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903\220_財政\010 共通一般（調査もの・依頼）\020 調査もの\165 財政状況資料集の作成\R3決算\R5.9月照会（公会計）\02 回答\"/>
    </mc:Choice>
  </mc:AlternateContent>
  <bookViews>
    <workbookView xWindow="0" yWindow="0" windowWidth="15360" windowHeight="7644"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9"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E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<sst xmlns="http://schemas.openxmlformats.org/spreadsheetml/2006/main" count="1084" uniqueCount="610">
  <si>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</si>
  <si>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</si>
  <si>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</si>
  <si>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</si>
  <si>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</si>
  <si>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</si>
  <si>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</si>
  <si>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</si>
  <si>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</si>
  <si>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</si>
  <si>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</si>
  <si>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</si>
  <si>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</si>
  <si>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</si>
  <si>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</si>
  <si>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</si>
  <si>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</si>
  <si>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</si>
  <si>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</si>
  <si>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</si>
  <si>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</si>
  <si>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</si>
  <si>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</si>
  <si>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</si>
  <si>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</si>
  <si>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</si>
  <si>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</si>
  <si>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</si>
  <si>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</si>
  <si>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</si>
  <si>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</si>
  <si>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</si>
  <si>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</si>
  <si>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</si>
  <si>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</si>
  <si>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</si>
  <si>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</si>
  <si>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</si>
  <si>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</si>
  <si>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</si>
  <si>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</si>
  <si>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</si>
  <si>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</si>
  <si>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</si>
  <si>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</si>
  <si>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</si>
  <si>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</si>
  <si>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</si>
  <si>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</si>
  <si>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</si>
  <si>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</si>
  <si>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</si>
  <si>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</si>
  <si>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</si>
  <si>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</si>
  <si>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</si>
  <si>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</si>
  <si>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</si>
  <si>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</si>
  <si>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</si>
  <si>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</si>
  <si>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</si>
  <si>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</si>
  <si>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</si>
  <si>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</si>
  <si>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</si>
  <si>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</si>
  <si>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</si>
  <si>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</si>
  <si>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</si>
  <si>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</si>
  <si>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</si>
  <si>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</si>
  <si>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</si>
  <si>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</si>
  <si>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</si>
  <si>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</si>
  <si>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</si>
  <si>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</si>
  <si>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</si>
  <si>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</si>
  <si>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</si>
  <si>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</si>
  <si>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</si>
  <si>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</si>
  <si>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</si>
  <si>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</si>
  <si>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</si>
  <si>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</si>
  <si>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</si>
  <si>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</si>
  <si>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</si>
  <si>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</si>
  <si>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</si>
  <si>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</si>
  <si>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</si>
  <si>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</si>
  <si>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</si>
  <si>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</si>
  <si>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</si>
  <si>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</si>
  <si>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</si>
  <si>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</si>
  <si>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</si>
  <si>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</si>
  <si>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</si>
  <si>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</si>
  <si>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</si>
  <si>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</si>
  <si>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</si>
  <si>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</si>
  <si>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</si>
  <si>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</si>
  <si>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</si>
  <si>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</si>
  <si>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</si>
  <si>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</si>
  <si>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</si>
  <si>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</si>
  <si>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</si>
  <si>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</si>
  <si>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</si>
  <si>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</si>
  <si>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</si>
  <si>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</si>
  <si>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</si>
  <si>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</si>
  <si>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</si>
  <si>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</si>
  <si>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</si>
  <si>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</si>
  <si>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</si>
  <si>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</si>
  <si>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</si>
  <si>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</si>
  <si>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</si>
  <si>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</si>
  <si>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</si>
  <si>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</si>
  <si>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</si>
  <si>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</si>
  <si>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</si>
  <si>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</si>
  <si>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</si>
  <si>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</si>
  <si>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</si>
  <si>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</si>
  <si>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</si>
  <si>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</si>
  <si>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</si>
  <si>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</si>
  <si>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</si>
  <si>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</si>
  <si>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</si>
  <si>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</si>
  <si>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</si>
  <si>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</si>
  <si>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</si>
  <si>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</si>
  <si>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</si>
  <si>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</si>
  <si>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</si>
  <si>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</si>
  <si>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</si>
  <si>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</si>
  <si>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</si>
  <si>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</si>
  <si>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</si>
  <si>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</si>
  <si>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</si>
  <si>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</si>
  <si>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</si>
  <si>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</si>
  <si>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</si>
  <si>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</si>
  <si>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</si>
  <si>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</si>
  <si>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</si>
  <si>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</si>
  <si>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</si>
  <si>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</si>
  <si>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</si>
  <si>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</si>
  <si>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</si>
  <si>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</si>
  <si>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</si>
  <si>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</si>
  <si>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</si>
  <si>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</si>
  <si>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</si>
  <si>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</si>
  <si>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</si>
  <si>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</si>
  <si>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</si>
  <si>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</si>
  <si>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</si>
  <si>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</si>
  <si>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</si>
  <si>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</si>
  <si>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</si>
  <si>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</si>
  <si>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</si>
  <si>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</si>
  <si>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</si>
  <si>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</si>
  <si>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</si>
  <si>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</si>
  <si>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</si>
  <si>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</si>
  <si>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</si>
  <si>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</si>
  <si>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</si>
  <si>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埼玉県桶川市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</si>
  <si>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</si>
  <si>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</si>
  <si>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</si>
  <si>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</si>
  <si>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</si>
  <si>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</si>
  <si>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</si>
  <si>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</si>
  <si>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</si>
  <si>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</si>
  <si>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</si>
  <si>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</si>
  <si>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</si>
  <si>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</si>
  <si>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</si>
  <si>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</si>
  <si>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</si>
  <si>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</si>
  <si>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</si>
  <si>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</si>
  <si>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</si>
  <si>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</si>
  <si>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</si>
  <si>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</si>
  <si>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</si>
  <si>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</si>
  <si>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</si>
  <si>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</si>
  <si>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</si>
  <si>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</si>
  <si>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</si>
  <si>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</si>
  <si>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</si>
  <si>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</si>
  <si>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</si>
  <si>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</si>
  <si>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</si>
  <si>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</si>
  <si>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</si>
  <si>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</si>
  <si>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</si>
  <si>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</si>
  <si>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</si>
  <si>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</si>
  <si>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</si>
  <si>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</si>
  <si>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</si>
  <si>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</si>
  <si>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</si>
  <si>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</si>
  <si>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</si>
  <si>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</si>
  <si>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</si>
  <si>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</si>
  <si>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</si>
  <si>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</si>
  <si>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</si>
  <si>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</si>
  <si>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</si>
  <si>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</si>
  <si>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</si>
  <si>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</si>
  <si>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</si>
  <si>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</si>
  <si>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</si>
  <si>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</si>
  <si>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</si>
  <si>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</si>
  <si>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</si>
  <si>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</si>
  <si>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</si>
  <si>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</si>
  <si>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</si>
  <si>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</si>
  <si>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</si>
  <si>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</si>
  <si>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</si>
  <si>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</si>
  <si>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</si>
  <si>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</si>
  <si>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</si>
  <si>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</si>
  <si>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</si>
  <si>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</si>
  <si>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</si>
  <si>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</si>
  <si>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</si>
  <si>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</si>
  <si>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</si>
  <si>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</si>
  <si>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</si>
  <si>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</si>
  <si>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</si>
  <si>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</si>
  <si>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</si>
  <si>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</si>
  <si>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</si>
  <si>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</si>
  <si>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</si>
  <si>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</si>
  <si>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</si>
  <si>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</si>
  <si>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</si>
  <si>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</si>
  <si>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</si>
  <si>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</si>
  <si>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</si>
  <si>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</si>
  <si>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</si>
  <si>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</si>
  <si>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</si>
  <si>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</si>
  <si>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</si>
  <si>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</si>
  <si>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</si>
  <si>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</si>
  <si>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</si>
  <si>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</si>
  <si>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</si>
  <si>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</si>
  <si>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</si>
  <si>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</si>
  <si>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</si>
  <si>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</si>
  <si>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</si>
  <si>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</si>
  <si>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</si>
  <si>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</si>
  <si>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</si>
  <si>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</si>
  <si>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</si>
  <si>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</si>
  <si>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</si>
  <si>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</si>
  <si>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</si>
  <si>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</si>
  <si>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</si>
  <si>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</si>
  <si>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</si>
  <si>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</si>
  <si>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</si>
  <si>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</si>
  <si>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</si>
  <si>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</si>
  <si>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</si>
  <si>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</si>
  <si>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</si>
  <si>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</si>
  <si>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</si>
  <si>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</si>
  <si>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</si>
  <si>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</si>
  <si>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</si>
  <si>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</si>
  <si>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</si>
  <si>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</si>
  <si>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埼玉県桶川市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</si>
  <si>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</si>
  <si>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</si>
  <si>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</si>
  <si>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</si>
  <si>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</si>
  <si>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</si>
  <si>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</si>
  <si>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</si>
  <si>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</si>
  <si>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</si>
  <si>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</si>
  <si>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</si>
  <si>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</si>
  <si>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</si>
  <si>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</si>
  <si>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</si>
  <si>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</si>
  <si>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</si>
  <si>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</si>
  <si>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</si>
  <si>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</si>
  <si>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</si>
  <si>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</si>
  <si>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</si>
  <si>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</si>
  <si>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</si>
  <si>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</si>
  <si>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</si>
  <si>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</si>
  <si>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</si>
  <si>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</si>
  <si>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</si>
  <si>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</si>
  <si>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</si>
  <si>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</si>
  <si>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</si>
  <si>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</si>
  <si>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</si>
  <si>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</si>
  <si>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</si>
  <si>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</si>
  <si>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</si>
  <si>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</si>
  <si>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</si>
  <si>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</si>
  <si>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</si>
  <si>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</si>
  <si>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</si>
  <si>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</si>
  <si>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</si>
  <si>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</si>
  <si>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</si>
  <si>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</si>
  <si>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</si>
  <si>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</si>
  <si>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</si>
  <si>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</si>
  <si>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</si>
  <si>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</si>
  <si>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</si>
  <si>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</si>
  <si>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</si>
  <si>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</si>
  <si>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</si>
  <si>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</si>
  <si>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</si>
  <si>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</si>
  <si>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</si>
  <si>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</si>
  <si>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</si>
  <si>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</si>
  <si>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</si>
  <si>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</si>
  <si>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</si>
  <si>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</si>
  <si>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</si>
  <si>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</si>
  <si>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</si>
  <si>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</si>
  <si>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</si>
  <si>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</si>
  <si>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</si>
  <si>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</si>
  <si>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</si>
  <si>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</si>
  <si>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</si>
  <si>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</si>
  <si>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</si>
  <si>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</si>
  <si>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</si>
  <si>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</si>
  <si>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</si>
  <si>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</si>
  <si>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</si>
  <si>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</si>
  <si>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</si>
  <si>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</si>
  <si>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</si>
  <si>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</si>
  <si>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</si>
  <si>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</si>
  <si>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</si>
  <si>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</si>
  <si>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</si>
  <si>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</si>
  <si>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</si>
  <si>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</si>
  <si>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</si>
  <si>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</si>
  <si>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</si>
  <si>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</si>
  <si>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</si>
  <si>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</si>
  <si>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</si>
  <si>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</si>
  <si>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</si>
  <si>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</si>
  <si>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</si>
  <si>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</si>
  <si>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</si>
  <si>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</si>
  <si>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</si>
  <si>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</si>
  <si>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</si>
  <si>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</si>
  <si>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</si>
  <si>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</si>
  <si>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</si>
  <si>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</si>
  <si>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</si>
  <si>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</si>
  <si>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</si>
  <si>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</si>
  <si>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</si>
  <si>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</si>
  <si>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</si>
  <si>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</si>
  <si>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</si>
  <si>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</si>
  <si>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</si>
  <si>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</si>
  <si>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</si>
  <si>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</si>
  <si>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</si>
  <si>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</si>
  <si>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</si>
  <si>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</si>
  <si>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</si>
  <si>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</si>
  <si>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</si>
  <si>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</si>
  <si>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</si>
  <si>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</si>
  <si>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</si>
  <si>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</si>
  <si>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</si>
  <si>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</si>
  <si>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</si>
  <si>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</si>
  <si>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</si>
  <si>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</si>
  <si>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</si>
  <si>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</si>
  <si>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</si>
  <si>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</si>
  <si>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</si>
  <si>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</si>
  <si>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</si>
  <si>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</si>
  <si>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</si>
  <si>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</si>
  <si>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</si>
  <si>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</si>
  <si>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</si>
  <si>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</si>
  <si>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</si>
  <si>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</si>
  <si>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</si>
  <si>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</si>
  <si>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</si>
  <si>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</si>
  <si>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</si>
  <si>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</si>
  <si>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</si>
  <si>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</si>
  <si>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</si>
  <si>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</si>
  <si>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</si>
  <si>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</si>
  <si>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</si>
  <si>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</si>
  <si>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</si>
  <si>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</si>
  <si>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1.63</t>
  </si>
  <si>
    <t>▲ 2.28</t>
  </si>
  <si>
    <t>▲ 5.33</t>
  </si>
  <si>
    <t>▲ 0.37</t>
  </si>
  <si>
    <t>一般会計</t>
  </si>
  <si>
    <t>介護保険特別会計</t>
  </si>
  <si>
    <t>国民健康保険特別会計</t>
  </si>
  <si>
    <t>公共下水道事業会計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</si>
  <si>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</si>
  <si>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</si>
  <si>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</si>
  <si>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</si>
  <si>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</si>
  <si>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</si>
  <si>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</si>
  <si>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</si>
  <si>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</si>
  <si>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8">
      <t>コウキコウレイシャ</t>
    </rPh>
    <rPh sb="8" eb="10">
      <t>イリョウ</t>
    </rPh>
    <rPh sb="10" eb="12">
      <t>コウイキ</t>
    </rPh>
    <rPh sb="12" eb="14">
      <t>レンゴウ</t>
    </rPh>
    <phoneticPr fontId="2"/>
  </si>
  <si>
    <t>一般会計</t>
    <rPh sb="0" eb="4">
      <t>イッパンカイケイ</t>
    </rPh>
    <phoneticPr fontId="2"/>
  </si>
  <si>
    <t>埼玉県後期高齢者医療広域連合</t>
    <rPh sb="0" eb="3">
      <t>サイタマケン</t>
    </rPh>
    <rPh sb="3" eb="8">
      <t>コウキコウレイシャ</t>
    </rPh>
    <rPh sb="8" eb="10">
      <t>イリョウ</t>
    </rPh>
    <rPh sb="10" eb="14">
      <t>コウイキレンゴウ</t>
    </rPh>
    <phoneticPr fontId="2"/>
  </si>
  <si>
    <t>特別会計</t>
    <rPh sb="0" eb="4">
      <t>トクベツカイケイ</t>
    </rPh>
    <phoneticPr fontId="2"/>
  </si>
  <si>
    <t>埼玉県市町村総合事務組合</t>
    <rPh sb="0" eb="3">
      <t>サイタマケン</t>
    </rPh>
    <rPh sb="3" eb="6">
      <t>シチョウソン</t>
    </rPh>
    <rPh sb="6" eb="8">
      <t>ソウゴウ</t>
    </rPh>
    <rPh sb="8" eb="12">
      <t>ジムクミアイ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</si>
  <si>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</si>
  <si>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5">
      <t>コウイキレンゴウ</t>
    </rPh>
    <phoneticPr fontId="2"/>
  </si>
  <si>
    <t>上尾、桶川、伊奈衛生組合</t>
    <rPh sb="0" eb="2">
      <t>アゲオ</t>
    </rPh>
    <rPh sb="3" eb="5">
      <t>オケガワ</t>
    </rPh>
    <rPh sb="6" eb="8">
      <t>イナ</t>
    </rPh>
    <rPh sb="8" eb="10">
      <t>エイセイ</t>
    </rPh>
    <rPh sb="10" eb="12">
      <t>クミアイ</t>
    </rPh>
    <phoneticPr fontId="2"/>
  </si>
  <si>
    <t>埼玉県央広域事務組合</t>
    <rPh sb="0" eb="2">
      <t>サイタマ</t>
    </rPh>
    <rPh sb="2" eb="4">
      <t>ケンオウ</t>
    </rPh>
    <rPh sb="4" eb="6">
      <t>コウイキ</t>
    </rPh>
    <rPh sb="6" eb="10">
      <t>ジムクミアイ</t>
    </rPh>
    <phoneticPr fontId="2"/>
  </si>
  <si>
    <t>斎場特別会計</t>
    <rPh sb="0" eb="2">
      <t>サイジョウ</t>
    </rPh>
    <rPh sb="2" eb="6">
      <t>トクベツカイケイ</t>
    </rPh>
    <phoneticPr fontId="2"/>
  </si>
  <si>
    <t>桶川北本水道企業団</t>
    <rPh sb="0" eb="2">
      <t>オケガワ</t>
    </rPh>
    <rPh sb="2" eb="4">
      <t>キタモト</t>
    </rPh>
    <rPh sb="4" eb="6">
      <t>スイドウ</t>
    </rPh>
    <rPh sb="6" eb="9">
      <t>キギョウダン</t>
    </rPh>
    <phoneticPr fontId="2"/>
  </si>
  <si>
    <t>水道事業会計</t>
    <rPh sb="0" eb="2">
      <t>スイドウ</t>
    </rPh>
    <rPh sb="2" eb="4">
      <t>ジギョウ</t>
    </rPh>
    <rPh sb="4" eb="6">
      <t>カイケイ</t>
    </rPh>
    <phoneticPr fontId="2"/>
  </si>
  <si>
    <t>桶川市施設管理公社</t>
    <rPh sb="0" eb="3">
      <t>オケガワシ</t>
    </rPh>
    <rPh sb="3" eb="5">
      <t>シセツ</t>
    </rPh>
    <rPh sb="5" eb="7">
      <t>カンリ</t>
    </rPh>
    <rPh sb="7" eb="9">
      <t>コウシャ</t>
    </rPh>
    <phoneticPr fontId="2"/>
  </si>
  <si>
    <t>公共施設等総合管理基金(R03年度末現在)</t>
    <rPh sb="0" eb="5">
      <t>コウキョウシセツトウ</t>
    </rPh>
    <rPh sb="5" eb="9">
      <t>ソウゴウカンリ</t>
    </rPh>
    <rPh sb="9" eb="11">
      <t>キキン</t>
    </rPh>
    <phoneticPr fontId="5"/>
  </si>
  <si>
    <t>みどりの基金(R03年度末現在)</t>
    <rPh sb="4" eb="6">
      <t>キキン</t>
    </rPh>
    <phoneticPr fontId="5"/>
  </si>
  <si>
    <t>子ども・子育て応援基金(R03年度末現在)</t>
    <rPh sb="0" eb="1">
      <t>コ</t>
    </rPh>
    <rPh sb="4" eb="6">
      <t>コソダ</t>
    </rPh>
    <rPh sb="7" eb="11">
      <t>オウエンキキン</t>
    </rPh>
    <phoneticPr fontId="5"/>
  </si>
  <si>
    <t>森林環境譲与税基金(R03年度末現在)</t>
    <rPh sb="0" eb="7">
      <t>シンリンカンキョウジョウヨゼイ</t>
    </rPh>
    <rPh sb="7" eb="9">
      <t>キキン</t>
    </rPh>
    <phoneticPr fontId="5"/>
  </si>
  <si>
    <t>旧熊谷陸軍飛行学校桶川分教場跡地整備管理基金(R03年度末現在)</t>
    <rPh sb="0" eb="1">
      <t>キュウ</t>
    </rPh>
    <rPh sb="1" eb="3">
      <t>クマガヤ</t>
    </rPh>
    <rPh sb="3" eb="9">
      <t>リクグンヒコウガッコウ</t>
    </rPh>
    <rPh sb="9" eb="14">
      <t>オケガワブンキョウジョウ</t>
    </rPh>
    <rPh sb="14" eb="16">
      <t>アトチ</t>
    </rPh>
    <rPh sb="16" eb="22">
      <t>セイビカンリキキン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</si>
  <si>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</si>
  <si>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</si>
  <si>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</si>
  <si>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</si>
  <si>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</si>
  <si>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</si>
  <si>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</si>
  <si>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</si>
  <si>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</si>
  <si>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</si>
  <si>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将来負担比率は、類似団体と比べて高く、有形固定資産減価償却率は、類似団体と同程度の水準となっている。
将来負担比率については、H28年度及びH29年度に実施した新庁舎建設事業における地方債借入の影響によりR1年度は大幅に増加したが、地方債の新規借入の抑制を図ったことで、R3年度は32.3%と改善している。
減価償却率が増加している要因は、区画整理事業の進捗により道路が移管されたことで減価償却累計額が増加していることが要因の一つとして挙げられる。道路、橋りょう、公園といったインフラ資産は他の資産よりも減価償却率が高くなっており、老朽化が進んでいることが考えられる。
今後も、市債の借入抑制に努めるとともに、計画的な施設更新に努めていく。</t>
    <phoneticPr fontId="5"/>
  </si>
  <si>
    <t>将来負担比率は前年度に比べて10.7ポイント減少したが、類似団体と比べると依然として高いのに対して、実質公債費比率は前年度と同数値に留まったが、直近5か年で初めて類似団体より低い水準となった。
実質公債費比率は、R1年度に実施した小中学校老朽化対策事業の地方債の償還が開始されたことが影響し、前年度より元利償還額が増加したが、普通交付税及び臨時財政対策債発行可能額の増加などにより標準財政規模が増加したため、R3年度は5.5と前年度と同数値となった。
今後も、地方債の新規発行を抑制していくことで、公債費の適正化に努めていきたい。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</si>
</sst>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CE47-4618-868C-0B41FCEA3B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83357</c:v>
                </c:pt>
                <c:pt idx="1">
                  <c:v>35387</c:v>
                </c:pt>
                <c:pt idx="2">
                  <c:v>42563</c:v>
                </c:pt>
                <c:pt idx="3">
                  <c:v>40810</c:v>
                </c:pt>
                <c:pt idx="4">
                  <c:v>25110</c:v>
                </c:pt>
              </c:numCache>
            </c:numRef>
          </c:val>
          <c:smooth val="0"/>
          <c:extLst>
            <c:ext xmlns:c16="http://schemas.microsoft.com/office/drawing/2014/chart" uri="{C3380CC4-5D6E-409C-BE32-E72D297353CC}">
              <c16:uniqueId val="{00000001-CE47-4618-868C-0B41FCEA3B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3.43</c:v>
                </c:pt>
                <c:pt idx="1">
                  <c:v>3.08</c:v>
                </c:pt>
                <c:pt idx="2">
                  <c:v>3.58</c:v>
                </c:pt>
                <c:pt idx="3">
                  <c:v>4.1900000000000004</c:v>
                </c:pt>
                <c:pt idx="4">
                  <c:v>5.79</c:v>
                </c:pt>
              </c:numCache>
            </c:numRef>
          </c:val>
          <c:extLst>
            <c:ext xmlns:c16="http://schemas.microsoft.com/office/drawing/2014/chart" uri="{C3380CC4-5D6E-409C-BE32-E72D297353CC}">
              <c16:uniqueId val="{00000000-C54A-4374-A394-5A5799FE8C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8.23</c:v>
                </c:pt>
                <c:pt idx="1">
                  <c:v>10.08</c:v>
                </c:pt>
                <c:pt idx="2">
                  <c:v>5.66</c:v>
                </c:pt>
                <c:pt idx="3">
                  <c:v>6.02</c:v>
                </c:pt>
                <c:pt idx="4">
                  <c:v>7.06</c:v>
                </c:pt>
              </c:numCache>
            </c:numRef>
          </c:val>
          <c:extLst>
            <c:ext xmlns:c16="http://schemas.microsoft.com/office/drawing/2014/chart" uri="{C3380CC4-5D6E-409C-BE32-E72D297353CC}">
              <c16:uniqueId val="{00000001-C54A-4374-A394-5A5799FE8C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-1.63</c:v>
                </c:pt>
                <c:pt idx="1">
                  <c:v>-2.2799999999999998</c:v>
                </c:pt>
                <c:pt idx="2">
                  <c:v>-5.33</c:v>
                </c:pt>
                <c:pt idx="3">
                  <c:v>-0.37</c:v>
                </c:pt>
                <c:pt idx="4">
                  <c:v>1.33</c:v>
                </c:pt>
              </c:numCache>
            </c:numRef>
          </c:val>
          <c:smooth val="0"/>
          <c:extLst>
            <c:ext xmlns:c16="http://schemas.microsoft.com/office/drawing/2014/chart" uri="{C3380CC4-5D6E-409C-BE32-E72D297353CC}">
              <c16:uniqueId val="{00000002-C54A-4374-A394-5A5799FE8C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0.23</c:v>
                </c:pt>
                <c:pt idx="2">
                  <c:v>#N/A</c:v>
                </c:pt>
                <c:pt idx="3">
                  <c:v>0.32</c:v>
                </c:pt>
                <c:pt idx="4">
                  <c:v>0</c:v>
                </c:pt>
                <c:pt idx="5">
                  <c:v>0</c:v>
                </c:pt>
                <c:pt idx="6">
                  <c:v>0</c:v>
                </c:pt>
                <c:pt idx="7">
                  <c:v>0</c:v>
                </c:pt>
                <c:pt idx="8">
                  <c:v>0</c:v>
                </c:pt>
                <c:pt idx="9">
                  <c:v>0</c:v>
                </c:pt>
              </c:numCache>
            </c:numRef>
          </c:val>
          <c:extLst>
            <c:ext xmlns:c16="http://schemas.microsoft.com/office/drawing/2014/chart" uri="{C3380CC4-5D6E-409C-BE32-E72D297353CC}">
              <c16:uniqueId val="{00000000-0C78-4F7D-AEDE-FD42E53E71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78-4F7D-AEDE-FD42E53E71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78-4F7D-AEDE-FD42E53E71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78-4F7D-AEDE-FD42E53E71B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C78-4F7D-AEDE-FD42E53E71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0.01</c:v>
                </c:pt>
                <c:pt idx="6">
                  <c:v>#N/A</c:v>
                </c:pt>
                <c:pt idx="7">
                  <c:v>0.06</c:v>
                </c:pt>
                <c:pt idx="8">
                  <c:v>#N/A</c:v>
                </c:pt>
                <c:pt idx="9">
                  <c:v>0.02</c:v>
                </c:pt>
              </c:numCache>
            </c:numRef>
          </c:val>
          <c:extLst>
            <c:ext xmlns:c16="http://schemas.microsoft.com/office/drawing/2014/chart" uri="{C3380CC4-5D6E-409C-BE32-E72D297353CC}">
              <c16:uniqueId val="{00000005-0C78-4F7D-AEDE-FD42E53E71B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0.01</c:v>
                </c:pt>
                <c:pt idx="6">
                  <c:v>#N/A</c:v>
                </c:pt>
                <c:pt idx="7">
                  <c:v>0.17</c:v>
                </c:pt>
                <c:pt idx="8">
                  <c:v>#N/A</c:v>
                </c:pt>
                <c:pt idx="9">
                  <c:v>0.31</c:v>
                </c:pt>
              </c:numCache>
            </c:numRef>
          </c:val>
          <c:extLst>
            <c:ext xmlns:c16="http://schemas.microsoft.com/office/drawing/2014/chart" uri="{C3380CC4-5D6E-409C-BE32-E72D297353CC}">
              <c16:uniqueId val="{00000006-0C78-4F7D-AEDE-FD42E53E71B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2.86</c:v>
                </c:pt>
                <c:pt idx="2">
                  <c:v>#N/A</c:v>
                </c:pt>
                <c:pt idx="3">
                  <c:v>1.1200000000000001</c:v>
                </c:pt>
                <c:pt idx="4">
                  <c:v>#N/A</c:v>
                </c:pt>
                <c:pt idx="5">
                  <c:v>1.1499999999999999</c:v>
                </c:pt>
                <c:pt idx="6">
                  <c:v>#N/A</c:v>
                </c:pt>
                <c:pt idx="7">
                  <c:v>0.74</c:v>
                </c:pt>
                <c:pt idx="8">
                  <c:v>#N/A</c:v>
                </c:pt>
                <c:pt idx="9">
                  <c:v>0.45</c:v>
                </c:pt>
              </c:numCache>
            </c:numRef>
          </c:val>
          <c:extLst>
            <c:ext xmlns:c16="http://schemas.microsoft.com/office/drawing/2014/chart" uri="{C3380CC4-5D6E-409C-BE32-E72D297353CC}">
              <c16:uniqueId val="{00000007-0C78-4F7D-AEDE-FD42E53E71B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0.59</c:v>
                </c:pt>
                <c:pt idx="2">
                  <c:v>#N/A</c:v>
                </c:pt>
                <c:pt idx="3">
                  <c:v>0.54</c:v>
                </c:pt>
                <c:pt idx="4">
                  <c:v>#N/A</c:v>
                </c:pt>
                <c:pt idx="5">
                  <c:v>0.66</c:v>
                </c:pt>
                <c:pt idx="6">
                  <c:v>#N/A</c:v>
                </c:pt>
                <c:pt idx="7">
                  <c:v>1.1499999999999999</c:v>
                </c:pt>
                <c:pt idx="8">
                  <c:v>#N/A</c:v>
                </c:pt>
                <c:pt idx="9">
                  <c:v>0.8</c:v>
                </c:pt>
              </c:numCache>
            </c:numRef>
          </c:val>
          <c:extLst>
            <c:ext xmlns:c16="http://schemas.microsoft.com/office/drawing/2014/chart" uri="{C3380CC4-5D6E-409C-BE32-E72D297353CC}">
              <c16:uniqueId val="{00000008-0C78-4F7D-AEDE-FD42E53E71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3.43</c:v>
                </c:pt>
                <c:pt idx="2">
                  <c:v>#N/A</c:v>
                </c:pt>
                <c:pt idx="3">
                  <c:v>3.07</c:v>
                </c:pt>
                <c:pt idx="4">
                  <c:v>#N/A</c:v>
                </c:pt>
                <c:pt idx="5">
                  <c:v>3.58</c:v>
                </c:pt>
                <c:pt idx="6">
                  <c:v>#N/A</c:v>
                </c:pt>
                <c:pt idx="7">
                  <c:v>4.18</c:v>
                </c:pt>
                <c:pt idx="8">
                  <c:v>#N/A</c:v>
                </c:pt>
                <c:pt idx="9">
                  <c:v>5.78</c:v>
                </c:pt>
              </c:numCache>
            </c:numRef>
          </c:val>
          <c:extLst>
            <c:ext xmlns:c16="http://schemas.microsoft.com/office/drawing/2014/chart" uri="{C3380CC4-5D6E-409C-BE32-E72D297353CC}">
              <c16:uniqueId val="{00000009-0C78-4F7D-AEDE-FD42E53E71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2547</c:v>
                </c:pt>
                <c:pt idx="5">
                  <c:v>2107</c:v>
                </c:pt>
                <c:pt idx="8">
                  <c:v>2101</c:v>
                </c:pt>
                <c:pt idx="11">
                  <c:v>2009</c:v>
                </c:pt>
                <c:pt idx="14">
                  <c:v>2067</c:v>
                </c:pt>
              </c:numCache>
            </c:numRef>
          </c:val>
          <c:extLst>
            <c:ext xmlns:c16="http://schemas.microsoft.com/office/drawing/2014/chart" uri="{C3380CC4-5D6E-409C-BE32-E72D297353CC}">
              <c16:uniqueId val="{00000000-FAD2-4CAB-863A-5ABDA6525C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D2-4CAB-863A-5ABDA6525C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FAD2-4CAB-863A-5ABDA6525C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111</c:v>
                </c:pt>
                <c:pt idx="3">
                  <c:v>85</c:v>
                </c:pt>
                <c:pt idx="6">
                  <c:v>53</c:v>
                </c:pt>
                <c:pt idx="9">
                  <c:v>46</c:v>
                </c:pt>
                <c:pt idx="12">
                  <c:v>37</c:v>
                </c:pt>
              </c:numCache>
            </c:numRef>
          </c:val>
          <c:extLst>
            <c:ext xmlns:c16="http://schemas.microsoft.com/office/drawing/2014/chart" uri="{C3380CC4-5D6E-409C-BE32-E72D297353CC}">
              <c16:uniqueId val="{00000003-FAD2-4CAB-863A-5ABDA6525C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338</c:v>
                </c:pt>
                <c:pt idx="3">
                  <c:v>360</c:v>
                </c:pt>
                <c:pt idx="6">
                  <c:v>281</c:v>
                </c:pt>
                <c:pt idx="9">
                  <c:v>304</c:v>
                </c:pt>
                <c:pt idx="12">
                  <c:v>247</c:v>
                </c:pt>
              </c:numCache>
            </c:numRef>
          </c:val>
          <c:extLst>
            <c:ext xmlns:c16="http://schemas.microsoft.com/office/drawing/2014/chart" uri="{C3380CC4-5D6E-409C-BE32-E72D297353CC}">
              <c16:uniqueId val="{00000004-FAD2-4CAB-863A-5ABDA6525C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D2-4CAB-863A-5ABDA6525C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D2-4CAB-863A-5ABDA6525C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2543</c:v>
                </c:pt>
                <c:pt idx="3">
                  <c:v>2351</c:v>
                </c:pt>
                <c:pt idx="6">
                  <c:v>2428</c:v>
                </c:pt>
                <c:pt idx="9">
                  <c:v>2433</c:v>
                </c:pt>
                <c:pt idx="12">
                  <c:v>2561</c:v>
                </c:pt>
              </c:numCache>
            </c:numRef>
          </c:val>
          <c:extLst>
            <c:ext xmlns:c16="http://schemas.microsoft.com/office/drawing/2014/chart" uri="{C3380CC4-5D6E-409C-BE32-E72D297353CC}">
              <c16:uniqueId val="{00000007-FAD2-4CAB-863A-5ABDA6525C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446</c:v>
                </c:pt>
                <c:pt idx="2">
                  <c:v>#N/A</c:v>
                </c:pt>
                <c:pt idx="3">
                  <c:v>#N/A</c:v>
                </c:pt>
                <c:pt idx="4">
                  <c:v>690</c:v>
                </c:pt>
                <c:pt idx="5">
                  <c:v>#N/A</c:v>
                </c:pt>
                <c:pt idx="6">
                  <c:v>#N/A</c:v>
                </c:pt>
                <c:pt idx="7">
                  <c:v>662</c:v>
                </c:pt>
                <c:pt idx="8">
                  <c:v>#N/A</c:v>
                </c:pt>
                <c:pt idx="9">
                  <c:v>#N/A</c:v>
                </c:pt>
                <c:pt idx="10">
                  <c:v>775</c:v>
                </c:pt>
                <c:pt idx="11">
                  <c:v>#N/A</c:v>
                </c:pt>
                <c:pt idx="12">
                  <c:v>#N/A</c:v>
                </c:pt>
                <c:pt idx="13">
                  <c:v>778</c:v>
                </c:pt>
                <c:pt idx="14">
                  <c:v>#N/A</c:v>
                </c:pt>
              </c:numCache>
            </c:numRef>
          </c:val>
          <c:smooth val="0"/>
          <c:extLst>
            <c:ext xmlns:c16="http://schemas.microsoft.com/office/drawing/2014/chart" uri="{C3380CC4-5D6E-409C-BE32-E72D297353CC}">
              <c16:uniqueId val="{00000008-FAD2-4CAB-863A-5ABDA6525C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18868</c:v>
                </c:pt>
                <c:pt idx="5">
                  <c:v>19008</c:v>
                </c:pt>
                <c:pt idx="8">
                  <c:v>19029</c:v>
                </c:pt>
                <c:pt idx="11">
                  <c:v>19269</c:v>
                </c:pt>
                <c:pt idx="14">
                  <c:v>19110</c:v>
                </c:pt>
              </c:numCache>
            </c:numRef>
          </c:val>
          <c:extLst>
            <c:ext xmlns:c16="http://schemas.microsoft.com/office/drawing/2014/chart" uri="{C3380CC4-5D6E-409C-BE32-E72D297353CC}">
              <c16:uniqueId val="{00000000-0914-4FA4-AED2-49EA2DDC27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3620</c:v>
                </c:pt>
                <c:pt idx="5">
                  <c:v>3277</c:v>
                </c:pt>
                <c:pt idx="8">
                  <c:v>3512</c:v>
                </c:pt>
                <c:pt idx="11">
                  <c:v>3953</c:v>
                </c:pt>
                <c:pt idx="14">
                  <c:v>3666</c:v>
                </c:pt>
              </c:numCache>
            </c:numRef>
          </c:val>
          <c:extLst>
            <c:ext xmlns:c16="http://schemas.microsoft.com/office/drawing/2014/chart" uri="{C3380CC4-5D6E-409C-BE32-E72D297353CC}">
              <c16:uniqueId val="{00000001-0914-4FA4-AED2-49EA2DDC27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3397</c:v>
                </c:pt>
                <c:pt idx="5">
                  <c:v>2914</c:v>
                </c:pt>
                <c:pt idx="8">
                  <c:v>2285</c:v>
                </c:pt>
                <c:pt idx="11">
                  <c:v>2394</c:v>
                </c:pt>
                <c:pt idx="14">
                  <c:v>3405</c:v>
                </c:pt>
              </c:numCache>
            </c:numRef>
          </c:val>
          <c:extLst>
            <c:ext xmlns:c16="http://schemas.microsoft.com/office/drawing/2014/chart" uri="{C3380CC4-5D6E-409C-BE32-E72D297353CC}">
              <c16:uniqueId val="{00000002-0914-4FA4-AED2-49EA2DDC27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4-4FA4-AED2-49EA2DDC27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4-4FA4-AED2-49EA2DDC27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14-4FA4-AED2-49EA2DDC27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2366</c:v>
                </c:pt>
                <c:pt idx="3">
                  <c:v>2222</c:v>
                </c:pt>
                <c:pt idx="6">
                  <c:v>2265</c:v>
                </c:pt>
                <c:pt idx="9">
                  <c:v>2086</c:v>
                </c:pt>
                <c:pt idx="12">
                  <c:v>2058</c:v>
                </c:pt>
              </c:numCache>
            </c:numRef>
          </c:val>
          <c:extLst>
            <c:ext xmlns:c16="http://schemas.microsoft.com/office/drawing/2014/chart" uri="{C3380CC4-5D6E-409C-BE32-E72D297353CC}">
              <c16:uniqueId val="{00000006-0914-4FA4-AED2-49EA2DDC27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70</c:v>
                </c:pt>
                <c:pt idx="3">
                  <c:v>75</c:v>
                </c:pt>
                <c:pt idx="6">
                  <c:v>67</c:v>
                </c:pt>
                <c:pt idx="9">
                  <c:v>103</c:v>
                </c:pt>
                <c:pt idx="12">
                  <c:v>96</c:v>
                </c:pt>
              </c:numCache>
            </c:numRef>
          </c:val>
          <c:extLst>
            <c:ext xmlns:c16="http://schemas.microsoft.com/office/drawing/2014/chart" uri="{C3380CC4-5D6E-409C-BE32-E72D297353CC}">
              <c16:uniqueId val="{00000007-0914-4FA4-AED2-49EA2DDC27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3852</c:v>
                </c:pt>
                <c:pt idx="3">
                  <c:v>3588</c:v>
                </c:pt>
                <c:pt idx="6">
                  <c:v>3534</c:v>
                </c:pt>
                <c:pt idx="9">
                  <c:v>3293</c:v>
                </c:pt>
                <c:pt idx="12">
                  <c:v>2876</c:v>
                </c:pt>
              </c:numCache>
            </c:numRef>
          </c:val>
          <c:extLst>
            <c:ext xmlns:c16="http://schemas.microsoft.com/office/drawing/2014/chart" uri="{C3380CC4-5D6E-409C-BE32-E72D297353CC}">
              <c16:uniqueId val="{00000008-0914-4FA4-AED2-49EA2DDC27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14-4FA4-AED2-49EA2DDC27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24801</c:v>
                </c:pt>
                <c:pt idx="3">
                  <c:v>25103</c:v>
                </c:pt>
                <c:pt idx="6">
                  <c:v>25566</c:v>
                </c:pt>
                <c:pt idx="9">
                  <c:v>25806</c:v>
                </c:pt>
                <c:pt idx="12">
                  <c:v>25717</c:v>
                </c:pt>
              </c:numCache>
            </c:numRef>
          </c:val>
          <c:extLst>
            <c:ext xmlns:c16="http://schemas.microsoft.com/office/drawing/2014/chart" uri="{C3380CC4-5D6E-409C-BE32-E72D297353CC}">
              <c16:uniqueId val="{0000000A-0914-4FA4-AED2-49EA2DDC27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5203</c:v>
                </c:pt>
                <c:pt idx="2">
                  <c:v>#N/A</c:v>
                </c:pt>
                <c:pt idx="3">
                  <c:v>#N/A</c:v>
                </c:pt>
                <c:pt idx="4">
                  <c:v>5789</c:v>
                </c:pt>
                <c:pt idx="5">
                  <c:v>#N/A</c:v>
                </c:pt>
                <c:pt idx="6">
                  <c:v>#N/A</c:v>
                </c:pt>
                <c:pt idx="7">
                  <c:v>6606</c:v>
                </c:pt>
                <c:pt idx="8">
                  <c:v>#N/A</c:v>
                </c:pt>
                <c:pt idx="9">
                  <c:v>#N/A</c:v>
                </c:pt>
                <c:pt idx="10">
                  <c:v>5672</c:v>
                </c:pt>
                <c:pt idx="11">
                  <c:v>#N/A</c:v>
                </c:pt>
                <c:pt idx="12">
                  <c:v>#N/A</c:v>
                </c:pt>
                <c:pt idx="13">
                  <c:v>4565</c:v>
                </c:pt>
                <c:pt idx="14">
                  <c:v>#N/A</c:v>
                </c:pt>
              </c:numCache>
            </c:numRef>
          </c:val>
          <c:smooth val="0"/>
          <c:extLst>
            <c:ext xmlns:c16="http://schemas.microsoft.com/office/drawing/2014/chart" uri="{C3380CC4-5D6E-409C-BE32-E72D297353CC}">
              <c16:uniqueId val="{0000000B-0914-4FA4-AED2-49EA2DDC27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796</c:v>
                </c:pt>
                <c:pt idx="1">
                  <c:v>883</c:v>
                </c:pt>
                <c:pt idx="2">
                  <c:v>1106</c:v>
                </c:pt>
              </c:numCache>
            </c:numRef>
          </c:val>
          <c:extLst>
            <c:ext xmlns:c16="http://schemas.microsoft.com/office/drawing/2014/chart" uri="{C3380CC4-5D6E-409C-BE32-E72D297353CC}">
              <c16:uniqueId val="{00000000-F4EE-4194-8633-9FAC0EB2915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100</c:v>
                </c:pt>
                <c:pt idx="1">
                  <c:v>200</c:v>
                </c:pt>
                <c:pt idx="2">
                  <c:v>794</c:v>
                </c:pt>
              </c:numCache>
            </c:numRef>
          </c:val>
          <c:extLst>
            <c:ext xmlns:c16="http://schemas.microsoft.com/office/drawing/2014/chart" uri="{C3380CC4-5D6E-409C-BE32-E72D297353CC}">
              <c16:uniqueId val="{00000001-F4EE-4194-8633-9FAC0EB2915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1016</c:v>
                </c:pt>
                <c:pt idx="1">
                  <c:v>1061</c:v>
                </c:pt>
                <c:pt idx="2">
                  <c:v>1174</c:v>
                </c:pt>
              </c:numCache>
            </c:numRef>
          </c:val>
          <c:extLst>
            <c:ext xmlns:c16="http://schemas.microsoft.com/office/drawing/2014/chart" uri="{C3380CC4-5D6E-409C-BE32-E72D297353CC}">
              <c16:uniqueId val="{00000002-F4EE-4194-8633-9FAC0EB291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{9C33C205-4968-4126-ABE3-9727383C22DC}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B9C-41D2-B659-3990622710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{EE322C05-9BD4-457A-A94C-8B0014AF1742}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9C-41D2-B659-3990622710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{7E46DEDD-9E02-4921-9495-E6EABC7FBE8E}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9C-41D2-B659-3990622710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{27C03E3A-A07E-479A-B28D-C1DB70A941C2}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9C-41D2-B659-3990622710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{3479680C-7E0C-48F7-BC36-EBC2F3CBEDDB}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9C-41D2-B659-3990622710C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{C61E990A-A8EA-4558-B8CD-12E065BAB856}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B9C-41D2-B659-3990622710C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{24AF8E97-DC34-4995-B3A0-F4F3ABBC4926}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B9C-41D2-B659-3990622710C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{6F902FCC-76FB-4A68-B30B-9381FB96E688}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B9C-41D2-B659-3990622710C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{D4A7D33F-2EFE-4B55-9A31-729B4ABA8503}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B9C-41D2-B659-3990622710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65.099999999999994</c:v>
                </c:pt>
                <c:pt idx="16">
                  <c:v>63.7</c:v>
                </c:pt>
                <c:pt idx="24">
                  <c:v>64.099999999999994</c:v>
                </c:pt>
                <c:pt idx="32">
                  <c:v>65.5</c:v>
                </c:pt>
              </c:numCache>
            </c:numRef>
          </c:xVal>
          <c:yVal>
            <c:numRef>
              <c:f>公会計指標分析・財政指標組合せ分析表!$BP$51:$DC$51</c:f>
              <c:numCache>
                <c:formatCode>#,##0.0;"▲ "#,##0.0</c:formatCode>
                <c:ptCount val="40"/>
                <c:pt idx="0">
                  <c:v>42.5</c:v>
                </c:pt>
                <c:pt idx="8">
                  <c:v>46.7</c:v>
                </c:pt>
                <c:pt idx="16">
                  <c:v>52.5</c:v>
                </c:pt>
                <c:pt idx="24">
                  <c:v>43</c:v>
                </c:pt>
                <c:pt idx="32">
                  <c:v>32.299999999999997</c:v>
                </c:pt>
              </c:numCache>
            </c:numRef>
          </c:yVal>
          <c:smooth val="0"/>
          <c:extLst>
            <c:ext xmlns:c16="http://schemas.microsoft.com/office/drawing/2014/chart" uri="{C3380CC4-5D6E-409C-BE32-E72D297353CC}">
              <c16:uniqueId val="{00000009-DB9C-41D2-B659-3990622710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{76C7CA24-5101-4679-B2EE-CA8F7A297E3E}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B9C-41D2-B659-3990622710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{03ACAF05-98B8-433F-AAA7-A4B099B3C1C0}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9C-41D2-B659-3990622710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{351AAEEF-E5AE-49A4-A6AC-C0BBA922CAF9}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9C-41D2-B659-3990622710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{8EE0F7A2-7C9A-4F29-98C2-49283162B2FF}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9C-41D2-B659-3990622710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{536A66BA-7BD9-47F0-9C19-D976E6838DB1}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9C-41D2-B659-3990622710C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{92B8C2CC-08B3-480E-B6D0-93D09D7B8544}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B9C-41D2-B659-3990622710C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{67F10DF1-0AF8-4DB2-9D25-503B6B22C7B3}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B9C-41D2-B659-3990622710C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{EA8D75D7-779A-497F-8AD4-B775AC364AA6}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B9C-41D2-B659-3990622710C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{2071CC13-ACEB-4A59-93CA-48380FA8D690}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B9C-41D2-B659-3990622710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DB9C-41D2-B659-3990622710C6}"/>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{F1EB6BC1-DAB8-4FE5-B710-1B70F2169C23}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A30-4DE6-B70A-21D40E3C2D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{871A292F-D0A9-41C5-BC5A-B93EBE99157B}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30-4DE6-B70A-21D40E3C2D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{F0673DAE-E55F-4803-A74C-2D3E7C953063}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30-4DE6-B70A-21D40E3C2D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{ECC5BACA-B23F-4559-AED1-97373C4F0EC4}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30-4DE6-B70A-21D40E3C2D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{92B44626-5EB9-417F-80C2-97D699075378}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30-4DE6-B70A-21D40E3C2D3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{B24A812A-193B-45C5-B1A4-757B13131A2B}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A30-4DE6-B70A-21D40E3C2D3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{9506304C-604F-4027-9D77-0A06FA03ABD5}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A30-4DE6-B70A-21D40E3C2D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{B1C1B0A1-0B65-4998-B9CC-9AC5AF95172E}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A30-4DE6-B70A-21D40E3C2D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{2123D457-3E8E-4E6F-B3A3-F205D6F03790}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A30-4DE6-B70A-21D40E3C2D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4.3</c:v>
                </c:pt>
                <c:pt idx="16">
                  <c:v>4.8</c:v>
                </c:pt>
                <c:pt idx="24">
                  <c:v>5.5</c:v>
                </c:pt>
                <c:pt idx="32">
                  <c:v>5.5</c:v>
                </c:pt>
              </c:numCache>
            </c:numRef>
          </c:xVal>
          <c:yVal>
            <c:numRef>
              <c:f>公会計指標分析・財政指標組合せ分析表!$BP$73:$DC$73</c:f>
              <c:numCache>
                <c:formatCode>#,##0.0;"▲ "#,##0.0</c:formatCode>
                <c:ptCount val="40"/>
                <c:pt idx="0">
                  <c:v>42.5</c:v>
                </c:pt>
                <c:pt idx="8">
                  <c:v>46.7</c:v>
                </c:pt>
                <c:pt idx="16">
                  <c:v>52.5</c:v>
                </c:pt>
                <c:pt idx="24">
                  <c:v>43</c:v>
                </c:pt>
                <c:pt idx="32">
                  <c:v>32.299999999999997</c:v>
                </c:pt>
              </c:numCache>
            </c:numRef>
          </c:yVal>
          <c:smooth val="0"/>
          <c:extLst>
            <c:ext xmlns:c16="http://schemas.microsoft.com/office/drawing/2014/chart" uri="{C3380CC4-5D6E-409C-BE32-E72D297353CC}">
              <c16:uniqueId val="{00000009-0A30-4DE6-B70A-21D40E3C2D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{6446AE5B-3CD7-44FF-A0EC-C7C1DB862510}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A30-4DE6-B70A-21D40E3C2D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{F9E4FD71-3F79-498F-9A1B-F6BED5F6B718}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30-4DE6-B70A-21D40E3C2D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{1A1398E6-F2A5-417A-B32D-B5B6D9BE2C3E}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30-4DE6-B70A-21D40E3C2D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{6F5E0102-FA78-43DC-A64A-02CFD782C1C5}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30-4DE6-B70A-21D40E3C2D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{566DE8C0-B5A4-4A1D-933D-91B236252FC0}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30-4DE6-B70A-21D40E3C2D3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{18055023-AACD-4CDE-AEC3-5A51880D85C2}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A30-4DE6-B70A-21D40E3C2D3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{23610B2A-305B-4440-8CF3-52D8765C2644}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A30-4DE6-B70A-21D40E3C2D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{73C79415-89F1-4A1E-A7A8-D76E2A9CC396}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A30-4DE6-B70A-21D40E3C2D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{1FFF36C6-9907-44F6-B2C3-D481AB25FDC2}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A30-4DE6-B70A-21D40E3C2D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A30-4DE6-B70A-21D40E3C2D39}"/>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実質公債費比率の分子は、小中学校安全対策事業、小中学校老朽化対策事業、旧飛行学校整備事業に係る償還元金の増により、増加した。</a:t>
          </a:r>
        </a:p>
        <a:p>
          <a:r>
            <a:rPr kumimoji="1" lang="ja-JP" altLang="en-US" sz="1400">
              <a:latin typeface="ＭＳ ゴシック" pitchFamily="49" charset="-128"/>
              <a:ea typeface="ＭＳ ゴシック" pitchFamily="49" charset="-128"/>
            </a:rPr>
            <a:t>今後も過度に地方債に依存することなく、実質公債費比率が上昇することのないよう事業の選択や平準化を図り、また、地方債の活用にあたっては交付税措置のある地方債を活用す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起債の抑制、償還元金の増加により、年度末現在高が減少（前年度比▲</a:t>
          </a:r>
          <a:r>
            <a:rPr kumimoji="1" lang="en-US" altLang="ja-JP" sz="1400">
              <a:latin typeface="ＭＳ ゴシック" pitchFamily="49" charset="-128"/>
              <a:ea typeface="ＭＳ ゴシック" pitchFamily="49" charset="-128"/>
            </a:rPr>
            <a:t>88,685</a:t>
          </a:r>
          <a:r>
            <a:rPr kumimoji="1" lang="ja-JP" altLang="en-US" sz="1400">
              <a:latin typeface="ＭＳ ゴシック" pitchFamily="49" charset="-128"/>
              <a:ea typeface="ＭＳ ゴシック" pitchFamily="49" charset="-128"/>
            </a:rPr>
            <a:t>千円）したこと、下水道事業の地方債残高が減少したことにより、公営企業債等繰入見込額（前年度比▲</a:t>
          </a:r>
          <a:r>
            <a:rPr kumimoji="1" lang="en-US" altLang="ja-JP" sz="1400">
              <a:latin typeface="ＭＳ ゴシック" pitchFamily="49" charset="-128"/>
              <a:ea typeface="ＭＳ ゴシック" pitchFamily="49" charset="-128"/>
            </a:rPr>
            <a:t>417,173</a:t>
          </a:r>
          <a:r>
            <a:rPr kumimoji="1" lang="ja-JP" altLang="en-US" sz="1400">
              <a:latin typeface="ＭＳ ゴシック" pitchFamily="49" charset="-128"/>
              <a:ea typeface="ＭＳ ゴシック" pitchFamily="49" charset="-128"/>
            </a:rPr>
            <a:t>千円）が減少したことで、将来負担額が減少した。</a:t>
          </a:r>
        </a:p>
        <a:p>
          <a:r>
            <a:rPr kumimoji="1" lang="ja-JP" altLang="en-US" sz="1400">
              <a:latin typeface="ＭＳ ゴシック" pitchFamily="49" charset="-128"/>
              <a:ea typeface="ＭＳ ゴシック" pitchFamily="49" charset="-128"/>
            </a:rPr>
            <a:t>また、財政調整基金、減債基金、公共施設等総合管理基金などの各種基金が増加したことにより、充当可能基金の額が前年度比</a:t>
          </a:r>
          <a:r>
            <a:rPr kumimoji="1" lang="en-US" altLang="ja-JP" sz="1400">
              <a:latin typeface="ＭＳ ゴシック" pitchFamily="49" charset="-128"/>
              <a:ea typeface="ＭＳ ゴシック" pitchFamily="49" charset="-128"/>
            </a:rPr>
            <a:t>1,011,652</a:t>
          </a:r>
          <a:r>
            <a:rPr kumimoji="1" lang="ja-JP" altLang="en-US" sz="1400">
              <a:latin typeface="ＭＳ ゴシック" pitchFamily="49" charset="-128"/>
              <a:ea typeface="ＭＳ ゴシック" pitchFamily="49" charset="-128"/>
            </a:rPr>
            <a:t>千円増額した。</a:t>
          </a:r>
        </a:p>
        <a:p>
          <a:r>
            <a:rPr kumimoji="1" lang="ja-JP" altLang="en-US" sz="1400">
              <a:latin typeface="ＭＳ ゴシック" pitchFamily="49" charset="-128"/>
              <a:ea typeface="ＭＳ ゴシック" pitchFamily="49" charset="-128"/>
            </a:rPr>
            <a:t>結果、分子の額は前年度と比べて減少した。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埼玉県桶川市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基金全体としては、市税や地方交付税が増加したことにより、一般会計への基金繰入額が減少したことで残高が増加している。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％程度になるように努める。また、今後予想される新ごみ処理施設建設をはじめ、公共施設等総合管理基金についても、適宜積立を行っていく。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公共施設等の整備資金に充てるためのもの。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緑化を推進し、快適なまちを作る経費の財源に充てるためのもの。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安心して子育てができる環境づくりを推進するとともに、次代を担う子どもたちの健やかな成長に資するための事業に要する経費の財源に充てるためのもの。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地方交付税額が増加したことに加え、市税増収等に伴う剰余額を積立したため（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寄附金及び運用利子の積立てによる増加（約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緑地の更新伐採に対する財源の充当による取り崩し（約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寄附金及び運用利子の積立てによる増加（約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新ごみ処理施設建設をはじめ、老朽化した公共施設の長寿命化に対応するため、公共施設等総合管理基金についても、可能な範囲で積立を行っていく。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緑地の更新伐採に対する財源の充当する。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地方交付税額及び市税増収等に伴う決算剰余額をを当初取崩予定額に充てたことにより、取崩額が減少したため。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地方交付税増額のうち、臨時財政対策債償還基金分については全額の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億円を積立したほか、臨時経済対策費分と市税増による決算剰余金について、公債費のピークに備えるため、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億円の積立を行ったことで残高が増加した。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公債費のピークに備えるために適宜積立を行う。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74,822
73,908
25.35
27,930,342
26,985,901
906,797
15,672,266
25,717,023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有形固定資産減価償却率は、類似団体と同水準となっている。</a:t>
          </a:r>
        </a:p>
        <a:p>
          <a:r>
            <a:rPr kumimoji="1" lang="ja-JP" altLang="en-US" sz="1100">
              <a:latin typeface="ＭＳ Ｐゴシック" panose="020B0600070205080204" pitchFamily="50" charset="-128"/>
              <a:ea typeface="ＭＳ Ｐゴシック" panose="020B0600070205080204" pitchFamily="50" charset="-128"/>
            </a:rPr>
            <a:t>当市では、それぞれの公共施設等について個別施設計画を策定済みであり、当該計画に基づいた施設の維持管理を進めている。今後も各施設の状況を見ながら計画的な更新を図っていくことで、減価償却率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127125" y="670687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772811" y="66168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127125" y="61785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772811" y="60885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127125" y="56502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772811" y="55602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127125" y="512572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772811" y="50319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206240" y="521366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258945" y="653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119245" y="65298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258945" y="4992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119245" y="52136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258945" y="580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157345" y="595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3537585" y="59491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2867025" y="5905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196465" y="5868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525905" y="5849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43656</xdr:rowOff>
    </xdr:from>
    <xdr:to>
      <xdr:col>23</xdr:col>
      <xdr:colOff>136525</xdr:colOff>
      <xdr:row>31</xdr:row>
      <xdr:rowOff>145256</xdr:rowOff>
    </xdr:to>
    <xdr:sp macro="" textlink="">
      <xdr:nvSpPr>
        <xdr:cNvPr id="85" name="楕円 84"/>
        <xdr:cNvSpPr/>
      </xdr:nvSpPr>
      <xdr:spPr>
        <a:xfrm>
          <a:off x="4157345" y="60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22083</xdr:rowOff>
    </xdr:from>
    <xdr:ext cx="405111" cy="259045"/>
    <xdr:sp macro="" textlink="">
      <xdr:nvSpPr>
        <xdr:cNvPr id="86" name="有形固定資産減価償却率該当値テキスト"/>
        <xdr:cNvSpPr txBox="1"/>
      </xdr:nvSpPr>
      <xdr:spPr>
        <a:xfrm>
          <a:off x="4258945" y="5988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5874</xdr:rowOff>
    </xdr:from>
    <xdr:to>
      <xdr:col>19</xdr:col>
      <xdr:colOff>187325</xdr:colOff>
      <xdr:row>31</xdr:row>
      <xdr:rowOff>107474</xdr:rowOff>
    </xdr:to>
    <xdr:sp macro="" textlink="">
      <xdr:nvSpPr>
        <xdr:cNvPr id="87" name="楕円 86"/>
        <xdr:cNvSpPr/>
      </xdr:nvSpPr>
      <xdr:spPr>
        <a:xfrm>
          <a:off x="3537585" y="59723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56674</xdr:rowOff>
    </xdr:from>
    <xdr:to>
      <xdr:col>23</xdr:col>
      <xdr:colOff>85725</xdr:colOff>
      <xdr:row>31</xdr:row>
      <xdr:rowOff>94456</xdr:rowOff>
    </xdr:to>
    <xdr:cxnSp macro="">
      <xdr:nvCxnSpPr>
        <xdr:cNvPr id="88" name="直線コネクタ 87"/>
        <xdr:cNvCxnSpPr/>
      </xdr:nvCxnSpPr>
      <xdr:spPr>
        <a:xfrm>
          <a:off x="3588385" y="6023134"/>
          <a:ext cx="61976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166529</xdr:rowOff>
    </xdr:from>
    <xdr:to>
      <xdr:col>15</xdr:col>
      <xdr:colOff>187325</xdr:colOff>
      <xdr:row>31</xdr:row>
      <xdr:rowOff>96679</xdr:rowOff>
    </xdr:to>
    <xdr:sp macro="" textlink="">
      <xdr:nvSpPr>
        <xdr:cNvPr id="89" name="楕円 88"/>
        <xdr:cNvSpPr/>
      </xdr:nvSpPr>
      <xdr:spPr>
        <a:xfrm>
          <a:off x="2867025" y="59653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45879</xdr:rowOff>
    </xdr:from>
    <xdr:to>
      <xdr:col>19</xdr:col>
      <xdr:colOff>136525</xdr:colOff>
      <xdr:row>31</xdr:row>
      <xdr:rowOff>56674</xdr:rowOff>
    </xdr:to>
    <xdr:cxnSp macro="">
      <xdr:nvCxnSpPr>
        <xdr:cNvPr id="90" name="直線コネクタ 89"/>
        <xdr:cNvCxnSpPr/>
      </xdr:nvCxnSpPr>
      <xdr:spPr>
        <a:xfrm>
          <a:off x="2917825" y="6012339"/>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32861</xdr:rowOff>
    </xdr:from>
    <xdr:to>
      <xdr:col>11</xdr:col>
      <xdr:colOff>187325</xdr:colOff>
      <xdr:row>31</xdr:row>
      <xdr:rowOff>134461</xdr:rowOff>
    </xdr:to>
    <xdr:sp macro="" textlink="">
      <xdr:nvSpPr>
        <xdr:cNvPr id="91" name="楕円 90"/>
        <xdr:cNvSpPr/>
      </xdr:nvSpPr>
      <xdr:spPr>
        <a:xfrm>
          <a:off x="2196465" y="5999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45879</xdr:rowOff>
    </xdr:from>
    <xdr:to>
      <xdr:col>15</xdr:col>
      <xdr:colOff>136525</xdr:colOff>
      <xdr:row>31</xdr:row>
      <xdr:rowOff>83661</xdr:rowOff>
    </xdr:to>
    <xdr:cxnSp macro="">
      <xdr:nvCxnSpPr>
        <xdr:cNvPr id="92" name="直線コネクタ 91"/>
        <xdr:cNvCxnSpPr/>
      </xdr:nvCxnSpPr>
      <xdr:spPr>
        <a:xfrm flipV="1">
          <a:off x="2247265" y="6012339"/>
          <a:ext cx="67056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22066</xdr:rowOff>
    </xdr:from>
    <xdr:to>
      <xdr:col>7</xdr:col>
      <xdr:colOff>187325</xdr:colOff>
      <xdr:row>31</xdr:row>
      <xdr:rowOff>123666</xdr:rowOff>
    </xdr:to>
    <xdr:sp macro="" textlink="">
      <xdr:nvSpPr>
        <xdr:cNvPr id="93" name="楕円 92"/>
        <xdr:cNvSpPr/>
      </xdr:nvSpPr>
      <xdr:spPr>
        <a:xfrm>
          <a:off x="1525905" y="59885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72866</xdr:rowOff>
    </xdr:from>
    <xdr:to>
      <xdr:col>11</xdr:col>
      <xdr:colOff>136525</xdr:colOff>
      <xdr:row>31</xdr:row>
      <xdr:rowOff>83661</xdr:rowOff>
    </xdr:to>
    <xdr:cxnSp macro="">
      <xdr:nvCxnSpPr>
        <xdr:cNvPr id="94" name="直線コネクタ 93"/>
        <xdr:cNvCxnSpPr/>
      </xdr:nvCxnSpPr>
      <xdr:spPr>
        <a:xfrm>
          <a:off x="1576705" y="6039326"/>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395989" y="572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2738129" y="568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067569" y="564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397009" y="563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98601</xdr:rowOff>
    </xdr:from>
    <xdr:ext cx="405111" cy="259045"/>
    <xdr:sp macro="" textlink="">
      <xdr:nvSpPr>
        <xdr:cNvPr id="99" name="n_1mainValue有形固定資産減価償却率"/>
        <xdr:cNvSpPr txBox="1"/>
      </xdr:nvSpPr>
      <xdr:spPr>
        <a:xfrm>
          <a:off x="3395989" y="606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87806</xdr:rowOff>
    </xdr:from>
    <xdr:ext cx="405111" cy="259045"/>
    <xdr:sp macro="" textlink="">
      <xdr:nvSpPr>
        <xdr:cNvPr id="100" name="n_2mainValue有形固定資産減価償却率"/>
        <xdr:cNvSpPr txBox="1"/>
      </xdr:nvSpPr>
      <xdr:spPr>
        <a:xfrm>
          <a:off x="2738129" y="60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125588</xdr:rowOff>
    </xdr:from>
    <xdr:ext cx="405111" cy="259045"/>
    <xdr:sp macro="" textlink="">
      <xdr:nvSpPr>
        <xdr:cNvPr id="101" name="n_3mainValue有形固定資産減価償却率"/>
        <xdr:cNvSpPr txBox="1"/>
      </xdr:nvSpPr>
      <xdr:spPr>
        <a:xfrm>
          <a:off x="2067569" y="6092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114793</xdr:rowOff>
    </xdr:from>
    <xdr:ext cx="405111" cy="259045"/>
    <xdr:sp macro="" textlink="">
      <xdr:nvSpPr>
        <xdr:cNvPr id="102" name="n_4mainValue有形固定資産減価償却率"/>
        <xdr:cNvSpPr txBox="1"/>
      </xdr:nvSpPr>
      <xdr:spPr>
        <a:xfrm>
          <a:off x="1397009" y="608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債務償還比率は、前年度に比べて大幅に回復したが依然として類似団体と比べて高く、低水準となっている。</a:t>
          </a:r>
        </a:p>
        <a:p>
          <a:r>
            <a:rPr kumimoji="1" lang="ja-JP" altLang="en-US" sz="1100">
              <a:latin typeface="ＭＳ Ｐゴシック" panose="020B0600070205080204" pitchFamily="50" charset="-128"/>
              <a:ea typeface="ＭＳ Ｐゴシック" panose="020B0600070205080204" pitchFamily="50" charset="-128"/>
            </a:rPr>
            <a:t>前年度から改善した要因としては、地方債の新規借入の抑制と土木債のうち償還が終了した事業が複数あったことが影響し、前年度と比較して償還額の増加幅が抑えられたことで将来負担額が減少したことが考えられる。今後も、引き続き計画的な地方債借入を行い債務償還比率の減少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3027660" y="5160463"/>
          <a:ext cx="1269" cy="135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3080365" y="65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2963525" y="651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3080365" y="565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3001625" y="5799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2359005" y="605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1688445" y="6073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1017885" y="608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0347325" y="613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40305</xdr:rowOff>
    </xdr:from>
    <xdr:to>
      <xdr:col>76</xdr:col>
      <xdr:colOff>73025</xdr:colOff>
      <xdr:row>30</xdr:row>
      <xdr:rowOff>141905</xdr:rowOff>
    </xdr:to>
    <xdr:sp macro="" textlink="">
      <xdr:nvSpPr>
        <xdr:cNvPr id="149" name="楕円 148"/>
        <xdr:cNvSpPr/>
      </xdr:nvSpPr>
      <xdr:spPr>
        <a:xfrm>
          <a:off x="13001625" y="5839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18732</xdr:rowOff>
    </xdr:from>
    <xdr:ext cx="469744" cy="259045"/>
    <xdr:sp macro="" textlink="">
      <xdr:nvSpPr>
        <xdr:cNvPr id="150" name="債務償還比率該当値テキスト"/>
        <xdr:cNvSpPr txBox="1"/>
      </xdr:nvSpPr>
      <xdr:spPr>
        <a:xfrm>
          <a:off x="13080365" y="581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19250</xdr:rowOff>
    </xdr:from>
    <xdr:to>
      <xdr:col>72</xdr:col>
      <xdr:colOff>123825</xdr:colOff>
      <xdr:row>32</xdr:row>
      <xdr:rowOff>120850</xdr:rowOff>
    </xdr:to>
    <xdr:sp macro="" textlink="">
      <xdr:nvSpPr>
        <xdr:cNvPr id="151" name="楕円 150"/>
        <xdr:cNvSpPr/>
      </xdr:nvSpPr>
      <xdr:spPr>
        <a:xfrm>
          <a:off x="12359005" y="61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91105</xdr:rowOff>
    </xdr:from>
    <xdr:to>
      <xdr:col>76</xdr:col>
      <xdr:colOff>22225</xdr:colOff>
      <xdr:row>32</xdr:row>
      <xdr:rowOff>70050</xdr:rowOff>
    </xdr:to>
    <xdr:cxnSp macro="">
      <xdr:nvCxnSpPr>
        <xdr:cNvPr id="152" name="直線コネクタ 151"/>
        <xdr:cNvCxnSpPr/>
      </xdr:nvCxnSpPr>
      <xdr:spPr>
        <a:xfrm flipV="1">
          <a:off x="12409805" y="5889925"/>
          <a:ext cx="619760" cy="3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14814</xdr:rowOff>
    </xdr:from>
    <xdr:to>
      <xdr:col>68</xdr:col>
      <xdr:colOff>123825</xdr:colOff>
      <xdr:row>33</xdr:row>
      <xdr:rowOff>116414</xdr:rowOff>
    </xdr:to>
    <xdr:sp macro="" textlink="">
      <xdr:nvSpPr>
        <xdr:cNvPr id="153" name="楕円 152"/>
        <xdr:cNvSpPr/>
      </xdr:nvSpPr>
      <xdr:spPr>
        <a:xfrm>
          <a:off x="11688445" y="63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70050</xdr:rowOff>
    </xdr:from>
    <xdr:to>
      <xdr:col>72</xdr:col>
      <xdr:colOff>73025</xdr:colOff>
      <xdr:row>33</xdr:row>
      <xdr:rowOff>65614</xdr:rowOff>
    </xdr:to>
    <xdr:cxnSp macro="">
      <xdr:nvCxnSpPr>
        <xdr:cNvPr id="154" name="直線コネクタ 153"/>
        <xdr:cNvCxnSpPr/>
      </xdr:nvCxnSpPr>
      <xdr:spPr>
        <a:xfrm flipV="1">
          <a:off x="11739245" y="6204150"/>
          <a:ext cx="670560" cy="1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138457</xdr:rowOff>
    </xdr:from>
    <xdr:to>
      <xdr:col>64</xdr:col>
      <xdr:colOff>123825</xdr:colOff>
      <xdr:row>33</xdr:row>
      <xdr:rowOff>68607</xdr:rowOff>
    </xdr:to>
    <xdr:sp macro="" textlink="">
      <xdr:nvSpPr>
        <xdr:cNvPr id="155" name="楕円 154"/>
        <xdr:cNvSpPr/>
      </xdr:nvSpPr>
      <xdr:spPr>
        <a:xfrm>
          <a:off x="11017885" y="6272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17807</xdr:rowOff>
    </xdr:from>
    <xdr:to>
      <xdr:col>68</xdr:col>
      <xdr:colOff>73025</xdr:colOff>
      <xdr:row>33</xdr:row>
      <xdr:rowOff>65614</xdr:rowOff>
    </xdr:to>
    <xdr:cxnSp macro="">
      <xdr:nvCxnSpPr>
        <xdr:cNvPr id="156" name="直線コネクタ 155"/>
        <xdr:cNvCxnSpPr/>
      </xdr:nvCxnSpPr>
      <xdr:spPr>
        <a:xfrm>
          <a:off x="11068685" y="6319547"/>
          <a:ext cx="670560" cy="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108694</xdr:rowOff>
    </xdr:from>
    <xdr:to>
      <xdr:col>60</xdr:col>
      <xdr:colOff>123825</xdr:colOff>
      <xdr:row>33</xdr:row>
      <xdr:rowOff>38844</xdr:rowOff>
    </xdr:to>
    <xdr:sp macro="" textlink="">
      <xdr:nvSpPr>
        <xdr:cNvPr id="157" name="楕円 156"/>
        <xdr:cNvSpPr/>
      </xdr:nvSpPr>
      <xdr:spPr>
        <a:xfrm>
          <a:off x="10347325" y="6242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159494</xdr:rowOff>
    </xdr:from>
    <xdr:to>
      <xdr:col>64</xdr:col>
      <xdr:colOff>73025</xdr:colOff>
      <xdr:row>33</xdr:row>
      <xdr:rowOff>17807</xdr:rowOff>
    </xdr:to>
    <xdr:cxnSp macro="">
      <xdr:nvCxnSpPr>
        <xdr:cNvPr id="158" name="直線コネクタ 157"/>
        <xdr:cNvCxnSpPr/>
      </xdr:nvCxnSpPr>
      <xdr:spPr>
        <a:xfrm>
          <a:off x="10398125" y="6293594"/>
          <a:ext cx="67056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2185092" y="583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1527232" y="585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0856672" y="586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0186112" y="59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111977</xdr:rowOff>
    </xdr:from>
    <xdr:ext cx="469744" cy="259045"/>
    <xdr:sp macro="" textlink="">
      <xdr:nvSpPr>
        <xdr:cNvPr id="163" name="n_1mainValue債務償還比率"/>
        <xdr:cNvSpPr txBox="1"/>
      </xdr:nvSpPr>
      <xdr:spPr>
        <a:xfrm>
          <a:off x="12185092" y="624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107541</xdr:rowOff>
    </xdr:from>
    <xdr:ext cx="469744" cy="259045"/>
    <xdr:sp macro="" textlink="">
      <xdr:nvSpPr>
        <xdr:cNvPr id="164" name="n_2mainValue債務償還比率"/>
        <xdr:cNvSpPr txBox="1"/>
      </xdr:nvSpPr>
      <xdr:spPr>
        <a:xfrm>
          <a:off x="11527232" y="640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59734</xdr:rowOff>
    </xdr:from>
    <xdr:ext cx="469744" cy="259045"/>
    <xdr:sp macro="" textlink="">
      <xdr:nvSpPr>
        <xdr:cNvPr id="165" name="n_3mainValue債務償還比率"/>
        <xdr:cNvSpPr txBox="1"/>
      </xdr:nvSpPr>
      <xdr:spPr>
        <a:xfrm>
          <a:off x="10856672" y="636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29971</xdr:rowOff>
    </xdr:from>
    <xdr:ext cx="469744" cy="259045"/>
    <xdr:sp macro="" textlink="">
      <xdr:nvSpPr>
        <xdr:cNvPr id="166" name="n_4mainValue債務償還比率"/>
        <xdr:cNvSpPr txBox="1"/>
      </xdr:nvSpPr>
      <xdr:spPr>
        <a:xfrm>
          <a:off x="10186112" y="633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74,822
73,908
25.35
27,930,342
26,985,901
906,797
15,672,266
25,717,023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124960" y="6400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31216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51460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7399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43362</xdr:rowOff>
    </xdr:from>
    <xdr:to>
      <xdr:col>24</xdr:col>
      <xdr:colOff>114300</xdr:colOff>
      <xdr:row>40</xdr:row>
      <xdr:rowOff>144962</xdr:rowOff>
    </xdr:to>
    <xdr:sp macro="" textlink="">
      <xdr:nvSpPr>
        <xdr:cNvPr id="74" name="楕円 73"/>
        <xdr:cNvSpPr/>
      </xdr:nvSpPr>
      <xdr:spPr>
        <a:xfrm>
          <a:off x="4036060" y="67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21789</xdr:rowOff>
    </xdr:from>
    <xdr:ext cx="405111" cy="259045"/>
    <xdr:sp macro="" textlink="">
      <xdr:nvSpPr>
        <xdr:cNvPr id="75" name="【道路】&#10;有形固定資産減価償却率該当値テキスト"/>
        <xdr:cNvSpPr txBox="1"/>
      </xdr:nvSpPr>
      <xdr:spPr>
        <a:xfrm>
          <a:off x="4124960" y="672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xdr:cNvSpPr/>
      </xdr:nvSpPr>
      <xdr:spPr>
        <a:xfrm>
          <a:off x="331216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94162</xdr:rowOff>
    </xdr:to>
    <xdr:cxnSp macro="">
      <xdr:nvCxnSpPr>
        <xdr:cNvPr id="77" name="直線コネクタ 76"/>
        <xdr:cNvCxnSpPr/>
      </xdr:nvCxnSpPr>
      <xdr:spPr>
        <a:xfrm>
          <a:off x="3355340" y="6781800"/>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18869</xdr:rowOff>
    </xdr:from>
    <xdr:to>
      <xdr:col>15</xdr:col>
      <xdr:colOff>101600</xdr:colOff>
      <xdr:row>40</xdr:row>
      <xdr:rowOff>120469</xdr:rowOff>
    </xdr:to>
    <xdr:sp macro="" textlink="">
      <xdr:nvSpPr>
        <xdr:cNvPr id="78" name="楕円 77"/>
        <xdr:cNvSpPr/>
      </xdr:nvSpPr>
      <xdr:spPr>
        <a:xfrm>
          <a:off x="2514600" y="67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69669</xdr:rowOff>
    </xdr:from>
    <xdr:to>
      <xdr:col>19</xdr:col>
      <xdr:colOff>177800</xdr:colOff>
      <xdr:row>40</xdr:row>
      <xdr:rowOff>76200</xdr:rowOff>
    </xdr:to>
    <xdr:cxnSp macro="">
      <xdr:nvCxnSpPr>
        <xdr:cNvPr id="79" name="直線コネクタ 78"/>
        <xdr:cNvCxnSpPr/>
      </xdr:nvCxnSpPr>
      <xdr:spPr>
        <a:xfrm>
          <a:off x="2565400" y="6775269"/>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105410</xdr:rowOff>
    </xdr:from>
    <xdr:to>
      <xdr:col>10</xdr:col>
      <xdr:colOff>165100</xdr:colOff>
      <xdr:row>41</xdr:row>
      <xdr:rowOff>35560</xdr:rowOff>
    </xdr:to>
    <xdr:sp macro="" textlink="">
      <xdr:nvSpPr>
        <xdr:cNvPr id="80" name="楕円 79"/>
        <xdr:cNvSpPr/>
      </xdr:nvSpPr>
      <xdr:spPr>
        <a:xfrm>
          <a:off x="173990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69669</xdr:rowOff>
    </xdr:from>
    <xdr:to>
      <xdr:col>15</xdr:col>
      <xdr:colOff>50800</xdr:colOff>
      <xdr:row>40</xdr:row>
      <xdr:rowOff>156210</xdr:rowOff>
    </xdr:to>
    <xdr:cxnSp macro="">
      <xdr:nvCxnSpPr>
        <xdr:cNvPr id="81" name="直線コネクタ 80"/>
        <xdr:cNvCxnSpPr/>
      </xdr:nvCxnSpPr>
      <xdr:spPr>
        <a:xfrm flipV="1">
          <a:off x="1790700" y="6775269"/>
          <a:ext cx="7747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128270</xdr:rowOff>
    </xdr:from>
    <xdr:to>
      <xdr:col>6</xdr:col>
      <xdr:colOff>38100</xdr:colOff>
      <xdr:row>41</xdr:row>
      <xdr:rowOff>58420</xdr:rowOff>
    </xdr:to>
    <xdr:sp macro="" textlink="">
      <xdr:nvSpPr>
        <xdr:cNvPr id="82" name="楕円 81"/>
        <xdr:cNvSpPr/>
      </xdr:nvSpPr>
      <xdr:spPr>
        <a:xfrm>
          <a:off x="965200" y="683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156210</xdr:rowOff>
    </xdr:from>
    <xdr:to>
      <xdr:col>10</xdr:col>
      <xdr:colOff>114300</xdr:colOff>
      <xdr:row>41</xdr:row>
      <xdr:rowOff>7620</xdr:rowOff>
    </xdr:to>
    <xdr:cxnSp macro="">
      <xdr:nvCxnSpPr>
        <xdr:cNvPr id="83" name="直線コネクタ 82"/>
        <xdr:cNvCxnSpPr/>
      </xdr:nvCxnSpPr>
      <xdr:spPr>
        <a:xfrm flipV="1">
          <a:off x="1008380" y="686181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170564" y="629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38570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61100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道路】&#10;有形固定資産減価償却率"/>
        <xdr:cNvSpPr txBox="1"/>
      </xdr:nvSpPr>
      <xdr:spPr>
        <a:xfrm>
          <a:off x="317056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111596</xdr:rowOff>
    </xdr:from>
    <xdr:ext cx="405111" cy="259045"/>
    <xdr:sp macro="" textlink="">
      <xdr:nvSpPr>
        <xdr:cNvPr id="89" name="n_2mainValue【道路】&#10;有形固定資産減価償却率"/>
        <xdr:cNvSpPr txBox="1"/>
      </xdr:nvSpPr>
      <xdr:spPr>
        <a:xfrm>
          <a:off x="2385704" y="681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26687</xdr:rowOff>
    </xdr:from>
    <xdr:ext cx="405111" cy="259045"/>
    <xdr:sp macro="" textlink="">
      <xdr:nvSpPr>
        <xdr:cNvPr id="90" name="n_3mainValue【道路】&#10;有形固定資産減価償却率"/>
        <xdr:cNvSpPr txBox="1"/>
      </xdr:nvSpPr>
      <xdr:spPr>
        <a:xfrm>
          <a:off x="161100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49547</xdr:rowOff>
    </xdr:from>
    <xdr:ext cx="405111" cy="259045"/>
    <xdr:sp macro="" textlink="">
      <xdr:nvSpPr>
        <xdr:cNvPr id="91" name="n_4mainValue【道路】&#10;有形固定資産減価償却率"/>
        <xdr:cNvSpPr txBox="1"/>
      </xdr:nvSpPr>
      <xdr:spPr>
        <a:xfrm>
          <a:off x="83630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9258300" y="659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8445500" y="675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7670800" y="67554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6873240" y="67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09854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115012</xdr:rowOff>
    </xdr:from>
    <xdr:to>
      <xdr:col>55</xdr:col>
      <xdr:colOff>50800</xdr:colOff>
      <xdr:row>41</xdr:row>
      <xdr:rowOff>45162</xdr:rowOff>
    </xdr:to>
    <xdr:sp macro="" textlink="">
      <xdr:nvSpPr>
        <xdr:cNvPr id="131" name="楕円 130"/>
        <xdr:cNvSpPr/>
      </xdr:nvSpPr>
      <xdr:spPr>
        <a:xfrm>
          <a:off x="9192260" y="6820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93439</xdr:rowOff>
    </xdr:from>
    <xdr:ext cx="469744" cy="259045"/>
    <xdr:sp macro="" textlink="">
      <xdr:nvSpPr>
        <xdr:cNvPr id="132" name="【道路】&#10;一人当たり延長該当値テキスト"/>
        <xdr:cNvSpPr txBox="1"/>
      </xdr:nvSpPr>
      <xdr:spPr>
        <a:xfrm>
          <a:off x="9258300" y="679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126860</xdr:rowOff>
    </xdr:from>
    <xdr:to>
      <xdr:col>50</xdr:col>
      <xdr:colOff>165100</xdr:colOff>
      <xdr:row>41</xdr:row>
      <xdr:rowOff>57010</xdr:rowOff>
    </xdr:to>
    <xdr:sp macro="" textlink="">
      <xdr:nvSpPr>
        <xdr:cNvPr id="133" name="楕円 132"/>
        <xdr:cNvSpPr/>
      </xdr:nvSpPr>
      <xdr:spPr>
        <a:xfrm>
          <a:off x="8445500" y="6832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165812</xdr:rowOff>
    </xdr:from>
    <xdr:to>
      <xdr:col>55</xdr:col>
      <xdr:colOff>0</xdr:colOff>
      <xdr:row>41</xdr:row>
      <xdr:rowOff>6210</xdr:rowOff>
    </xdr:to>
    <xdr:cxnSp macro="">
      <xdr:nvCxnSpPr>
        <xdr:cNvPr id="134" name="直線コネクタ 133"/>
        <xdr:cNvCxnSpPr/>
      </xdr:nvCxnSpPr>
      <xdr:spPr>
        <a:xfrm flipV="1">
          <a:off x="8496300" y="6871412"/>
          <a:ext cx="7239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127470</xdr:rowOff>
    </xdr:from>
    <xdr:to>
      <xdr:col>46</xdr:col>
      <xdr:colOff>38100</xdr:colOff>
      <xdr:row>41</xdr:row>
      <xdr:rowOff>57620</xdr:rowOff>
    </xdr:to>
    <xdr:sp macro="" textlink="">
      <xdr:nvSpPr>
        <xdr:cNvPr id="135" name="楕円 134"/>
        <xdr:cNvSpPr/>
      </xdr:nvSpPr>
      <xdr:spPr>
        <a:xfrm>
          <a:off x="7670800" y="6833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6210</xdr:rowOff>
    </xdr:from>
    <xdr:to>
      <xdr:col>50</xdr:col>
      <xdr:colOff>114300</xdr:colOff>
      <xdr:row>41</xdr:row>
      <xdr:rowOff>6820</xdr:rowOff>
    </xdr:to>
    <xdr:cxnSp macro="">
      <xdr:nvCxnSpPr>
        <xdr:cNvPr id="136" name="直線コネクタ 135"/>
        <xdr:cNvCxnSpPr/>
      </xdr:nvCxnSpPr>
      <xdr:spPr>
        <a:xfrm flipV="1">
          <a:off x="7713980" y="6879450"/>
          <a:ext cx="78232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121641</xdr:rowOff>
    </xdr:from>
    <xdr:to>
      <xdr:col>41</xdr:col>
      <xdr:colOff>101600</xdr:colOff>
      <xdr:row>41</xdr:row>
      <xdr:rowOff>51791</xdr:rowOff>
    </xdr:to>
    <xdr:sp macro="" textlink="">
      <xdr:nvSpPr>
        <xdr:cNvPr id="137" name="楕円 136"/>
        <xdr:cNvSpPr/>
      </xdr:nvSpPr>
      <xdr:spPr>
        <a:xfrm>
          <a:off x="6873240" y="6827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991</xdr:rowOff>
    </xdr:from>
    <xdr:to>
      <xdr:col>45</xdr:col>
      <xdr:colOff>177800</xdr:colOff>
      <xdr:row>41</xdr:row>
      <xdr:rowOff>6820</xdr:rowOff>
    </xdr:to>
    <xdr:cxnSp macro="">
      <xdr:nvCxnSpPr>
        <xdr:cNvPr id="138" name="直線コネクタ 137"/>
        <xdr:cNvCxnSpPr/>
      </xdr:nvCxnSpPr>
      <xdr:spPr>
        <a:xfrm>
          <a:off x="6924040" y="6874231"/>
          <a:ext cx="78994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122289</xdr:rowOff>
    </xdr:from>
    <xdr:to>
      <xdr:col>36</xdr:col>
      <xdr:colOff>165100</xdr:colOff>
      <xdr:row>41</xdr:row>
      <xdr:rowOff>52439</xdr:rowOff>
    </xdr:to>
    <xdr:sp macro="" textlink="">
      <xdr:nvSpPr>
        <xdr:cNvPr id="139" name="楕円 138"/>
        <xdr:cNvSpPr/>
      </xdr:nvSpPr>
      <xdr:spPr>
        <a:xfrm>
          <a:off x="6098540" y="6827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991</xdr:rowOff>
    </xdr:from>
    <xdr:to>
      <xdr:col>41</xdr:col>
      <xdr:colOff>50800</xdr:colOff>
      <xdr:row>41</xdr:row>
      <xdr:rowOff>1639</xdr:rowOff>
    </xdr:to>
    <xdr:cxnSp macro="">
      <xdr:nvCxnSpPr>
        <xdr:cNvPr id="140" name="直線コネクタ 139"/>
        <xdr:cNvCxnSpPr/>
      </xdr:nvCxnSpPr>
      <xdr:spPr>
        <a:xfrm flipV="1">
          <a:off x="6149340" y="6874231"/>
          <a:ext cx="7747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8271587" y="65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7509587" y="653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67120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5937327"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48137</xdr:rowOff>
    </xdr:from>
    <xdr:ext cx="469744" cy="259045"/>
    <xdr:sp macro="" textlink="">
      <xdr:nvSpPr>
        <xdr:cNvPr id="145" name="n_1mainValue【道路】&#10;一人当たり延長"/>
        <xdr:cNvSpPr txBox="1"/>
      </xdr:nvSpPr>
      <xdr:spPr>
        <a:xfrm>
          <a:off x="8271587" y="69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48747</xdr:rowOff>
    </xdr:from>
    <xdr:ext cx="469744" cy="259045"/>
    <xdr:sp macro="" textlink="">
      <xdr:nvSpPr>
        <xdr:cNvPr id="146" name="n_2mainValue【道路】&#10;一人当たり延長"/>
        <xdr:cNvSpPr txBox="1"/>
      </xdr:nvSpPr>
      <xdr:spPr>
        <a:xfrm>
          <a:off x="7509587" y="692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42918</xdr:rowOff>
    </xdr:from>
    <xdr:ext cx="469744" cy="259045"/>
    <xdr:sp macro="" textlink="">
      <xdr:nvSpPr>
        <xdr:cNvPr id="147" name="n_3mainValue【道路】&#10;一人当たり延長"/>
        <xdr:cNvSpPr txBox="1"/>
      </xdr:nvSpPr>
      <xdr:spPr>
        <a:xfrm>
          <a:off x="6712027" y="691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43566</xdr:rowOff>
    </xdr:from>
    <xdr:ext cx="469744" cy="259045"/>
    <xdr:sp macro="" textlink="">
      <xdr:nvSpPr>
        <xdr:cNvPr id="148" name="n_4mainValue【道路】&#10;一人当たり延長"/>
        <xdr:cNvSpPr txBox="1"/>
      </xdr:nvSpPr>
      <xdr:spPr>
        <a:xfrm>
          <a:off x="5937327" y="691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124960" y="10172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7399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965200" y="10094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90" name="楕円 189"/>
        <xdr:cNvSpPr/>
      </xdr:nvSpPr>
      <xdr:spPr>
        <a:xfrm>
          <a:off x="4036060" y="996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91" name="【橋りょう・トンネル】&#10;有形固定資産減価償却率該当値テキスト"/>
        <xdr:cNvSpPr txBox="1"/>
      </xdr:nvSpPr>
      <xdr:spPr>
        <a:xfrm>
          <a:off x="412496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192" name="楕円 191"/>
        <xdr:cNvSpPr/>
      </xdr:nvSpPr>
      <xdr:spPr>
        <a:xfrm>
          <a:off x="3312160" y="9936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96338</xdr:rowOff>
    </xdr:from>
    <xdr:to>
      <xdr:col>24</xdr:col>
      <xdr:colOff>63500</xdr:colOff>
      <xdr:row>59</xdr:row>
      <xdr:rowOff>125730</xdr:rowOff>
    </xdr:to>
    <xdr:cxnSp macro="">
      <xdr:nvCxnSpPr>
        <xdr:cNvPr id="193" name="直線コネクタ 192"/>
        <xdr:cNvCxnSpPr/>
      </xdr:nvCxnSpPr>
      <xdr:spPr>
        <a:xfrm>
          <a:off x="3355340" y="9987098"/>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194" name="楕円 193"/>
        <xdr:cNvSpPr/>
      </xdr:nvSpPr>
      <xdr:spPr>
        <a:xfrm>
          <a:off x="2514600" y="10165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60</xdr:row>
      <xdr:rowOff>158387</xdr:rowOff>
    </xdr:to>
    <xdr:cxnSp macro="">
      <xdr:nvCxnSpPr>
        <xdr:cNvPr id="195" name="直線コネクタ 194"/>
        <xdr:cNvCxnSpPr/>
      </xdr:nvCxnSpPr>
      <xdr:spPr>
        <a:xfrm flipV="1">
          <a:off x="2565400" y="9987098"/>
          <a:ext cx="789940" cy="2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6" name="楕円 195"/>
        <xdr:cNvSpPr/>
      </xdr:nvSpPr>
      <xdr:spPr>
        <a:xfrm>
          <a:off x="1739900" y="1020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158387</xdr:rowOff>
    </xdr:from>
    <xdr:to>
      <xdr:col>15</xdr:col>
      <xdr:colOff>50800</xdr:colOff>
      <xdr:row>61</xdr:row>
      <xdr:rowOff>27759</xdr:rowOff>
    </xdr:to>
    <xdr:cxnSp macro="">
      <xdr:nvCxnSpPr>
        <xdr:cNvPr id="197" name="直線コネクタ 196"/>
        <xdr:cNvCxnSpPr/>
      </xdr:nvCxnSpPr>
      <xdr:spPr>
        <a:xfrm flipV="1">
          <a:off x="1790700" y="10216787"/>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8" name="楕円 197"/>
        <xdr:cNvSpPr/>
      </xdr:nvSpPr>
      <xdr:spPr>
        <a:xfrm>
          <a:off x="965200" y="1015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61</xdr:row>
      <xdr:rowOff>27759</xdr:rowOff>
    </xdr:to>
    <xdr:cxnSp macro="">
      <xdr:nvCxnSpPr>
        <xdr:cNvPr id="199" name="直線コネクタ 198"/>
        <xdr:cNvCxnSpPr/>
      </xdr:nvCxnSpPr>
      <xdr:spPr>
        <a:xfrm>
          <a:off x="1008380" y="10203724"/>
          <a:ext cx="78232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611004" y="98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8363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163665</xdr:rowOff>
    </xdr:from>
    <xdr:ext cx="405111" cy="259045"/>
    <xdr:sp macro="" textlink="">
      <xdr:nvSpPr>
        <xdr:cNvPr id="204" name="n_1mainValue【橋りょう・トンネル】&#10;有形固定資産減価償却率"/>
        <xdr:cNvSpPr txBox="1"/>
      </xdr:nvSpPr>
      <xdr:spPr>
        <a:xfrm>
          <a:off x="3170564"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5" name="n_2mainValue【橋りょう・トンネル】&#10;有形固定資産減価償却率"/>
        <xdr:cNvSpPr txBox="1"/>
      </xdr:nvSpPr>
      <xdr:spPr>
        <a:xfrm>
          <a:off x="238570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6" name="n_3mainValue【橋りょう・トンネル】&#10;有形固定資産減価償却率"/>
        <xdr:cNvSpPr txBox="1"/>
      </xdr:nvSpPr>
      <xdr:spPr>
        <a:xfrm>
          <a:off x="1611004" y="10295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7" name="n_4mainValue【橋りょう・トンネル】&#10;有形固定資産減価償却率"/>
        <xdr:cNvSpPr txBox="1"/>
      </xdr:nvSpPr>
      <xdr:spPr>
        <a:xfrm>
          <a:off x="8363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9258300" y="10480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8445500" y="106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7670800" y="10622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6873240" y="1062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0985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19627</xdr:rowOff>
    </xdr:from>
    <xdr:to>
      <xdr:col>55</xdr:col>
      <xdr:colOff>50800</xdr:colOff>
      <xdr:row>64</xdr:row>
      <xdr:rowOff>121227</xdr:rowOff>
    </xdr:to>
    <xdr:sp macro="" textlink="">
      <xdr:nvSpPr>
        <xdr:cNvPr id="247" name="楕円 246"/>
        <xdr:cNvSpPr/>
      </xdr:nvSpPr>
      <xdr:spPr>
        <a:xfrm>
          <a:off x="9192260" y="10748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106004</xdr:rowOff>
    </xdr:from>
    <xdr:ext cx="469744" cy="259045"/>
    <xdr:sp macro="" textlink="">
      <xdr:nvSpPr>
        <xdr:cNvPr id="248" name="【橋りょう・トンネル】&#10;一人当たり有形固定資産（償却資産）額該当値テキスト"/>
        <xdr:cNvSpPr txBox="1"/>
      </xdr:nvSpPr>
      <xdr:spPr>
        <a:xfrm>
          <a:off x="9258300" y="106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19656</xdr:rowOff>
    </xdr:from>
    <xdr:to>
      <xdr:col>50</xdr:col>
      <xdr:colOff>165100</xdr:colOff>
      <xdr:row>64</xdr:row>
      <xdr:rowOff>121256</xdr:rowOff>
    </xdr:to>
    <xdr:sp macro="" textlink="">
      <xdr:nvSpPr>
        <xdr:cNvPr id="249" name="楕円 248"/>
        <xdr:cNvSpPr/>
      </xdr:nvSpPr>
      <xdr:spPr>
        <a:xfrm>
          <a:off x="8445500" y="10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70427</xdr:rowOff>
    </xdr:from>
    <xdr:to>
      <xdr:col>55</xdr:col>
      <xdr:colOff>0</xdr:colOff>
      <xdr:row>64</xdr:row>
      <xdr:rowOff>70456</xdr:rowOff>
    </xdr:to>
    <xdr:cxnSp macro="">
      <xdr:nvCxnSpPr>
        <xdr:cNvPr id="250" name="直線コネクタ 249"/>
        <xdr:cNvCxnSpPr/>
      </xdr:nvCxnSpPr>
      <xdr:spPr>
        <a:xfrm flipV="1">
          <a:off x="8496300" y="10799387"/>
          <a:ext cx="7239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21199</xdr:rowOff>
    </xdr:from>
    <xdr:to>
      <xdr:col>46</xdr:col>
      <xdr:colOff>38100</xdr:colOff>
      <xdr:row>64</xdr:row>
      <xdr:rowOff>122799</xdr:rowOff>
    </xdr:to>
    <xdr:sp macro="" textlink="">
      <xdr:nvSpPr>
        <xdr:cNvPr id="251" name="楕円 250"/>
        <xdr:cNvSpPr/>
      </xdr:nvSpPr>
      <xdr:spPr>
        <a:xfrm>
          <a:off x="7670800" y="107501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70456</xdr:rowOff>
    </xdr:from>
    <xdr:to>
      <xdr:col>50</xdr:col>
      <xdr:colOff>114300</xdr:colOff>
      <xdr:row>64</xdr:row>
      <xdr:rowOff>71999</xdr:rowOff>
    </xdr:to>
    <xdr:cxnSp macro="">
      <xdr:nvCxnSpPr>
        <xdr:cNvPr id="252" name="直線コネクタ 251"/>
        <xdr:cNvCxnSpPr/>
      </xdr:nvCxnSpPr>
      <xdr:spPr>
        <a:xfrm flipV="1">
          <a:off x="7713980" y="10799416"/>
          <a:ext cx="78232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21479</xdr:rowOff>
    </xdr:from>
    <xdr:to>
      <xdr:col>41</xdr:col>
      <xdr:colOff>101600</xdr:colOff>
      <xdr:row>64</xdr:row>
      <xdr:rowOff>123079</xdr:rowOff>
    </xdr:to>
    <xdr:sp macro="" textlink="">
      <xdr:nvSpPr>
        <xdr:cNvPr id="253" name="楕円 252"/>
        <xdr:cNvSpPr/>
      </xdr:nvSpPr>
      <xdr:spPr>
        <a:xfrm>
          <a:off x="6873240" y="107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71999</xdr:rowOff>
    </xdr:from>
    <xdr:to>
      <xdr:col>45</xdr:col>
      <xdr:colOff>177800</xdr:colOff>
      <xdr:row>64</xdr:row>
      <xdr:rowOff>72279</xdr:rowOff>
    </xdr:to>
    <xdr:cxnSp macro="">
      <xdr:nvCxnSpPr>
        <xdr:cNvPr id="254" name="直線コネクタ 253"/>
        <xdr:cNvCxnSpPr/>
      </xdr:nvCxnSpPr>
      <xdr:spPr>
        <a:xfrm flipV="1">
          <a:off x="6924040" y="10800959"/>
          <a:ext cx="78994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21471</xdr:rowOff>
    </xdr:from>
    <xdr:to>
      <xdr:col>36</xdr:col>
      <xdr:colOff>165100</xdr:colOff>
      <xdr:row>64</xdr:row>
      <xdr:rowOff>123071</xdr:rowOff>
    </xdr:to>
    <xdr:sp macro="" textlink="">
      <xdr:nvSpPr>
        <xdr:cNvPr id="255" name="楕円 254"/>
        <xdr:cNvSpPr/>
      </xdr:nvSpPr>
      <xdr:spPr>
        <a:xfrm>
          <a:off x="6098540" y="107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72271</xdr:rowOff>
    </xdr:from>
    <xdr:to>
      <xdr:col>41</xdr:col>
      <xdr:colOff>50800</xdr:colOff>
      <xdr:row>64</xdr:row>
      <xdr:rowOff>72279</xdr:rowOff>
    </xdr:to>
    <xdr:cxnSp macro="">
      <xdr:nvCxnSpPr>
        <xdr:cNvPr id="256" name="直線コネクタ 255"/>
        <xdr:cNvCxnSpPr/>
      </xdr:nvCxnSpPr>
      <xdr:spPr>
        <a:xfrm>
          <a:off x="6149340" y="10801231"/>
          <a:ext cx="7747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8214575" y="103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7444955" y="104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6670255" y="104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587269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112383</xdr:rowOff>
    </xdr:from>
    <xdr:ext cx="469744" cy="259045"/>
    <xdr:sp macro="" textlink="">
      <xdr:nvSpPr>
        <xdr:cNvPr id="261" name="n_1mainValue【橋りょう・トンネル】&#10;一人当たり有形固定資産（償却資産）額"/>
        <xdr:cNvSpPr txBox="1"/>
      </xdr:nvSpPr>
      <xdr:spPr>
        <a:xfrm>
          <a:off x="8271588" y="1084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113926</xdr:rowOff>
    </xdr:from>
    <xdr:ext cx="469744" cy="259045"/>
    <xdr:sp macro="" textlink="">
      <xdr:nvSpPr>
        <xdr:cNvPr id="262" name="n_2mainValue【橋りょう・トンネル】&#10;一人当たり有形固定資産（償却資産）額"/>
        <xdr:cNvSpPr txBox="1"/>
      </xdr:nvSpPr>
      <xdr:spPr>
        <a:xfrm>
          <a:off x="7509588" y="108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114206</xdr:rowOff>
    </xdr:from>
    <xdr:ext cx="469744" cy="259045"/>
    <xdr:sp macro="" textlink="">
      <xdr:nvSpPr>
        <xdr:cNvPr id="263" name="n_3mainValue【橋りょう・トンネル】&#10;一人当たり有形固定資産（償却資産）額"/>
        <xdr:cNvSpPr txBox="1"/>
      </xdr:nvSpPr>
      <xdr:spPr>
        <a:xfrm>
          <a:off x="6712028" y="1084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114198</xdr:rowOff>
    </xdr:from>
    <xdr:ext cx="469744" cy="259045"/>
    <xdr:sp macro="" textlink="">
      <xdr:nvSpPr>
        <xdr:cNvPr id="264" name="n_4mainValue【橋りょう・トンネル】&#10;一人当たり有形固定資産（償却資産）額"/>
        <xdr:cNvSpPr txBox="1"/>
      </xdr:nvSpPr>
      <xdr:spPr>
        <a:xfrm>
          <a:off x="5937328" y="1084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xdr:cNvCxnSpPr/>
      </xdr:nvCxnSpPr>
      <xdr:spPr>
        <a:xfrm flipV="1">
          <a:off x="14375764" y="553021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6" name="【認定こども園・幼稚園・保育所】&#10;有形固定資産減価償却率平均値テキスト"/>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xdr:cNvSpPr/>
      </xdr:nvSpPr>
      <xdr:spPr>
        <a:xfrm>
          <a:off x="1357884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xdr:cNvSpPr/>
      </xdr:nvSpPr>
      <xdr:spPr>
        <a:xfrm>
          <a:off x="12029440" y="6249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xdr:cNvSpPr/>
      </xdr:nvSpPr>
      <xdr:spPr>
        <a:xfrm>
          <a:off x="1123188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337" name="楕円 336"/>
        <xdr:cNvSpPr/>
      </xdr:nvSpPr>
      <xdr:spPr>
        <a:xfrm>
          <a:off x="14325600" y="61004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338" name="【認定こども園・幼稚園・保育所】&#10;有形固定資産減価償却率該当値テキスト"/>
        <xdr:cNvSpPr txBox="1"/>
      </xdr:nvSpPr>
      <xdr:spPr>
        <a:xfrm>
          <a:off x="144145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339" name="楕円 338"/>
        <xdr:cNvSpPr/>
      </xdr:nvSpPr>
      <xdr:spPr>
        <a:xfrm>
          <a:off x="1357884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72390</xdr:rowOff>
    </xdr:from>
    <xdr:to>
      <xdr:col>85</xdr:col>
      <xdr:colOff>127000</xdr:colOff>
      <xdr:row>36</xdr:row>
      <xdr:rowOff>116205</xdr:rowOff>
    </xdr:to>
    <xdr:cxnSp macro="">
      <xdr:nvCxnSpPr>
        <xdr:cNvPr id="340" name="直線コネクタ 339"/>
        <xdr:cNvCxnSpPr/>
      </xdr:nvCxnSpPr>
      <xdr:spPr>
        <a:xfrm>
          <a:off x="13629640" y="610743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341" name="楕円 340"/>
        <xdr:cNvSpPr/>
      </xdr:nvSpPr>
      <xdr:spPr>
        <a:xfrm>
          <a:off x="12804140" y="601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36</xdr:row>
      <xdr:rowOff>72390</xdr:rowOff>
    </xdr:to>
    <xdr:cxnSp macro="">
      <xdr:nvCxnSpPr>
        <xdr:cNvPr id="342" name="直線コネクタ 341"/>
        <xdr:cNvCxnSpPr/>
      </xdr:nvCxnSpPr>
      <xdr:spPr>
        <a:xfrm>
          <a:off x="12854940" y="606361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103505</xdr:rowOff>
    </xdr:from>
    <xdr:to>
      <xdr:col>72</xdr:col>
      <xdr:colOff>38100</xdr:colOff>
      <xdr:row>36</xdr:row>
      <xdr:rowOff>33655</xdr:rowOff>
    </xdr:to>
    <xdr:sp macro="" textlink="">
      <xdr:nvSpPr>
        <xdr:cNvPr id="343" name="楕円 342"/>
        <xdr:cNvSpPr/>
      </xdr:nvSpPr>
      <xdr:spPr>
        <a:xfrm>
          <a:off x="12029440" y="5970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154305</xdr:rowOff>
    </xdr:from>
    <xdr:to>
      <xdr:col>76</xdr:col>
      <xdr:colOff>114300</xdr:colOff>
      <xdr:row>36</xdr:row>
      <xdr:rowOff>28575</xdr:rowOff>
    </xdr:to>
    <xdr:cxnSp macro="">
      <xdr:nvCxnSpPr>
        <xdr:cNvPr id="344" name="直線コネクタ 343"/>
        <xdr:cNvCxnSpPr/>
      </xdr:nvCxnSpPr>
      <xdr:spPr>
        <a:xfrm>
          <a:off x="12072620" y="602170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345" name="楕円 344"/>
        <xdr:cNvSpPr/>
      </xdr:nvSpPr>
      <xdr:spPr>
        <a:xfrm>
          <a:off x="1123188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154305</xdr:rowOff>
    </xdr:to>
    <xdr:cxnSp macro="">
      <xdr:nvCxnSpPr>
        <xdr:cNvPr id="346" name="直線コネクタ 345"/>
        <xdr:cNvCxnSpPr/>
      </xdr:nvCxnSpPr>
      <xdr:spPr>
        <a:xfrm>
          <a:off x="11282680" y="5930265"/>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347" name="n_1aveValue【認定こども園・幼稚園・保育所】&#10;有形固定資産減価償却率"/>
        <xdr:cNvSpPr txBox="1"/>
      </xdr:nvSpPr>
      <xdr:spPr>
        <a:xfrm>
          <a:off x="134372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348" name="n_2aveValue【認定こども園・幼稚園・保育所】&#10;有形固定資産減価償却率"/>
        <xdr:cNvSpPr txBox="1"/>
      </xdr:nvSpPr>
      <xdr:spPr>
        <a:xfrm>
          <a:off x="126752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349" name="n_3aveValue【認定こども園・幼稚園・保育所】&#10;有形固定資産減価償却率"/>
        <xdr:cNvSpPr txBox="1"/>
      </xdr:nvSpPr>
      <xdr:spPr>
        <a:xfrm>
          <a:off x="119005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350" name="n_4aveValue【認定こども園・幼稚園・保育所】&#10;有形固定資産減価償却率"/>
        <xdr:cNvSpPr txBox="1"/>
      </xdr:nvSpPr>
      <xdr:spPr>
        <a:xfrm>
          <a:off x="1110298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139717</xdr:rowOff>
    </xdr:from>
    <xdr:ext cx="405111" cy="259045"/>
    <xdr:sp macro="" textlink="">
      <xdr:nvSpPr>
        <xdr:cNvPr id="351" name="n_1mainValue【認定こども園・幼稚園・保育所】&#10;有形固定資産減価償却率"/>
        <xdr:cNvSpPr txBox="1"/>
      </xdr:nvSpPr>
      <xdr:spPr>
        <a:xfrm>
          <a:off x="134372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352" name="n_2mainValue【認定こども園・幼稚園・保育所】&#10;有形固定資産減価償却率"/>
        <xdr:cNvSpPr txBox="1"/>
      </xdr:nvSpPr>
      <xdr:spPr>
        <a:xfrm>
          <a:off x="126752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50182</xdr:rowOff>
    </xdr:from>
    <xdr:ext cx="405111" cy="259045"/>
    <xdr:sp macro="" textlink="">
      <xdr:nvSpPr>
        <xdr:cNvPr id="353" name="n_3mainValue【認定こども園・幼稚園・保育所】&#10;有形固定資産減価償却率"/>
        <xdr:cNvSpPr txBox="1"/>
      </xdr:nvSpPr>
      <xdr:spPr>
        <a:xfrm>
          <a:off x="119005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354" name="n_4mainValue【認定こども園・幼稚園・保育所】&#10;有形固定資産減価償却率"/>
        <xdr:cNvSpPr txBox="1"/>
      </xdr:nvSpPr>
      <xdr:spPr>
        <a:xfrm>
          <a:off x="1110298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xdr:cNvCxnSpPr/>
      </xdr:nvCxnSpPr>
      <xdr:spPr>
        <a:xfrm flipV="1">
          <a:off x="19509104" y="5768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383" name="【認定こども園・幼稚園・保育所】&#10;一人当たり面積平均値テキスト"/>
        <xdr:cNvSpPr txBox="1"/>
      </xdr:nvSpPr>
      <xdr:spPr>
        <a:xfrm>
          <a:off x="1954784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xdr:cNvSpPr/>
      </xdr:nvSpPr>
      <xdr:spPr>
        <a:xfrm>
          <a:off x="194589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xdr:cNvSpPr/>
      </xdr:nvSpPr>
      <xdr:spPr>
        <a:xfrm>
          <a:off x="1873504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xdr:cNvSpPr/>
      </xdr:nvSpPr>
      <xdr:spPr>
        <a:xfrm>
          <a:off x="17937480" y="670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xdr:cNvSpPr/>
      </xdr:nvSpPr>
      <xdr:spPr>
        <a:xfrm>
          <a:off x="1716278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xdr:cNvSpPr/>
      </xdr:nvSpPr>
      <xdr:spPr>
        <a:xfrm>
          <a:off x="1638808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10160</xdr:rowOff>
    </xdr:from>
    <xdr:to>
      <xdr:col>116</xdr:col>
      <xdr:colOff>114300</xdr:colOff>
      <xdr:row>41</xdr:row>
      <xdr:rowOff>111760</xdr:rowOff>
    </xdr:to>
    <xdr:sp macro="" textlink="">
      <xdr:nvSpPr>
        <xdr:cNvPr id="394" name="楕円 393"/>
        <xdr:cNvSpPr/>
      </xdr:nvSpPr>
      <xdr:spPr>
        <a:xfrm>
          <a:off x="1945894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160037</xdr:rowOff>
    </xdr:from>
    <xdr:ext cx="469744" cy="259045"/>
    <xdr:sp macro="" textlink="">
      <xdr:nvSpPr>
        <xdr:cNvPr id="395" name="【認定こども園・幼稚園・保育所】&#10;一人当たり面積該当値テキスト"/>
        <xdr:cNvSpPr txBox="1"/>
      </xdr:nvSpPr>
      <xdr:spPr>
        <a:xfrm>
          <a:off x="1954784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10160</xdr:rowOff>
    </xdr:from>
    <xdr:to>
      <xdr:col>112</xdr:col>
      <xdr:colOff>38100</xdr:colOff>
      <xdr:row>41</xdr:row>
      <xdr:rowOff>111760</xdr:rowOff>
    </xdr:to>
    <xdr:sp macro="" textlink="">
      <xdr:nvSpPr>
        <xdr:cNvPr id="396" name="楕円 395"/>
        <xdr:cNvSpPr/>
      </xdr:nvSpPr>
      <xdr:spPr>
        <a:xfrm>
          <a:off x="18735040" y="6883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60960</xdr:rowOff>
    </xdr:from>
    <xdr:to>
      <xdr:col>116</xdr:col>
      <xdr:colOff>63500</xdr:colOff>
      <xdr:row>41</xdr:row>
      <xdr:rowOff>60960</xdr:rowOff>
    </xdr:to>
    <xdr:cxnSp macro="">
      <xdr:nvCxnSpPr>
        <xdr:cNvPr id="397" name="直線コネクタ 396"/>
        <xdr:cNvCxnSpPr/>
      </xdr:nvCxnSpPr>
      <xdr:spPr>
        <a:xfrm>
          <a:off x="18778220" y="69342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10160</xdr:rowOff>
    </xdr:from>
    <xdr:to>
      <xdr:col>107</xdr:col>
      <xdr:colOff>101600</xdr:colOff>
      <xdr:row>41</xdr:row>
      <xdr:rowOff>111760</xdr:rowOff>
    </xdr:to>
    <xdr:sp macro="" textlink="">
      <xdr:nvSpPr>
        <xdr:cNvPr id="398" name="楕円 397"/>
        <xdr:cNvSpPr/>
      </xdr:nvSpPr>
      <xdr:spPr>
        <a:xfrm>
          <a:off x="1793748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60960</xdr:rowOff>
    </xdr:from>
    <xdr:to>
      <xdr:col>111</xdr:col>
      <xdr:colOff>177800</xdr:colOff>
      <xdr:row>41</xdr:row>
      <xdr:rowOff>60960</xdr:rowOff>
    </xdr:to>
    <xdr:cxnSp macro="">
      <xdr:nvCxnSpPr>
        <xdr:cNvPr id="399" name="直線コネクタ 398"/>
        <xdr:cNvCxnSpPr/>
      </xdr:nvCxnSpPr>
      <xdr:spPr>
        <a:xfrm>
          <a:off x="17988280" y="69342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10160</xdr:rowOff>
    </xdr:from>
    <xdr:to>
      <xdr:col>102</xdr:col>
      <xdr:colOff>165100</xdr:colOff>
      <xdr:row>41</xdr:row>
      <xdr:rowOff>111760</xdr:rowOff>
    </xdr:to>
    <xdr:sp macro="" textlink="">
      <xdr:nvSpPr>
        <xdr:cNvPr id="400" name="楕円 399"/>
        <xdr:cNvSpPr/>
      </xdr:nvSpPr>
      <xdr:spPr>
        <a:xfrm>
          <a:off x="1716278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60960</xdr:rowOff>
    </xdr:from>
    <xdr:to>
      <xdr:col>107</xdr:col>
      <xdr:colOff>50800</xdr:colOff>
      <xdr:row>41</xdr:row>
      <xdr:rowOff>60960</xdr:rowOff>
    </xdr:to>
    <xdr:cxnSp macro="">
      <xdr:nvCxnSpPr>
        <xdr:cNvPr id="401" name="直線コネクタ 400"/>
        <xdr:cNvCxnSpPr/>
      </xdr:nvCxnSpPr>
      <xdr:spPr>
        <a:xfrm>
          <a:off x="17213580" y="69342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10160</xdr:rowOff>
    </xdr:from>
    <xdr:to>
      <xdr:col>98</xdr:col>
      <xdr:colOff>38100</xdr:colOff>
      <xdr:row>41</xdr:row>
      <xdr:rowOff>111760</xdr:rowOff>
    </xdr:to>
    <xdr:sp macro="" textlink="">
      <xdr:nvSpPr>
        <xdr:cNvPr id="402" name="楕円 401"/>
        <xdr:cNvSpPr/>
      </xdr:nvSpPr>
      <xdr:spPr>
        <a:xfrm>
          <a:off x="16388080" y="6883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60960</xdr:rowOff>
    </xdr:from>
    <xdr:to>
      <xdr:col>102</xdr:col>
      <xdr:colOff>114300</xdr:colOff>
      <xdr:row>41</xdr:row>
      <xdr:rowOff>60960</xdr:rowOff>
    </xdr:to>
    <xdr:cxnSp macro="">
      <xdr:nvCxnSpPr>
        <xdr:cNvPr id="403" name="直線コネクタ 402"/>
        <xdr:cNvCxnSpPr/>
      </xdr:nvCxnSpPr>
      <xdr:spPr>
        <a:xfrm>
          <a:off x="16431260" y="69342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04" name="n_1aveValue【認定こども園・幼稚園・保育所】&#10;一人当たり面積"/>
        <xdr:cNvSpPr txBox="1"/>
      </xdr:nvSpPr>
      <xdr:spPr>
        <a:xfrm>
          <a:off x="185611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05" name="n_2aveValue【認定こども園・幼稚園・保育所】&#10;一人当たり面積"/>
        <xdr:cNvSpPr txBox="1"/>
      </xdr:nvSpPr>
      <xdr:spPr>
        <a:xfrm>
          <a:off x="1777626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06" name="n_3aveValue【認定こども園・幼稚園・保育所】&#10;一人当たり面積"/>
        <xdr:cNvSpPr txBox="1"/>
      </xdr:nvSpPr>
      <xdr:spPr>
        <a:xfrm>
          <a:off x="1700156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07" name="n_4aveValue【認定こども園・幼稚園・保育所】&#10;一人当たり面積"/>
        <xdr:cNvSpPr txBox="1"/>
      </xdr:nvSpPr>
      <xdr:spPr>
        <a:xfrm>
          <a:off x="1622686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102887</xdr:rowOff>
    </xdr:from>
    <xdr:ext cx="469744" cy="259045"/>
    <xdr:sp macro="" textlink="">
      <xdr:nvSpPr>
        <xdr:cNvPr id="408" name="n_1mainValue【認定こども園・幼稚園・保育所】&#10;一人当たり面積"/>
        <xdr:cNvSpPr txBox="1"/>
      </xdr:nvSpPr>
      <xdr:spPr>
        <a:xfrm>
          <a:off x="185611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102887</xdr:rowOff>
    </xdr:from>
    <xdr:ext cx="469744" cy="259045"/>
    <xdr:sp macro="" textlink="">
      <xdr:nvSpPr>
        <xdr:cNvPr id="409" name="n_2mainValue【認定こども園・幼稚園・保育所】&#10;一人当たり面積"/>
        <xdr:cNvSpPr txBox="1"/>
      </xdr:nvSpPr>
      <xdr:spPr>
        <a:xfrm>
          <a:off x="1777626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102887</xdr:rowOff>
    </xdr:from>
    <xdr:ext cx="469744" cy="259045"/>
    <xdr:sp macro="" textlink="">
      <xdr:nvSpPr>
        <xdr:cNvPr id="410" name="n_3mainValue【認定こども園・幼稚園・保育所】&#10;一人当たり面積"/>
        <xdr:cNvSpPr txBox="1"/>
      </xdr:nvSpPr>
      <xdr:spPr>
        <a:xfrm>
          <a:off x="1700156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102887</xdr:rowOff>
    </xdr:from>
    <xdr:ext cx="469744" cy="259045"/>
    <xdr:sp macro="" textlink="">
      <xdr:nvSpPr>
        <xdr:cNvPr id="411" name="n_4mainValue【認定こども園・幼稚園・保育所】&#10;一人当たり面積"/>
        <xdr:cNvSpPr txBox="1"/>
      </xdr:nvSpPr>
      <xdr:spPr>
        <a:xfrm>
          <a:off x="1622686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1" name="【学校施設】&#10;有形固定資産減価償却率平均値テキスト"/>
        <xdr:cNvSpPr txBox="1"/>
      </xdr:nvSpPr>
      <xdr:spPr>
        <a:xfrm>
          <a:off x="144145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xdr:cNvSpPr/>
      </xdr:nvSpPr>
      <xdr:spPr>
        <a:xfrm>
          <a:off x="135788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xdr:cNvSpPr/>
      </xdr:nvSpPr>
      <xdr:spPr>
        <a:xfrm>
          <a:off x="128041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xdr:cNvSpPr/>
      </xdr:nvSpPr>
      <xdr:spPr>
        <a:xfrm>
          <a:off x="1123188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52" name="楕円 451"/>
        <xdr:cNvSpPr/>
      </xdr:nvSpPr>
      <xdr:spPr>
        <a:xfrm>
          <a:off x="14325600" y="100171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149242</xdr:rowOff>
    </xdr:from>
    <xdr:ext cx="405111" cy="259045"/>
    <xdr:sp macro="" textlink="">
      <xdr:nvSpPr>
        <xdr:cNvPr id="453" name="【学校施設】&#10;有形固定資産減価償却率該当値テキスト"/>
        <xdr:cNvSpPr txBox="1"/>
      </xdr:nvSpPr>
      <xdr:spPr>
        <a:xfrm>
          <a:off x="144145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454" name="楕円 453"/>
        <xdr:cNvSpPr/>
      </xdr:nvSpPr>
      <xdr:spPr>
        <a:xfrm>
          <a:off x="13578840" y="997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135255</xdr:rowOff>
    </xdr:from>
    <xdr:to>
      <xdr:col>85</xdr:col>
      <xdr:colOff>127000</xdr:colOff>
      <xdr:row>60</xdr:row>
      <xdr:rowOff>5715</xdr:rowOff>
    </xdr:to>
    <xdr:cxnSp macro="">
      <xdr:nvCxnSpPr>
        <xdr:cNvPr id="455" name="直線コネクタ 454"/>
        <xdr:cNvCxnSpPr/>
      </xdr:nvCxnSpPr>
      <xdr:spPr>
        <a:xfrm>
          <a:off x="13629640" y="1002601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56" name="楕円 455"/>
        <xdr:cNvSpPr/>
      </xdr:nvSpPr>
      <xdr:spPr>
        <a:xfrm>
          <a:off x="1280414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59</xdr:row>
      <xdr:rowOff>160020</xdr:rowOff>
    </xdr:to>
    <xdr:cxnSp macro="">
      <xdr:nvCxnSpPr>
        <xdr:cNvPr id="457" name="直線コネクタ 456"/>
        <xdr:cNvCxnSpPr/>
      </xdr:nvCxnSpPr>
      <xdr:spPr>
        <a:xfrm flipV="1">
          <a:off x="12854940" y="1002601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58" name="楕円 457"/>
        <xdr:cNvSpPr/>
      </xdr:nvSpPr>
      <xdr:spPr>
        <a:xfrm>
          <a:off x="12029440" y="10015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3810</xdr:rowOff>
    </xdr:to>
    <xdr:cxnSp macro="">
      <xdr:nvCxnSpPr>
        <xdr:cNvPr id="459" name="直線コネクタ 458"/>
        <xdr:cNvCxnSpPr/>
      </xdr:nvCxnSpPr>
      <xdr:spPr>
        <a:xfrm flipV="1">
          <a:off x="12072620" y="1005078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460" name="楕円 459"/>
        <xdr:cNvSpPr/>
      </xdr:nvSpPr>
      <xdr:spPr>
        <a:xfrm>
          <a:off x="1123188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xdr:rowOff>
    </xdr:from>
    <xdr:to>
      <xdr:col>71</xdr:col>
      <xdr:colOff>177800</xdr:colOff>
      <xdr:row>60</xdr:row>
      <xdr:rowOff>45720</xdr:rowOff>
    </xdr:to>
    <xdr:cxnSp macro="">
      <xdr:nvCxnSpPr>
        <xdr:cNvPr id="461" name="直線コネクタ 460"/>
        <xdr:cNvCxnSpPr/>
      </xdr:nvCxnSpPr>
      <xdr:spPr>
        <a:xfrm flipV="1">
          <a:off x="11282680" y="1006221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2" name="n_1aveValue【学校施設】&#10;有形固定資産減価償却率"/>
        <xdr:cNvSpPr txBox="1"/>
      </xdr:nvSpPr>
      <xdr:spPr>
        <a:xfrm>
          <a:off x="134372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3" name="n_2aveValue【学校施設】&#10;有形固定資産減価償却率"/>
        <xdr:cNvSpPr txBox="1"/>
      </xdr:nvSpPr>
      <xdr:spPr>
        <a:xfrm>
          <a:off x="126752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4" name="n_3aveValue【学校施設】&#10;有形固定資産減価償却率"/>
        <xdr:cNvSpPr txBox="1"/>
      </xdr:nvSpPr>
      <xdr:spPr>
        <a:xfrm>
          <a:off x="119005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465" name="n_4aveValue【学校施設】&#10;有形固定資産減価償却率"/>
        <xdr:cNvSpPr txBox="1"/>
      </xdr:nvSpPr>
      <xdr:spPr>
        <a:xfrm>
          <a:off x="1110298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31132</xdr:rowOff>
    </xdr:from>
    <xdr:ext cx="405111" cy="259045"/>
    <xdr:sp macro="" textlink="">
      <xdr:nvSpPr>
        <xdr:cNvPr id="466" name="n_1mainValue【学校施設】&#10;有形固定資産減価償却率"/>
        <xdr:cNvSpPr txBox="1"/>
      </xdr:nvSpPr>
      <xdr:spPr>
        <a:xfrm>
          <a:off x="134372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7" name="n_2mainValue【学校施設】&#10;有形固定資産減価償却率"/>
        <xdr:cNvSpPr txBox="1"/>
      </xdr:nvSpPr>
      <xdr:spPr>
        <a:xfrm>
          <a:off x="12675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468" name="n_3mainValue【学校施設】&#10;有形固定資産減価償却率"/>
        <xdr:cNvSpPr txBox="1"/>
      </xdr:nvSpPr>
      <xdr:spPr>
        <a:xfrm>
          <a:off x="119005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469" name="n_4mainValue【学校施設】&#10;有形固定資産減価償却率"/>
        <xdr:cNvSpPr txBox="1"/>
      </xdr:nvSpPr>
      <xdr:spPr>
        <a:xfrm>
          <a:off x="1110298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xdr:cNvSpPr txBox="1"/>
      </xdr:nvSpPr>
      <xdr:spPr>
        <a:xfrm>
          <a:off x="19547840" y="10330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xdr:cNvSpPr/>
      </xdr:nvSpPr>
      <xdr:spPr>
        <a:xfrm>
          <a:off x="18735040" y="10473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xdr:cNvSpPr/>
      </xdr:nvSpPr>
      <xdr:spPr>
        <a:xfrm>
          <a:off x="17937480" y="1047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xdr:cNvSpPr/>
      </xdr:nvSpPr>
      <xdr:spPr>
        <a:xfrm>
          <a:off x="17162780" y="1048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xdr:cNvSpPr/>
      </xdr:nvSpPr>
      <xdr:spPr>
        <a:xfrm>
          <a:off x="16388080" y="1048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167322</xdr:rowOff>
    </xdr:from>
    <xdr:to>
      <xdr:col>116</xdr:col>
      <xdr:colOff>114300</xdr:colOff>
      <xdr:row>63</xdr:row>
      <xdr:rowOff>97472</xdr:rowOff>
    </xdr:to>
    <xdr:sp macro="" textlink="">
      <xdr:nvSpPr>
        <xdr:cNvPr id="509" name="楕円 508"/>
        <xdr:cNvSpPr/>
      </xdr:nvSpPr>
      <xdr:spPr>
        <a:xfrm>
          <a:off x="19458940" y="10561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82249</xdr:rowOff>
    </xdr:from>
    <xdr:ext cx="469744" cy="259045"/>
    <xdr:sp macro="" textlink="">
      <xdr:nvSpPr>
        <xdr:cNvPr id="510" name="【学校施設】&#10;一人当たり面積該当値テキスト"/>
        <xdr:cNvSpPr txBox="1"/>
      </xdr:nvSpPr>
      <xdr:spPr>
        <a:xfrm>
          <a:off x="19547840" y="104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168275</xdr:rowOff>
    </xdr:from>
    <xdr:to>
      <xdr:col>112</xdr:col>
      <xdr:colOff>38100</xdr:colOff>
      <xdr:row>63</xdr:row>
      <xdr:rowOff>98425</xdr:rowOff>
    </xdr:to>
    <xdr:sp macro="" textlink="">
      <xdr:nvSpPr>
        <xdr:cNvPr id="511" name="楕円 510"/>
        <xdr:cNvSpPr/>
      </xdr:nvSpPr>
      <xdr:spPr>
        <a:xfrm>
          <a:off x="18735040" y="10561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46672</xdr:rowOff>
    </xdr:from>
    <xdr:to>
      <xdr:col>116</xdr:col>
      <xdr:colOff>63500</xdr:colOff>
      <xdr:row>63</xdr:row>
      <xdr:rowOff>47625</xdr:rowOff>
    </xdr:to>
    <xdr:cxnSp macro="">
      <xdr:nvCxnSpPr>
        <xdr:cNvPr id="512" name="直線コネクタ 511"/>
        <xdr:cNvCxnSpPr/>
      </xdr:nvCxnSpPr>
      <xdr:spPr>
        <a:xfrm flipV="1">
          <a:off x="18778220" y="10607992"/>
          <a:ext cx="73152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513" name="楕円 512"/>
        <xdr:cNvSpPr/>
      </xdr:nvSpPr>
      <xdr:spPr>
        <a:xfrm>
          <a:off x="17937480" y="10562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47625</xdr:rowOff>
    </xdr:from>
    <xdr:to>
      <xdr:col>111</xdr:col>
      <xdr:colOff>177800</xdr:colOff>
      <xdr:row>63</xdr:row>
      <xdr:rowOff>48006</xdr:rowOff>
    </xdr:to>
    <xdr:cxnSp macro="">
      <xdr:nvCxnSpPr>
        <xdr:cNvPr id="514" name="直線コネクタ 513"/>
        <xdr:cNvCxnSpPr/>
      </xdr:nvCxnSpPr>
      <xdr:spPr>
        <a:xfrm flipV="1">
          <a:off x="17988280" y="10608945"/>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168846</xdr:rowOff>
    </xdr:from>
    <xdr:to>
      <xdr:col>102</xdr:col>
      <xdr:colOff>165100</xdr:colOff>
      <xdr:row>63</xdr:row>
      <xdr:rowOff>98996</xdr:rowOff>
    </xdr:to>
    <xdr:sp macro="" textlink="">
      <xdr:nvSpPr>
        <xdr:cNvPr id="515" name="楕円 514"/>
        <xdr:cNvSpPr/>
      </xdr:nvSpPr>
      <xdr:spPr>
        <a:xfrm>
          <a:off x="17162780" y="10562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48196</xdr:rowOff>
    </xdr:to>
    <xdr:cxnSp macro="">
      <xdr:nvCxnSpPr>
        <xdr:cNvPr id="516" name="直線コネクタ 515"/>
        <xdr:cNvCxnSpPr/>
      </xdr:nvCxnSpPr>
      <xdr:spPr>
        <a:xfrm flipV="1">
          <a:off x="17213580" y="10609326"/>
          <a:ext cx="7747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168275</xdr:rowOff>
    </xdr:from>
    <xdr:to>
      <xdr:col>98</xdr:col>
      <xdr:colOff>38100</xdr:colOff>
      <xdr:row>63</xdr:row>
      <xdr:rowOff>98425</xdr:rowOff>
    </xdr:to>
    <xdr:sp macro="" textlink="">
      <xdr:nvSpPr>
        <xdr:cNvPr id="517" name="楕円 516"/>
        <xdr:cNvSpPr/>
      </xdr:nvSpPr>
      <xdr:spPr>
        <a:xfrm>
          <a:off x="16388080" y="10561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47625</xdr:rowOff>
    </xdr:from>
    <xdr:to>
      <xdr:col>102</xdr:col>
      <xdr:colOff>114300</xdr:colOff>
      <xdr:row>63</xdr:row>
      <xdr:rowOff>48196</xdr:rowOff>
    </xdr:to>
    <xdr:cxnSp macro="">
      <xdr:nvCxnSpPr>
        <xdr:cNvPr id="518" name="直線コネクタ 517"/>
        <xdr:cNvCxnSpPr/>
      </xdr:nvCxnSpPr>
      <xdr:spPr>
        <a:xfrm>
          <a:off x="16431260" y="10608945"/>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19" name="n_1aveValue【学校施設】&#10;一人当たり面積"/>
        <xdr:cNvSpPr txBox="1"/>
      </xdr:nvSpPr>
      <xdr:spPr>
        <a:xfrm>
          <a:off x="18561127" y="102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0" name="n_2aveValue【学校施設】&#10;一人当たり面積"/>
        <xdr:cNvSpPr txBox="1"/>
      </xdr:nvSpPr>
      <xdr:spPr>
        <a:xfrm>
          <a:off x="1777626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1" name="n_3aveValue【学校施設】&#10;一人当たり面積"/>
        <xdr:cNvSpPr txBox="1"/>
      </xdr:nvSpPr>
      <xdr:spPr>
        <a:xfrm>
          <a:off x="1700156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2" name="n_4aveValue【学校施設】&#10;一人当たり面積"/>
        <xdr:cNvSpPr txBox="1"/>
      </xdr:nvSpPr>
      <xdr:spPr>
        <a:xfrm>
          <a:off x="162268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89552</xdr:rowOff>
    </xdr:from>
    <xdr:ext cx="469744" cy="259045"/>
    <xdr:sp macro="" textlink="">
      <xdr:nvSpPr>
        <xdr:cNvPr id="523" name="n_1mainValue【学校施設】&#10;一人当たり面積"/>
        <xdr:cNvSpPr txBox="1"/>
      </xdr:nvSpPr>
      <xdr:spPr>
        <a:xfrm>
          <a:off x="1856112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24" name="n_2mainValue【学校施設】&#10;一人当たり面積"/>
        <xdr:cNvSpPr txBox="1"/>
      </xdr:nvSpPr>
      <xdr:spPr>
        <a:xfrm>
          <a:off x="1777626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90123</xdr:rowOff>
    </xdr:from>
    <xdr:ext cx="469744" cy="259045"/>
    <xdr:sp macro="" textlink="">
      <xdr:nvSpPr>
        <xdr:cNvPr id="525" name="n_3mainValue【学校施設】&#10;一人当たり面積"/>
        <xdr:cNvSpPr txBox="1"/>
      </xdr:nvSpPr>
      <xdr:spPr>
        <a:xfrm>
          <a:off x="17001567" y="1065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89552</xdr:rowOff>
    </xdr:from>
    <xdr:ext cx="469744" cy="259045"/>
    <xdr:sp macro="" textlink="">
      <xdr:nvSpPr>
        <xdr:cNvPr id="526" name="n_4mainValue【学校施設】&#10;一人当たり面積"/>
        <xdr:cNvSpPr txBox="1"/>
      </xdr:nvSpPr>
      <xdr:spPr>
        <a:xfrm>
          <a:off x="1622686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xdr:cNvCxnSpPr/>
      </xdr:nvCxnSpPr>
      <xdr:spPr>
        <a:xfrm flipV="1">
          <a:off x="14375764" y="13156475"/>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xdr:cNvSpPr txBox="1"/>
      </xdr:nvSpPr>
      <xdr:spPr>
        <a:xfrm>
          <a:off x="14414500" y="1293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xdr:cNvCxnSpPr/>
      </xdr:nvCxnSpPr>
      <xdr:spPr>
        <a:xfrm>
          <a:off x="14287500" y="13156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7" name="【児童館】&#10;有形固定資産減価償却率平均値テキスト"/>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59" name="フローチャート: 判断 558"/>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0" name="フローチャート: 判断 559"/>
        <xdr:cNvSpPr/>
      </xdr:nvSpPr>
      <xdr:spPr>
        <a:xfrm>
          <a:off x="128041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1" name="フローチャート: 判断 560"/>
        <xdr:cNvSpPr/>
      </xdr:nvSpPr>
      <xdr:spPr>
        <a:xfrm>
          <a:off x="12029440" y="1381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2" name="フローチャート: 判断 561"/>
        <xdr:cNvSpPr/>
      </xdr:nvSpPr>
      <xdr:spPr>
        <a:xfrm>
          <a:off x="1123188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26488</xdr:rowOff>
    </xdr:from>
    <xdr:to>
      <xdr:col>85</xdr:col>
      <xdr:colOff>177800</xdr:colOff>
      <xdr:row>83</xdr:row>
      <xdr:rowOff>128088</xdr:rowOff>
    </xdr:to>
    <xdr:sp macro="" textlink="">
      <xdr:nvSpPr>
        <xdr:cNvPr id="568" name="楕円 567"/>
        <xdr:cNvSpPr/>
      </xdr:nvSpPr>
      <xdr:spPr>
        <a:xfrm>
          <a:off x="14325600" y="139406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4915</xdr:rowOff>
    </xdr:from>
    <xdr:ext cx="405111" cy="259045"/>
    <xdr:sp macro="" textlink="">
      <xdr:nvSpPr>
        <xdr:cNvPr id="569" name="【児童館】&#10;有形固定資産減価償却率該当値テキスト"/>
        <xdr:cNvSpPr txBox="1"/>
      </xdr:nvSpPr>
      <xdr:spPr>
        <a:xfrm>
          <a:off x="14414500" y="1391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570" name="楕円 569"/>
        <xdr:cNvSpPr/>
      </xdr:nvSpPr>
      <xdr:spPr>
        <a:xfrm>
          <a:off x="135788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77288</xdr:rowOff>
    </xdr:to>
    <xdr:cxnSp macro="">
      <xdr:nvCxnSpPr>
        <xdr:cNvPr id="571" name="直線コネクタ 570"/>
        <xdr:cNvCxnSpPr/>
      </xdr:nvCxnSpPr>
      <xdr:spPr>
        <a:xfrm>
          <a:off x="13629640" y="13963650"/>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144055</xdr:rowOff>
    </xdr:from>
    <xdr:to>
      <xdr:col>76</xdr:col>
      <xdr:colOff>165100</xdr:colOff>
      <xdr:row>83</xdr:row>
      <xdr:rowOff>74205</xdr:rowOff>
    </xdr:to>
    <xdr:sp macro="" textlink="">
      <xdr:nvSpPr>
        <xdr:cNvPr id="572" name="楕円 571"/>
        <xdr:cNvSpPr/>
      </xdr:nvSpPr>
      <xdr:spPr>
        <a:xfrm>
          <a:off x="12804140" y="1389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23405</xdr:rowOff>
    </xdr:from>
    <xdr:to>
      <xdr:col>81</xdr:col>
      <xdr:colOff>50800</xdr:colOff>
      <xdr:row>83</xdr:row>
      <xdr:rowOff>49530</xdr:rowOff>
    </xdr:to>
    <xdr:cxnSp macro="">
      <xdr:nvCxnSpPr>
        <xdr:cNvPr id="573" name="直線コネクタ 572"/>
        <xdr:cNvCxnSpPr/>
      </xdr:nvCxnSpPr>
      <xdr:spPr>
        <a:xfrm>
          <a:off x="12854940" y="13937525"/>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574" name="楕円 573"/>
        <xdr:cNvSpPr/>
      </xdr:nvSpPr>
      <xdr:spPr>
        <a:xfrm>
          <a:off x="12029440" y="1386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23405</xdr:rowOff>
    </xdr:to>
    <xdr:cxnSp macro="">
      <xdr:nvCxnSpPr>
        <xdr:cNvPr id="575" name="直線コネクタ 574"/>
        <xdr:cNvCxnSpPr/>
      </xdr:nvCxnSpPr>
      <xdr:spPr>
        <a:xfrm>
          <a:off x="12072620" y="13913575"/>
          <a:ext cx="782320" cy="2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57513</xdr:rowOff>
    </xdr:from>
    <xdr:to>
      <xdr:col>67</xdr:col>
      <xdr:colOff>101600</xdr:colOff>
      <xdr:row>82</xdr:row>
      <xdr:rowOff>159113</xdr:rowOff>
    </xdr:to>
    <xdr:sp macro="" textlink="">
      <xdr:nvSpPr>
        <xdr:cNvPr id="576" name="楕円 575"/>
        <xdr:cNvSpPr/>
      </xdr:nvSpPr>
      <xdr:spPr>
        <a:xfrm>
          <a:off x="11231880" y="13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108313</xdr:rowOff>
    </xdr:from>
    <xdr:to>
      <xdr:col>71</xdr:col>
      <xdr:colOff>177800</xdr:colOff>
      <xdr:row>82</xdr:row>
      <xdr:rowOff>167095</xdr:rowOff>
    </xdr:to>
    <xdr:cxnSp macro="">
      <xdr:nvCxnSpPr>
        <xdr:cNvPr id="577" name="直線コネクタ 576"/>
        <xdr:cNvCxnSpPr/>
      </xdr:nvCxnSpPr>
      <xdr:spPr>
        <a:xfrm>
          <a:off x="11282680" y="13854793"/>
          <a:ext cx="78994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578" name="n_1aveValue【児童館】&#10;有形固定資産減価償却率"/>
        <xdr:cNvSpPr txBox="1"/>
      </xdr:nvSpPr>
      <xdr:spPr>
        <a:xfrm>
          <a:off x="134372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579" name="n_2aveValue【児童館】&#10;有形固定資産減価償却率"/>
        <xdr:cNvSpPr txBox="1"/>
      </xdr:nvSpPr>
      <xdr:spPr>
        <a:xfrm>
          <a:off x="126752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580" name="n_3aveValue【児童館】&#10;有形固定資産減価償却率"/>
        <xdr:cNvSpPr txBox="1"/>
      </xdr:nvSpPr>
      <xdr:spPr>
        <a:xfrm>
          <a:off x="1190054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581" name="n_4aveValue【児童館】&#10;有形固定資産減価償却率"/>
        <xdr:cNvSpPr txBox="1"/>
      </xdr:nvSpPr>
      <xdr:spPr>
        <a:xfrm>
          <a:off x="1110298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582" name="n_1mainValue【児童館】&#10;有形固定資産減価償却率"/>
        <xdr:cNvSpPr txBox="1"/>
      </xdr:nvSpPr>
      <xdr:spPr>
        <a:xfrm>
          <a:off x="13437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65332</xdr:rowOff>
    </xdr:from>
    <xdr:ext cx="405111" cy="259045"/>
    <xdr:sp macro="" textlink="">
      <xdr:nvSpPr>
        <xdr:cNvPr id="583" name="n_2mainValue【児童館】&#10;有形固定資産減価償却率"/>
        <xdr:cNvSpPr txBox="1"/>
      </xdr:nvSpPr>
      <xdr:spPr>
        <a:xfrm>
          <a:off x="126752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37572</xdr:rowOff>
    </xdr:from>
    <xdr:ext cx="405111" cy="259045"/>
    <xdr:sp macro="" textlink="">
      <xdr:nvSpPr>
        <xdr:cNvPr id="584" name="n_3mainValue【児童館】&#10;有形固定資産減価償却率"/>
        <xdr:cNvSpPr txBox="1"/>
      </xdr:nvSpPr>
      <xdr:spPr>
        <a:xfrm>
          <a:off x="11900544" y="139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4190</xdr:rowOff>
    </xdr:from>
    <xdr:ext cx="405111" cy="259045"/>
    <xdr:sp macro="" textlink="">
      <xdr:nvSpPr>
        <xdr:cNvPr id="585" name="n_4mainValue【児童館】&#10;有形固定資産減価償却率"/>
        <xdr:cNvSpPr txBox="1"/>
      </xdr:nvSpPr>
      <xdr:spPr>
        <a:xfrm>
          <a:off x="11102984" y="1358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xdr:cNvCxnSpPr/>
      </xdr:nvCxnSpPr>
      <xdr:spPr>
        <a:xfrm flipV="1">
          <a:off x="19509104" y="130949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xdr:cNvSpPr txBox="1"/>
      </xdr:nvSpPr>
      <xdr:spPr>
        <a:xfrm>
          <a:off x="1954784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xdr:cNvCxnSpPr/>
      </xdr:nvCxnSpPr>
      <xdr:spPr>
        <a:xfrm>
          <a:off x="194437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4" name="【児童館】&#10;一人当たり面積平均値テキスト"/>
        <xdr:cNvSpPr txBox="1"/>
      </xdr:nvSpPr>
      <xdr:spPr>
        <a:xfrm>
          <a:off x="19547840" y="1390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xdr:cNvSpPr/>
      </xdr:nvSpPr>
      <xdr:spPr>
        <a:xfrm>
          <a:off x="1945894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25" name="楕円 624"/>
        <xdr:cNvSpPr/>
      </xdr:nvSpPr>
      <xdr:spPr>
        <a:xfrm>
          <a:off x="1945894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26" name="【児童館】&#10;一人当たり面積該当値テキスト"/>
        <xdr:cNvSpPr txBox="1"/>
      </xdr:nvSpPr>
      <xdr:spPr>
        <a:xfrm>
          <a:off x="1954784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27" name="楕円 626"/>
        <xdr:cNvSpPr/>
      </xdr:nvSpPr>
      <xdr:spPr>
        <a:xfrm>
          <a:off x="1873504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86</xdr:row>
      <xdr:rowOff>19050</xdr:rowOff>
    </xdr:to>
    <xdr:cxnSp macro="">
      <xdr:nvCxnSpPr>
        <xdr:cNvPr id="628" name="直線コネクタ 627"/>
        <xdr:cNvCxnSpPr/>
      </xdr:nvCxnSpPr>
      <xdr:spPr>
        <a:xfrm flipV="1">
          <a:off x="18778220" y="144018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29" name="楕円 628"/>
        <xdr:cNvSpPr/>
      </xdr:nvSpPr>
      <xdr:spPr>
        <a:xfrm>
          <a:off x="179374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30" name="直線コネクタ 629"/>
        <xdr:cNvCxnSpPr/>
      </xdr:nvCxnSpPr>
      <xdr:spPr>
        <a:xfrm>
          <a:off x="17988280" y="14436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631" name="楕円 630"/>
        <xdr:cNvSpPr/>
      </xdr:nvSpPr>
      <xdr:spPr>
        <a:xfrm>
          <a:off x="171627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632" name="直線コネクタ 631"/>
        <xdr:cNvCxnSpPr/>
      </xdr:nvCxnSpPr>
      <xdr:spPr>
        <a:xfrm>
          <a:off x="17213580" y="14436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633" name="楕円 632"/>
        <xdr:cNvSpPr/>
      </xdr:nvSpPr>
      <xdr:spPr>
        <a:xfrm>
          <a:off x="1638808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634" name="直線コネクタ 633"/>
        <xdr:cNvCxnSpPr/>
      </xdr:nvCxnSpPr>
      <xdr:spPr>
        <a:xfrm>
          <a:off x="16431260" y="144360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5"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6"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7" name="n_3aveValue【児童館】&#10;一人当たり面積"/>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8" name="n_4ave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39" name="n_1mainValue【児童館】&#10;一人当たり面積"/>
        <xdr:cNvSpPr txBox="1"/>
      </xdr:nvSpPr>
      <xdr:spPr>
        <a:xfrm>
          <a:off x="1856112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40" name="n_2mainValue【児童館】&#10;一人当たり面積"/>
        <xdr:cNvSpPr txBox="1"/>
      </xdr:nvSpPr>
      <xdr:spPr>
        <a:xfrm>
          <a:off x="177762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641" name="n_3mainValue【児童館】&#10;一人当たり面積"/>
        <xdr:cNvSpPr txBox="1"/>
      </xdr:nvSpPr>
      <xdr:spPr>
        <a:xfrm>
          <a:off x="170015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642" name="n_4mainValue【児童館】&#10;一人当たり面積"/>
        <xdr:cNvSpPr txBox="1"/>
      </xdr:nvSpPr>
      <xdr:spPr>
        <a:xfrm>
          <a:off x="162268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2" name="【公民館】&#10;有形固定資産減価償却率平均値テキスト"/>
        <xdr:cNvSpPr txBox="1"/>
      </xdr:nvSpPr>
      <xdr:spPr>
        <a:xfrm>
          <a:off x="14414500" y="1744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xdr:cNvSpPr/>
      </xdr:nvSpPr>
      <xdr:spPr>
        <a:xfrm>
          <a:off x="128041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xdr:cNvSpPr/>
      </xdr:nvSpPr>
      <xdr:spPr>
        <a:xfrm>
          <a:off x="120294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92075</xdr:rowOff>
    </xdr:from>
    <xdr:to>
      <xdr:col>85</xdr:col>
      <xdr:colOff>177800</xdr:colOff>
      <xdr:row>104</xdr:row>
      <xdr:rowOff>22225</xdr:rowOff>
    </xdr:to>
    <xdr:sp macro="" textlink="">
      <xdr:nvSpPr>
        <xdr:cNvPr id="683" name="楕円 682"/>
        <xdr:cNvSpPr/>
      </xdr:nvSpPr>
      <xdr:spPr>
        <a:xfrm>
          <a:off x="14325600" y="173589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114952</xdr:rowOff>
    </xdr:from>
    <xdr:ext cx="405111" cy="259045"/>
    <xdr:sp macro="" textlink="">
      <xdr:nvSpPr>
        <xdr:cNvPr id="684" name="【公民館】&#10;有形固定資産減価償却率該当値テキスト"/>
        <xdr:cNvSpPr txBox="1"/>
      </xdr:nvSpPr>
      <xdr:spPr>
        <a:xfrm>
          <a:off x="14414500"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38736</xdr:rowOff>
    </xdr:from>
    <xdr:to>
      <xdr:col>81</xdr:col>
      <xdr:colOff>101600</xdr:colOff>
      <xdr:row>103</xdr:row>
      <xdr:rowOff>140336</xdr:rowOff>
    </xdr:to>
    <xdr:sp macro="" textlink="">
      <xdr:nvSpPr>
        <xdr:cNvPr id="685" name="楕円 684"/>
        <xdr:cNvSpPr/>
      </xdr:nvSpPr>
      <xdr:spPr>
        <a:xfrm>
          <a:off x="13578840" y="173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89536</xdr:rowOff>
    </xdr:from>
    <xdr:to>
      <xdr:col>85</xdr:col>
      <xdr:colOff>127000</xdr:colOff>
      <xdr:row>103</xdr:row>
      <xdr:rowOff>142875</xdr:rowOff>
    </xdr:to>
    <xdr:cxnSp macro="">
      <xdr:nvCxnSpPr>
        <xdr:cNvPr id="686" name="直線コネクタ 685"/>
        <xdr:cNvCxnSpPr/>
      </xdr:nvCxnSpPr>
      <xdr:spPr>
        <a:xfrm>
          <a:off x="13629640" y="17356456"/>
          <a:ext cx="7467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687" name="楕円 686"/>
        <xdr:cNvSpPr/>
      </xdr:nvSpPr>
      <xdr:spPr>
        <a:xfrm>
          <a:off x="12804140" y="17393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89536</xdr:rowOff>
    </xdr:from>
    <xdr:to>
      <xdr:col>81</xdr:col>
      <xdr:colOff>50800</xdr:colOff>
      <xdr:row>104</xdr:row>
      <xdr:rowOff>5714</xdr:rowOff>
    </xdr:to>
    <xdr:cxnSp macro="">
      <xdr:nvCxnSpPr>
        <xdr:cNvPr id="688" name="直線コネクタ 687"/>
        <xdr:cNvCxnSpPr/>
      </xdr:nvCxnSpPr>
      <xdr:spPr>
        <a:xfrm flipV="1">
          <a:off x="12854940" y="17356456"/>
          <a:ext cx="774700" cy="8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88264</xdr:rowOff>
    </xdr:from>
    <xdr:to>
      <xdr:col>72</xdr:col>
      <xdr:colOff>38100</xdr:colOff>
      <xdr:row>104</xdr:row>
      <xdr:rowOff>18414</xdr:rowOff>
    </xdr:to>
    <xdr:sp macro="" textlink="">
      <xdr:nvSpPr>
        <xdr:cNvPr id="689" name="楕円 688"/>
        <xdr:cNvSpPr/>
      </xdr:nvSpPr>
      <xdr:spPr>
        <a:xfrm>
          <a:off x="12029440" y="17355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139064</xdr:rowOff>
    </xdr:from>
    <xdr:to>
      <xdr:col>76</xdr:col>
      <xdr:colOff>114300</xdr:colOff>
      <xdr:row>104</xdr:row>
      <xdr:rowOff>5714</xdr:rowOff>
    </xdr:to>
    <xdr:cxnSp macro="">
      <xdr:nvCxnSpPr>
        <xdr:cNvPr id="690" name="直線コネクタ 689"/>
        <xdr:cNvCxnSpPr/>
      </xdr:nvCxnSpPr>
      <xdr:spPr>
        <a:xfrm>
          <a:off x="12072620" y="1740598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xdr:rowOff>
    </xdr:from>
    <xdr:to>
      <xdr:col>67</xdr:col>
      <xdr:colOff>101600</xdr:colOff>
      <xdr:row>103</xdr:row>
      <xdr:rowOff>109855</xdr:rowOff>
    </xdr:to>
    <xdr:sp macro="" textlink="">
      <xdr:nvSpPr>
        <xdr:cNvPr id="691" name="楕円 690"/>
        <xdr:cNvSpPr/>
      </xdr:nvSpPr>
      <xdr:spPr>
        <a:xfrm>
          <a:off x="1123188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59055</xdr:rowOff>
    </xdr:from>
    <xdr:to>
      <xdr:col>71</xdr:col>
      <xdr:colOff>177800</xdr:colOff>
      <xdr:row>103</xdr:row>
      <xdr:rowOff>139064</xdr:rowOff>
    </xdr:to>
    <xdr:cxnSp macro="">
      <xdr:nvCxnSpPr>
        <xdr:cNvPr id="692" name="直線コネクタ 691"/>
        <xdr:cNvCxnSpPr/>
      </xdr:nvCxnSpPr>
      <xdr:spPr>
        <a:xfrm>
          <a:off x="11282680" y="17325975"/>
          <a:ext cx="78994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93" name="n_1aveValue【公民館】&#10;有形固定資産減価償却率"/>
        <xdr:cNvSpPr txBox="1"/>
      </xdr:nvSpPr>
      <xdr:spPr>
        <a:xfrm>
          <a:off x="13437244" y="175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4" name="n_2aveValue【公民館】&#10;有形固定資産減価償却率"/>
        <xdr:cNvSpPr txBox="1"/>
      </xdr:nvSpPr>
      <xdr:spPr>
        <a:xfrm>
          <a:off x="1267524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5" name="n_3aveValue【公民館】&#10;有形固定資産減価償却率"/>
        <xdr:cNvSpPr txBox="1"/>
      </xdr:nvSpPr>
      <xdr:spPr>
        <a:xfrm>
          <a:off x="119005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6" name="n_4aveValue【公民館】&#10;有形固定資産減価償却率"/>
        <xdr:cNvSpPr txBox="1"/>
      </xdr:nvSpPr>
      <xdr:spPr>
        <a:xfrm>
          <a:off x="1110298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156863</xdr:rowOff>
    </xdr:from>
    <xdr:ext cx="405111" cy="259045"/>
    <xdr:sp macro="" textlink="">
      <xdr:nvSpPr>
        <xdr:cNvPr id="697" name="n_1mainValue【公民館】&#10;有形固定資産減価償却率"/>
        <xdr:cNvSpPr txBox="1"/>
      </xdr:nvSpPr>
      <xdr:spPr>
        <a:xfrm>
          <a:off x="13437244" y="17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73041</xdr:rowOff>
    </xdr:from>
    <xdr:ext cx="405111" cy="259045"/>
    <xdr:sp macro="" textlink="">
      <xdr:nvSpPr>
        <xdr:cNvPr id="698" name="n_2mainValue【公民館】&#10;有形固定資産減価償却率"/>
        <xdr:cNvSpPr txBox="1"/>
      </xdr:nvSpPr>
      <xdr:spPr>
        <a:xfrm>
          <a:off x="12675244" y="171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34941</xdr:rowOff>
    </xdr:from>
    <xdr:ext cx="405111" cy="259045"/>
    <xdr:sp macro="" textlink="">
      <xdr:nvSpPr>
        <xdr:cNvPr id="699" name="n_3mainValue【公民館】&#10;有形固定資産減価償却率"/>
        <xdr:cNvSpPr txBox="1"/>
      </xdr:nvSpPr>
      <xdr:spPr>
        <a:xfrm>
          <a:off x="11900544" y="171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126382</xdr:rowOff>
    </xdr:from>
    <xdr:ext cx="405111" cy="259045"/>
    <xdr:sp macro="" textlink="">
      <xdr:nvSpPr>
        <xdr:cNvPr id="700" name="n_4mainValue【公民館】&#10;有形固定資産減価償却率"/>
        <xdr:cNvSpPr txBox="1"/>
      </xdr:nvSpPr>
      <xdr:spPr>
        <a:xfrm>
          <a:off x="1110298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xdr:cNvSpPr txBox="1"/>
      </xdr:nvSpPr>
      <xdr:spPr>
        <a:xfrm>
          <a:off x="19547840" y="178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xdr:cNvSpPr/>
      </xdr:nvSpPr>
      <xdr:spPr>
        <a:xfrm>
          <a:off x="1873504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xdr:cNvSpPr/>
      </xdr:nvSpPr>
      <xdr:spPr>
        <a:xfrm>
          <a:off x="17937480" y="179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xdr:cNvSpPr/>
      </xdr:nvSpPr>
      <xdr:spPr>
        <a:xfrm>
          <a:off x="171627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xdr:cNvSpPr/>
      </xdr:nvSpPr>
      <xdr:spPr>
        <a:xfrm>
          <a:off x="16388080" y="18003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742" name="楕円 741"/>
        <xdr:cNvSpPr/>
      </xdr:nvSpPr>
      <xdr:spPr>
        <a:xfrm>
          <a:off x="19458940" y="18095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136089</xdr:rowOff>
    </xdr:from>
    <xdr:ext cx="469744" cy="259045"/>
    <xdr:sp macro="" textlink="">
      <xdr:nvSpPr>
        <xdr:cNvPr id="743" name="【公民館】&#10;一人当たり面積該当値テキスト"/>
        <xdr:cNvSpPr txBox="1"/>
      </xdr:nvSpPr>
      <xdr:spPr>
        <a:xfrm>
          <a:off x="19547840" y="180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44" name="楕円 743"/>
        <xdr:cNvSpPr/>
      </xdr:nvSpPr>
      <xdr:spPr>
        <a:xfrm>
          <a:off x="18735040" y="18104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46808</xdr:rowOff>
    </xdr:to>
    <xdr:cxnSp macro="">
      <xdr:nvCxnSpPr>
        <xdr:cNvPr id="745" name="直線コネクタ 744"/>
        <xdr:cNvCxnSpPr/>
      </xdr:nvCxnSpPr>
      <xdr:spPr>
        <a:xfrm flipV="1">
          <a:off x="18778220" y="18142132"/>
          <a:ext cx="7315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746" name="楕円 745"/>
        <xdr:cNvSpPr/>
      </xdr:nvSpPr>
      <xdr:spPr>
        <a:xfrm>
          <a:off x="1793748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747" name="直線コネクタ 746"/>
        <xdr:cNvCxnSpPr/>
      </xdr:nvCxnSpPr>
      <xdr:spPr>
        <a:xfrm>
          <a:off x="17988280" y="181519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167458</xdr:rowOff>
    </xdr:from>
    <xdr:to>
      <xdr:col>102</xdr:col>
      <xdr:colOff>165100</xdr:colOff>
      <xdr:row>108</xdr:row>
      <xdr:rowOff>97608</xdr:rowOff>
    </xdr:to>
    <xdr:sp macro="" textlink="">
      <xdr:nvSpPr>
        <xdr:cNvPr id="748" name="楕円 747"/>
        <xdr:cNvSpPr/>
      </xdr:nvSpPr>
      <xdr:spPr>
        <a:xfrm>
          <a:off x="1716278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46808</xdr:rowOff>
    </xdr:from>
    <xdr:to>
      <xdr:col>107</xdr:col>
      <xdr:colOff>50800</xdr:colOff>
      <xdr:row>108</xdr:row>
      <xdr:rowOff>46808</xdr:rowOff>
    </xdr:to>
    <xdr:cxnSp macro="">
      <xdr:nvCxnSpPr>
        <xdr:cNvPr id="749" name="直線コネクタ 748"/>
        <xdr:cNvCxnSpPr/>
      </xdr:nvCxnSpPr>
      <xdr:spPr>
        <a:xfrm>
          <a:off x="17213580" y="181519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macro="" textlink="">
      <xdr:nvSpPr>
        <xdr:cNvPr id="750" name="楕円 749"/>
        <xdr:cNvSpPr/>
      </xdr:nvSpPr>
      <xdr:spPr>
        <a:xfrm>
          <a:off x="16388080" y="18104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46808</xdr:rowOff>
    </xdr:from>
    <xdr:to>
      <xdr:col>102</xdr:col>
      <xdr:colOff>114300</xdr:colOff>
      <xdr:row>108</xdr:row>
      <xdr:rowOff>46808</xdr:rowOff>
    </xdr:to>
    <xdr:cxnSp macro="">
      <xdr:nvCxnSpPr>
        <xdr:cNvPr id="751" name="直線コネクタ 750"/>
        <xdr:cNvCxnSpPr/>
      </xdr:nvCxnSpPr>
      <xdr:spPr>
        <a:xfrm>
          <a:off x="16431260" y="1815192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xdr:cNvSpPr txBox="1"/>
      </xdr:nvSpPr>
      <xdr:spPr>
        <a:xfrm>
          <a:off x="185611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xdr:cNvSpPr txBox="1"/>
      </xdr:nvSpPr>
      <xdr:spPr>
        <a:xfrm>
          <a:off x="177762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xdr:cNvSpPr txBox="1"/>
      </xdr:nvSpPr>
      <xdr:spPr>
        <a:xfrm>
          <a:off x="170015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xdr:cNvSpPr txBox="1"/>
      </xdr:nvSpPr>
      <xdr:spPr>
        <a:xfrm>
          <a:off x="162268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756" name="n_1mainValue【公民館】&#10;一人当たり面積"/>
        <xdr:cNvSpPr txBox="1"/>
      </xdr:nvSpPr>
      <xdr:spPr>
        <a:xfrm>
          <a:off x="18561127" y="181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757" name="n_2mainValue【公民館】&#10;一人当たり面積"/>
        <xdr:cNvSpPr txBox="1"/>
      </xdr:nvSpPr>
      <xdr:spPr>
        <a:xfrm>
          <a:off x="17776267" y="181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758" name="n_3mainValue【公民館】&#10;一人当たり面積"/>
        <xdr:cNvSpPr txBox="1"/>
      </xdr:nvSpPr>
      <xdr:spPr>
        <a:xfrm>
          <a:off x="17001567" y="181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macro="" textlink="">
      <xdr:nvSpPr>
        <xdr:cNvPr id="759" name="n_4mainValue【公民館】&#10;一人当たり面積"/>
        <xdr:cNvSpPr txBox="1"/>
      </xdr:nvSpPr>
      <xdr:spPr>
        <a:xfrm>
          <a:off x="16226867" y="181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類似団体と比較して特に有形固定資産減価償却率が特に高くなっている施設は、道路であり、特に低くなっている施設は、認定こども園・幼稚園・保育所、橋りょう・トンネルである。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道路については、全体的な老朽化が進んでいることから、減価償却率が高くなっている。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橋りょうについては、長寿命化計画を策定しており、計画的に補修工事を実施していることから、昨年度からは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ポイント増加したが依然として類似団体平均より低い水準となっている。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年度に建替えを行っていることから、類似団体平均を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学校施設については、昨年度からは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ポイント増加したが、近年の老朽化対策事業により類似団体と比較すると低い水準を保っている。</a:t>
          </a:r>
        </a:p>
        <a:p>
          <a:r>
            <a:rPr kumimoji="1" lang="ja-JP" altLang="en-US" sz="1300">
              <a:latin typeface="ＭＳ Ｐゴシック" panose="020B0600070205080204" pitchFamily="50" charset="-128"/>
              <a:ea typeface="ＭＳ Ｐゴシック" panose="020B0600070205080204" pitchFamily="50" charset="-128"/>
            </a:rPr>
            <a:t>今後については、当市にて策定している個別施設計画に基づき、計画的な修繕等を行うことで、減価償却率の減少に向けて取り組む。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74,822
73,908
25.35
27,930,342
26,985,901
906,797
15,672,266
25,717,023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124960" y="6224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312160" y="6259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51460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96520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4" name="楕円 73"/>
        <xdr:cNvSpPr/>
      </xdr:nvSpPr>
      <xdr:spPr>
        <a:xfrm>
          <a:off x="4036060" y="6138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5" name="【図書館】&#10;有形固定資産減価償却率該当値テキスト"/>
        <xdr:cNvSpPr txBox="1"/>
      </xdr:nvSpPr>
      <xdr:spPr>
        <a:xfrm>
          <a:off x="4124960"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6" name="楕円 75"/>
        <xdr:cNvSpPr/>
      </xdr:nvSpPr>
      <xdr:spPr>
        <a:xfrm>
          <a:off x="3312160" y="60784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94161</xdr:rowOff>
    </xdr:from>
    <xdr:to>
      <xdr:col>24</xdr:col>
      <xdr:colOff>63500</xdr:colOff>
      <xdr:row>36</xdr:row>
      <xdr:rowOff>154577</xdr:rowOff>
    </xdr:to>
    <xdr:cxnSp macro="">
      <xdr:nvCxnSpPr>
        <xdr:cNvPr id="77" name="直線コネクタ 76"/>
        <xdr:cNvCxnSpPr/>
      </xdr:nvCxnSpPr>
      <xdr:spPr>
        <a:xfrm>
          <a:off x="3355340" y="6129201"/>
          <a:ext cx="73152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xdr:cNvSpPr/>
      </xdr:nvSpPr>
      <xdr:spPr>
        <a:xfrm>
          <a:off x="2514600" y="612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139881</xdr:rowOff>
    </xdr:to>
    <xdr:cxnSp macro="">
      <xdr:nvCxnSpPr>
        <xdr:cNvPr id="79" name="直線コネクタ 78"/>
        <xdr:cNvCxnSpPr/>
      </xdr:nvCxnSpPr>
      <xdr:spPr>
        <a:xfrm flipV="1">
          <a:off x="2565400" y="6129201"/>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30299</xdr:rowOff>
    </xdr:from>
    <xdr:to>
      <xdr:col>10</xdr:col>
      <xdr:colOff>165100</xdr:colOff>
      <xdr:row>36</xdr:row>
      <xdr:rowOff>131899</xdr:rowOff>
    </xdr:to>
    <xdr:sp macro="" textlink="">
      <xdr:nvSpPr>
        <xdr:cNvPr id="80" name="楕円 79"/>
        <xdr:cNvSpPr/>
      </xdr:nvSpPr>
      <xdr:spPr>
        <a:xfrm>
          <a:off x="17399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81099</xdr:rowOff>
    </xdr:from>
    <xdr:to>
      <xdr:col>15</xdr:col>
      <xdr:colOff>50800</xdr:colOff>
      <xdr:row>36</xdr:row>
      <xdr:rowOff>139881</xdr:rowOff>
    </xdr:to>
    <xdr:cxnSp macro="">
      <xdr:nvCxnSpPr>
        <xdr:cNvPr id="81" name="直線コネクタ 80"/>
        <xdr:cNvCxnSpPr/>
      </xdr:nvCxnSpPr>
      <xdr:spPr>
        <a:xfrm>
          <a:off x="1790700" y="6116139"/>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84183</xdr:rowOff>
    </xdr:from>
    <xdr:to>
      <xdr:col>6</xdr:col>
      <xdr:colOff>38100</xdr:colOff>
      <xdr:row>36</xdr:row>
      <xdr:rowOff>14333</xdr:rowOff>
    </xdr:to>
    <xdr:sp macro="" textlink="">
      <xdr:nvSpPr>
        <xdr:cNvPr id="82" name="楕円 81"/>
        <xdr:cNvSpPr/>
      </xdr:nvSpPr>
      <xdr:spPr>
        <a:xfrm>
          <a:off x="965200" y="5951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134983</xdr:rowOff>
    </xdr:from>
    <xdr:to>
      <xdr:col>10</xdr:col>
      <xdr:colOff>114300</xdr:colOff>
      <xdr:row>36</xdr:row>
      <xdr:rowOff>81099</xdr:rowOff>
    </xdr:to>
    <xdr:cxnSp macro="">
      <xdr:nvCxnSpPr>
        <xdr:cNvPr id="83" name="直線コネクタ 82"/>
        <xdr:cNvCxnSpPr/>
      </xdr:nvCxnSpPr>
      <xdr:spPr>
        <a:xfrm>
          <a:off x="1008380" y="6002383"/>
          <a:ext cx="78232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xdr:cNvSpPr txBox="1"/>
      </xdr:nvSpPr>
      <xdr:spPr>
        <a:xfrm>
          <a:off x="3170564" y="635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385704" y="63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61100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xdr:cNvSpPr txBox="1"/>
      </xdr:nvSpPr>
      <xdr:spPr>
        <a:xfrm>
          <a:off x="836304" y="62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161488</xdr:rowOff>
    </xdr:from>
    <xdr:ext cx="405111" cy="259045"/>
    <xdr:sp macro="" textlink="">
      <xdr:nvSpPr>
        <xdr:cNvPr id="88" name="n_1mainValue【図書館】&#10;有形固定資産減価償却率"/>
        <xdr:cNvSpPr txBox="1"/>
      </xdr:nvSpPr>
      <xdr:spPr>
        <a:xfrm>
          <a:off x="3170564" y="58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9" name="n_2mainValue【図書館】&#10;有形固定資産減価償却率"/>
        <xdr:cNvSpPr txBox="1"/>
      </xdr:nvSpPr>
      <xdr:spPr>
        <a:xfrm>
          <a:off x="2385704" y="59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148426</xdr:rowOff>
    </xdr:from>
    <xdr:ext cx="405111" cy="259045"/>
    <xdr:sp macro="" textlink="">
      <xdr:nvSpPr>
        <xdr:cNvPr id="90" name="n_3mainValue【図書館】&#10;有形固定資産減価償却率"/>
        <xdr:cNvSpPr txBox="1"/>
      </xdr:nvSpPr>
      <xdr:spPr>
        <a:xfrm>
          <a:off x="1611004" y="584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30860</xdr:rowOff>
    </xdr:from>
    <xdr:ext cx="405111" cy="259045"/>
    <xdr:sp macro="" textlink="">
      <xdr:nvSpPr>
        <xdr:cNvPr id="91" name="n_4mainValue【図書館】&#10;有形固定資産減価償却率"/>
        <xdr:cNvSpPr txBox="1"/>
      </xdr:nvSpPr>
      <xdr:spPr>
        <a:xfrm>
          <a:off x="836304" y="57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9258300" y="660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8445500" y="67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7670800" y="6772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68732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0985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9" name="楕円 128"/>
        <xdr:cNvSpPr/>
      </xdr:nvSpPr>
      <xdr:spPr>
        <a:xfrm>
          <a:off x="919226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86123</xdr:rowOff>
    </xdr:from>
    <xdr:ext cx="469744" cy="259045"/>
    <xdr:sp macro="" textlink="">
      <xdr:nvSpPr>
        <xdr:cNvPr id="130" name="【図書館】&#10;一人当たり面積該当値テキスト"/>
        <xdr:cNvSpPr txBox="1"/>
      </xdr:nvSpPr>
      <xdr:spPr>
        <a:xfrm>
          <a:off x="9258300"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31" name="楕円 130"/>
        <xdr:cNvSpPr/>
      </xdr:nvSpPr>
      <xdr:spPr>
        <a:xfrm>
          <a:off x="844550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32" name="直線コネクタ 131"/>
        <xdr:cNvCxnSpPr/>
      </xdr:nvCxnSpPr>
      <xdr:spPr>
        <a:xfrm>
          <a:off x="8496300" y="68640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3" name="楕円 132"/>
        <xdr:cNvSpPr/>
      </xdr:nvSpPr>
      <xdr:spPr>
        <a:xfrm>
          <a:off x="767080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34" name="直線コネクタ 133"/>
        <xdr:cNvCxnSpPr/>
      </xdr:nvCxnSpPr>
      <xdr:spPr>
        <a:xfrm>
          <a:off x="7713980" y="68640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107696</xdr:rowOff>
    </xdr:from>
    <xdr:to>
      <xdr:col>41</xdr:col>
      <xdr:colOff>101600</xdr:colOff>
      <xdr:row>41</xdr:row>
      <xdr:rowOff>37846</xdr:rowOff>
    </xdr:to>
    <xdr:sp macro="" textlink="">
      <xdr:nvSpPr>
        <xdr:cNvPr id="135" name="楕円 134"/>
        <xdr:cNvSpPr/>
      </xdr:nvSpPr>
      <xdr:spPr>
        <a:xfrm>
          <a:off x="687324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158496</xdr:rowOff>
    </xdr:to>
    <xdr:cxnSp macro="">
      <xdr:nvCxnSpPr>
        <xdr:cNvPr id="136" name="直線コネクタ 135"/>
        <xdr:cNvCxnSpPr/>
      </xdr:nvCxnSpPr>
      <xdr:spPr>
        <a:xfrm>
          <a:off x="6924040" y="68640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107696</xdr:rowOff>
    </xdr:from>
    <xdr:to>
      <xdr:col>36</xdr:col>
      <xdr:colOff>165100</xdr:colOff>
      <xdr:row>41</xdr:row>
      <xdr:rowOff>37846</xdr:rowOff>
    </xdr:to>
    <xdr:sp macro="" textlink="">
      <xdr:nvSpPr>
        <xdr:cNvPr id="137" name="楕円 136"/>
        <xdr:cNvSpPr/>
      </xdr:nvSpPr>
      <xdr:spPr>
        <a:xfrm>
          <a:off x="609854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158496</xdr:rowOff>
    </xdr:from>
    <xdr:to>
      <xdr:col>41</xdr:col>
      <xdr:colOff>50800</xdr:colOff>
      <xdr:row>40</xdr:row>
      <xdr:rowOff>158496</xdr:rowOff>
    </xdr:to>
    <xdr:cxnSp macro="">
      <xdr:nvCxnSpPr>
        <xdr:cNvPr id="138" name="直線コネクタ 137"/>
        <xdr:cNvCxnSpPr/>
      </xdr:nvCxnSpPr>
      <xdr:spPr>
        <a:xfrm>
          <a:off x="6149340" y="68640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827158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750958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67120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59373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3" name="n_1mainValue【図書館】&#10;一人当たり面積"/>
        <xdr:cNvSpPr txBox="1"/>
      </xdr:nvSpPr>
      <xdr:spPr>
        <a:xfrm>
          <a:off x="827158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4" name="n_2mainValue【図書館】&#10;一人当たり面積"/>
        <xdr:cNvSpPr txBox="1"/>
      </xdr:nvSpPr>
      <xdr:spPr>
        <a:xfrm>
          <a:off x="750958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28973</xdr:rowOff>
    </xdr:from>
    <xdr:ext cx="469744" cy="259045"/>
    <xdr:sp macro="" textlink="">
      <xdr:nvSpPr>
        <xdr:cNvPr id="145" name="n_3mainValue【図書館】&#10;一人当たり面積"/>
        <xdr:cNvSpPr txBox="1"/>
      </xdr:nvSpPr>
      <xdr:spPr>
        <a:xfrm>
          <a:off x="671202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28973</xdr:rowOff>
    </xdr:from>
    <xdr:ext cx="469744" cy="259045"/>
    <xdr:sp macro="" textlink="">
      <xdr:nvSpPr>
        <xdr:cNvPr id="146" name="n_4mainValue【図書館】&#10;一人当たり面積"/>
        <xdr:cNvSpPr txBox="1"/>
      </xdr:nvSpPr>
      <xdr:spPr>
        <a:xfrm>
          <a:off x="593732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96520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87" name="楕円 186"/>
        <xdr:cNvSpPr/>
      </xdr:nvSpPr>
      <xdr:spPr>
        <a:xfrm>
          <a:off x="403606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88" name="【体育館・プール】&#10;有形固定資産減価償却率該当値テキスト"/>
        <xdr:cNvSpPr txBox="1"/>
      </xdr:nvSpPr>
      <xdr:spPr>
        <a:xfrm>
          <a:off x="412496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89" name="楕円 188"/>
        <xdr:cNvSpPr/>
      </xdr:nvSpPr>
      <xdr:spPr>
        <a:xfrm>
          <a:off x="3312160" y="10060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156210</xdr:rowOff>
    </xdr:to>
    <xdr:cxnSp macro="">
      <xdr:nvCxnSpPr>
        <xdr:cNvPr id="190" name="直線コネクタ 189"/>
        <xdr:cNvCxnSpPr/>
      </xdr:nvCxnSpPr>
      <xdr:spPr>
        <a:xfrm>
          <a:off x="3355340" y="10111740"/>
          <a:ext cx="7315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91" name="楕円 190"/>
        <xdr:cNvSpPr/>
      </xdr:nvSpPr>
      <xdr:spPr>
        <a:xfrm>
          <a:off x="2514600" y="998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53340</xdr:rowOff>
    </xdr:to>
    <xdr:cxnSp macro="">
      <xdr:nvCxnSpPr>
        <xdr:cNvPr id="192" name="直線コネクタ 191"/>
        <xdr:cNvCxnSpPr/>
      </xdr:nvCxnSpPr>
      <xdr:spPr>
        <a:xfrm>
          <a:off x="2565400" y="10033635"/>
          <a:ext cx="78994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xdr:nvSpPr>
        <xdr:cNvPr id="193" name="楕円 192"/>
        <xdr:cNvSpPr/>
      </xdr:nvSpPr>
      <xdr:spPr>
        <a:xfrm>
          <a:off x="1739900" y="988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142875</xdr:rowOff>
    </xdr:to>
    <xdr:cxnSp macro="">
      <xdr:nvCxnSpPr>
        <xdr:cNvPr id="194" name="直線コネクタ 193"/>
        <xdr:cNvCxnSpPr/>
      </xdr:nvCxnSpPr>
      <xdr:spPr>
        <a:xfrm>
          <a:off x="1790700" y="9928860"/>
          <a:ext cx="7747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122555</xdr:rowOff>
    </xdr:from>
    <xdr:to>
      <xdr:col>6</xdr:col>
      <xdr:colOff>38100</xdr:colOff>
      <xdr:row>58</xdr:row>
      <xdr:rowOff>52705</xdr:rowOff>
    </xdr:to>
    <xdr:sp macro="" textlink="">
      <xdr:nvSpPr>
        <xdr:cNvPr id="195" name="楕円 194"/>
        <xdr:cNvSpPr/>
      </xdr:nvSpPr>
      <xdr:spPr>
        <a:xfrm>
          <a:off x="965200" y="9678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xdr:rowOff>
    </xdr:from>
    <xdr:to>
      <xdr:col>10</xdr:col>
      <xdr:colOff>114300</xdr:colOff>
      <xdr:row>59</xdr:row>
      <xdr:rowOff>38100</xdr:rowOff>
    </xdr:to>
    <xdr:cxnSp macro="">
      <xdr:nvCxnSpPr>
        <xdr:cNvPr id="196" name="直線コネクタ 195"/>
        <xdr:cNvCxnSpPr/>
      </xdr:nvCxnSpPr>
      <xdr:spPr>
        <a:xfrm>
          <a:off x="1008380" y="9725025"/>
          <a:ext cx="78232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17056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38570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61100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83630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120667</xdr:rowOff>
    </xdr:from>
    <xdr:ext cx="405111" cy="259045"/>
    <xdr:sp macro="" textlink="">
      <xdr:nvSpPr>
        <xdr:cNvPr id="201" name="n_1mainValue【体育館・プール】&#10;有形固定資産減価償却率"/>
        <xdr:cNvSpPr txBox="1"/>
      </xdr:nvSpPr>
      <xdr:spPr>
        <a:xfrm>
          <a:off x="317056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202" name="n_2mainValue【体育館・プール】&#10;有形固定資産減価償却率"/>
        <xdr:cNvSpPr txBox="1"/>
      </xdr:nvSpPr>
      <xdr:spPr>
        <a:xfrm>
          <a:off x="238570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105427</xdr:rowOff>
    </xdr:from>
    <xdr:ext cx="405111" cy="259045"/>
    <xdr:sp macro="" textlink="">
      <xdr:nvSpPr>
        <xdr:cNvPr id="203" name="n_3mainValue【体育館・プール】&#10;有形固定資産減価償却率"/>
        <xdr:cNvSpPr txBox="1"/>
      </xdr:nvSpPr>
      <xdr:spPr>
        <a:xfrm>
          <a:off x="161100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69232</xdr:rowOff>
    </xdr:from>
    <xdr:ext cx="405111" cy="259045"/>
    <xdr:sp macro="" textlink="">
      <xdr:nvSpPr>
        <xdr:cNvPr id="204" name="n_4mainValue【体育館・プール】&#10;有形固定資産減価償却率"/>
        <xdr:cNvSpPr txBox="1"/>
      </xdr:nvSpPr>
      <xdr:spPr>
        <a:xfrm>
          <a:off x="83630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92583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8445500" y="10686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7670800" y="1069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6873240" y="10699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098540" y="10702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153797</xdr:rowOff>
    </xdr:from>
    <xdr:to>
      <xdr:col>55</xdr:col>
      <xdr:colOff>50800</xdr:colOff>
      <xdr:row>64</xdr:row>
      <xdr:rowOff>83947</xdr:rowOff>
    </xdr:to>
    <xdr:sp macro="" textlink="">
      <xdr:nvSpPr>
        <xdr:cNvPr id="244" name="楕円 243"/>
        <xdr:cNvSpPr/>
      </xdr:nvSpPr>
      <xdr:spPr>
        <a:xfrm>
          <a:off x="9192260" y="10715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92583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153797</xdr:rowOff>
    </xdr:from>
    <xdr:to>
      <xdr:col>50</xdr:col>
      <xdr:colOff>165100</xdr:colOff>
      <xdr:row>64</xdr:row>
      <xdr:rowOff>83947</xdr:rowOff>
    </xdr:to>
    <xdr:sp macro="" textlink="">
      <xdr:nvSpPr>
        <xdr:cNvPr id="246" name="楕円 245"/>
        <xdr:cNvSpPr/>
      </xdr:nvSpPr>
      <xdr:spPr>
        <a:xfrm>
          <a:off x="8445500" y="10715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33147</xdr:rowOff>
    </xdr:from>
    <xdr:to>
      <xdr:col>55</xdr:col>
      <xdr:colOff>0</xdr:colOff>
      <xdr:row>64</xdr:row>
      <xdr:rowOff>33147</xdr:rowOff>
    </xdr:to>
    <xdr:cxnSp macro="">
      <xdr:nvCxnSpPr>
        <xdr:cNvPr id="247" name="直線コネクタ 246"/>
        <xdr:cNvCxnSpPr/>
      </xdr:nvCxnSpPr>
      <xdr:spPr>
        <a:xfrm>
          <a:off x="8496300" y="1076210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153797</xdr:rowOff>
    </xdr:from>
    <xdr:to>
      <xdr:col>46</xdr:col>
      <xdr:colOff>38100</xdr:colOff>
      <xdr:row>64</xdr:row>
      <xdr:rowOff>83947</xdr:rowOff>
    </xdr:to>
    <xdr:sp macro="" textlink="">
      <xdr:nvSpPr>
        <xdr:cNvPr id="248" name="楕円 247"/>
        <xdr:cNvSpPr/>
      </xdr:nvSpPr>
      <xdr:spPr>
        <a:xfrm>
          <a:off x="7670800" y="10715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33147</xdr:rowOff>
    </xdr:from>
    <xdr:to>
      <xdr:col>50</xdr:col>
      <xdr:colOff>114300</xdr:colOff>
      <xdr:row>64</xdr:row>
      <xdr:rowOff>33147</xdr:rowOff>
    </xdr:to>
    <xdr:cxnSp macro="">
      <xdr:nvCxnSpPr>
        <xdr:cNvPr id="249" name="直線コネクタ 248"/>
        <xdr:cNvCxnSpPr/>
      </xdr:nvCxnSpPr>
      <xdr:spPr>
        <a:xfrm>
          <a:off x="7713980" y="1076210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154178</xdr:rowOff>
    </xdr:from>
    <xdr:to>
      <xdr:col>41</xdr:col>
      <xdr:colOff>101600</xdr:colOff>
      <xdr:row>64</xdr:row>
      <xdr:rowOff>84328</xdr:rowOff>
    </xdr:to>
    <xdr:sp macro="" textlink="">
      <xdr:nvSpPr>
        <xdr:cNvPr id="250" name="楕円 249"/>
        <xdr:cNvSpPr/>
      </xdr:nvSpPr>
      <xdr:spPr>
        <a:xfrm>
          <a:off x="6873240" y="10715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33147</xdr:rowOff>
    </xdr:from>
    <xdr:to>
      <xdr:col>45</xdr:col>
      <xdr:colOff>177800</xdr:colOff>
      <xdr:row>64</xdr:row>
      <xdr:rowOff>33528</xdr:rowOff>
    </xdr:to>
    <xdr:cxnSp macro="">
      <xdr:nvCxnSpPr>
        <xdr:cNvPr id="251" name="直線コネクタ 250"/>
        <xdr:cNvCxnSpPr/>
      </xdr:nvCxnSpPr>
      <xdr:spPr>
        <a:xfrm flipV="1">
          <a:off x="6924040" y="10762107"/>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153797</xdr:rowOff>
    </xdr:from>
    <xdr:to>
      <xdr:col>36</xdr:col>
      <xdr:colOff>165100</xdr:colOff>
      <xdr:row>64</xdr:row>
      <xdr:rowOff>83947</xdr:rowOff>
    </xdr:to>
    <xdr:sp macro="" textlink="">
      <xdr:nvSpPr>
        <xdr:cNvPr id="252" name="楕円 251"/>
        <xdr:cNvSpPr/>
      </xdr:nvSpPr>
      <xdr:spPr>
        <a:xfrm>
          <a:off x="6098540" y="10715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33147</xdr:rowOff>
    </xdr:from>
    <xdr:to>
      <xdr:col>41</xdr:col>
      <xdr:colOff>50800</xdr:colOff>
      <xdr:row>64</xdr:row>
      <xdr:rowOff>33528</xdr:rowOff>
    </xdr:to>
    <xdr:cxnSp macro="">
      <xdr:nvCxnSpPr>
        <xdr:cNvPr id="253" name="直線コネクタ 252"/>
        <xdr:cNvCxnSpPr/>
      </xdr:nvCxnSpPr>
      <xdr:spPr>
        <a:xfrm>
          <a:off x="6149340" y="10762107"/>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827158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750958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6712027"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59373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75074</xdr:rowOff>
    </xdr:from>
    <xdr:ext cx="469744" cy="259045"/>
    <xdr:sp macro="" textlink="">
      <xdr:nvSpPr>
        <xdr:cNvPr id="258" name="n_1mainValue【体育館・プール】&#10;一人当たり面積"/>
        <xdr:cNvSpPr txBox="1"/>
      </xdr:nvSpPr>
      <xdr:spPr>
        <a:xfrm>
          <a:off x="8271587" y="108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75074</xdr:rowOff>
    </xdr:from>
    <xdr:ext cx="469744" cy="259045"/>
    <xdr:sp macro="" textlink="">
      <xdr:nvSpPr>
        <xdr:cNvPr id="259" name="n_2mainValue【体育館・プール】&#10;一人当たり面積"/>
        <xdr:cNvSpPr txBox="1"/>
      </xdr:nvSpPr>
      <xdr:spPr>
        <a:xfrm>
          <a:off x="7509587" y="108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75455</xdr:rowOff>
    </xdr:from>
    <xdr:ext cx="469744" cy="259045"/>
    <xdr:sp macro="" textlink="">
      <xdr:nvSpPr>
        <xdr:cNvPr id="260" name="n_3mainValue【体育館・プール】&#10;一人当たり面積"/>
        <xdr:cNvSpPr txBox="1"/>
      </xdr:nvSpPr>
      <xdr:spPr>
        <a:xfrm>
          <a:off x="67120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75074</xdr:rowOff>
    </xdr:from>
    <xdr:ext cx="469744" cy="259045"/>
    <xdr:sp macro="" textlink="">
      <xdr:nvSpPr>
        <xdr:cNvPr id="261" name="n_4mainValue【体育館・プール】&#10;一人当たり面積"/>
        <xdr:cNvSpPr txBox="1"/>
      </xdr:nvSpPr>
      <xdr:spPr>
        <a:xfrm>
          <a:off x="5937327" y="108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514600" y="138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7399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106499</xdr:rowOff>
    </xdr:from>
    <xdr:to>
      <xdr:col>24</xdr:col>
      <xdr:colOff>114300</xdr:colOff>
      <xdr:row>84</xdr:row>
      <xdr:rowOff>36649</xdr:rowOff>
    </xdr:to>
    <xdr:sp macro="" textlink="">
      <xdr:nvSpPr>
        <xdr:cNvPr id="303" name="楕円 302"/>
        <xdr:cNvSpPr/>
      </xdr:nvSpPr>
      <xdr:spPr>
        <a:xfrm>
          <a:off x="4036060" y="14020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84926</xdr:rowOff>
    </xdr:from>
    <xdr:ext cx="405111" cy="259045"/>
    <xdr:sp macro="" textlink="">
      <xdr:nvSpPr>
        <xdr:cNvPr id="304" name="【福祉施設】&#10;有形固定資産減価償却率該当値テキスト"/>
        <xdr:cNvSpPr txBox="1"/>
      </xdr:nvSpPr>
      <xdr:spPr>
        <a:xfrm>
          <a:off x="4124960"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5" name="楕円 304"/>
        <xdr:cNvSpPr/>
      </xdr:nvSpPr>
      <xdr:spPr>
        <a:xfrm>
          <a:off x="3312160" y="13992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157299</xdr:rowOff>
    </xdr:to>
    <xdr:cxnSp macro="">
      <xdr:nvCxnSpPr>
        <xdr:cNvPr id="306" name="直線コネクタ 305"/>
        <xdr:cNvCxnSpPr/>
      </xdr:nvCxnSpPr>
      <xdr:spPr>
        <a:xfrm>
          <a:off x="3355340" y="14043659"/>
          <a:ext cx="7315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07" name="楕円 306"/>
        <xdr:cNvSpPr/>
      </xdr:nvSpPr>
      <xdr:spPr>
        <a:xfrm>
          <a:off x="251460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129539</xdr:rowOff>
    </xdr:to>
    <xdr:cxnSp macro="">
      <xdr:nvCxnSpPr>
        <xdr:cNvPr id="308" name="直線コネクタ 307"/>
        <xdr:cNvCxnSpPr/>
      </xdr:nvCxnSpPr>
      <xdr:spPr>
        <a:xfrm>
          <a:off x="2565400" y="1403223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42818</xdr:rowOff>
    </xdr:from>
    <xdr:to>
      <xdr:col>10</xdr:col>
      <xdr:colOff>165100</xdr:colOff>
      <xdr:row>83</xdr:row>
      <xdr:rowOff>144418</xdr:rowOff>
    </xdr:to>
    <xdr:sp macro="" textlink="">
      <xdr:nvSpPr>
        <xdr:cNvPr id="309" name="楕円 308"/>
        <xdr:cNvSpPr/>
      </xdr:nvSpPr>
      <xdr:spPr>
        <a:xfrm>
          <a:off x="1739900" y="139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93618</xdr:rowOff>
    </xdr:from>
    <xdr:to>
      <xdr:col>15</xdr:col>
      <xdr:colOff>50800</xdr:colOff>
      <xdr:row>83</xdr:row>
      <xdr:rowOff>118111</xdr:rowOff>
    </xdr:to>
    <xdr:cxnSp macro="">
      <xdr:nvCxnSpPr>
        <xdr:cNvPr id="310" name="直線コネクタ 309"/>
        <xdr:cNvCxnSpPr/>
      </xdr:nvCxnSpPr>
      <xdr:spPr>
        <a:xfrm>
          <a:off x="1790700" y="14007738"/>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165281</xdr:rowOff>
    </xdr:from>
    <xdr:to>
      <xdr:col>6</xdr:col>
      <xdr:colOff>38100</xdr:colOff>
      <xdr:row>83</xdr:row>
      <xdr:rowOff>95431</xdr:rowOff>
    </xdr:to>
    <xdr:sp macro="" textlink="">
      <xdr:nvSpPr>
        <xdr:cNvPr id="311" name="楕円 310"/>
        <xdr:cNvSpPr/>
      </xdr:nvSpPr>
      <xdr:spPr>
        <a:xfrm>
          <a:off x="965200" y="13911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44631</xdr:rowOff>
    </xdr:from>
    <xdr:to>
      <xdr:col>10</xdr:col>
      <xdr:colOff>114300</xdr:colOff>
      <xdr:row>83</xdr:row>
      <xdr:rowOff>93618</xdr:rowOff>
    </xdr:to>
    <xdr:cxnSp macro="">
      <xdr:nvCxnSpPr>
        <xdr:cNvPr id="312" name="直線コネクタ 311"/>
        <xdr:cNvCxnSpPr/>
      </xdr:nvCxnSpPr>
      <xdr:spPr>
        <a:xfrm>
          <a:off x="1008380" y="13958751"/>
          <a:ext cx="78232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17056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3857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61100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8363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7" name="n_1mainValue【福祉施設】&#10;有形固定資産減価償却率"/>
        <xdr:cNvSpPr txBox="1"/>
      </xdr:nvSpPr>
      <xdr:spPr>
        <a:xfrm>
          <a:off x="317056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18" name="n_2mainValue【福祉施設】&#10;有形固定資産減価償却率"/>
        <xdr:cNvSpPr txBox="1"/>
      </xdr:nvSpPr>
      <xdr:spPr>
        <a:xfrm>
          <a:off x="238570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9" name="n_3mainValue【福祉施設】&#10;有形固定資産減価償却率"/>
        <xdr:cNvSpPr txBox="1"/>
      </xdr:nvSpPr>
      <xdr:spPr>
        <a:xfrm>
          <a:off x="161100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86558</xdr:rowOff>
    </xdr:from>
    <xdr:ext cx="405111" cy="259045"/>
    <xdr:sp macro="" textlink="">
      <xdr:nvSpPr>
        <xdr:cNvPr id="320" name="n_4mainValue【福祉施設】&#10;有形固定資産減価償却率"/>
        <xdr:cNvSpPr txBox="1"/>
      </xdr:nvSpPr>
      <xdr:spPr>
        <a:xfrm>
          <a:off x="836304"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9258300" y="137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8445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687324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6" name="楕円 355"/>
        <xdr:cNvSpPr/>
      </xdr:nvSpPr>
      <xdr:spPr>
        <a:xfrm>
          <a:off x="919226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7" name="【福祉施設】&#10;一人当たり面積該当値テキスト"/>
        <xdr:cNvSpPr txBox="1"/>
      </xdr:nvSpPr>
      <xdr:spPr>
        <a:xfrm>
          <a:off x="9258300" y="140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8" name="楕円 357"/>
        <xdr:cNvSpPr/>
      </xdr:nvSpPr>
      <xdr:spPr>
        <a:xfrm>
          <a:off x="844550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9" name="直線コネクタ 358"/>
        <xdr:cNvCxnSpPr/>
      </xdr:nvCxnSpPr>
      <xdr:spPr>
        <a:xfrm>
          <a:off x="8496300" y="142341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0" name="楕円 359"/>
        <xdr:cNvSpPr/>
      </xdr:nvSpPr>
      <xdr:spPr>
        <a:xfrm>
          <a:off x="767080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1" name="直線コネクタ 360"/>
        <xdr:cNvCxnSpPr/>
      </xdr:nvCxnSpPr>
      <xdr:spPr>
        <a:xfrm>
          <a:off x="7713980" y="1423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2" name="楕円 361"/>
        <xdr:cNvSpPr/>
      </xdr:nvSpPr>
      <xdr:spPr>
        <a:xfrm>
          <a:off x="68732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3" name="直線コネクタ 362"/>
        <xdr:cNvCxnSpPr/>
      </xdr:nvCxnSpPr>
      <xdr:spPr>
        <a:xfrm>
          <a:off x="692404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4" name="楕円 363"/>
        <xdr:cNvSpPr/>
      </xdr:nvSpPr>
      <xdr:spPr>
        <a:xfrm>
          <a:off x="60985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152400</xdr:rowOff>
    </xdr:to>
    <xdr:cxnSp macro="">
      <xdr:nvCxnSpPr>
        <xdr:cNvPr id="365" name="直線コネクタ 364"/>
        <xdr:cNvCxnSpPr/>
      </xdr:nvCxnSpPr>
      <xdr:spPr>
        <a:xfrm>
          <a:off x="6149340" y="1423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8271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7509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671202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0" name="n_1mainValue【福祉施設】&#10;一人当たり面積"/>
        <xdr:cNvSpPr txBox="1"/>
      </xdr:nvSpPr>
      <xdr:spPr>
        <a:xfrm>
          <a:off x="8271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1" name="n_2mainValue【福祉施設】&#10;一人当たり面積"/>
        <xdr:cNvSpPr txBox="1"/>
      </xdr:nvSpPr>
      <xdr:spPr>
        <a:xfrm>
          <a:off x="7509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2" name="n_3mainValue【福祉施設】&#10;一人当たり面積"/>
        <xdr:cNvSpPr txBox="1"/>
      </xdr:nvSpPr>
      <xdr:spPr>
        <a:xfrm>
          <a:off x="67120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3" name="n_4mainValue【福祉施設】&#10;一人当たり面積"/>
        <xdr:cNvSpPr txBox="1"/>
      </xdr:nvSpPr>
      <xdr:spPr>
        <a:xfrm>
          <a:off x="59373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124960" y="17567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51460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7399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415" name="楕円 414"/>
        <xdr:cNvSpPr/>
      </xdr:nvSpPr>
      <xdr:spPr>
        <a:xfrm>
          <a:off x="4036060" y="17510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98896</xdr:rowOff>
    </xdr:from>
    <xdr:ext cx="405111" cy="259045"/>
    <xdr:sp macro="" textlink="">
      <xdr:nvSpPr>
        <xdr:cNvPr id="416" name="【市民会館】&#10;有形固定資産減価償却率該当値テキスト"/>
        <xdr:cNvSpPr txBox="1"/>
      </xdr:nvSpPr>
      <xdr:spPr>
        <a:xfrm>
          <a:off x="4124960" y="1736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31931</xdr:rowOff>
    </xdr:from>
    <xdr:to>
      <xdr:col>20</xdr:col>
      <xdr:colOff>38100</xdr:colOff>
      <xdr:row>104</xdr:row>
      <xdr:rowOff>133531</xdr:rowOff>
    </xdr:to>
    <xdr:sp macro="" textlink="">
      <xdr:nvSpPr>
        <xdr:cNvPr id="417" name="楕円 416"/>
        <xdr:cNvSpPr/>
      </xdr:nvSpPr>
      <xdr:spPr>
        <a:xfrm>
          <a:off x="3312160" y="174664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126819</xdr:rowOff>
    </xdr:to>
    <xdr:cxnSp macro="">
      <xdr:nvCxnSpPr>
        <xdr:cNvPr id="418" name="直線コネクタ 417"/>
        <xdr:cNvCxnSpPr/>
      </xdr:nvCxnSpPr>
      <xdr:spPr>
        <a:xfrm>
          <a:off x="3355340" y="17517291"/>
          <a:ext cx="73152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xdr:rowOff>
    </xdr:from>
    <xdr:to>
      <xdr:col>15</xdr:col>
      <xdr:colOff>101600</xdr:colOff>
      <xdr:row>104</xdr:row>
      <xdr:rowOff>102507</xdr:rowOff>
    </xdr:to>
    <xdr:sp macro="" textlink="">
      <xdr:nvSpPr>
        <xdr:cNvPr id="419" name="楕円 418"/>
        <xdr:cNvSpPr/>
      </xdr:nvSpPr>
      <xdr:spPr>
        <a:xfrm>
          <a:off x="2514600" y="174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51707</xdr:rowOff>
    </xdr:from>
    <xdr:to>
      <xdr:col>19</xdr:col>
      <xdr:colOff>177800</xdr:colOff>
      <xdr:row>104</xdr:row>
      <xdr:rowOff>82731</xdr:rowOff>
    </xdr:to>
    <xdr:cxnSp macro="">
      <xdr:nvCxnSpPr>
        <xdr:cNvPr id="420" name="直線コネクタ 419"/>
        <xdr:cNvCxnSpPr/>
      </xdr:nvCxnSpPr>
      <xdr:spPr>
        <a:xfrm>
          <a:off x="2565400" y="17486267"/>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421" name="楕円 420"/>
        <xdr:cNvSpPr/>
      </xdr:nvSpPr>
      <xdr:spPr>
        <a:xfrm>
          <a:off x="173990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xdr:rowOff>
    </xdr:from>
    <xdr:to>
      <xdr:col>15</xdr:col>
      <xdr:colOff>50800</xdr:colOff>
      <xdr:row>104</xdr:row>
      <xdr:rowOff>51707</xdr:rowOff>
    </xdr:to>
    <xdr:cxnSp macro="">
      <xdr:nvCxnSpPr>
        <xdr:cNvPr id="422" name="直線コネクタ 421"/>
        <xdr:cNvCxnSpPr/>
      </xdr:nvCxnSpPr>
      <xdr:spPr>
        <a:xfrm>
          <a:off x="1790700" y="1744218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41729</xdr:rowOff>
    </xdr:from>
    <xdr:to>
      <xdr:col>6</xdr:col>
      <xdr:colOff>38100</xdr:colOff>
      <xdr:row>103</xdr:row>
      <xdr:rowOff>143329</xdr:rowOff>
    </xdr:to>
    <xdr:sp macro="" textlink="">
      <xdr:nvSpPr>
        <xdr:cNvPr id="423" name="楕円 422"/>
        <xdr:cNvSpPr/>
      </xdr:nvSpPr>
      <xdr:spPr>
        <a:xfrm>
          <a:off x="965200" y="173086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92529</xdr:rowOff>
    </xdr:from>
    <xdr:to>
      <xdr:col>10</xdr:col>
      <xdr:colOff>114300</xdr:colOff>
      <xdr:row>104</xdr:row>
      <xdr:rowOff>7620</xdr:rowOff>
    </xdr:to>
    <xdr:cxnSp macro="">
      <xdr:nvCxnSpPr>
        <xdr:cNvPr id="424" name="直線コネクタ 423"/>
        <xdr:cNvCxnSpPr/>
      </xdr:nvCxnSpPr>
      <xdr:spPr>
        <a:xfrm>
          <a:off x="1008380" y="17359449"/>
          <a:ext cx="78232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38570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6110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83630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150058</xdr:rowOff>
    </xdr:from>
    <xdr:ext cx="405111" cy="259045"/>
    <xdr:sp macro="" textlink="">
      <xdr:nvSpPr>
        <xdr:cNvPr id="429" name="n_1mainValue【市民会館】&#10;有形固定資産減価償却率"/>
        <xdr:cNvSpPr txBox="1"/>
      </xdr:nvSpPr>
      <xdr:spPr>
        <a:xfrm>
          <a:off x="3170564" y="1724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430" name="n_2mainValue【市民会館】&#10;有形固定資産減価償却率"/>
        <xdr:cNvSpPr txBox="1"/>
      </xdr:nvSpPr>
      <xdr:spPr>
        <a:xfrm>
          <a:off x="238570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431" name="n_3mainValue【市民会館】&#10;有形固定資産減価償却率"/>
        <xdr:cNvSpPr txBox="1"/>
      </xdr:nvSpPr>
      <xdr:spPr>
        <a:xfrm>
          <a:off x="161100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159856</xdr:rowOff>
    </xdr:from>
    <xdr:ext cx="405111" cy="259045"/>
    <xdr:sp macro="" textlink="">
      <xdr:nvSpPr>
        <xdr:cNvPr id="432" name="n_4mainValue【市民会館】&#10;有形固定資産減価償却率"/>
        <xdr:cNvSpPr txBox="1"/>
      </xdr:nvSpPr>
      <xdr:spPr>
        <a:xfrm>
          <a:off x="836304" y="1709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xdr:cNvSpPr txBox="1"/>
      </xdr:nvSpPr>
      <xdr:spPr>
        <a:xfrm>
          <a:off x="9258300" y="17837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844550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767080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6873240" y="17856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098540" y="17847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103124</xdr:rowOff>
    </xdr:from>
    <xdr:to>
      <xdr:col>55</xdr:col>
      <xdr:colOff>50800</xdr:colOff>
      <xdr:row>106</xdr:row>
      <xdr:rowOff>33274</xdr:rowOff>
    </xdr:to>
    <xdr:sp macro="" textlink="">
      <xdr:nvSpPr>
        <xdr:cNvPr id="470" name="楕円 469"/>
        <xdr:cNvSpPr/>
      </xdr:nvSpPr>
      <xdr:spPr>
        <a:xfrm>
          <a:off x="9192260" y="17705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126001</xdr:rowOff>
    </xdr:from>
    <xdr:ext cx="469744" cy="259045"/>
    <xdr:sp macro="" textlink="">
      <xdr:nvSpPr>
        <xdr:cNvPr id="471" name="【市民会館】&#10;一人当たり面積該当値テキスト"/>
        <xdr:cNvSpPr txBox="1"/>
      </xdr:nvSpPr>
      <xdr:spPr>
        <a:xfrm>
          <a:off x="9258300" y="1756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72" name="楕円 471"/>
        <xdr:cNvSpPr/>
      </xdr:nvSpPr>
      <xdr:spPr>
        <a:xfrm>
          <a:off x="844550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153924</xdr:rowOff>
    </xdr:from>
    <xdr:to>
      <xdr:col>55</xdr:col>
      <xdr:colOff>0</xdr:colOff>
      <xdr:row>105</xdr:row>
      <xdr:rowOff>156211</xdr:rowOff>
    </xdr:to>
    <xdr:cxnSp macro="">
      <xdr:nvCxnSpPr>
        <xdr:cNvPr id="473" name="直線コネクタ 472"/>
        <xdr:cNvCxnSpPr/>
      </xdr:nvCxnSpPr>
      <xdr:spPr>
        <a:xfrm flipV="1">
          <a:off x="8496300" y="17756124"/>
          <a:ext cx="7239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74" name="楕円 473"/>
        <xdr:cNvSpPr/>
      </xdr:nvSpPr>
      <xdr:spPr>
        <a:xfrm>
          <a:off x="7670800" y="17707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75" name="直線コネクタ 474"/>
        <xdr:cNvCxnSpPr/>
      </xdr:nvCxnSpPr>
      <xdr:spPr>
        <a:xfrm>
          <a:off x="7713980" y="177584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107696</xdr:rowOff>
    </xdr:from>
    <xdr:to>
      <xdr:col>41</xdr:col>
      <xdr:colOff>101600</xdr:colOff>
      <xdr:row>106</xdr:row>
      <xdr:rowOff>37846</xdr:rowOff>
    </xdr:to>
    <xdr:sp macro="" textlink="">
      <xdr:nvSpPr>
        <xdr:cNvPr id="476" name="楕円 475"/>
        <xdr:cNvSpPr/>
      </xdr:nvSpPr>
      <xdr:spPr>
        <a:xfrm>
          <a:off x="6873240" y="17709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158496</xdr:rowOff>
    </xdr:to>
    <xdr:cxnSp macro="">
      <xdr:nvCxnSpPr>
        <xdr:cNvPr id="477" name="直線コネクタ 476"/>
        <xdr:cNvCxnSpPr/>
      </xdr:nvCxnSpPr>
      <xdr:spPr>
        <a:xfrm flipV="1">
          <a:off x="6924040" y="17758411"/>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78" name="楕円 477"/>
        <xdr:cNvSpPr/>
      </xdr:nvSpPr>
      <xdr:spPr>
        <a:xfrm>
          <a:off x="609854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158496</xdr:rowOff>
    </xdr:to>
    <xdr:cxnSp macro="">
      <xdr:nvCxnSpPr>
        <xdr:cNvPr id="479" name="直線コネクタ 478"/>
        <xdr:cNvCxnSpPr/>
      </xdr:nvCxnSpPr>
      <xdr:spPr>
        <a:xfrm>
          <a:off x="6149340" y="17758411"/>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xdr:cNvSpPr txBox="1"/>
      </xdr:nvSpPr>
      <xdr:spPr>
        <a:xfrm>
          <a:off x="827158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xdr:cNvSpPr txBox="1"/>
      </xdr:nvSpPr>
      <xdr:spPr>
        <a:xfrm>
          <a:off x="750958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xdr:cNvSpPr txBox="1"/>
      </xdr:nvSpPr>
      <xdr:spPr>
        <a:xfrm>
          <a:off x="671202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xdr:cNvSpPr txBox="1"/>
      </xdr:nvSpPr>
      <xdr:spPr>
        <a:xfrm>
          <a:off x="5937327"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84" name="n_1mainValue【市民会館】&#10;一人当たり面積"/>
        <xdr:cNvSpPr txBox="1"/>
      </xdr:nvSpPr>
      <xdr:spPr>
        <a:xfrm>
          <a:off x="827158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85" name="n_2mainValue【市民会館】&#10;一人当たり面積"/>
        <xdr:cNvSpPr txBox="1"/>
      </xdr:nvSpPr>
      <xdr:spPr>
        <a:xfrm>
          <a:off x="750958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54373</xdr:rowOff>
    </xdr:from>
    <xdr:ext cx="469744" cy="259045"/>
    <xdr:sp macro="" textlink="">
      <xdr:nvSpPr>
        <xdr:cNvPr id="486" name="n_3mainValue【市民会館】&#10;一人当たり面積"/>
        <xdr:cNvSpPr txBox="1"/>
      </xdr:nvSpPr>
      <xdr:spPr>
        <a:xfrm>
          <a:off x="6712027" y="174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52088</xdr:rowOff>
    </xdr:from>
    <xdr:ext cx="469744" cy="259045"/>
    <xdr:sp macro="" textlink="">
      <xdr:nvSpPr>
        <xdr:cNvPr id="487" name="n_4mainValue【市民会館】&#10;一人当たり面積"/>
        <xdr:cNvSpPr txBox="1"/>
      </xdr:nvSpPr>
      <xdr:spPr>
        <a:xfrm>
          <a:off x="593732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4414500" y="63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35788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280414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123188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29" name="楕円 528"/>
        <xdr:cNvSpPr/>
      </xdr:nvSpPr>
      <xdr:spPr>
        <a:xfrm>
          <a:off x="14325600" y="6822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530" name="【一般廃棄物処理施設】&#10;有形固定資産減価償却率該当値テキスト"/>
        <xdr:cNvSpPr txBox="1"/>
      </xdr:nvSpPr>
      <xdr:spPr>
        <a:xfrm>
          <a:off x="144145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97246</xdr:rowOff>
    </xdr:from>
    <xdr:to>
      <xdr:col>81</xdr:col>
      <xdr:colOff>101600</xdr:colOff>
      <xdr:row>41</xdr:row>
      <xdr:rowOff>27396</xdr:rowOff>
    </xdr:to>
    <xdr:sp macro="" textlink="">
      <xdr:nvSpPr>
        <xdr:cNvPr id="531" name="楕円 530"/>
        <xdr:cNvSpPr/>
      </xdr:nvSpPr>
      <xdr:spPr>
        <a:xfrm>
          <a:off x="13578840" y="680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148046</xdr:rowOff>
    </xdr:from>
    <xdr:to>
      <xdr:col>85</xdr:col>
      <xdr:colOff>127000</xdr:colOff>
      <xdr:row>40</xdr:row>
      <xdr:rowOff>167640</xdr:rowOff>
    </xdr:to>
    <xdr:cxnSp macro="">
      <xdr:nvCxnSpPr>
        <xdr:cNvPr id="532" name="直線コネクタ 531"/>
        <xdr:cNvCxnSpPr/>
      </xdr:nvCxnSpPr>
      <xdr:spPr>
        <a:xfrm>
          <a:off x="13629640" y="6853646"/>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33" name="楕円 532"/>
        <xdr:cNvSpPr/>
      </xdr:nvSpPr>
      <xdr:spPr>
        <a:xfrm>
          <a:off x="12804140" y="679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148046</xdr:rowOff>
    </xdr:to>
    <xdr:cxnSp macro="">
      <xdr:nvCxnSpPr>
        <xdr:cNvPr id="534" name="直線コネクタ 533"/>
        <xdr:cNvCxnSpPr/>
      </xdr:nvCxnSpPr>
      <xdr:spPr>
        <a:xfrm>
          <a:off x="12854940" y="6842216"/>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41728</xdr:rowOff>
    </xdr:from>
    <xdr:to>
      <xdr:col>72</xdr:col>
      <xdr:colOff>38100</xdr:colOff>
      <xdr:row>40</xdr:row>
      <xdr:rowOff>143328</xdr:rowOff>
    </xdr:to>
    <xdr:sp macro="" textlink="">
      <xdr:nvSpPr>
        <xdr:cNvPr id="535" name="楕円 534"/>
        <xdr:cNvSpPr/>
      </xdr:nvSpPr>
      <xdr:spPr>
        <a:xfrm>
          <a:off x="12029440" y="674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92528</xdr:rowOff>
    </xdr:from>
    <xdr:to>
      <xdr:col>76</xdr:col>
      <xdr:colOff>114300</xdr:colOff>
      <xdr:row>40</xdr:row>
      <xdr:rowOff>136616</xdr:rowOff>
    </xdr:to>
    <xdr:cxnSp macro="">
      <xdr:nvCxnSpPr>
        <xdr:cNvPr id="536" name="直線コネクタ 535"/>
        <xdr:cNvCxnSpPr/>
      </xdr:nvCxnSpPr>
      <xdr:spPr>
        <a:xfrm>
          <a:off x="12072620" y="6798128"/>
          <a:ext cx="78232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37" name="楕円 536"/>
        <xdr:cNvSpPr/>
      </xdr:nvSpPr>
      <xdr:spPr>
        <a:xfrm>
          <a:off x="112318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92528</xdr:rowOff>
    </xdr:to>
    <xdr:cxnSp macro="">
      <xdr:nvCxnSpPr>
        <xdr:cNvPr id="538" name="直線コネクタ 537"/>
        <xdr:cNvCxnSpPr/>
      </xdr:nvCxnSpPr>
      <xdr:spPr>
        <a:xfrm>
          <a:off x="11282680" y="6758940"/>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34372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267524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110298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18523</xdr:rowOff>
    </xdr:from>
    <xdr:ext cx="405111" cy="259045"/>
    <xdr:sp macro="" textlink="">
      <xdr:nvSpPr>
        <xdr:cNvPr id="543" name="n_1mainValue【一般廃棄物処理施設】&#10;有形固定資産減価償却率"/>
        <xdr:cNvSpPr txBox="1"/>
      </xdr:nvSpPr>
      <xdr:spPr>
        <a:xfrm>
          <a:off x="1343724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44" name="n_2mainValue【一般廃棄物処理施設】&#10;有形固定資産減価償却率"/>
        <xdr:cNvSpPr txBox="1"/>
      </xdr:nvSpPr>
      <xdr:spPr>
        <a:xfrm>
          <a:off x="12675244" y="688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134455</xdr:rowOff>
    </xdr:from>
    <xdr:ext cx="405111" cy="259045"/>
    <xdr:sp macro="" textlink="">
      <xdr:nvSpPr>
        <xdr:cNvPr id="545" name="n_3mainValue【一般廃棄物処理施設】&#10;有形固定資産減価償却率"/>
        <xdr:cNvSpPr txBox="1"/>
      </xdr:nvSpPr>
      <xdr:spPr>
        <a:xfrm>
          <a:off x="1190054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46" name="n_4mainValue【一般廃棄物処理施設】&#10;有形固定資産減価償却率"/>
        <xdr:cNvSpPr txBox="1"/>
      </xdr:nvSpPr>
      <xdr:spPr>
        <a:xfrm>
          <a:off x="1110298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19547840" y="681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18735040" y="6976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17937480" y="697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7162780" y="697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6388080" y="6980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129750</xdr:rowOff>
    </xdr:from>
    <xdr:to>
      <xdr:col>116</xdr:col>
      <xdr:colOff>114300</xdr:colOff>
      <xdr:row>42</xdr:row>
      <xdr:rowOff>59900</xdr:rowOff>
    </xdr:to>
    <xdr:sp macro="" textlink="">
      <xdr:nvSpPr>
        <xdr:cNvPr id="586" name="楕円 585"/>
        <xdr:cNvSpPr/>
      </xdr:nvSpPr>
      <xdr:spPr>
        <a:xfrm>
          <a:off x="19458940" y="7002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7" name="【一般廃棄物処理施設】&#10;一人当たり有形固定資産（償却資産）額該当値テキスト"/>
        <xdr:cNvSpPr txBox="1"/>
      </xdr:nvSpPr>
      <xdr:spPr>
        <a:xfrm>
          <a:off x="19547840" y="69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129887</xdr:rowOff>
    </xdr:from>
    <xdr:to>
      <xdr:col>112</xdr:col>
      <xdr:colOff>38100</xdr:colOff>
      <xdr:row>42</xdr:row>
      <xdr:rowOff>60037</xdr:rowOff>
    </xdr:to>
    <xdr:sp macro="" textlink="">
      <xdr:nvSpPr>
        <xdr:cNvPr id="588" name="楕円 587"/>
        <xdr:cNvSpPr/>
      </xdr:nvSpPr>
      <xdr:spPr>
        <a:xfrm>
          <a:off x="18735040" y="70031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9100</xdr:rowOff>
    </xdr:from>
    <xdr:to>
      <xdr:col>116</xdr:col>
      <xdr:colOff>63500</xdr:colOff>
      <xdr:row>42</xdr:row>
      <xdr:rowOff>9237</xdr:rowOff>
    </xdr:to>
    <xdr:cxnSp macro="">
      <xdr:nvCxnSpPr>
        <xdr:cNvPr id="589" name="直線コネクタ 588"/>
        <xdr:cNvCxnSpPr/>
      </xdr:nvCxnSpPr>
      <xdr:spPr>
        <a:xfrm flipV="1">
          <a:off x="18778220" y="7049980"/>
          <a:ext cx="73152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130084</xdr:rowOff>
    </xdr:from>
    <xdr:to>
      <xdr:col>107</xdr:col>
      <xdr:colOff>101600</xdr:colOff>
      <xdr:row>42</xdr:row>
      <xdr:rowOff>60234</xdr:rowOff>
    </xdr:to>
    <xdr:sp macro="" textlink="">
      <xdr:nvSpPr>
        <xdr:cNvPr id="590" name="楕円 589"/>
        <xdr:cNvSpPr/>
      </xdr:nvSpPr>
      <xdr:spPr>
        <a:xfrm>
          <a:off x="17937480" y="7003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9237</xdr:rowOff>
    </xdr:from>
    <xdr:to>
      <xdr:col>111</xdr:col>
      <xdr:colOff>177800</xdr:colOff>
      <xdr:row>42</xdr:row>
      <xdr:rowOff>9434</xdr:rowOff>
    </xdr:to>
    <xdr:cxnSp macro="">
      <xdr:nvCxnSpPr>
        <xdr:cNvPr id="591" name="直線コネクタ 590"/>
        <xdr:cNvCxnSpPr/>
      </xdr:nvCxnSpPr>
      <xdr:spPr>
        <a:xfrm flipV="1">
          <a:off x="17988280" y="7050117"/>
          <a:ext cx="78994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128150</xdr:rowOff>
    </xdr:from>
    <xdr:to>
      <xdr:col>102</xdr:col>
      <xdr:colOff>165100</xdr:colOff>
      <xdr:row>42</xdr:row>
      <xdr:rowOff>58300</xdr:rowOff>
    </xdr:to>
    <xdr:sp macro="" textlink="">
      <xdr:nvSpPr>
        <xdr:cNvPr id="592" name="楕円 591"/>
        <xdr:cNvSpPr/>
      </xdr:nvSpPr>
      <xdr:spPr>
        <a:xfrm>
          <a:off x="17162780" y="700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7500</xdr:rowOff>
    </xdr:from>
    <xdr:to>
      <xdr:col>107</xdr:col>
      <xdr:colOff>50800</xdr:colOff>
      <xdr:row>42</xdr:row>
      <xdr:rowOff>9434</xdr:rowOff>
    </xdr:to>
    <xdr:cxnSp macro="">
      <xdr:nvCxnSpPr>
        <xdr:cNvPr id="593" name="直線コネクタ 592"/>
        <xdr:cNvCxnSpPr/>
      </xdr:nvCxnSpPr>
      <xdr:spPr>
        <a:xfrm>
          <a:off x="17213580" y="7048380"/>
          <a:ext cx="7747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128077</xdr:rowOff>
    </xdr:from>
    <xdr:to>
      <xdr:col>98</xdr:col>
      <xdr:colOff>38100</xdr:colOff>
      <xdr:row>42</xdr:row>
      <xdr:rowOff>58227</xdr:rowOff>
    </xdr:to>
    <xdr:sp macro="" textlink="">
      <xdr:nvSpPr>
        <xdr:cNvPr id="594" name="楕円 593"/>
        <xdr:cNvSpPr/>
      </xdr:nvSpPr>
      <xdr:spPr>
        <a:xfrm>
          <a:off x="16388080" y="7001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7427</xdr:rowOff>
    </xdr:from>
    <xdr:to>
      <xdr:col>102</xdr:col>
      <xdr:colOff>114300</xdr:colOff>
      <xdr:row>42</xdr:row>
      <xdr:rowOff>7500</xdr:rowOff>
    </xdr:to>
    <xdr:cxnSp macro="">
      <xdr:nvCxnSpPr>
        <xdr:cNvPr id="595" name="直線コネクタ 594"/>
        <xdr:cNvCxnSpPr/>
      </xdr:nvCxnSpPr>
      <xdr:spPr>
        <a:xfrm>
          <a:off x="16431260" y="7048307"/>
          <a:ext cx="78232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18528811" y="67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17766811" y="675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6969251" y="67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6194551" y="67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51164</xdr:rowOff>
    </xdr:from>
    <xdr:ext cx="534377" cy="259045"/>
    <xdr:sp macro="" textlink="">
      <xdr:nvSpPr>
        <xdr:cNvPr id="600" name="n_1mainValue【一般廃棄物処理施設】&#10;一人当たり有形固定資産（償却資産）額"/>
        <xdr:cNvSpPr txBox="1"/>
      </xdr:nvSpPr>
      <xdr:spPr>
        <a:xfrm>
          <a:off x="18528811" y="70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51361</xdr:rowOff>
    </xdr:from>
    <xdr:ext cx="534377" cy="259045"/>
    <xdr:sp macro="" textlink="">
      <xdr:nvSpPr>
        <xdr:cNvPr id="601" name="n_2mainValue【一般廃棄物処理施設】&#10;一人当たり有形固定資産（償却資産）額"/>
        <xdr:cNvSpPr txBox="1"/>
      </xdr:nvSpPr>
      <xdr:spPr>
        <a:xfrm>
          <a:off x="17766811" y="70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49427</xdr:rowOff>
    </xdr:from>
    <xdr:ext cx="534377" cy="259045"/>
    <xdr:sp macro="" textlink="">
      <xdr:nvSpPr>
        <xdr:cNvPr id="602" name="n_3mainValue【一般廃棄物処理施設】&#10;一人当たり有形固定資産（償却資産）額"/>
        <xdr:cNvSpPr txBox="1"/>
      </xdr:nvSpPr>
      <xdr:spPr>
        <a:xfrm>
          <a:off x="16969251" y="70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49354</xdr:rowOff>
    </xdr:from>
    <xdr:ext cx="534377" cy="259045"/>
    <xdr:sp macro="" textlink="">
      <xdr:nvSpPr>
        <xdr:cNvPr id="603" name="n_4mainValue【一般廃棄物処理施設】&#10;一人当たり有形固定資産（償却資産）額"/>
        <xdr:cNvSpPr txBox="1"/>
      </xdr:nvSpPr>
      <xdr:spPr>
        <a:xfrm>
          <a:off x="16194551" y="70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3578840" y="99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2804140" y="988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2029440" y="9851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645" name="楕円 644"/>
        <xdr:cNvSpPr/>
      </xdr:nvSpPr>
      <xdr:spPr>
        <a:xfrm>
          <a:off x="14325600" y="994772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79846</xdr:rowOff>
    </xdr:from>
    <xdr:ext cx="405111" cy="259045"/>
    <xdr:sp macro="" textlink="">
      <xdr:nvSpPr>
        <xdr:cNvPr id="646" name="【保健センター・保健所】&#10;有形固定資産減価償却率該当値テキスト"/>
        <xdr:cNvSpPr txBox="1"/>
      </xdr:nvSpPr>
      <xdr:spPr>
        <a:xfrm>
          <a:off x="14414500" y="980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7983</xdr:rowOff>
    </xdr:from>
    <xdr:to>
      <xdr:col>81</xdr:col>
      <xdr:colOff>101600</xdr:colOff>
      <xdr:row>59</xdr:row>
      <xdr:rowOff>109583</xdr:rowOff>
    </xdr:to>
    <xdr:sp macro="" textlink="">
      <xdr:nvSpPr>
        <xdr:cNvPr id="647" name="楕円 646"/>
        <xdr:cNvSpPr/>
      </xdr:nvSpPr>
      <xdr:spPr>
        <a:xfrm>
          <a:off x="13578840" y="98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58783</xdr:rowOff>
    </xdr:from>
    <xdr:to>
      <xdr:col>85</xdr:col>
      <xdr:colOff>127000</xdr:colOff>
      <xdr:row>59</xdr:row>
      <xdr:rowOff>107769</xdr:rowOff>
    </xdr:to>
    <xdr:cxnSp macro="">
      <xdr:nvCxnSpPr>
        <xdr:cNvPr id="648" name="直線コネクタ 647"/>
        <xdr:cNvCxnSpPr/>
      </xdr:nvCxnSpPr>
      <xdr:spPr>
        <a:xfrm>
          <a:off x="13629640" y="9949543"/>
          <a:ext cx="74676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649" name="楕円 648"/>
        <xdr:cNvSpPr/>
      </xdr:nvSpPr>
      <xdr:spPr>
        <a:xfrm>
          <a:off x="1280414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58783</xdr:rowOff>
    </xdr:from>
    <xdr:to>
      <xdr:col>81</xdr:col>
      <xdr:colOff>50800</xdr:colOff>
      <xdr:row>60</xdr:row>
      <xdr:rowOff>65315</xdr:rowOff>
    </xdr:to>
    <xdr:cxnSp macro="">
      <xdr:nvCxnSpPr>
        <xdr:cNvPr id="650" name="直線コネクタ 649"/>
        <xdr:cNvCxnSpPr/>
      </xdr:nvCxnSpPr>
      <xdr:spPr>
        <a:xfrm flipV="1">
          <a:off x="12854940" y="9949543"/>
          <a:ext cx="7747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651" name="楕円 650"/>
        <xdr:cNvSpPr/>
      </xdr:nvSpPr>
      <xdr:spPr>
        <a:xfrm>
          <a:off x="12029440" y="10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652" name="直線コネクタ 651"/>
        <xdr:cNvCxnSpPr/>
      </xdr:nvCxnSpPr>
      <xdr:spPr>
        <a:xfrm>
          <a:off x="12072620" y="10091057"/>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653" name="楕円 652"/>
        <xdr:cNvSpPr/>
      </xdr:nvSpPr>
      <xdr:spPr>
        <a:xfrm>
          <a:off x="11231880" y="99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32657</xdr:rowOff>
    </xdr:to>
    <xdr:cxnSp macro="">
      <xdr:nvCxnSpPr>
        <xdr:cNvPr id="654" name="直線コネクタ 653"/>
        <xdr:cNvCxnSpPr/>
      </xdr:nvCxnSpPr>
      <xdr:spPr>
        <a:xfrm>
          <a:off x="11282680" y="10029553"/>
          <a:ext cx="78994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xdr:cNvSpPr txBox="1"/>
      </xdr:nvSpPr>
      <xdr:spPr>
        <a:xfrm>
          <a:off x="13437244" y="99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267524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19005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110298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126110</xdr:rowOff>
    </xdr:from>
    <xdr:ext cx="405111" cy="259045"/>
    <xdr:sp macro="" textlink="">
      <xdr:nvSpPr>
        <xdr:cNvPr id="659" name="n_1mainValue【保健センター・保健所】&#10;有形固定資産減価償却率"/>
        <xdr:cNvSpPr txBox="1"/>
      </xdr:nvSpPr>
      <xdr:spPr>
        <a:xfrm>
          <a:off x="134372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660" name="n_2mainValue【保健センター・保健所】&#10;有形固定資産減価償却率"/>
        <xdr:cNvSpPr txBox="1"/>
      </xdr:nvSpPr>
      <xdr:spPr>
        <a:xfrm>
          <a:off x="126752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61" name="n_3mainValue【保健センター・保健所】&#10;有形固定資産減価償却率"/>
        <xdr:cNvSpPr txBox="1"/>
      </xdr:nvSpPr>
      <xdr:spPr>
        <a:xfrm>
          <a:off x="119005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2" name="n_4mainValue【保健センター・保健所】&#10;有形固定資産減価償却率"/>
        <xdr:cNvSpPr txBox="1"/>
      </xdr:nvSpPr>
      <xdr:spPr>
        <a:xfrm>
          <a:off x="1110298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1954784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179374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71627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6388080" y="10525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700" name="楕円 699"/>
        <xdr:cNvSpPr/>
      </xdr:nvSpPr>
      <xdr:spPr>
        <a:xfrm>
          <a:off x="1945894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xdr:cNvSpPr txBox="1"/>
      </xdr:nvSpPr>
      <xdr:spPr>
        <a:xfrm>
          <a:off x="1954784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702" name="楕円 701"/>
        <xdr:cNvSpPr/>
      </xdr:nvSpPr>
      <xdr:spPr>
        <a:xfrm>
          <a:off x="18735040" y="10581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703" name="直線コネクタ 702"/>
        <xdr:cNvCxnSpPr/>
      </xdr:nvCxnSpPr>
      <xdr:spPr>
        <a:xfrm>
          <a:off x="18778220" y="1063218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704" name="楕円 703"/>
        <xdr:cNvSpPr/>
      </xdr:nvSpPr>
      <xdr:spPr>
        <a:xfrm>
          <a:off x="1793748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705" name="直線コネクタ 704"/>
        <xdr:cNvCxnSpPr/>
      </xdr:nvCxnSpPr>
      <xdr:spPr>
        <a:xfrm>
          <a:off x="17988280" y="106321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6" name="楕円 705"/>
        <xdr:cNvSpPr/>
      </xdr:nvSpPr>
      <xdr:spPr>
        <a:xfrm>
          <a:off x="1716278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707" name="直線コネクタ 706"/>
        <xdr:cNvCxnSpPr/>
      </xdr:nvCxnSpPr>
      <xdr:spPr>
        <a:xfrm>
          <a:off x="17213580" y="1063218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8" name="楕円 707"/>
        <xdr:cNvSpPr/>
      </xdr:nvSpPr>
      <xdr:spPr>
        <a:xfrm>
          <a:off x="16388080" y="10581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70866</xdr:rowOff>
    </xdr:from>
    <xdr:to>
      <xdr:col>102</xdr:col>
      <xdr:colOff>114300</xdr:colOff>
      <xdr:row>63</xdr:row>
      <xdr:rowOff>70866</xdr:rowOff>
    </xdr:to>
    <xdr:cxnSp macro="">
      <xdr:nvCxnSpPr>
        <xdr:cNvPr id="709" name="直線コネクタ 708"/>
        <xdr:cNvCxnSpPr/>
      </xdr:nvCxnSpPr>
      <xdr:spPr>
        <a:xfrm>
          <a:off x="16431260" y="106321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185611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177762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70015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62268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14" name="n_1mainValue【保健センター・保健所】&#10;一人当たり面積"/>
        <xdr:cNvSpPr txBox="1"/>
      </xdr:nvSpPr>
      <xdr:spPr>
        <a:xfrm>
          <a:off x="185611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715" name="n_2mainValue【保健センター・保健所】&#10;一人当たり面積"/>
        <xdr:cNvSpPr txBox="1"/>
      </xdr:nvSpPr>
      <xdr:spPr>
        <a:xfrm>
          <a:off x="1777626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6" name="n_3mainValue【保健センター・保健所】&#10;一人当たり面積"/>
        <xdr:cNvSpPr txBox="1"/>
      </xdr:nvSpPr>
      <xdr:spPr>
        <a:xfrm>
          <a:off x="1700156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7" name="n_4mainValue【保健センター・保健所】&#10;一人当たり面積"/>
        <xdr:cNvSpPr txBox="1"/>
      </xdr:nvSpPr>
      <xdr:spPr>
        <a:xfrm>
          <a:off x="1622686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4414500" y="138334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3578840" y="1401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280414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202944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123188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144055</xdr:rowOff>
    </xdr:from>
    <xdr:to>
      <xdr:col>85</xdr:col>
      <xdr:colOff>177800</xdr:colOff>
      <xdr:row>84</xdr:row>
      <xdr:rowOff>74205</xdr:rowOff>
    </xdr:to>
    <xdr:sp macro="" textlink="">
      <xdr:nvSpPr>
        <xdr:cNvPr id="759" name="楕円 758"/>
        <xdr:cNvSpPr/>
      </xdr:nvSpPr>
      <xdr:spPr>
        <a:xfrm>
          <a:off x="14325600" y="140581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122482</xdr:rowOff>
    </xdr:from>
    <xdr:ext cx="405111" cy="259045"/>
    <xdr:sp macro="" textlink="">
      <xdr:nvSpPr>
        <xdr:cNvPr id="760" name="【消防施設】&#10;有形固定資産減価償却率該当値テキスト"/>
        <xdr:cNvSpPr txBox="1"/>
      </xdr:nvSpPr>
      <xdr:spPr>
        <a:xfrm>
          <a:off x="14414500" y="1403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61" name="楕円 760"/>
        <xdr:cNvSpPr/>
      </xdr:nvSpPr>
      <xdr:spPr>
        <a:xfrm>
          <a:off x="13578840" y="14032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23405</xdr:rowOff>
    </xdr:to>
    <xdr:cxnSp macro="">
      <xdr:nvCxnSpPr>
        <xdr:cNvPr id="762" name="直線コネクタ 761"/>
        <xdr:cNvCxnSpPr/>
      </xdr:nvCxnSpPr>
      <xdr:spPr>
        <a:xfrm>
          <a:off x="13629640" y="14082849"/>
          <a:ext cx="74676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145687</xdr:rowOff>
    </xdr:from>
    <xdr:to>
      <xdr:col>76</xdr:col>
      <xdr:colOff>165100</xdr:colOff>
      <xdr:row>84</xdr:row>
      <xdr:rowOff>75837</xdr:rowOff>
    </xdr:to>
    <xdr:sp macro="" textlink="">
      <xdr:nvSpPr>
        <xdr:cNvPr id="763" name="楕円 762"/>
        <xdr:cNvSpPr/>
      </xdr:nvSpPr>
      <xdr:spPr>
        <a:xfrm>
          <a:off x="12804140" y="14059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168729</xdr:rowOff>
    </xdr:from>
    <xdr:to>
      <xdr:col>81</xdr:col>
      <xdr:colOff>50800</xdr:colOff>
      <xdr:row>84</xdr:row>
      <xdr:rowOff>25037</xdr:rowOff>
    </xdr:to>
    <xdr:cxnSp macro="">
      <xdr:nvCxnSpPr>
        <xdr:cNvPr id="764" name="直線コネクタ 763"/>
        <xdr:cNvCxnSpPr/>
      </xdr:nvCxnSpPr>
      <xdr:spPr>
        <a:xfrm flipV="1">
          <a:off x="12854940" y="14082849"/>
          <a:ext cx="7747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117929</xdr:rowOff>
    </xdr:from>
    <xdr:to>
      <xdr:col>72</xdr:col>
      <xdr:colOff>38100</xdr:colOff>
      <xdr:row>84</xdr:row>
      <xdr:rowOff>48079</xdr:rowOff>
    </xdr:to>
    <xdr:sp macro="" textlink="">
      <xdr:nvSpPr>
        <xdr:cNvPr id="765" name="楕円 764"/>
        <xdr:cNvSpPr/>
      </xdr:nvSpPr>
      <xdr:spPr>
        <a:xfrm>
          <a:off x="12029440" y="140320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168729</xdr:rowOff>
    </xdr:from>
    <xdr:to>
      <xdr:col>76</xdr:col>
      <xdr:colOff>114300</xdr:colOff>
      <xdr:row>84</xdr:row>
      <xdr:rowOff>25037</xdr:rowOff>
    </xdr:to>
    <xdr:cxnSp macro="">
      <xdr:nvCxnSpPr>
        <xdr:cNvPr id="766" name="直線コネクタ 765"/>
        <xdr:cNvCxnSpPr/>
      </xdr:nvCxnSpPr>
      <xdr:spPr>
        <a:xfrm>
          <a:off x="12072620" y="14082849"/>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78739</xdr:rowOff>
    </xdr:from>
    <xdr:to>
      <xdr:col>67</xdr:col>
      <xdr:colOff>101600</xdr:colOff>
      <xdr:row>84</xdr:row>
      <xdr:rowOff>8889</xdr:rowOff>
    </xdr:to>
    <xdr:sp macro="" textlink="">
      <xdr:nvSpPr>
        <xdr:cNvPr id="767" name="楕円 766"/>
        <xdr:cNvSpPr/>
      </xdr:nvSpPr>
      <xdr:spPr>
        <a:xfrm>
          <a:off x="1123188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83</xdr:row>
      <xdr:rowOff>168729</xdr:rowOff>
    </xdr:to>
    <xdr:cxnSp macro="">
      <xdr:nvCxnSpPr>
        <xdr:cNvPr id="768" name="直線コネクタ 767"/>
        <xdr:cNvCxnSpPr/>
      </xdr:nvCxnSpPr>
      <xdr:spPr>
        <a:xfrm>
          <a:off x="11282680" y="14043659"/>
          <a:ext cx="78994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3437244"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267524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1900544"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110298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773" name="n_1mainValue【消防施設】&#10;有形固定資産減価償却率"/>
        <xdr:cNvSpPr txBox="1"/>
      </xdr:nvSpPr>
      <xdr:spPr>
        <a:xfrm>
          <a:off x="1343724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66964</xdr:rowOff>
    </xdr:from>
    <xdr:ext cx="405111" cy="259045"/>
    <xdr:sp macro="" textlink="">
      <xdr:nvSpPr>
        <xdr:cNvPr id="774" name="n_2mainValue【消防施設】&#10;有形固定資産減価償却率"/>
        <xdr:cNvSpPr txBox="1"/>
      </xdr:nvSpPr>
      <xdr:spPr>
        <a:xfrm>
          <a:off x="12675244" y="1414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39206</xdr:rowOff>
    </xdr:from>
    <xdr:ext cx="405111" cy="259045"/>
    <xdr:sp macro="" textlink="">
      <xdr:nvSpPr>
        <xdr:cNvPr id="775" name="n_3mainValue【消防施設】&#10;有形固定資産減価償却率"/>
        <xdr:cNvSpPr txBox="1"/>
      </xdr:nvSpPr>
      <xdr:spPr>
        <a:xfrm>
          <a:off x="1190054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xdr:rowOff>
    </xdr:from>
    <xdr:ext cx="405111" cy="259045"/>
    <xdr:sp macro="" textlink="">
      <xdr:nvSpPr>
        <xdr:cNvPr id="776" name="n_4mainValue【消防施設】&#10;有形固定資産減価償却率"/>
        <xdr:cNvSpPr txBox="1"/>
      </xdr:nvSpPr>
      <xdr:spPr>
        <a:xfrm>
          <a:off x="1110298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1873504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1793748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71627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638808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814" name="楕円 813"/>
        <xdr:cNvSpPr/>
      </xdr:nvSpPr>
      <xdr:spPr>
        <a:xfrm>
          <a:off x="19458940" y="14169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815" name="【消防施設】&#10;一人当たり面積該当値テキスト"/>
        <xdr:cNvSpPr txBox="1"/>
      </xdr:nvSpPr>
      <xdr:spPr>
        <a:xfrm>
          <a:off x="19547840"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816" name="楕円 815"/>
        <xdr:cNvSpPr/>
      </xdr:nvSpPr>
      <xdr:spPr>
        <a:xfrm>
          <a:off x="18735040" y="14174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143256</xdr:rowOff>
    </xdr:to>
    <xdr:cxnSp macro="">
      <xdr:nvCxnSpPr>
        <xdr:cNvPr id="817" name="直線コネクタ 816"/>
        <xdr:cNvCxnSpPr/>
      </xdr:nvCxnSpPr>
      <xdr:spPr>
        <a:xfrm flipV="1">
          <a:off x="18778220" y="14220445"/>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818" name="楕円 817"/>
        <xdr:cNvSpPr/>
      </xdr:nvSpPr>
      <xdr:spPr>
        <a:xfrm>
          <a:off x="1793748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819" name="直線コネクタ 818"/>
        <xdr:cNvCxnSpPr/>
      </xdr:nvCxnSpPr>
      <xdr:spPr>
        <a:xfrm>
          <a:off x="17988280" y="142250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20" name="楕円 819"/>
        <xdr:cNvSpPr/>
      </xdr:nvSpPr>
      <xdr:spPr>
        <a:xfrm>
          <a:off x="17162780" y="1417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147828</xdr:rowOff>
    </xdr:to>
    <xdr:cxnSp macro="">
      <xdr:nvCxnSpPr>
        <xdr:cNvPr id="821" name="直線コネクタ 820"/>
        <xdr:cNvCxnSpPr/>
      </xdr:nvCxnSpPr>
      <xdr:spPr>
        <a:xfrm flipV="1">
          <a:off x="17213580" y="1422501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822" name="楕円 821"/>
        <xdr:cNvSpPr/>
      </xdr:nvSpPr>
      <xdr:spPr>
        <a:xfrm>
          <a:off x="16388080" y="1417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147828</xdr:rowOff>
    </xdr:to>
    <xdr:cxnSp macro="">
      <xdr:nvCxnSpPr>
        <xdr:cNvPr id="823" name="直線コネクタ 822"/>
        <xdr:cNvCxnSpPr/>
      </xdr:nvCxnSpPr>
      <xdr:spPr>
        <a:xfrm>
          <a:off x="16431260" y="1422958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185611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1777626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70015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622686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828" name="n_1mainValue【消防施設】&#10;一人当たり面積"/>
        <xdr:cNvSpPr txBox="1"/>
      </xdr:nvSpPr>
      <xdr:spPr>
        <a:xfrm>
          <a:off x="18561127" y="142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29" name="n_2mainValue【消防施設】&#10;一人当たり面積"/>
        <xdr:cNvSpPr txBox="1"/>
      </xdr:nvSpPr>
      <xdr:spPr>
        <a:xfrm>
          <a:off x="17776267" y="142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830" name="n_3mainValue【消防施設】&#10;一人当たり面積"/>
        <xdr:cNvSpPr txBox="1"/>
      </xdr:nvSpPr>
      <xdr:spPr>
        <a:xfrm>
          <a:off x="17001567" y="142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831" name="n_4mainValue【消防施設】&#10;一人当たり面積"/>
        <xdr:cNvSpPr txBox="1"/>
      </xdr:nvSpPr>
      <xdr:spPr>
        <a:xfrm>
          <a:off x="16226867" y="142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4414500" y="1745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202944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123188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873" name="楕円 872"/>
        <xdr:cNvSpPr/>
      </xdr:nvSpPr>
      <xdr:spPr>
        <a:xfrm>
          <a:off x="14325600" y="168694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874" name="【庁舎】&#10;有形固定資産減価償却率該当値テキスト"/>
        <xdr:cNvSpPr txBox="1"/>
      </xdr:nvSpPr>
      <xdr:spPr>
        <a:xfrm>
          <a:off x="14414500" y="1672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59689</xdr:rowOff>
    </xdr:from>
    <xdr:to>
      <xdr:col>81</xdr:col>
      <xdr:colOff>101600</xdr:colOff>
      <xdr:row>100</xdr:row>
      <xdr:rowOff>161289</xdr:rowOff>
    </xdr:to>
    <xdr:sp macro="" textlink="">
      <xdr:nvSpPr>
        <xdr:cNvPr id="875" name="楕円 874"/>
        <xdr:cNvSpPr/>
      </xdr:nvSpPr>
      <xdr:spPr>
        <a:xfrm>
          <a:off x="13578840" y="168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110489</xdr:rowOff>
    </xdr:from>
    <xdr:to>
      <xdr:col>85</xdr:col>
      <xdr:colOff>127000</xdr:colOff>
      <xdr:row>100</xdr:row>
      <xdr:rowOff>156211</xdr:rowOff>
    </xdr:to>
    <xdr:cxnSp macro="">
      <xdr:nvCxnSpPr>
        <xdr:cNvPr id="876" name="直線コネクタ 875"/>
        <xdr:cNvCxnSpPr/>
      </xdr:nvCxnSpPr>
      <xdr:spPr>
        <a:xfrm>
          <a:off x="13629640" y="16874489"/>
          <a:ext cx="74676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4173</xdr:rowOff>
    </xdr:from>
    <xdr:to>
      <xdr:col>76</xdr:col>
      <xdr:colOff>165100</xdr:colOff>
      <xdr:row>100</xdr:row>
      <xdr:rowOff>105773</xdr:rowOff>
    </xdr:to>
    <xdr:sp macro="" textlink="">
      <xdr:nvSpPr>
        <xdr:cNvPr id="877" name="楕円 876"/>
        <xdr:cNvSpPr/>
      </xdr:nvSpPr>
      <xdr:spPr>
        <a:xfrm>
          <a:off x="12804140" y="167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54973</xdr:rowOff>
    </xdr:from>
    <xdr:to>
      <xdr:col>81</xdr:col>
      <xdr:colOff>50800</xdr:colOff>
      <xdr:row>100</xdr:row>
      <xdr:rowOff>110489</xdr:rowOff>
    </xdr:to>
    <xdr:cxnSp macro="">
      <xdr:nvCxnSpPr>
        <xdr:cNvPr id="878" name="直線コネクタ 877"/>
        <xdr:cNvCxnSpPr/>
      </xdr:nvCxnSpPr>
      <xdr:spPr>
        <a:xfrm>
          <a:off x="12854940" y="16818973"/>
          <a:ext cx="7747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138068</xdr:rowOff>
    </xdr:from>
    <xdr:to>
      <xdr:col>72</xdr:col>
      <xdr:colOff>38100</xdr:colOff>
      <xdr:row>100</xdr:row>
      <xdr:rowOff>68218</xdr:rowOff>
    </xdr:to>
    <xdr:sp macro="" textlink="">
      <xdr:nvSpPr>
        <xdr:cNvPr id="879" name="楕円 878"/>
        <xdr:cNvSpPr/>
      </xdr:nvSpPr>
      <xdr:spPr>
        <a:xfrm>
          <a:off x="12029440" y="16734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17418</xdr:rowOff>
    </xdr:from>
    <xdr:to>
      <xdr:col>76</xdr:col>
      <xdr:colOff>114300</xdr:colOff>
      <xdr:row>100</xdr:row>
      <xdr:rowOff>54973</xdr:rowOff>
    </xdr:to>
    <xdr:cxnSp macro="">
      <xdr:nvCxnSpPr>
        <xdr:cNvPr id="880" name="直線コネクタ 879"/>
        <xdr:cNvCxnSpPr/>
      </xdr:nvCxnSpPr>
      <xdr:spPr>
        <a:xfrm>
          <a:off x="12072620" y="16781418"/>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31931</xdr:rowOff>
    </xdr:from>
    <xdr:to>
      <xdr:col>67</xdr:col>
      <xdr:colOff>101600</xdr:colOff>
      <xdr:row>102</xdr:row>
      <xdr:rowOff>133531</xdr:rowOff>
    </xdr:to>
    <xdr:sp macro="" textlink="">
      <xdr:nvSpPr>
        <xdr:cNvPr id="881" name="楕円 880"/>
        <xdr:cNvSpPr/>
      </xdr:nvSpPr>
      <xdr:spPr>
        <a:xfrm>
          <a:off x="11231880" y="17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17418</xdr:rowOff>
    </xdr:from>
    <xdr:to>
      <xdr:col>71</xdr:col>
      <xdr:colOff>177800</xdr:colOff>
      <xdr:row>102</xdr:row>
      <xdr:rowOff>82731</xdr:rowOff>
    </xdr:to>
    <xdr:cxnSp macro="">
      <xdr:nvCxnSpPr>
        <xdr:cNvPr id="882" name="直線コネクタ 881"/>
        <xdr:cNvCxnSpPr/>
      </xdr:nvCxnSpPr>
      <xdr:spPr>
        <a:xfrm flipV="1">
          <a:off x="11282680" y="16781418"/>
          <a:ext cx="789940" cy="40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34372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xdr:cNvSpPr txBox="1"/>
      </xdr:nvSpPr>
      <xdr:spPr>
        <a:xfrm>
          <a:off x="12675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xdr:cNvSpPr txBox="1"/>
      </xdr:nvSpPr>
      <xdr:spPr>
        <a:xfrm>
          <a:off x="119005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xdr:cNvSpPr txBox="1"/>
      </xdr:nvSpPr>
      <xdr:spPr>
        <a:xfrm>
          <a:off x="1110298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6366</xdr:rowOff>
    </xdr:from>
    <xdr:ext cx="405111" cy="259045"/>
    <xdr:sp macro="" textlink="">
      <xdr:nvSpPr>
        <xdr:cNvPr id="887" name="n_1mainValue【庁舎】&#10;有形固定資産減価償却率"/>
        <xdr:cNvSpPr txBox="1"/>
      </xdr:nvSpPr>
      <xdr:spPr>
        <a:xfrm>
          <a:off x="13437244" y="1660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122300</xdr:rowOff>
    </xdr:from>
    <xdr:ext cx="340478" cy="259045"/>
    <xdr:sp macro="" textlink="">
      <xdr:nvSpPr>
        <xdr:cNvPr id="888" name="n_2mainValue【庁舎】&#10;有形固定資産減価償却率"/>
        <xdr:cNvSpPr txBox="1"/>
      </xdr:nvSpPr>
      <xdr:spPr>
        <a:xfrm>
          <a:off x="12707561" y="16551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84745</xdr:rowOff>
    </xdr:from>
    <xdr:ext cx="340478" cy="259045"/>
    <xdr:sp macro="" textlink="">
      <xdr:nvSpPr>
        <xdr:cNvPr id="889" name="n_3mainValue【庁舎】&#10;有形固定資産減価償却率"/>
        <xdr:cNvSpPr txBox="1"/>
      </xdr:nvSpPr>
      <xdr:spPr>
        <a:xfrm>
          <a:off x="11910001" y="16513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150058</xdr:rowOff>
    </xdr:from>
    <xdr:ext cx="405111" cy="259045"/>
    <xdr:sp macro="" textlink="">
      <xdr:nvSpPr>
        <xdr:cNvPr id="890" name="n_4mainValue【庁舎】&#10;有形固定資産減価償却率"/>
        <xdr:cNvSpPr txBox="1"/>
      </xdr:nvSpPr>
      <xdr:spPr>
        <a:xfrm>
          <a:off x="11102984" y="1691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18735040" y="17694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179374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71627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638808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932" name="楕円 931"/>
        <xdr:cNvSpPr/>
      </xdr:nvSpPr>
      <xdr:spPr>
        <a:xfrm>
          <a:off x="19458940" y="1771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90369</xdr:rowOff>
    </xdr:from>
    <xdr:ext cx="469744" cy="259045"/>
    <xdr:sp macro="" textlink="">
      <xdr:nvSpPr>
        <xdr:cNvPr id="933" name="【庁舎】&#10;一人当たり面積該当値テキスト"/>
        <xdr:cNvSpPr txBox="1"/>
      </xdr:nvSpPr>
      <xdr:spPr>
        <a:xfrm>
          <a:off x="19547840" y="1769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934" name="楕円 933"/>
        <xdr:cNvSpPr/>
      </xdr:nvSpPr>
      <xdr:spPr>
        <a:xfrm>
          <a:off x="18735040" y="17714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105</xdr:row>
      <xdr:rowOff>162742</xdr:rowOff>
    </xdr:to>
    <xdr:cxnSp macro="">
      <xdr:nvCxnSpPr>
        <xdr:cNvPr id="935" name="直線コネクタ 934"/>
        <xdr:cNvCxnSpPr/>
      </xdr:nvCxnSpPr>
      <xdr:spPr>
        <a:xfrm>
          <a:off x="18778220" y="177649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936" name="楕円 935"/>
        <xdr:cNvSpPr/>
      </xdr:nvSpPr>
      <xdr:spPr>
        <a:xfrm>
          <a:off x="17937480" y="1776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162742</xdr:rowOff>
    </xdr:from>
    <xdr:to>
      <xdr:col>111</xdr:col>
      <xdr:colOff>177800</xdr:colOff>
      <xdr:row>106</xdr:row>
      <xdr:rowOff>43543</xdr:rowOff>
    </xdr:to>
    <xdr:cxnSp macro="">
      <xdr:nvCxnSpPr>
        <xdr:cNvPr id="937" name="直線コネクタ 936"/>
        <xdr:cNvCxnSpPr/>
      </xdr:nvCxnSpPr>
      <xdr:spPr>
        <a:xfrm flipV="1">
          <a:off x="17988280" y="17764942"/>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938" name="楕円 937"/>
        <xdr:cNvSpPr/>
      </xdr:nvSpPr>
      <xdr:spPr>
        <a:xfrm>
          <a:off x="17162780" y="1776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43543</xdr:rowOff>
    </xdr:to>
    <xdr:cxnSp macro="">
      <xdr:nvCxnSpPr>
        <xdr:cNvPr id="939" name="直線コネクタ 938"/>
        <xdr:cNvCxnSpPr/>
      </xdr:nvCxnSpPr>
      <xdr:spPr>
        <a:xfrm>
          <a:off x="17213580" y="178133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940" name="楕円 939"/>
        <xdr:cNvSpPr/>
      </xdr:nvSpPr>
      <xdr:spPr>
        <a:xfrm>
          <a:off x="16388080" y="18176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108</xdr:row>
      <xdr:rowOff>121920</xdr:rowOff>
    </xdr:to>
    <xdr:cxnSp macro="">
      <xdr:nvCxnSpPr>
        <xdr:cNvPr id="941" name="直線コネクタ 940"/>
        <xdr:cNvCxnSpPr/>
      </xdr:nvCxnSpPr>
      <xdr:spPr>
        <a:xfrm flipV="1">
          <a:off x="16431260" y="17813383"/>
          <a:ext cx="78232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18561127" y="1747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17776267" y="1747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7001567" y="1747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622686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33219</xdr:rowOff>
    </xdr:from>
    <xdr:ext cx="469744" cy="259045"/>
    <xdr:sp macro="" textlink="">
      <xdr:nvSpPr>
        <xdr:cNvPr id="946" name="n_1mainValue【庁舎】&#10;一人当たり面積"/>
        <xdr:cNvSpPr txBox="1"/>
      </xdr:nvSpPr>
      <xdr:spPr>
        <a:xfrm>
          <a:off x="18561127" y="178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947" name="n_2mainValue【庁舎】&#10;一人当たり面積"/>
        <xdr:cNvSpPr txBox="1"/>
      </xdr:nvSpPr>
      <xdr:spPr>
        <a:xfrm>
          <a:off x="17776267" y="178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85470</xdr:rowOff>
    </xdr:from>
    <xdr:ext cx="469744" cy="259045"/>
    <xdr:sp macro="" textlink="">
      <xdr:nvSpPr>
        <xdr:cNvPr id="948" name="n_3mainValue【庁舎】&#10;一人当たり面積"/>
        <xdr:cNvSpPr txBox="1"/>
      </xdr:nvSpPr>
      <xdr:spPr>
        <a:xfrm>
          <a:off x="17001567" y="178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949" name="n_4mainValue【庁舎】&#10;一人当たり面積"/>
        <xdr:cNvSpPr txBox="1"/>
      </xdr:nvSpPr>
      <xdr:spPr>
        <a:xfrm>
          <a:off x="16226867" y="182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類似団体と比較して有形固定資産減価償却率が特に高くなっているのは一般廃棄物処理施設であり、特に低くなっているのは庁舎である。</a:t>
          </a:r>
        </a:p>
        <a:p>
          <a:r>
            <a:rPr kumimoji="1" lang="ja-JP" altLang="en-US" sz="1300">
              <a:latin typeface="ＭＳ Ｐゴシック" panose="020B0600070205080204" pitchFamily="50" charset="-128"/>
              <a:ea typeface="ＭＳ Ｐゴシック" panose="020B0600070205080204" pitchFamily="50" charset="-128"/>
            </a:rPr>
            <a:t>全体的に施設の減価償却率が高くなっており、適切な修繕が求められる一方で、庁舎については、平成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年度に建設工事を実施したことにより、類似団体平均を大きく下回っている。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今後、老朽化の進行した施設の改修及び更新が同時期に必要となることが予想されるため、当市にて策定している個別施設計画を基に計画的な修繕を行い、減価償却率の減少に向けて取り組む。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74,822
73,908
25.35
27,930,342
26,985,901
906,797
15,672,266
25,717,023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lang="en-US" altLang="ja-JP" sz="1000">
            <a:effectLst/>
            <a:latin typeface="ＭＳ Ｐゴシック" panose="020B0600070205080204" pitchFamily="50" charset="-128"/>
            <a:ea typeface="ＭＳ Ｐゴシック" panose="020B0600070205080204" pitchFamily="50" charset="-128"/>
          </a:endParaRPr>
        </a:p>
        <a:p>
          <a:pPr algn="l"/>
          <a:r>
            <a:rPr lang="ja-JP" altLang="en-US" sz="1000">
              <a:effectLst/>
              <a:latin typeface="ＭＳ Ｐゴシック" panose="020B0600070205080204" pitchFamily="50" charset="-128"/>
              <a:ea typeface="ＭＳ Ｐゴシック" panose="020B0600070205080204" pitchFamily="50" charset="-128"/>
            </a:rPr>
            <a:t>   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年度単年度の指数と比べ令和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年度単年度の指数が低下したため、３か年平均で算出される財政力指数は低下した。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年度の単年度指数が低下した要因は、前年度と比べ社会福祉費、保健衛生費、高齢者保健福祉費の増により基準財政需要額が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増加した上、市町村民税の減により基準財政収入額が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648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前年度と比べて、地方交付税、臨時財政対策債、地方消費税交付金、新型コロナウイルス感染症対策地方税減収補填特別交付金の増に伴い、経常一般財源等が増加したため、改善した。</a:t>
          </a:r>
        </a:p>
        <a:p>
          <a:r>
            <a:rPr kumimoji="1" lang="ja-JP" altLang="en-US" sz="1300">
              <a:latin typeface="ＭＳ Ｐゴシック" panose="020B0600070205080204" pitchFamily="50" charset="-128"/>
              <a:ea typeface="ＭＳ Ｐゴシック" panose="020B0600070205080204" pitchFamily="50" charset="-128"/>
            </a:rPr>
            <a:t>今後は業務の効率化に努め、経常的経費の抑制を図る。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65</xdr:row>
      <xdr:rowOff>75438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86694"/>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66</xdr:row>
      <xdr:rowOff>19812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1968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19812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3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66</xdr:row>
      <xdr:rowOff>19812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389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人件費・物件費等の状況は、前年度と比べて、人件費が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、維持補修費が▲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年度は、新型コロナワクチン接種関連経費の増加により物件費が増加したため、人口１人あたりの人件費・物件費等決算額は前年度と比べて</a:t>
          </a:r>
          <a:r>
            <a:rPr kumimoji="1" lang="en-US" altLang="ja-JP" sz="1300">
              <a:latin typeface="ＭＳ Ｐゴシック" panose="020B0600070205080204" pitchFamily="50" charset="-128"/>
              <a:ea typeface="ＭＳ Ｐゴシック" panose="020B0600070205080204" pitchFamily="50" charset="-128"/>
            </a:rPr>
            <a:t>11,585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今後は人件費、物件費等の抑制を図る。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81645</xdr:rowOff>
    </xdr:from>
    <xdr:to>
      <xdr:col>23</xdr:col>
      <xdr:colOff>133350</xdr:colOff>
      <xdr:row>82</xdr:row>
      <xdr:rowOff>43311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69095"/>
          <a:ext cx="838200" cy="1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137018</xdr:rowOff>
    </xdr:from>
    <xdr:to>
      <xdr:col>19</xdr:col>
      <xdr:colOff>133350</xdr:colOff>
      <xdr:row>81</xdr:row>
      <xdr:rowOff>81645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53018"/>
          <a:ext cx="889000" cy="1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44128</xdr:rowOff>
    </xdr:from>
    <xdr:to>
      <xdr:col>15</xdr:col>
      <xdr:colOff>82550</xdr:colOff>
      <xdr:row>80</xdr:row>
      <xdr:rowOff>137018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60128"/>
          <a:ext cx="889000" cy="9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44128</xdr:rowOff>
    </xdr:from>
    <xdr:to>
      <xdr:col>11</xdr:col>
      <xdr:colOff>31750</xdr:colOff>
      <xdr:row>80</xdr:row>
      <xdr:rowOff>56400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760128"/>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163961</xdr:rowOff>
    </xdr:from>
    <xdr:to>
      <xdr:col>23</xdr:col>
      <xdr:colOff>184150</xdr:colOff>
      <xdr:row>82</xdr:row>
      <xdr:rowOff>94111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30845</xdr:rowOff>
    </xdr:from>
    <xdr:to>
      <xdr:col>19</xdr:col>
      <xdr:colOff>184150</xdr:colOff>
      <xdr:row>81</xdr:row>
      <xdr:rowOff>132445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142622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8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86218</xdr:rowOff>
    </xdr:from>
    <xdr:to>
      <xdr:col>15</xdr:col>
      <xdr:colOff>133350</xdr:colOff>
      <xdr:row>81</xdr:row>
      <xdr:rowOff>16368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26545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7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164778</xdr:rowOff>
    </xdr:from>
    <xdr:to>
      <xdr:col>11</xdr:col>
      <xdr:colOff>82550</xdr:colOff>
      <xdr:row>80</xdr:row>
      <xdr:rowOff>94928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105105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5600</xdr:rowOff>
    </xdr:from>
    <xdr:to>
      <xdr:col>7</xdr:col>
      <xdr:colOff>31750</xdr:colOff>
      <xdr:row>80</xdr:row>
      <xdr:rowOff>107200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117377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9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基準となる国家公務員の給与水準を下回っている。</a:t>
          </a:r>
        </a:p>
        <a:p>
          <a:r>
            <a:rPr kumimoji="1" lang="ja-JP" altLang="en-US" sz="1300">
              <a:latin typeface="ＭＳ Ｐゴシック" panose="020B0600070205080204" pitchFamily="50" charset="-128"/>
              <a:ea typeface="ＭＳ Ｐゴシック" panose="020B0600070205080204" pitchFamily="50" charset="-128"/>
            </a:rPr>
            <a:t>直近３年連続で指数を上昇させなかったため、今後も国家公務員の給与の動向に留意しながら適正化に努める。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155121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87086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427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90</xdr:row>
      <xdr:rowOff>19050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461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今後も定員管理計画に基づき適切な採用を行うとともに、事務事業の見直しと職員の再分配等により効率化を図る。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71649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5261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65617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0636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37465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19368</xdr:rowOff>
    </xdr:from>
    <xdr:to>
      <xdr:col>68</xdr:col>
      <xdr:colOff>152400</xdr:colOff>
      <xdr:row>60</xdr:row>
      <xdr:rowOff>37465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20849</xdr:rowOff>
    </xdr:from>
    <xdr:to>
      <xdr:col>81</xdr:col>
      <xdr:colOff>95250</xdr:colOff>
      <xdr:row>60</xdr:row>
      <xdr:rowOff>122449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37376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5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年度単年度の比率（</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年度単年度の比率（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）がほぼ同じ値であったため、実質公債費比率としては昨年度と同じ値となった。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年度単年度状況は、令和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年度と比べ、公債費が増加（</a:t>
          </a:r>
          <a:r>
            <a:rPr kumimoji="1" lang="en-US" altLang="ja-JP" sz="1300">
              <a:latin typeface="ＭＳ Ｐゴシック" panose="020B0600070205080204" pitchFamily="50" charset="-128"/>
              <a:ea typeface="ＭＳ Ｐゴシック" panose="020B0600070205080204" pitchFamily="50" charset="-128"/>
            </a:rPr>
            <a:t>127,530</a:t>
          </a:r>
          <a:r>
            <a:rPr kumimoji="1" lang="ja-JP" altLang="en-US" sz="1300">
              <a:latin typeface="ＭＳ Ｐゴシック" panose="020B0600070205080204" pitchFamily="50" charset="-128"/>
              <a:ea typeface="ＭＳ Ｐゴシック" panose="020B0600070205080204" pitchFamily="50" charset="-128"/>
            </a:rPr>
            <a:t>千円）している一方、それ以上に標準財政規模が増加（</a:t>
          </a:r>
          <a:r>
            <a:rPr kumimoji="1" lang="en-US" altLang="ja-JP" sz="1300">
              <a:latin typeface="ＭＳ Ｐゴシック" panose="020B0600070205080204" pitchFamily="50" charset="-128"/>
              <a:ea typeface="ＭＳ Ｐゴシック" panose="020B0600070205080204" pitchFamily="50" charset="-128"/>
            </a:rPr>
            <a:t>+1,011,583</a:t>
          </a:r>
          <a:r>
            <a:rPr kumimoji="1" lang="ja-JP" altLang="en-US" sz="1300">
              <a:latin typeface="ＭＳ Ｐゴシック" panose="020B0600070205080204" pitchFamily="50" charset="-128"/>
              <a:ea typeface="ＭＳ Ｐゴシック" panose="020B0600070205080204" pitchFamily="50" charset="-128"/>
            </a:rPr>
            <a:t>千円）したため、結果として単年度比率は低下している。</a:t>
          </a:r>
        </a:p>
        <a:p>
          <a:r>
            <a:rPr kumimoji="1" lang="ja-JP" altLang="en-US" sz="1300">
              <a:latin typeface="ＭＳ Ｐゴシック" panose="020B0600070205080204" pitchFamily="50" charset="-128"/>
              <a:ea typeface="ＭＳ Ｐゴシック" panose="020B0600070205080204" pitchFamily="50" charset="-128"/>
            </a:rPr>
            <a:t>近年は起債の抑制を図っており、今後は低下していくものと見込んでいる。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40</xdr:row>
      <xdr:rowOff>167217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110913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70696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28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及び公営企業債等繰入見込額が減少したこと、また、充当可能基金が増加したことにより、将来負担比率の算定の分子部分が減少したことに加え、標準財政規模の拡大により、分母部分が増加したことで将来負担比率は前年度と比べて</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今後とも地方債の起債の抑制に努めるとともに、交付税措置のある地方債を活用するなど、将来負担比率の低減に努める。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60466</xdr:rowOff>
    </xdr:from>
    <xdr:to>
      <xdr:col>81</xdr:col>
      <xdr:colOff>44450</xdr:colOff>
      <xdr:row>17</xdr:row>
      <xdr:rowOff>32456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03666"/>
          <a:ext cx="838200" cy="14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32456</xdr:rowOff>
    </xdr:from>
    <xdr:to>
      <xdr:col>77</xdr:col>
      <xdr:colOff>44450</xdr:colOff>
      <xdr:row>17</xdr:row>
      <xdr:rowOff>159808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47106"/>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82056</xdr:rowOff>
    </xdr:from>
    <xdr:to>
      <xdr:col>72</xdr:col>
      <xdr:colOff>203200</xdr:colOff>
      <xdr:row>17</xdr:row>
      <xdr:rowOff>159808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967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25753</xdr:rowOff>
    </xdr:from>
    <xdr:to>
      <xdr:col>68</xdr:col>
      <xdr:colOff>152400</xdr:colOff>
      <xdr:row>17</xdr:row>
      <xdr:rowOff>82056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4040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9666</xdr:rowOff>
    </xdr:from>
    <xdr:to>
      <xdr:col>81</xdr:col>
      <xdr:colOff>95250</xdr:colOff>
      <xdr:row>16</xdr:row>
      <xdr:rowOff>111266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153193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2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153106</xdr:rowOff>
    </xdr:from>
    <xdr:to>
      <xdr:col>77</xdr:col>
      <xdr:colOff>95250</xdr:colOff>
      <xdr:row>17</xdr:row>
      <xdr:rowOff>83256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68033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8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109008</xdr:rowOff>
    </xdr:from>
    <xdr:to>
      <xdr:col>73</xdr:col>
      <xdr:colOff>44450</xdr:colOff>
      <xdr:row>18</xdr:row>
      <xdr:rowOff>39158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23935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31256</xdr:rowOff>
    </xdr:from>
    <xdr:to>
      <xdr:col>68</xdr:col>
      <xdr:colOff>203200</xdr:colOff>
      <xdr:row>17</xdr:row>
      <xdr:rowOff>132856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117633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146403</xdr:rowOff>
    </xdr:from>
    <xdr:to>
      <xdr:col>64</xdr:col>
      <xdr:colOff>152400</xdr:colOff>
      <xdr:row>17</xdr:row>
      <xdr:rowOff>76553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61330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7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74,822
73,908
25.35
27,930,342
26,985,901
906,797
15,672,266
25,717,023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昇給、職員数の増により人件費は増加したものの、経常一般財源等が増加したため、数値としては改善した。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今後も、適正な給与制度の運営、人員管理を行い、人件費の抑制に努める。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414520" y="563245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503420" y="699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342765" y="70269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50342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342765" y="56324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37</xdr:row>
      <xdr:rowOff>8890</xdr:rowOff>
    </xdr:to>
    <xdr:cxnSp macro="">
      <xdr:nvCxnSpPr>
        <xdr:cNvPr id="66" name="直線コネクタ 65"/>
        <xdr:cNvCxnSpPr/>
      </xdr:nvCxnSpPr>
      <xdr:spPr>
        <a:xfrm flipV="1">
          <a:off x="3654425" y="6055360"/>
          <a:ext cx="760095"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50342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380865" y="6111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8890</xdr:rowOff>
    </xdr:to>
    <xdr:cxnSp macro="">
      <xdr:nvCxnSpPr>
        <xdr:cNvPr id="69" name="直線コネクタ 68"/>
        <xdr:cNvCxnSpPr/>
      </xdr:nvCxnSpPr>
      <xdr:spPr>
        <a:xfrm>
          <a:off x="2841625" y="6146800"/>
          <a:ext cx="812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611245" y="62026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298190" y="628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111760</xdr:rowOff>
    </xdr:to>
    <xdr:cxnSp macro="">
      <xdr:nvCxnSpPr>
        <xdr:cNvPr id="72" name="直線コネクタ 71"/>
        <xdr:cNvCxnSpPr/>
      </xdr:nvCxnSpPr>
      <xdr:spPr>
        <a:xfrm>
          <a:off x="2021205" y="613156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2790825" y="611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494915"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96520</xdr:rowOff>
    </xdr:to>
    <xdr:cxnSp macro="">
      <xdr:nvCxnSpPr>
        <xdr:cNvPr id="75" name="直線コネクタ 74"/>
        <xdr:cNvCxnSpPr/>
      </xdr:nvCxnSpPr>
      <xdr:spPr>
        <a:xfrm>
          <a:off x="1217930" y="6123940"/>
          <a:ext cx="8032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1987550" y="61341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674495"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16713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87122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380865" y="60083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50342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611245" y="61645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xdr:cNvSpPr txBox="1"/>
      </xdr:nvSpPr>
      <xdr:spPr>
        <a:xfrm>
          <a:off x="329819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2790825"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494915"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1987550" y="60807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674495"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16713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87122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小中学校において光熱水費が増加（</a:t>
          </a:r>
          <a:r>
            <a:rPr kumimoji="1" lang="en-US" altLang="ja-JP" sz="1300">
              <a:latin typeface="ＭＳ Ｐゴシック" panose="020B0600070205080204" pitchFamily="50" charset="-128"/>
              <a:ea typeface="ＭＳ Ｐゴシック" panose="020B0600070205080204" pitchFamily="50" charset="-128"/>
            </a:rPr>
            <a:t>10,392</a:t>
          </a:r>
          <a:r>
            <a:rPr kumimoji="1" lang="ja-JP" altLang="en-US" sz="1300">
              <a:latin typeface="ＭＳ Ｐゴシック" panose="020B0600070205080204" pitchFamily="50" charset="-128"/>
              <a:ea typeface="ＭＳ Ｐゴシック" panose="020B0600070205080204" pitchFamily="50" charset="-128"/>
            </a:rPr>
            <a:t>千円）したものの、経常一般財源等がそれ以上に増加したため、数値としては改善した。</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依然、類似団体の平均より高い水準となっていることから、引き続き抑制に努める。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5104110" y="2078809"/>
          <a:ext cx="0" cy="15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5177770" y="362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5015210" y="365560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517777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5015210" y="207880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148771</xdr:rowOff>
    </xdr:to>
    <xdr:cxnSp macro="">
      <xdr:nvCxnSpPr>
        <xdr:cNvPr id="129" name="直線コネクタ 128"/>
        <xdr:cNvCxnSpPr/>
      </xdr:nvCxnSpPr>
      <xdr:spPr>
        <a:xfrm flipV="1">
          <a:off x="14334490" y="3006816"/>
          <a:ext cx="769620"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5177770" y="2580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505331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148771</xdr:rowOff>
    </xdr:to>
    <xdr:cxnSp macro="">
      <xdr:nvCxnSpPr>
        <xdr:cNvPr id="132" name="直線コネクタ 131"/>
        <xdr:cNvCxnSpPr/>
      </xdr:nvCxnSpPr>
      <xdr:spPr>
        <a:xfrm>
          <a:off x="13531215" y="3111863"/>
          <a:ext cx="803275"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4283690" y="2763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3987780" y="253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18</xdr:row>
      <xdr:rowOff>94343</xdr:rowOff>
    </xdr:to>
    <xdr:cxnSp macro="">
      <xdr:nvCxnSpPr>
        <xdr:cNvPr id="135" name="直線コネクタ 134"/>
        <xdr:cNvCxnSpPr/>
      </xdr:nvCxnSpPr>
      <xdr:spPr>
        <a:xfrm>
          <a:off x="12710795" y="3090091"/>
          <a:ext cx="8204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3480415" y="28400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3167360" y="26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19</xdr:row>
      <xdr:rowOff>9978</xdr:rowOff>
    </xdr:to>
    <xdr:cxnSp macro="">
      <xdr:nvCxnSpPr>
        <xdr:cNvPr id="138" name="直線コネクタ 137"/>
        <xdr:cNvCxnSpPr/>
      </xdr:nvCxnSpPr>
      <xdr:spPr>
        <a:xfrm flipV="1">
          <a:off x="11890375" y="3090091"/>
          <a:ext cx="820420" cy="1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2659995" y="282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2364085" y="260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1856720" y="280742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1543665" y="258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5053310" y="2956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5177770" y="292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50" name="楕円 149"/>
        <xdr:cNvSpPr/>
      </xdr:nvSpPr>
      <xdr:spPr>
        <a:xfrm>
          <a:off x="14283690" y="311549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51" name="テキスト ボックス 150"/>
        <xdr:cNvSpPr txBox="1"/>
      </xdr:nvSpPr>
      <xdr:spPr>
        <a:xfrm>
          <a:off x="13987780" y="3198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3480415" y="306106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3167360" y="31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4" name="楕円 153"/>
        <xdr:cNvSpPr/>
      </xdr:nvSpPr>
      <xdr:spPr>
        <a:xfrm>
          <a:off x="12659995" y="30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5" name="テキスト ボックス 154"/>
        <xdr:cNvSpPr txBox="1"/>
      </xdr:nvSpPr>
      <xdr:spPr>
        <a:xfrm>
          <a:off x="12364085" y="312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1856720" y="3148149"/>
          <a:ext cx="84455"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1543665" y="323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こども医療費が増加（</a:t>
          </a:r>
          <a:r>
            <a:rPr kumimoji="1" lang="en-US" altLang="ja-JP" sz="1300">
              <a:latin typeface="ＭＳ Ｐゴシック" panose="020B0600070205080204" pitchFamily="50" charset="-128"/>
              <a:ea typeface="ＭＳ Ｐゴシック" panose="020B0600070205080204" pitchFamily="50" charset="-128"/>
            </a:rPr>
            <a:t>21,424</a:t>
          </a:r>
          <a:r>
            <a:rPr kumimoji="1" lang="ja-JP" altLang="en-US" sz="1300">
              <a:latin typeface="ＭＳ Ｐゴシック" panose="020B0600070205080204" pitchFamily="50" charset="-128"/>
              <a:ea typeface="ＭＳ Ｐゴシック" panose="020B0600070205080204" pitchFamily="50" charset="-128"/>
            </a:rPr>
            <a:t>千円）したものの、経常一般財源等が増加したため、数値としては改善した。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高齢者人口の増に伴い、扶助費は増加が見込まれるが、診療報酬の適正化により、医療費の抑制を図るなど、扶助費の抑制を図っていく。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414520" y="8871495"/>
          <a:ext cx="0" cy="152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503420" y="1036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342765" y="1039386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503420" y="86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342765" y="887149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56</xdr:row>
      <xdr:rowOff>12700</xdr:rowOff>
    </xdr:to>
    <xdr:cxnSp macro="">
      <xdr:nvCxnSpPr>
        <xdr:cNvPr id="192" name="直線コネクタ 191"/>
        <xdr:cNvCxnSpPr/>
      </xdr:nvCxnSpPr>
      <xdr:spPr>
        <a:xfrm flipV="1">
          <a:off x="3654425" y="9317265"/>
          <a:ext cx="760095"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503420" y="938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380865" y="940416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102507</xdr:rowOff>
    </xdr:to>
    <xdr:cxnSp macro="">
      <xdr:nvCxnSpPr>
        <xdr:cNvPr id="195" name="直線コネクタ 194"/>
        <xdr:cNvCxnSpPr/>
      </xdr:nvCxnSpPr>
      <xdr:spPr>
        <a:xfrm flipV="1">
          <a:off x="2841625" y="9400540"/>
          <a:ext cx="812800" cy="2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611245" y="944771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298190" y="953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102507</xdr:rowOff>
    </xdr:to>
    <xdr:cxnSp macro="">
      <xdr:nvCxnSpPr>
        <xdr:cNvPr id="198" name="直線コネクタ 197"/>
        <xdr:cNvCxnSpPr/>
      </xdr:nvCxnSpPr>
      <xdr:spPr>
        <a:xfrm>
          <a:off x="2021205" y="9657987"/>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2790825" y="951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494915" y="928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102507</xdr:rowOff>
    </xdr:to>
    <xdr:cxnSp macro="">
      <xdr:nvCxnSpPr>
        <xdr:cNvPr id="201" name="直線コネクタ 200"/>
        <xdr:cNvCxnSpPr/>
      </xdr:nvCxnSpPr>
      <xdr:spPr>
        <a:xfrm>
          <a:off x="1217930" y="9570902"/>
          <a:ext cx="803275"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1987550" y="945859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674495" y="92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167130" y="9469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871220" y="924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11" name="楕円 210"/>
        <xdr:cNvSpPr/>
      </xdr:nvSpPr>
      <xdr:spPr>
        <a:xfrm>
          <a:off x="4380865" y="92664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2" name="扶助費該当値テキスト"/>
        <xdr:cNvSpPr txBox="1"/>
      </xdr:nvSpPr>
      <xdr:spPr>
        <a:xfrm>
          <a:off x="4503420" y="91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61124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29819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2790825" y="960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xdr:cNvSpPr txBox="1"/>
      </xdr:nvSpPr>
      <xdr:spPr>
        <a:xfrm>
          <a:off x="2494915" y="9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xdr:cNvSpPr/>
      </xdr:nvSpPr>
      <xdr:spPr>
        <a:xfrm>
          <a:off x="1987550" y="9607187"/>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xdr:cNvSpPr txBox="1"/>
      </xdr:nvSpPr>
      <xdr:spPr>
        <a:xfrm>
          <a:off x="1674495" y="9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9" name="楕円 218"/>
        <xdr:cNvSpPr/>
      </xdr:nvSpPr>
      <xdr:spPr>
        <a:xfrm>
          <a:off x="1167130" y="9523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20" name="テキスト ボックス 219"/>
        <xdr:cNvSpPr txBox="1"/>
      </xdr:nvSpPr>
      <xdr:spPr>
        <a:xfrm>
          <a:off x="871220" y="9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一般会計から国民健康保険特別会計や介護保険特別会計等の他会計への繰出は前年度と比べて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増加したものの、経常一般財源等が増加したため、数値としては改善した。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数値は改善しているものの、操出金は増加しているため、引き続き一般会計の負担が大きくならないよう各特別会計の財源確保に努めるものとする。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1383010"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092644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1383010"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092644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1383010"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092644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1383010"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092644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1383010"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092644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1383010"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092644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5104110" y="8849723"/>
          <a:ext cx="0" cy="138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517777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5015210" y="1023057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5177770" y="859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5015210" y="884972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37193</xdr:rowOff>
    </xdr:to>
    <xdr:cxnSp macro="">
      <xdr:nvCxnSpPr>
        <xdr:cNvPr id="255" name="直線コネクタ 254"/>
        <xdr:cNvCxnSpPr/>
      </xdr:nvCxnSpPr>
      <xdr:spPr>
        <a:xfrm flipV="1">
          <a:off x="14334490" y="9531168"/>
          <a:ext cx="7696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5177770" y="925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5053310" y="94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80735</xdr:rowOff>
    </xdr:to>
    <xdr:cxnSp macro="">
      <xdr:nvCxnSpPr>
        <xdr:cNvPr id="258" name="直線コネクタ 257"/>
        <xdr:cNvCxnSpPr/>
      </xdr:nvCxnSpPr>
      <xdr:spPr>
        <a:xfrm flipV="1">
          <a:off x="13531215" y="9592673"/>
          <a:ext cx="803275"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428369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398778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58</xdr:row>
      <xdr:rowOff>50800</xdr:rowOff>
    </xdr:to>
    <xdr:cxnSp macro="">
      <xdr:nvCxnSpPr>
        <xdr:cNvPr id="261" name="直線コネクタ 260"/>
        <xdr:cNvCxnSpPr/>
      </xdr:nvCxnSpPr>
      <xdr:spPr>
        <a:xfrm flipV="1">
          <a:off x="12710795" y="9636215"/>
          <a:ext cx="820420" cy="1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3480415" y="95636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3167360" y="934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50800</xdr:rowOff>
    </xdr:to>
    <xdr:cxnSp macro="">
      <xdr:nvCxnSpPr>
        <xdr:cNvPr id="264" name="直線コネクタ 263"/>
        <xdr:cNvCxnSpPr/>
      </xdr:nvCxnSpPr>
      <xdr:spPr>
        <a:xfrm>
          <a:off x="11890375" y="9712415"/>
          <a:ext cx="8204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2659995" y="961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2364085"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1856720" y="963984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1543665" y="941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4" name="楕円 273"/>
        <xdr:cNvSpPr/>
      </xdr:nvSpPr>
      <xdr:spPr>
        <a:xfrm>
          <a:off x="15053310" y="9480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5" name="その他該当値テキスト"/>
        <xdr:cNvSpPr txBox="1"/>
      </xdr:nvSpPr>
      <xdr:spPr>
        <a:xfrm>
          <a:off x="15177770" y="945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6" name="楕円 275"/>
        <xdr:cNvSpPr/>
      </xdr:nvSpPr>
      <xdr:spPr>
        <a:xfrm>
          <a:off x="14283690" y="9545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7" name="テキスト ボックス 276"/>
        <xdr:cNvSpPr txBox="1"/>
      </xdr:nvSpPr>
      <xdr:spPr>
        <a:xfrm>
          <a:off x="13987780" y="962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8" name="楕円 277"/>
        <xdr:cNvSpPr/>
      </xdr:nvSpPr>
      <xdr:spPr>
        <a:xfrm>
          <a:off x="13480415" y="95854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9" name="テキスト ボックス 278"/>
        <xdr:cNvSpPr txBox="1"/>
      </xdr:nvSpPr>
      <xdr:spPr>
        <a:xfrm>
          <a:off x="13167360" y="967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80" name="楕円 279"/>
        <xdr:cNvSpPr/>
      </xdr:nvSpPr>
      <xdr:spPr>
        <a:xfrm>
          <a:off x="12659995"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81" name="テキスト ボックス 280"/>
        <xdr:cNvSpPr txBox="1"/>
      </xdr:nvSpPr>
      <xdr:spPr>
        <a:xfrm>
          <a:off x="12364085"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82" name="楕円 281"/>
        <xdr:cNvSpPr/>
      </xdr:nvSpPr>
      <xdr:spPr>
        <a:xfrm>
          <a:off x="11856720" y="966161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83" name="テキスト ボックス 282"/>
        <xdr:cNvSpPr txBox="1"/>
      </xdr:nvSpPr>
      <xdr:spPr>
        <a:xfrm>
          <a:off x="11543665" y="97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公共下水道事業会計負担金が減少（▲</a:t>
          </a:r>
          <a:r>
            <a:rPr kumimoji="1" lang="en-US" altLang="ja-JP" sz="1300">
              <a:latin typeface="ＭＳ Ｐゴシック" panose="020B0600070205080204" pitchFamily="50" charset="-128"/>
              <a:ea typeface="ＭＳ Ｐゴシック" panose="020B0600070205080204" pitchFamily="50" charset="-128"/>
            </a:rPr>
            <a:t>20,074</a:t>
          </a:r>
          <a:r>
            <a:rPr kumimoji="1" lang="ja-JP" altLang="en-US" sz="1300">
              <a:latin typeface="ＭＳ Ｐゴシック" panose="020B0600070205080204" pitchFamily="50" charset="-128"/>
              <a:ea typeface="ＭＳ Ｐゴシック" panose="020B0600070205080204" pitchFamily="50" charset="-128"/>
            </a:rPr>
            <a:t>千円）し、経常一般財源等が増加したため、前年度比で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類似団体の平均と比べて低い水準に留まっているが、今後も補助金の適正な交付に努める。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5104110" y="5726176"/>
          <a:ext cx="0" cy="91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5177770" y="66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5015210" y="66398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5177770" y="547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5015210" y="572617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3556</xdr:rowOff>
    </xdr:to>
    <xdr:cxnSp macro="">
      <xdr:nvCxnSpPr>
        <xdr:cNvPr id="313" name="直線コネクタ 312"/>
        <xdr:cNvCxnSpPr/>
      </xdr:nvCxnSpPr>
      <xdr:spPr>
        <a:xfrm flipV="1">
          <a:off x="14334490" y="5987542"/>
          <a:ext cx="76962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5177770" y="606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505331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16" name="直線コネクタ 315"/>
        <xdr:cNvCxnSpPr/>
      </xdr:nvCxnSpPr>
      <xdr:spPr>
        <a:xfrm flipV="1">
          <a:off x="13531215" y="6038596"/>
          <a:ext cx="8032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4283690" y="6138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3987780" y="622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9" name="直線コネクタ 318"/>
        <xdr:cNvCxnSpPr/>
      </xdr:nvCxnSpPr>
      <xdr:spPr>
        <a:xfrm>
          <a:off x="12710795" y="6038596"/>
          <a:ext cx="8204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3480415" y="612495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3167360" y="62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22" name="直線コネクタ 321"/>
        <xdr:cNvCxnSpPr/>
      </xdr:nvCxnSpPr>
      <xdr:spPr>
        <a:xfrm flipV="1">
          <a:off x="11890375" y="6038596"/>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2659995"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2364085"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1856720" y="607923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1543665"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2" name="楕円 331"/>
        <xdr:cNvSpPr/>
      </xdr:nvSpPr>
      <xdr:spPr>
        <a:xfrm>
          <a:off x="15053310" y="59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3" name="補助費等該当値テキスト"/>
        <xdr:cNvSpPr txBox="1"/>
      </xdr:nvSpPr>
      <xdr:spPr>
        <a:xfrm>
          <a:off x="15177770" y="578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4" name="楕円 333"/>
        <xdr:cNvSpPr/>
      </xdr:nvSpPr>
      <xdr:spPr>
        <a:xfrm>
          <a:off x="14283690" y="5991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5" name="テキスト ボックス 334"/>
        <xdr:cNvSpPr txBox="1"/>
      </xdr:nvSpPr>
      <xdr:spPr>
        <a:xfrm>
          <a:off x="13987780" y="576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6" name="楕円 335"/>
        <xdr:cNvSpPr/>
      </xdr:nvSpPr>
      <xdr:spPr>
        <a:xfrm>
          <a:off x="13480415" y="600989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7" name="テキスト ボックス 336"/>
        <xdr:cNvSpPr txBox="1"/>
      </xdr:nvSpPr>
      <xdr:spPr>
        <a:xfrm>
          <a:off x="1316736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8" name="楕円 337"/>
        <xdr:cNvSpPr/>
      </xdr:nvSpPr>
      <xdr:spPr>
        <a:xfrm>
          <a:off x="12659995" y="5991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9" name="テキスト ボックス 338"/>
        <xdr:cNvSpPr txBox="1"/>
      </xdr:nvSpPr>
      <xdr:spPr>
        <a:xfrm>
          <a:off x="12364085"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40" name="楕円 339"/>
        <xdr:cNvSpPr/>
      </xdr:nvSpPr>
      <xdr:spPr>
        <a:xfrm>
          <a:off x="11856720" y="599617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41" name="テキスト ボックス 340"/>
        <xdr:cNvSpPr txBox="1"/>
      </xdr:nvSpPr>
      <xdr:spPr>
        <a:xfrm>
          <a:off x="11543665"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小中学校安全対策事業の償還元金（</a:t>
          </a:r>
          <a:r>
            <a:rPr kumimoji="1" lang="en-US" altLang="ja-JP" sz="1300">
              <a:latin typeface="ＭＳ Ｐゴシック" panose="020B0600070205080204" pitchFamily="50" charset="-128"/>
              <a:ea typeface="ＭＳ Ｐゴシック" panose="020B0600070205080204" pitchFamily="50" charset="-128"/>
            </a:rPr>
            <a:t>17,000</a:t>
          </a:r>
          <a:r>
            <a:rPr kumimoji="1" lang="ja-JP" altLang="en-US" sz="1300">
              <a:latin typeface="ＭＳ Ｐゴシック" panose="020B0600070205080204" pitchFamily="50" charset="-128"/>
              <a:ea typeface="ＭＳ Ｐゴシック" panose="020B0600070205080204" pitchFamily="50" charset="-128"/>
            </a:rPr>
            <a:t>千円）、小中学校老朽化対策事業の償還元金（</a:t>
          </a:r>
          <a:r>
            <a:rPr kumimoji="1" lang="en-US" altLang="ja-JP" sz="1300">
              <a:latin typeface="ＭＳ Ｐゴシック" panose="020B0600070205080204" pitchFamily="50" charset="-128"/>
              <a:ea typeface="ＭＳ Ｐゴシック" panose="020B0600070205080204" pitchFamily="50" charset="-128"/>
            </a:rPr>
            <a:t>12,752</a:t>
          </a:r>
          <a:r>
            <a:rPr kumimoji="1" lang="ja-JP" altLang="en-US" sz="1300">
              <a:latin typeface="ＭＳ Ｐゴシック" panose="020B0600070205080204" pitchFamily="50" charset="-128"/>
              <a:ea typeface="ＭＳ Ｐゴシック" panose="020B0600070205080204" pitchFamily="50" charset="-128"/>
            </a:rPr>
            <a:t>千円）、旧飛行学校整備事業債の増（</a:t>
          </a:r>
          <a:r>
            <a:rPr kumimoji="1" lang="en-US" altLang="ja-JP" sz="1300">
              <a:latin typeface="ＭＳ Ｐゴシック" panose="020B0600070205080204" pitchFamily="50" charset="-128"/>
              <a:ea typeface="ＭＳ Ｐゴシック" panose="020B0600070205080204" pitchFamily="50" charset="-128"/>
            </a:rPr>
            <a:t>21,705</a:t>
          </a:r>
          <a:r>
            <a:rPr kumimoji="1" lang="ja-JP" altLang="en-US" sz="1300">
              <a:latin typeface="ＭＳ Ｐゴシック" panose="020B0600070205080204" pitchFamily="50" charset="-128"/>
              <a:ea typeface="ＭＳ Ｐゴシック" panose="020B0600070205080204" pitchFamily="50" charset="-128"/>
            </a:rPr>
            <a:t>千円）、臨時財政対策債元金償還の増（</a:t>
          </a:r>
          <a:r>
            <a:rPr kumimoji="1" lang="en-US" altLang="ja-JP" sz="1300">
              <a:latin typeface="ＭＳ Ｐゴシック" panose="020B0600070205080204" pitchFamily="50" charset="-128"/>
              <a:ea typeface="ＭＳ Ｐゴシック" panose="020B0600070205080204" pitchFamily="50" charset="-128"/>
            </a:rPr>
            <a:t>74,899</a:t>
          </a:r>
          <a:r>
            <a:rPr kumimoji="1" lang="ja-JP" altLang="en-US" sz="1300">
              <a:latin typeface="ＭＳ Ｐゴシック" panose="020B0600070205080204" pitchFamily="50" charset="-128"/>
              <a:ea typeface="ＭＳ Ｐゴシック" panose="020B0600070205080204" pitchFamily="50" charset="-128"/>
            </a:rPr>
            <a:t>千円）により増加したたものの、経常一般財源等が増加したため数値としては改善した。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引き続き起債の抑制を図り、公債費負担が低減するよう努めていく。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414520" y="12235180"/>
          <a:ext cx="0" cy="1428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503420" y="1363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342765" y="136639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50342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342765" y="12235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5080</xdr:rowOff>
    </xdr:to>
    <xdr:cxnSp macro="">
      <xdr:nvCxnSpPr>
        <xdr:cNvPr id="374" name="直線コネクタ 373"/>
        <xdr:cNvCxnSpPr/>
      </xdr:nvCxnSpPr>
      <xdr:spPr>
        <a:xfrm flipV="1">
          <a:off x="3654425" y="13031469"/>
          <a:ext cx="760095"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503420" y="126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380865" y="128473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50800</xdr:rowOff>
    </xdr:to>
    <xdr:cxnSp macro="">
      <xdr:nvCxnSpPr>
        <xdr:cNvPr id="377" name="直線コネクタ 376"/>
        <xdr:cNvCxnSpPr/>
      </xdr:nvCxnSpPr>
      <xdr:spPr>
        <a:xfrm flipV="1">
          <a:off x="2841625" y="13081000"/>
          <a:ext cx="8128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611245" y="12934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29819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50800</xdr:rowOff>
    </xdr:to>
    <xdr:cxnSp macro="">
      <xdr:nvCxnSpPr>
        <xdr:cNvPr id="380" name="直線コネクタ 379"/>
        <xdr:cNvCxnSpPr/>
      </xdr:nvCxnSpPr>
      <xdr:spPr>
        <a:xfrm>
          <a:off x="2021205" y="1308862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2790825"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494915"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78</xdr:row>
      <xdr:rowOff>12700</xdr:rowOff>
    </xdr:to>
    <xdr:cxnSp macro="">
      <xdr:nvCxnSpPr>
        <xdr:cNvPr id="383" name="直線コネクタ 382"/>
        <xdr:cNvCxnSpPr/>
      </xdr:nvCxnSpPr>
      <xdr:spPr>
        <a:xfrm>
          <a:off x="1217930" y="12970510"/>
          <a:ext cx="803275"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1987550" y="12950191"/>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674495" y="1272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167130" y="12980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871220" y="130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3" name="楕円 392"/>
        <xdr:cNvSpPr/>
      </xdr:nvSpPr>
      <xdr:spPr>
        <a:xfrm>
          <a:off x="4380865" y="1298066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4" name="公債費該当値テキスト"/>
        <xdr:cNvSpPr txBox="1"/>
      </xdr:nvSpPr>
      <xdr:spPr>
        <a:xfrm>
          <a:off x="4503420" y="1295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5" name="楕円 394"/>
        <xdr:cNvSpPr/>
      </xdr:nvSpPr>
      <xdr:spPr>
        <a:xfrm>
          <a:off x="3611245" y="130340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6" name="テキスト ボックス 395"/>
        <xdr:cNvSpPr txBox="1"/>
      </xdr:nvSpPr>
      <xdr:spPr>
        <a:xfrm>
          <a:off x="329819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xdr:cNvSpPr/>
      </xdr:nvSpPr>
      <xdr:spPr>
        <a:xfrm>
          <a:off x="2790825"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xdr:cNvSpPr txBox="1"/>
      </xdr:nvSpPr>
      <xdr:spPr>
        <a:xfrm>
          <a:off x="2494915"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9" name="楕円 398"/>
        <xdr:cNvSpPr/>
      </xdr:nvSpPr>
      <xdr:spPr>
        <a:xfrm>
          <a:off x="1987550" y="130416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0" name="テキスト ボックス 399"/>
        <xdr:cNvSpPr txBox="1"/>
      </xdr:nvSpPr>
      <xdr:spPr>
        <a:xfrm>
          <a:off x="1674495"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1" name="楕円 400"/>
        <xdr:cNvSpPr/>
      </xdr:nvSpPr>
      <xdr:spPr>
        <a:xfrm>
          <a:off x="116713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2" name="テキスト ボックス 401"/>
        <xdr:cNvSpPr txBox="1"/>
      </xdr:nvSpPr>
      <xdr:spPr>
        <a:xfrm>
          <a:off x="87122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人件費や社会保障経費、インフラ・公共施設の維持・更新等の増加により、経常的経費は増加している。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年度は、普通交付税、地方消費税交付金などの増加により、経常収支比率は改善したものの、引き続き、事業の見直しを行い、経常的経費の抑制を図る。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5104110" y="1251864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5177770" y="1350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5015210" y="1353362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5177770" y="1226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5015210" y="1251864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78</xdr:row>
      <xdr:rowOff>8128</xdr:rowOff>
    </xdr:to>
    <xdr:cxnSp macro="">
      <xdr:nvCxnSpPr>
        <xdr:cNvPr id="433" name="直線コネクタ 432"/>
        <xdr:cNvCxnSpPr/>
      </xdr:nvCxnSpPr>
      <xdr:spPr>
        <a:xfrm flipV="1">
          <a:off x="14334490" y="12808203"/>
          <a:ext cx="769620" cy="27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5177770" y="128849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5053310" y="129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90424</xdr:rowOff>
    </xdr:to>
    <xdr:cxnSp macro="">
      <xdr:nvCxnSpPr>
        <xdr:cNvPr id="436" name="直線コネクタ 435"/>
        <xdr:cNvCxnSpPr/>
      </xdr:nvCxnSpPr>
      <xdr:spPr>
        <a:xfrm flipV="1">
          <a:off x="13531215" y="13084048"/>
          <a:ext cx="803275"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428369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398778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113285</xdr:rowOff>
    </xdr:to>
    <xdr:cxnSp macro="">
      <xdr:nvCxnSpPr>
        <xdr:cNvPr id="439" name="直線コネクタ 438"/>
        <xdr:cNvCxnSpPr/>
      </xdr:nvCxnSpPr>
      <xdr:spPr>
        <a:xfrm flipV="1">
          <a:off x="12710795" y="13166344"/>
          <a:ext cx="8204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3480415" y="1309725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3167360" y="1287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113285</xdr:rowOff>
    </xdr:to>
    <xdr:cxnSp macro="">
      <xdr:nvCxnSpPr>
        <xdr:cNvPr id="442" name="直線コネクタ 441"/>
        <xdr:cNvCxnSpPr/>
      </xdr:nvCxnSpPr>
      <xdr:spPr>
        <a:xfrm>
          <a:off x="11890375" y="13170916"/>
          <a:ext cx="8204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2659995"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2364085"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1856720" y="1307820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1543665"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52" name="楕円 451"/>
        <xdr:cNvSpPr/>
      </xdr:nvSpPr>
      <xdr:spPr>
        <a:xfrm>
          <a:off x="15053310" y="127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53" name="公債費以外該当値テキスト"/>
        <xdr:cNvSpPr txBox="1"/>
      </xdr:nvSpPr>
      <xdr:spPr>
        <a:xfrm>
          <a:off x="15177770" y="1260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4" name="楕円 453"/>
        <xdr:cNvSpPr/>
      </xdr:nvSpPr>
      <xdr:spPr>
        <a:xfrm>
          <a:off x="14283690" y="13037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5" name="テキスト ボックス 454"/>
        <xdr:cNvSpPr txBox="1"/>
      </xdr:nvSpPr>
      <xdr:spPr>
        <a:xfrm>
          <a:off x="13987780" y="1280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6" name="楕円 455"/>
        <xdr:cNvSpPr/>
      </xdr:nvSpPr>
      <xdr:spPr>
        <a:xfrm>
          <a:off x="13480415" y="1311554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7" name="テキスト ボックス 456"/>
        <xdr:cNvSpPr txBox="1"/>
      </xdr:nvSpPr>
      <xdr:spPr>
        <a:xfrm>
          <a:off x="1316736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8" name="楕円 457"/>
        <xdr:cNvSpPr/>
      </xdr:nvSpPr>
      <xdr:spPr>
        <a:xfrm>
          <a:off x="12659995" y="131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9" name="テキスト ボックス 458"/>
        <xdr:cNvSpPr txBox="1"/>
      </xdr:nvSpPr>
      <xdr:spPr>
        <a:xfrm>
          <a:off x="12364085" y="1322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60" name="楕円 459"/>
        <xdr:cNvSpPr/>
      </xdr:nvSpPr>
      <xdr:spPr>
        <a:xfrm>
          <a:off x="11856720" y="1312011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61" name="テキスト ボックス 460"/>
        <xdr:cNvSpPr txBox="1"/>
      </xdr:nvSpPr>
      <xdr:spPr>
        <a:xfrm>
          <a:off x="11543665" y="1320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37922</xdr:rowOff>
    </xdr:from>
    <xdr:to>
      <xdr:col>29</xdr:col>
      <xdr:colOff>127000</xdr:colOff>
      <xdr:row>18</xdr:row>
      <xdr:rowOff>55182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1647"/>
          <a:ext cx="6477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55182</xdr:rowOff>
    </xdr:from>
    <xdr:to>
      <xdr:col>26</xdr:col>
      <xdr:colOff>50800</xdr:colOff>
      <xdr:row>18</xdr:row>
      <xdr:rowOff>83136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8907"/>
          <a:ext cx="6985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83136</xdr:rowOff>
    </xdr:from>
    <xdr:to>
      <xdr:col>22</xdr:col>
      <xdr:colOff>114300</xdr:colOff>
      <xdr:row>18</xdr:row>
      <xdr:rowOff>101032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6861"/>
          <a:ext cx="6985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101032</xdr:rowOff>
    </xdr:from>
    <xdr:to>
      <xdr:col>18</xdr:col>
      <xdr:colOff>177800</xdr:colOff>
      <xdr:row>18</xdr:row>
      <xdr:rowOff>128007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4757"/>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158572</xdr:rowOff>
    </xdr:from>
    <xdr:to>
      <xdr:col>29</xdr:col>
      <xdr:colOff>177800</xdr:colOff>
      <xdr:row>18</xdr:row>
      <xdr:rowOff>88722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130649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4382</xdr:rowOff>
    </xdr:from>
    <xdr:to>
      <xdr:col>26</xdr:col>
      <xdr:colOff>101600</xdr:colOff>
      <xdr:row>18</xdr:row>
      <xdr:rowOff>105982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90759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32336</xdr:rowOff>
    </xdr:from>
    <xdr:to>
      <xdr:col>22</xdr:col>
      <xdr:colOff>165100</xdr:colOff>
      <xdr:row>18</xdr:row>
      <xdr:rowOff>133936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118713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50232</xdr:rowOff>
    </xdr:from>
    <xdr:to>
      <xdr:col>19</xdr:col>
      <xdr:colOff>38100</xdr:colOff>
      <xdr:row>18</xdr:row>
      <xdr:rowOff>151832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136609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77207</xdr:rowOff>
    </xdr:from>
    <xdr:to>
      <xdr:col>15</xdr:col>
      <xdr:colOff>101600</xdr:colOff>
      <xdr:row>19</xdr:row>
      <xdr:rowOff>7357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163584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334014</xdr:rowOff>
    </xdr:from>
    <xdr:to>
      <xdr:col>29</xdr:col>
      <xdr:colOff>127000</xdr:colOff>
      <xdr:row>35</xdr:row>
      <xdr:rowOff>337443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44364"/>
          <a:ext cx="6477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337443</xdr:rowOff>
    </xdr:from>
    <xdr:to>
      <xdr:col>26</xdr:col>
      <xdr:colOff>50800</xdr:colOff>
      <xdr:row>36</xdr:row>
      <xdr:rowOff>44247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47793"/>
          <a:ext cx="698500" cy="4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32262</xdr:rowOff>
    </xdr:from>
    <xdr:to>
      <xdr:col>22</xdr:col>
      <xdr:colOff>114300</xdr:colOff>
      <xdr:row>36</xdr:row>
      <xdr:rowOff>44247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85512"/>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32262</xdr:rowOff>
    </xdr:from>
    <xdr:to>
      <xdr:col>18</xdr:col>
      <xdr:colOff>177800</xdr:colOff>
      <xdr:row>36</xdr:row>
      <xdr:rowOff>136438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85512"/>
          <a:ext cx="69850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283214</xdr:rowOff>
    </xdr:from>
    <xdr:to>
      <xdr:col>29</xdr:col>
      <xdr:colOff>177800</xdr:colOff>
      <xdr:row>36</xdr:row>
      <xdr:rowOff>41914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255291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6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286643</xdr:rowOff>
    </xdr:from>
    <xdr:to>
      <xdr:col>26</xdr:col>
      <xdr:colOff>101600</xdr:colOff>
      <xdr:row>36</xdr:row>
      <xdr:rowOff>45343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30120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83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336347</xdr:rowOff>
    </xdr:from>
    <xdr:to>
      <xdr:col>22</xdr:col>
      <xdr:colOff>165100</xdr:colOff>
      <xdr:row>36</xdr:row>
      <xdr:rowOff>95047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79824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324362</xdr:rowOff>
    </xdr:from>
    <xdr:to>
      <xdr:col>19</xdr:col>
      <xdr:colOff>38100</xdr:colOff>
      <xdr:row>36</xdr:row>
      <xdr:rowOff>83062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3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67839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2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85638</xdr:rowOff>
    </xdr:from>
    <xdr:to>
      <xdr:col>15</xdr:col>
      <xdr:colOff>101600</xdr:colOff>
      <xdr:row>37</xdr:row>
      <xdr:rowOff>15788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3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2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74,822
73,908
25.35
27,930,342
26,985,901
906,797
15,672,266
25,717,023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104019</xdr:rowOff>
    </xdr:from>
    <xdr:to>
      <xdr:col>24</xdr:col>
      <xdr:colOff>63500</xdr:colOff>
      <xdr:row>37</xdr:row>
      <xdr:rowOff>135566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7669"/>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135566</xdr:rowOff>
    </xdr:from>
    <xdr:to>
      <xdr:col>19</xdr:col>
      <xdr:colOff>177800</xdr:colOff>
      <xdr:row>38</xdr:row>
      <xdr:rowOff>54508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9216"/>
          <a:ext cx="889000" cy="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54508</xdr:rowOff>
    </xdr:from>
    <xdr:to>
      <xdr:col>15</xdr:col>
      <xdr:colOff>50800</xdr:colOff>
      <xdr:row>38</xdr:row>
      <xdr:rowOff>77026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69608"/>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77026</xdr:rowOff>
    </xdr:from>
    <xdr:to>
      <xdr:col>10</xdr:col>
      <xdr:colOff>114300</xdr:colOff>
      <xdr:row>38</xdr:row>
      <xdr:rowOff>91922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2126"/>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53219</xdr:rowOff>
    </xdr:from>
    <xdr:to>
      <xdr:col>24</xdr:col>
      <xdr:colOff>114300</xdr:colOff>
      <xdr:row>37</xdr:row>
      <xdr:rowOff>154819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31646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84766</xdr:rowOff>
    </xdr:from>
    <xdr:to>
      <xdr:col>20</xdr:col>
      <xdr:colOff>38100</xdr:colOff>
      <xdr:row>38</xdr:row>
      <xdr:rowOff>14916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6043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3708</xdr:rowOff>
    </xdr:from>
    <xdr:to>
      <xdr:col>15</xdr:col>
      <xdr:colOff>101600</xdr:colOff>
      <xdr:row>38</xdr:row>
      <xdr:rowOff>105308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96435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26226</xdr:rowOff>
    </xdr:from>
    <xdr:to>
      <xdr:col>10</xdr:col>
      <xdr:colOff>165100</xdr:colOff>
      <xdr:row>38</xdr:row>
      <xdr:rowOff>127826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118953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41122</xdr:rowOff>
    </xdr:from>
    <xdr:to>
      <xdr:col>6</xdr:col>
      <xdr:colOff>38100</xdr:colOff>
      <xdr:row>38</xdr:row>
      <xdr:rowOff>142722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133849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116739</xdr:rowOff>
    </xdr:from>
    <xdr:to>
      <xdr:col>24</xdr:col>
      <xdr:colOff>63500</xdr:colOff>
      <xdr:row>57</xdr:row>
      <xdr:rowOff>77788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17939"/>
          <a:ext cx="838200" cy="1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77788</xdr:rowOff>
    </xdr:from>
    <xdr:to>
      <xdr:col>19</xdr:col>
      <xdr:colOff>177800</xdr:colOff>
      <xdr:row>57</xdr:row>
      <xdr:rowOff>153416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0438"/>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153416</xdr:rowOff>
    </xdr:from>
    <xdr:to>
      <xdr:col>15</xdr:col>
      <xdr:colOff>50800</xdr:colOff>
      <xdr:row>58</xdr:row>
      <xdr:rowOff>64046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6066"/>
          <a:ext cx="889000" cy="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33465</xdr:rowOff>
    </xdr:from>
    <xdr:to>
      <xdr:col>10</xdr:col>
      <xdr:colOff>114300</xdr:colOff>
      <xdr:row>58</xdr:row>
      <xdr:rowOff>64046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77565"/>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65939</xdr:rowOff>
    </xdr:from>
    <xdr:to>
      <xdr:col>24</xdr:col>
      <xdr:colOff>114300</xdr:colOff>
      <xdr:row>56</xdr:row>
      <xdr:rowOff>167539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44366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26988</xdr:rowOff>
    </xdr:from>
    <xdr:to>
      <xdr:col>20</xdr:col>
      <xdr:colOff>38100</xdr:colOff>
      <xdr:row>57</xdr:row>
      <xdr:rowOff>128588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119715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102616</xdr:rowOff>
    </xdr:from>
    <xdr:to>
      <xdr:col>15</xdr:col>
      <xdr:colOff>101600</xdr:colOff>
      <xdr:row>58</xdr:row>
      <xdr:rowOff>32766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23893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13246</xdr:rowOff>
    </xdr:from>
    <xdr:to>
      <xdr:col>10</xdr:col>
      <xdr:colOff>165100</xdr:colOff>
      <xdr:row>58</xdr:row>
      <xdr:rowOff>114846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105973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154115</xdr:rowOff>
    </xdr:from>
    <xdr:to>
      <xdr:col>6</xdr:col>
      <xdr:colOff>38100</xdr:colOff>
      <xdr:row>58</xdr:row>
      <xdr:rowOff>84265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75392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7243</xdr:rowOff>
    </xdr:from>
    <xdr:to>
      <xdr:col>24</xdr:col>
      <xdr:colOff>63500</xdr:colOff>
      <xdr:row>79</xdr:row>
      <xdr:rowOff>8223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5179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7243</xdr:rowOff>
    </xdr:from>
    <xdr:to>
      <xdr:col>19</xdr:col>
      <xdr:colOff>177800</xdr:colOff>
      <xdr:row>79</xdr:row>
      <xdr:rowOff>8810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51793"/>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8810</xdr:rowOff>
    </xdr:from>
    <xdr:to>
      <xdr:col>15</xdr:col>
      <xdr:colOff>50800</xdr:colOff>
      <xdr:row>79</xdr:row>
      <xdr:rowOff>15570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5336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15570</xdr:rowOff>
    </xdr:from>
    <xdr:to>
      <xdr:col>10</xdr:col>
      <xdr:colOff>114300</xdr:colOff>
      <xdr:row>79</xdr:row>
      <xdr:rowOff>30494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0120"/>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128873</xdr:rowOff>
    </xdr:from>
    <xdr:to>
      <xdr:col>24</xdr:col>
      <xdr:colOff>114300</xdr:colOff>
      <xdr:row>79</xdr:row>
      <xdr:rowOff>59023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127893</xdr:rowOff>
    </xdr:from>
    <xdr:to>
      <xdr:col>20</xdr:col>
      <xdr:colOff>38100</xdr:colOff>
      <xdr:row>79</xdr:row>
      <xdr:rowOff>58043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49170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129460</xdr:rowOff>
    </xdr:from>
    <xdr:to>
      <xdr:col>15</xdr:col>
      <xdr:colOff>101600</xdr:colOff>
      <xdr:row>79</xdr:row>
      <xdr:rowOff>59610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50737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9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136220</xdr:rowOff>
    </xdr:from>
    <xdr:to>
      <xdr:col>10</xdr:col>
      <xdr:colOff>165100</xdr:colOff>
      <xdr:row>79</xdr:row>
      <xdr:rowOff>66370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57497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151144</xdr:rowOff>
    </xdr:from>
    <xdr:to>
      <xdr:col>6</xdr:col>
      <xdr:colOff>38100</xdr:colOff>
      <xdr:row>79</xdr:row>
      <xdr:rowOff>81294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72421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125168</xdr:rowOff>
    </xdr:from>
    <xdr:to>
      <xdr:col>24</xdr:col>
      <xdr:colOff>63500</xdr:colOff>
      <xdr:row>98</xdr:row>
      <xdr:rowOff>8767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84368"/>
          <a:ext cx="838200" cy="2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8767</xdr:rowOff>
    </xdr:from>
    <xdr:to>
      <xdr:col>19</xdr:col>
      <xdr:colOff>177800</xdr:colOff>
      <xdr:row>98</xdr:row>
      <xdr:rowOff>15201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1086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15201</xdr:rowOff>
    </xdr:from>
    <xdr:to>
      <xdr:col>15</xdr:col>
      <xdr:colOff>50800</xdr:colOff>
      <xdr:row>98</xdr:row>
      <xdr:rowOff>51287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17301"/>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51287</xdr:rowOff>
    </xdr:from>
    <xdr:to>
      <xdr:col>10</xdr:col>
      <xdr:colOff>114300</xdr:colOff>
      <xdr:row>98</xdr:row>
      <xdr:rowOff>66504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53387"/>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74368</xdr:rowOff>
    </xdr:from>
    <xdr:to>
      <xdr:col>24</xdr:col>
      <xdr:colOff>114300</xdr:colOff>
      <xdr:row>97</xdr:row>
      <xdr:rowOff>4518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52795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1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129417</xdr:rowOff>
    </xdr:from>
    <xdr:to>
      <xdr:col>20</xdr:col>
      <xdr:colOff>38100</xdr:colOff>
      <xdr:row>98</xdr:row>
      <xdr:rowOff>59567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50694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135851</xdr:rowOff>
    </xdr:from>
    <xdr:to>
      <xdr:col>15</xdr:col>
      <xdr:colOff>101600</xdr:colOff>
      <xdr:row>98</xdr:row>
      <xdr:rowOff>66001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487</xdr:rowOff>
    </xdr:from>
    <xdr:to>
      <xdr:col>10</xdr:col>
      <xdr:colOff>165100</xdr:colOff>
      <xdr:row>98</xdr:row>
      <xdr:rowOff>102087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93214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15704</xdr:rowOff>
    </xdr:from>
    <xdr:to>
      <xdr:col>6</xdr:col>
      <xdr:colOff>38100</xdr:colOff>
      <xdr:row>98</xdr:row>
      <xdr:rowOff>117304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108431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34098</xdr:rowOff>
    </xdr:from>
    <xdr:to>
      <xdr:col>55</xdr:col>
      <xdr:colOff>0</xdr:colOff>
      <xdr:row>37</xdr:row>
      <xdr:rowOff>106009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49048"/>
          <a:ext cx="838200" cy="110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34098</xdr:rowOff>
    </xdr:from>
    <xdr:to>
      <xdr:col>50</xdr:col>
      <xdr:colOff>114300</xdr:colOff>
      <xdr:row>37</xdr:row>
      <xdr:rowOff>122424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49048"/>
          <a:ext cx="889000" cy="11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122424</xdr:rowOff>
    </xdr:from>
    <xdr:to>
      <xdr:col>45</xdr:col>
      <xdr:colOff>177800</xdr:colOff>
      <xdr:row>38</xdr:row>
      <xdr:rowOff>4478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66074"/>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1070</xdr:rowOff>
    </xdr:from>
    <xdr:to>
      <xdr:col>41</xdr:col>
      <xdr:colOff>50800</xdr:colOff>
      <xdr:row>38</xdr:row>
      <xdr:rowOff>4478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16170"/>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55209</xdr:rowOff>
    </xdr:from>
    <xdr:to>
      <xdr:col>55</xdr:col>
      <xdr:colOff>50800</xdr:colOff>
      <xdr:row>37</xdr:row>
      <xdr:rowOff>156809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33636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154748</xdr:rowOff>
    </xdr:from>
    <xdr:to>
      <xdr:col>50</xdr:col>
      <xdr:colOff>165100</xdr:colOff>
      <xdr:row>31</xdr:row>
      <xdr:rowOff>84898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76025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39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71624</xdr:rowOff>
    </xdr:from>
    <xdr:to>
      <xdr:col>46</xdr:col>
      <xdr:colOff>38100</xdr:colOff>
      <xdr:row>38</xdr:row>
      <xdr:rowOff>1774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164351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0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125128</xdr:rowOff>
    </xdr:from>
    <xdr:to>
      <xdr:col>41</xdr:col>
      <xdr:colOff>101600</xdr:colOff>
      <xdr:row>38</xdr:row>
      <xdr:rowOff>55277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6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46405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121720</xdr:rowOff>
    </xdr:from>
    <xdr:to>
      <xdr:col>36</xdr:col>
      <xdr:colOff>165100</xdr:colOff>
      <xdr:row>38</xdr:row>
      <xdr:rowOff>51870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42997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168983</xdr:rowOff>
    </xdr:from>
    <xdr:to>
      <xdr:col>55</xdr:col>
      <xdr:colOff>0</xdr:colOff>
      <xdr:row>57</xdr:row>
      <xdr:rowOff>168439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770183"/>
          <a:ext cx="838200" cy="17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149900</xdr:rowOff>
    </xdr:from>
    <xdr:to>
      <xdr:col>50</xdr:col>
      <xdr:colOff>114300</xdr:colOff>
      <xdr:row>56</xdr:row>
      <xdr:rowOff>168983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751100"/>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149900</xdr:rowOff>
    </xdr:from>
    <xdr:to>
      <xdr:col>45</xdr:col>
      <xdr:colOff>177800</xdr:colOff>
      <xdr:row>57</xdr:row>
      <xdr:rowOff>56566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751100"/>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48728</xdr:rowOff>
    </xdr:from>
    <xdr:to>
      <xdr:col>41</xdr:col>
      <xdr:colOff>50800</xdr:colOff>
      <xdr:row>57</xdr:row>
      <xdr:rowOff>56566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307028"/>
          <a:ext cx="889000" cy="5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117639</xdr:rowOff>
    </xdr:from>
    <xdr:to>
      <xdr:col>55</xdr:col>
      <xdr:colOff>50800</xdr:colOff>
      <xdr:row>58</xdr:row>
      <xdr:rowOff>47789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96066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6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118183</xdr:rowOff>
    </xdr:from>
    <xdr:to>
      <xdr:col>50</xdr:col>
      <xdr:colOff>165100</xdr:colOff>
      <xdr:row>57</xdr:row>
      <xdr:rowOff>48333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39460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99100</xdr:rowOff>
    </xdr:from>
    <xdr:to>
      <xdr:col>46</xdr:col>
      <xdr:colOff>38100</xdr:colOff>
      <xdr:row>57</xdr:row>
      <xdr:rowOff>29250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7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20377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7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5766</xdr:rowOff>
    </xdr:from>
    <xdr:to>
      <xdr:col>41</xdr:col>
      <xdr:colOff>101600</xdr:colOff>
      <xdr:row>57</xdr:row>
      <xdr:rowOff>107366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98493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8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169378</xdr:rowOff>
    </xdr:from>
    <xdr:to>
      <xdr:col>36</xdr:col>
      <xdr:colOff>165100</xdr:colOff>
      <xdr:row>54</xdr:row>
      <xdr:rowOff>99528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2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116055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0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114001</xdr:rowOff>
    </xdr:from>
    <xdr:to>
      <xdr:col>55</xdr:col>
      <xdr:colOff>0</xdr:colOff>
      <xdr:row>79</xdr:row>
      <xdr:rowOff>19475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87101"/>
          <a:ext cx="8382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146310</xdr:rowOff>
    </xdr:from>
    <xdr:to>
      <xdr:col>50</xdr:col>
      <xdr:colOff>114300</xdr:colOff>
      <xdr:row>79</xdr:row>
      <xdr:rowOff>19475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519410"/>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146310</xdr:rowOff>
    </xdr:from>
    <xdr:to>
      <xdr:col>45</xdr:col>
      <xdr:colOff>177800</xdr:colOff>
      <xdr:row>78</xdr:row>
      <xdr:rowOff>147492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519410"/>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147492</xdr:rowOff>
    </xdr:from>
    <xdr:to>
      <xdr:col>41</xdr:col>
      <xdr:colOff>50800</xdr:colOff>
      <xdr:row>78</xdr:row>
      <xdr:rowOff>167970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520592"/>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63201</xdr:rowOff>
    </xdr:from>
    <xdr:to>
      <xdr:col>55</xdr:col>
      <xdr:colOff>50800</xdr:colOff>
      <xdr:row>78</xdr:row>
      <xdr:rowOff>164801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149578</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5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140125</xdr:rowOff>
    </xdr:from>
    <xdr:to>
      <xdr:col>50</xdr:col>
      <xdr:colOff>165100</xdr:colOff>
      <xdr:row>79</xdr:row>
      <xdr:rowOff>70275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61402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60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95510</xdr:rowOff>
    </xdr:from>
    <xdr:to>
      <xdr:col>46</xdr:col>
      <xdr:colOff>38100</xdr:colOff>
      <xdr:row>79</xdr:row>
      <xdr:rowOff>25660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16787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96692</xdr:rowOff>
    </xdr:from>
    <xdr:to>
      <xdr:col>41</xdr:col>
      <xdr:colOff>101600</xdr:colOff>
      <xdr:row>79</xdr:row>
      <xdr:rowOff>26842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17969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6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117170</xdr:rowOff>
    </xdr:from>
    <xdr:to>
      <xdr:col>36</xdr:col>
      <xdr:colOff>165100</xdr:colOff>
      <xdr:row>79</xdr:row>
      <xdr:rowOff>47320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38447</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129887</xdr:rowOff>
    </xdr:from>
    <xdr:to>
      <xdr:col>55</xdr:col>
      <xdr:colOff>0</xdr:colOff>
      <xdr:row>98</xdr:row>
      <xdr:rowOff>59232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589087"/>
          <a:ext cx="838200" cy="27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129887</xdr:rowOff>
    </xdr:from>
    <xdr:to>
      <xdr:col>50</xdr:col>
      <xdr:colOff>114300</xdr:colOff>
      <xdr:row>96</xdr:row>
      <xdr:rowOff>136663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589087"/>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136663</xdr:rowOff>
    </xdr:from>
    <xdr:to>
      <xdr:col>45</xdr:col>
      <xdr:colOff>177800</xdr:colOff>
      <xdr:row>96</xdr:row>
      <xdr:rowOff>167475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595863"/>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16827</xdr:rowOff>
    </xdr:from>
    <xdr:to>
      <xdr:col>41</xdr:col>
      <xdr:colOff>50800</xdr:colOff>
      <xdr:row>96</xdr:row>
      <xdr:rowOff>167475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5961677"/>
          <a:ext cx="889000" cy="6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8432</xdr:rowOff>
    </xdr:from>
    <xdr:to>
      <xdr:col>55</xdr:col>
      <xdr:colOff>50800</xdr:colOff>
      <xdr:row>98</xdr:row>
      <xdr:rowOff>110032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158309</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79087</xdr:rowOff>
    </xdr:from>
    <xdr:to>
      <xdr:col>50</xdr:col>
      <xdr:colOff>165100</xdr:colOff>
      <xdr:row>97</xdr:row>
      <xdr:rowOff>9237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25764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85863</xdr:rowOff>
    </xdr:from>
    <xdr:to>
      <xdr:col>46</xdr:col>
      <xdr:colOff>38100</xdr:colOff>
      <xdr:row>97</xdr:row>
      <xdr:rowOff>16013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116675</xdr:rowOff>
    </xdr:from>
    <xdr:to>
      <xdr:col>41</xdr:col>
      <xdr:colOff>101600</xdr:colOff>
      <xdr:row>97</xdr:row>
      <xdr:rowOff>46825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5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63352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3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137477</xdr:rowOff>
    </xdr:from>
    <xdr:to>
      <xdr:col>36</xdr:col>
      <xdr:colOff>165100</xdr:colOff>
      <xdr:row>93</xdr:row>
      <xdr:rowOff>67627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59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84154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56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93490</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0040"/>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93490</xdr:rowOff>
    </xdr:from>
    <xdr:to>
      <xdr:col>81</xdr:col>
      <xdr:colOff>50800</xdr:colOff>
      <xdr:row>39</xdr:row>
      <xdr:rowOff>95483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4592300" y="678004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95483</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782033"/>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42690</xdr:rowOff>
    </xdr:from>
    <xdr:to>
      <xdr:col>81</xdr:col>
      <xdr:colOff>101600</xdr:colOff>
      <xdr:row>39</xdr:row>
      <xdr:rowOff>144290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135417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92017" y="682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44683</xdr:rowOff>
    </xdr:from>
    <xdr:to>
      <xdr:col>76</xdr:col>
      <xdr:colOff>165100</xdr:colOff>
      <xdr:row>39</xdr:row>
      <xdr:rowOff>146283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137410</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3017" y="682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124143</xdr:rowOff>
    </xdr:from>
    <xdr:to>
      <xdr:col>85</xdr:col>
      <xdr:colOff>127000</xdr:colOff>
      <xdr:row>76</xdr:row>
      <xdr:rowOff>147841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154343"/>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147841</xdr:rowOff>
    </xdr:from>
    <xdr:to>
      <xdr:col>81</xdr:col>
      <xdr:colOff>50800</xdr:colOff>
      <xdr:row>76</xdr:row>
      <xdr:rowOff>148132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178041"/>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148132</xdr:rowOff>
    </xdr:from>
    <xdr:to>
      <xdr:col>76</xdr:col>
      <xdr:colOff>114300</xdr:colOff>
      <xdr:row>76</xdr:row>
      <xdr:rowOff>162153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1783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127952</xdr:rowOff>
    </xdr:from>
    <xdr:to>
      <xdr:col>71</xdr:col>
      <xdr:colOff>177800</xdr:colOff>
      <xdr:row>76</xdr:row>
      <xdr:rowOff>162153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158152"/>
          <a:ext cx="8890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73343</xdr:rowOff>
    </xdr:from>
    <xdr:to>
      <xdr:col>85</xdr:col>
      <xdr:colOff>177800</xdr:colOff>
      <xdr:row>77</xdr:row>
      <xdr:rowOff>3493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51770</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0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97041</xdr:rowOff>
    </xdr:from>
    <xdr:to>
      <xdr:col>81</xdr:col>
      <xdr:colOff>101600</xdr:colOff>
      <xdr:row>77</xdr:row>
      <xdr:rowOff>27191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18318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97332</xdr:rowOff>
    </xdr:from>
    <xdr:to>
      <xdr:col>76</xdr:col>
      <xdr:colOff>165100</xdr:colOff>
      <xdr:row>77</xdr:row>
      <xdr:rowOff>27482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18609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2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111353</xdr:rowOff>
    </xdr:from>
    <xdr:to>
      <xdr:col>72</xdr:col>
      <xdr:colOff>38100</xdr:colOff>
      <xdr:row>77</xdr:row>
      <xdr:rowOff>41503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1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32630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2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77152</xdr:rowOff>
    </xdr:from>
    <xdr:to>
      <xdr:col>67</xdr:col>
      <xdr:colOff>101600</xdr:colOff>
      <xdr:row>77</xdr:row>
      <xdr:rowOff>7302</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169879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2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114669</xdr:rowOff>
    </xdr:from>
    <xdr:to>
      <xdr:col>85</xdr:col>
      <xdr:colOff>127000</xdr:colOff>
      <xdr:row>99</xdr:row>
      <xdr:rowOff>40160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916769"/>
          <a:ext cx="838200" cy="9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3014</xdr:rowOff>
    </xdr:from>
    <xdr:to>
      <xdr:col>81</xdr:col>
      <xdr:colOff>50800</xdr:colOff>
      <xdr:row>99</xdr:row>
      <xdr:rowOff>40160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6976564"/>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3014</xdr:rowOff>
    </xdr:from>
    <xdr:to>
      <xdr:col>76</xdr:col>
      <xdr:colOff>114300</xdr:colOff>
      <xdr:row>99</xdr:row>
      <xdr:rowOff>97475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976564"/>
          <a:ext cx="8890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97475</xdr:rowOff>
    </xdr:from>
    <xdr:to>
      <xdr:col>71</xdr:col>
      <xdr:colOff>177800</xdr:colOff>
      <xdr:row>99</xdr:row>
      <xdr:rowOff>97867</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707102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63869</xdr:rowOff>
    </xdr:from>
    <xdr:to>
      <xdr:col>85</xdr:col>
      <xdr:colOff>177800</xdr:colOff>
      <xdr:row>98</xdr:row>
      <xdr:rowOff>165469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150246</xdr:rowOff>
    </xdr:from>
    <xdr:ext cx="469744"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8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160810</xdr:rowOff>
    </xdr:from>
    <xdr:to>
      <xdr:col>81</xdr:col>
      <xdr:colOff>101600</xdr:colOff>
      <xdr:row>99</xdr:row>
      <xdr:rowOff>90960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9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82087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46428" y="170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123664</xdr:rowOff>
    </xdr:from>
    <xdr:to>
      <xdr:col>76</xdr:col>
      <xdr:colOff>165100</xdr:colOff>
      <xdr:row>99</xdr:row>
      <xdr:rowOff>53814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44941</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1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46675</xdr:rowOff>
    </xdr:from>
    <xdr:to>
      <xdr:col>72</xdr:col>
      <xdr:colOff>38100</xdr:colOff>
      <xdr:row>99</xdr:row>
      <xdr:rowOff>148275</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70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139402</xdr:rowOff>
    </xdr:from>
    <xdr:ext cx="313932"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546333" y="1711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47067</xdr:rowOff>
    </xdr:from>
    <xdr:to>
      <xdr:col>67</xdr:col>
      <xdr:colOff>101600</xdr:colOff>
      <xdr:row>99</xdr:row>
      <xdr:rowOff>148667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70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139794</xdr:rowOff>
    </xdr:from>
    <xdr:ext cx="313932"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657333" y="17113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8598</xdr:rowOff>
    </xdr:from>
    <xdr:to>
      <xdr:col>116</xdr:col>
      <xdr:colOff>63500</xdr:colOff>
      <xdr:row>59</xdr:row>
      <xdr:rowOff>8751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24148"/>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7569</xdr:rowOff>
    </xdr:from>
    <xdr:to>
      <xdr:col>111</xdr:col>
      <xdr:colOff>177800</xdr:colOff>
      <xdr:row>59</xdr:row>
      <xdr:rowOff>8598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2311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7569</xdr:rowOff>
    </xdr:from>
    <xdr:to>
      <xdr:col>107</xdr:col>
      <xdr:colOff>50800</xdr:colOff>
      <xdr:row>59</xdr:row>
      <xdr:rowOff>7569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231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7569</xdr:rowOff>
    </xdr:from>
    <xdr:to>
      <xdr:col>102</xdr:col>
      <xdr:colOff>114300</xdr:colOff>
      <xdr:row>59</xdr:row>
      <xdr:rowOff>7989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10123119"/>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129401</xdr:rowOff>
    </xdr:from>
    <xdr:to>
      <xdr:col>116</xdr:col>
      <xdr:colOff>114300</xdr:colOff>
      <xdr:row>59</xdr:row>
      <xdr:rowOff>59551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01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129248</xdr:rowOff>
    </xdr:from>
    <xdr:to>
      <xdr:col>112</xdr:col>
      <xdr:colOff>38100</xdr:colOff>
      <xdr:row>59</xdr:row>
      <xdr:rowOff>59398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50525</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6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128219</xdr:rowOff>
    </xdr:from>
    <xdr:to>
      <xdr:col>107</xdr:col>
      <xdr:colOff>101600</xdr:colOff>
      <xdr:row>59</xdr:row>
      <xdr:rowOff>58369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49496</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6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128219</xdr:rowOff>
    </xdr:from>
    <xdr:to>
      <xdr:col>102</xdr:col>
      <xdr:colOff>165100</xdr:colOff>
      <xdr:row>59</xdr:row>
      <xdr:rowOff>58369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49496</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6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128639</xdr:rowOff>
    </xdr:from>
    <xdr:to>
      <xdr:col>98</xdr:col>
      <xdr:colOff>38100</xdr:colOff>
      <xdr:row>59</xdr:row>
      <xdr:rowOff>58789</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49916</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6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26150</xdr:rowOff>
    </xdr:from>
    <xdr:to>
      <xdr:col>116</xdr:col>
      <xdr:colOff>63500</xdr:colOff>
      <xdr:row>77</xdr:row>
      <xdr:rowOff>118342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227800"/>
          <a:ext cx="838200" cy="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97475</xdr:rowOff>
    </xdr:from>
    <xdr:to>
      <xdr:col>111</xdr:col>
      <xdr:colOff>177800</xdr:colOff>
      <xdr:row>77</xdr:row>
      <xdr:rowOff>118342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299125"/>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152338</xdr:rowOff>
    </xdr:from>
    <xdr:to>
      <xdr:col>107</xdr:col>
      <xdr:colOff>50800</xdr:colOff>
      <xdr:row>77</xdr:row>
      <xdr:rowOff>97475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182538"/>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127355</xdr:rowOff>
    </xdr:from>
    <xdr:to>
      <xdr:col>102</xdr:col>
      <xdr:colOff>114300</xdr:colOff>
      <xdr:row>76</xdr:row>
      <xdr:rowOff>152338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157555"/>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146800</xdr:rowOff>
    </xdr:from>
    <xdr:to>
      <xdr:col>116</xdr:col>
      <xdr:colOff>114300</xdr:colOff>
      <xdr:row>77</xdr:row>
      <xdr:rowOff>76950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1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125227</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1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67542</xdr:rowOff>
    </xdr:from>
    <xdr:to>
      <xdr:col>112</xdr:col>
      <xdr:colOff>38100</xdr:colOff>
      <xdr:row>77</xdr:row>
      <xdr:rowOff>169142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160269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3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46675</xdr:rowOff>
    </xdr:from>
    <xdr:to>
      <xdr:col>107</xdr:col>
      <xdr:colOff>101600</xdr:colOff>
      <xdr:row>77</xdr:row>
      <xdr:rowOff>148275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2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139402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3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101538</xdr:rowOff>
    </xdr:from>
    <xdr:to>
      <xdr:col>102</xdr:col>
      <xdr:colOff>165100</xdr:colOff>
      <xdr:row>77</xdr:row>
      <xdr:rowOff>31688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1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22815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2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76555</xdr:rowOff>
    </xdr:from>
    <xdr:to>
      <xdr:col>98</xdr:col>
      <xdr:colOff>38100</xdr:colOff>
      <xdr:row>77</xdr:row>
      <xdr:rowOff>6705</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169282</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1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新型コロナワクチン接種関連経費（</a:t>
          </a:r>
          <a:r>
            <a:rPr kumimoji="1" lang="en-US" altLang="ja-JP" sz="1300">
              <a:latin typeface="ＭＳ Ｐゴシック" panose="020B0600070205080204" pitchFamily="50" charset="-128"/>
              <a:ea typeface="ＭＳ Ｐゴシック" panose="020B0600070205080204" pitchFamily="50" charset="-128"/>
            </a:rPr>
            <a:t>739,336</a:t>
          </a:r>
          <a:r>
            <a:rPr kumimoji="1" lang="ja-JP" altLang="en-US" sz="1300">
              <a:latin typeface="ＭＳ Ｐゴシック" panose="020B0600070205080204" pitchFamily="50" charset="-128"/>
              <a:ea typeface="ＭＳ Ｐゴシック" panose="020B0600070205080204" pitchFamily="50" charset="-128"/>
            </a:rPr>
            <a:t>千円）により、住民一人あたりの物件費は前年度と比べて</a:t>
          </a:r>
          <a:r>
            <a:rPr kumimoji="1" lang="en-US" altLang="ja-JP" sz="1300">
              <a:latin typeface="ＭＳ Ｐゴシック" panose="020B0600070205080204" pitchFamily="50" charset="-128"/>
              <a:ea typeface="ＭＳ Ｐゴシック" panose="020B0600070205080204" pitchFamily="50" charset="-128"/>
            </a:rPr>
            <a:t>10,433</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子育て世帯臨時特別給付金給付事業（</a:t>
          </a:r>
          <a:r>
            <a:rPr kumimoji="1" lang="en-US" altLang="ja-JP" sz="1300">
              <a:latin typeface="ＭＳ Ｐゴシック" panose="020B0600070205080204" pitchFamily="50" charset="-128"/>
              <a:ea typeface="ＭＳ Ｐゴシック" panose="020B0600070205080204" pitchFamily="50" charset="-128"/>
            </a:rPr>
            <a:t>997,500</a:t>
          </a:r>
          <a:r>
            <a:rPr kumimoji="1" lang="ja-JP" altLang="en-US" sz="1300">
              <a:latin typeface="ＭＳ Ｐゴシック" panose="020B0600070205080204" pitchFamily="50" charset="-128"/>
              <a:ea typeface="ＭＳ Ｐゴシック" panose="020B0600070205080204" pitchFamily="50" charset="-128"/>
            </a:rPr>
            <a:t>千円）、住民税非課税世帯等臨時特別給付金給付事業（</a:t>
          </a:r>
          <a:r>
            <a:rPr kumimoji="1" lang="en-US" altLang="ja-JP" sz="1300">
              <a:latin typeface="ＭＳ Ｐゴシック" panose="020B0600070205080204" pitchFamily="50" charset="-128"/>
              <a:ea typeface="ＭＳ Ｐゴシック" panose="020B0600070205080204" pitchFamily="50" charset="-128"/>
            </a:rPr>
            <a:t>474,500</a:t>
          </a:r>
          <a:r>
            <a:rPr kumimoji="1" lang="ja-JP" altLang="en-US" sz="1300">
              <a:latin typeface="ＭＳ Ｐゴシック" panose="020B0600070205080204" pitchFamily="50" charset="-128"/>
              <a:ea typeface="ＭＳ Ｐゴシック" panose="020B0600070205080204" pitchFamily="50" charset="-128"/>
            </a:rPr>
            <a:t>千円）を行ったことにより、扶助費の住民一人あたりのコストが前年度比</a:t>
          </a:r>
          <a:r>
            <a:rPr kumimoji="1" lang="en-US" altLang="ja-JP" sz="1300">
              <a:latin typeface="ＭＳ Ｐゴシック" panose="020B0600070205080204" pitchFamily="50" charset="-128"/>
              <a:ea typeface="ＭＳ Ｐゴシック" panose="020B0600070205080204" pitchFamily="50" charset="-128"/>
            </a:rPr>
            <a:t>20,807</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備蓄用防災倉庫整備事業（</a:t>
          </a:r>
          <a:r>
            <a:rPr kumimoji="1" lang="en-US" altLang="ja-JP" sz="1300">
              <a:latin typeface="ＭＳ Ｐゴシック" panose="020B0600070205080204" pitchFamily="50" charset="-128"/>
              <a:ea typeface="ＭＳ Ｐゴシック" panose="020B0600070205080204" pitchFamily="50" charset="-128"/>
            </a:rPr>
            <a:t>122,067</a:t>
          </a:r>
          <a:r>
            <a:rPr kumimoji="1" lang="ja-JP" altLang="en-US" sz="1300">
              <a:latin typeface="ＭＳ Ｐゴシック" panose="020B0600070205080204" pitchFamily="50" charset="-128"/>
              <a:ea typeface="ＭＳ Ｐゴシック" panose="020B0600070205080204" pitchFamily="50" charset="-128"/>
            </a:rPr>
            <a:t>千円）、上日出谷南２号調整池整備事業（</a:t>
          </a:r>
          <a:r>
            <a:rPr kumimoji="1" lang="en-US" altLang="ja-JP" sz="1300">
              <a:latin typeface="ＭＳ Ｐゴシック" panose="020B0600070205080204" pitchFamily="50" charset="-128"/>
              <a:ea typeface="ＭＳ Ｐゴシック" panose="020B0600070205080204" pitchFamily="50" charset="-128"/>
            </a:rPr>
            <a:t>180,000</a:t>
          </a:r>
          <a:r>
            <a:rPr kumimoji="1" lang="ja-JP" altLang="en-US" sz="1300">
              <a:latin typeface="ＭＳ Ｐゴシック" panose="020B0600070205080204" pitchFamily="50" charset="-128"/>
              <a:ea typeface="ＭＳ Ｐゴシック" panose="020B0600070205080204" pitchFamily="50" charset="-128"/>
            </a:rPr>
            <a:t>千円）により、普通建設事業費（うち新規整備）の住民一人あたりのコストが前年度比</a:t>
          </a:r>
          <a:r>
            <a:rPr kumimoji="1" lang="en-US" altLang="ja-JP" sz="1300">
              <a:latin typeface="ＭＳ Ｐゴシック" panose="020B0600070205080204" pitchFamily="50" charset="-128"/>
              <a:ea typeface="ＭＳ Ｐゴシック" panose="020B0600070205080204" pitchFamily="50" charset="-128"/>
            </a:rPr>
            <a:t>4,038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一方、特別定額給付金の終了（▲</a:t>
          </a:r>
          <a:r>
            <a:rPr kumimoji="1" lang="en-US" altLang="ja-JP" sz="1300">
              <a:latin typeface="ＭＳ Ｐゴシック" panose="020B0600070205080204" pitchFamily="50" charset="-128"/>
              <a:ea typeface="ＭＳ Ｐゴシック" panose="020B0600070205080204" pitchFamily="50" charset="-128"/>
            </a:rPr>
            <a:t>7,518,400</a:t>
          </a:r>
          <a:r>
            <a:rPr kumimoji="1" lang="ja-JP" altLang="en-US" sz="1300">
              <a:latin typeface="ＭＳ Ｐゴシック" panose="020B0600070205080204" pitchFamily="50" charset="-128"/>
              <a:ea typeface="ＭＳ Ｐゴシック" panose="020B0600070205080204" pitchFamily="50" charset="-128"/>
            </a:rPr>
            <a:t>千円）により補助費等が</a:t>
          </a:r>
          <a:r>
            <a:rPr kumimoji="1" lang="en-US" altLang="ja-JP" sz="1300">
              <a:latin typeface="ＭＳ Ｐゴシック" panose="020B0600070205080204" pitchFamily="50" charset="-128"/>
              <a:ea typeface="ＭＳ Ｐゴシック" panose="020B0600070205080204" pitchFamily="50" charset="-128"/>
            </a:rPr>
            <a:t>101,116</a:t>
          </a:r>
          <a:r>
            <a:rPr kumimoji="1" lang="ja-JP" altLang="en-US" sz="1300">
              <a:latin typeface="ＭＳ Ｐゴシック" panose="020B0600070205080204" pitchFamily="50" charset="-128"/>
              <a:ea typeface="ＭＳ Ｐゴシック" panose="020B0600070205080204" pitchFamily="50" charset="-128"/>
            </a:rPr>
            <a:t>円、小中学校の老朽対策事業等の終了（▲</a:t>
          </a:r>
          <a:r>
            <a:rPr kumimoji="1" lang="en-US" altLang="ja-JP" sz="1300">
              <a:latin typeface="ＭＳ Ｐゴシック" panose="020B0600070205080204" pitchFamily="50" charset="-128"/>
              <a:ea typeface="ＭＳ Ｐゴシック" panose="020B0600070205080204" pitchFamily="50" charset="-128"/>
            </a:rPr>
            <a:t>1,190,227</a:t>
          </a:r>
          <a:r>
            <a:rPr kumimoji="1" lang="ja-JP" altLang="en-US" sz="1300">
              <a:latin typeface="ＭＳ Ｐゴシック" panose="020B0600070205080204" pitchFamily="50" charset="-128"/>
              <a:ea typeface="ＭＳ Ｐゴシック" panose="020B0600070205080204" pitchFamily="50" charset="-128"/>
            </a:rPr>
            <a:t>千円）により普通建設事業費（更新整備）が</a:t>
          </a:r>
          <a:r>
            <a:rPr kumimoji="1" lang="en-US" altLang="ja-JP" sz="1300">
              <a:latin typeface="ＭＳ Ｐゴシック" panose="020B0600070205080204" pitchFamily="50" charset="-128"/>
              <a:ea typeface="ＭＳ Ｐゴシック" panose="020B0600070205080204" pitchFamily="50" charset="-128"/>
            </a:rPr>
            <a:t>16,673</a:t>
          </a:r>
          <a:r>
            <a:rPr kumimoji="1" lang="ja-JP" altLang="en-US" sz="1300">
              <a:latin typeface="ＭＳ Ｐゴシック" panose="020B0600070205080204" pitchFamily="50" charset="-128"/>
              <a:ea typeface="ＭＳ Ｐゴシック" panose="020B0600070205080204" pitchFamily="50" charset="-128"/>
            </a:rPr>
            <a:t>円、住民一人あたりでそれぞれ減となった。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74,822
73,908
25.35
27,930,342
26,985,901
906,797
15,672,266
25,717,023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50546</xdr:rowOff>
    </xdr:from>
    <xdr:to>
      <xdr:col>24</xdr:col>
      <xdr:colOff>63500</xdr:colOff>
      <xdr:row>36</xdr:row>
      <xdr:rowOff>50546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22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49631</xdr:rowOff>
    </xdr:from>
    <xdr:to>
      <xdr:col>19</xdr:col>
      <xdr:colOff>177800</xdr:colOff>
      <xdr:row>36</xdr:row>
      <xdr:rowOff>50546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18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21285</xdr:rowOff>
    </xdr:from>
    <xdr:to>
      <xdr:col>15</xdr:col>
      <xdr:colOff>50800</xdr:colOff>
      <xdr:row>36</xdr:row>
      <xdr:rowOff>49631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348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21285</xdr:rowOff>
    </xdr:from>
    <xdr:to>
      <xdr:col>10</xdr:col>
      <xdr:colOff>114300</xdr:colOff>
      <xdr:row>36</xdr:row>
      <xdr:rowOff>66091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3485"/>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171196</xdr:rowOff>
    </xdr:from>
    <xdr:to>
      <xdr:col>24</xdr:col>
      <xdr:colOff>114300</xdr:colOff>
      <xdr:row>36</xdr:row>
      <xdr:rowOff>101346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149623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171196</xdr:rowOff>
    </xdr:from>
    <xdr:to>
      <xdr:col>20</xdr:col>
      <xdr:colOff>38100</xdr:colOff>
      <xdr:row>36</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92473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170281</xdr:rowOff>
    </xdr:from>
    <xdr:to>
      <xdr:col>15</xdr:col>
      <xdr:colOff>101600</xdr:colOff>
      <xdr:row>36</xdr:row>
      <xdr:rowOff>100431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91558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141935</xdr:rowOff>
    </xdr:from>
    <xdr:to>
      <xdr:col>10</xdr:col>
      <xdr:colOff>165100</xdr:colOff>
      <xdr:row>36</xdr:row>
      <xdr:rowOff>72085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63212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15291</xdr:rowOff>
    </xdr:from>
    <xdr:to>
      <xdr:col>6</xdr:col>
      <xdr:colOff>38100</xdr:colOff>
      <xdr:row>36</xdr:row>
      <xdr:rowOff>116891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108018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21797</xdr:rowOff>
    </xdr:from>
    <xdr:to>
      <xdr:col>24</xdr:col>
      <xdr:colOff>63500</xdr:colOff>
      <xdr:row>57</xdr:row>
      <xdr:rowOff>101286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51547"/>
          <a:ext cx="838200" cy="42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21797</xdr:rowOff>
    </xdr:from>
    <xdr:to>
      <xdr:col>19</xdr:col>
      <xdr:colOff>177800</xdr:colOff>
      <xdr:row>57</xdr:row>
      <xdr:rowOff>101616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51547"/>
          <a:ext cx="889000" cy="4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101616</xdr:rowOff>
    </xdr:from>
    <xdr:to>
      <xdr:col>15</xdr:col>
      <xdr:colOff>50800</xdr:colOff>
      <xdr:row>57</xdr:row>
      <xdr:rowOff>153457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74266"/>
          <a:ext cx="889000" cy="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114536</xdr:rowOff>
    </xdr:from>
    <xdr:to>
      <xdr:col>10</xdr:col>
      <xdr:colOff>114300</xdr:colOff>
      <xdr:row>57</xdr:row>
      <xdr:rowOff>153457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15736"/>
          <a:ext cx="889000" cy="2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50486</xdr:rowOff>
    </xdr:from>
    <xdr:to>
      <xdr:col>24</xdr:col>
      <xdr:colOff>114300</xdr:colOff>
      <xdr:row>57</xdr:row>
      <xdr:rowOff>152086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136863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142447</xdr:rowOff>
    </xdr:from>
    <xdr:to>
      <xdr:col>20</xdr:col>
      <xdr:colOff>38100</xdr:colOff>
      <xdr:row>55</xdr:row>
      <xdr:rowOff>72597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63724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9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50816</xdr:rowOff>
    </xdr:from>
    <xdr:to>
      <xdr:col>15</xdr:col>
      <xdr:colOff>101600</xdr:colOff>
      <xdr:row>57</xdr:row>
      <xdr:rowOff>152416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102657</xdr:rowOff>
    </xdr:from>
    <xdr:to>
      <xdr:col>10</xdr:col>
      <xdr:colOff>165100</xdr:colOff>
      <xdr:row>58</xdr:row>
      <xdr:rowOff>32807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23934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63736</xdr:rowOff>
    </xdr:from>
    <xdr:to>
      <xdr:col>6</xdr:col>
      <xdr:colOff>38100</xdr:colOff>
      <xdr:row>56</xdr:row>
      <xdr:rowOff>165336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131014</xdr:rowOff>
    </xdr:from>
    <xdr:to>
      <xdr:col>24</xdr:col>
      <xdr:colOff>63500</xdr:colOff>
      <xdr:row>77</xdr:row>
      <xdr:rowOff>148470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61214"/>
          <a:ext cx="8382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148470</xdr:rowOff>
    </xdr:from>
    <xdr:to>
      <xdr:col>19</xdr:col>
      <xdr:colOff>177800</xdr:colOff>
      <xdr:row>77</xdr:row>
      <xdr:rowOff>170089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50120"/>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170089</xdr:rowOff>
    </xdr:from>
    <xdr:to>
      <xdr:col>15</xdr:col>
      <xdr:colOff>50800</xdr:colOff>
      <xdr:row>78</xdr:row>
      <xdr:rowOff>40001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1739"/>
          <a:ext cx="889000" cy="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40001</xdr:rowOff>
    </xdr:from>
    <xdr:to>
      <xdr:col>10</xdr:col>
      <xdr:colOff>114300</xdr:colOff>
      <xdr:row>78</xdr:row>
      <xdr:rowOff>43483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13101"/>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80214</xdr:rowOff>
    </xdr:from>
    <xdr:to>
      <xdr:col>24</xdr:col>
      <xdr:colOff>114300</xdr:colOff>
      <xdr:row>77</xdr:row>
      <xdr:rowOff>10364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166591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97670</xdr:rowOff>
    </xdr:from>
    <xdr:to>
      <xdr:col>20</xdr:col>
      <xdr:colOff>38100</xdr:colOff>
      <xdr:row>78</xdr:row>
      <xdr:rowOff>27820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18947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9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119289</xdr:rowOff>
    </xdr:from>
    <xdr:to>
      <xdr:col>15</xdr:col>
      <xdr:colOff>101600</xdr:colOff>
      <xdr:row>78</xdr:row>
      <xdr:rowOff>49439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40566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1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160651</xdr:rowOff>
    </xdr:from>
    <xdr:to>
      <xdr:col>10</xdr:col>
      <xdr:colOff>165100</xdr:colOff>
      <xdr:row>78</xdr:row>
      <xdr:rowOff>90801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81928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5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164133</xdr:rowOff>
    </xdr:from>
    <xdr:to>
      <xdr:col>6</xdr:col>
      <xdr:colOff>38100</xdr:colOff>
      <xdr:row>78</xdr:row>
      <xdr:rowOff>94283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85410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5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55510</xdr:rowOff>
    </xdr:from>
    <xdr:to>
      <xdr:col>24</xdr:col>
      <xdr:colOff>63500</xdr:colOff>
      <xdr:row>97</xdr:row>
      <xdr:rowOff>140103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6160"/>
          <a:ext cx="838200" cy="8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140103</xdr:rowOff>
    </xdr:from>
    <xdr:to>
      <xdr:col>19</xdr:col>
      <xdr:colOff>177800</xdr:colOff>
      <xdr:row>97</xdr:row>
      <xdr:rowOff>156409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0753"/>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156409</xdr:rowOff>
    </xdr:from>
    <xdr:to>
      <xdr:col>15</xdr:col>
      <xdr:colOff>50800</xdr:colOff>
      <xdr:row>97</xdr:row>
      <xdr:rowOff>158304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7059"/>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158304</xdr:rowOff>
    </xdr:from>
    <xdr:to>
      <xdr:col>10</xdr:col>
      <xdr:colOff>114300</xdr:colOff>
      <xdr:row>98</xdr:row>
      <xdr:rowOff>29178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8954"/>
          <a:ext cx="889000" cy="4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4710</xdr:rowOff>
    </xdr:from>
    <xdr:to>
      <xdr:col>24</xdr:col>
      <xdr:colOff>114300</xdr:colOff>
      <xdr:row>97</xdr:row>
      <xdr:rowOff>106310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91087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89303</xdr:rowOff>
    </xdr:from>
    <xdr:to>
      <xdr:col>20</xdr:col>
      <xdr:colOff>38100</xdr:colOff>
      <xdr:row>98</xdr:row>
      <xdr:rowOff>19453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105609</xdr:rowOff>
    </xdr:from>
    <xdr:to>
      <xdr:col>15</xdr:col>
      <xdr:colOff>101600</xdr:colOff>
      <xdr:row>98</xdr:row>
      <xdr:rowOff>35759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26886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107504</xdr:rowOff>
    </xdr:from>
    <xdr:to>
      <xdr:col>10</xdr:col>
      <xdr:colOff>165100</xdr:colOff>
      <xdr:row>98</xdr:row>
      <xdr:rowOff>37654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149828</xdr:rowOff>
    </xdr:from>
    <xdr:to>
      <xdr:col>6</xdr:col>
      <xdr:colOff>38100</xdr:colOff>
      <xdr:row>98</xdr:row>
      <xdr:rowOff>79978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71105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44450</xdr:rowOff>
    </xdr:from>
    <xdr:to>
      <xdr:col>55</xdr:col>
      <xdr:colOff>0</xdr:colOff>
      <xdr:row>37</xdr:row>
      <xdr:rowOff>44831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8810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41021</xdr:rowOff>
    </xdr:from>
    <xdr:to>
      <xdr:col>50</xdr:col>
      <xdr:colOff>114300</xdr:colOff>
      <xdr:row>37</xdr:row>
      <xdr:rowOff>44831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8467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149225</xdr:rowOff>
    </xdr:from>
    <xdr:to>
      <xdr:col>45</xdr:col>
      <xdr:colOff>177800</xdr:colOff>
      <xdr:row>37</xdr:row>
      <xdr:rowOff>41021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321425"/>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149225</xdr:rowOff>
    </xdr:from>
    <xdr:to>
      <xdr:col>41</xdr:col>
      <xdr:colOff>50800</xdr:colOff>
      <xdr:row>36</xdr:row>
      <xdr:rowOff>153416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2142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165100</xdr:rowOff>
    </xdr:from>
    <xdr:to>
      <xdr:col>55</xdr:col>
      <xdr:colOff>50800</xdr:colOff>
      <xdr:row>37</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16527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88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165481</xdr:rowOff>
    </xdr:from>
    <xdr:to>
      <xdr:col>50</xdr:col>
      <xdr:colOff>165100</xdr:colOff>
      <xdr:row>37</xdr:row>
      <xdr:rowOff>95631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112158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1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161671</xdr:rowOff>
    </xdr:from>
    <xdr:to>
      <xdr:col>46</xdr:col>
      <xdr:colOff>38100</xdr:colOff>
      <xdr:row>37</xdr:row>
      <xdr:rowOff>91821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108348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0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98425</xdr:rowOff>
    </xdr:from>
    <xdr:to>
      <xdr:col>41</xdr:col>
      <xdr:colOff>101600</xdr:colOff>
      <xdr:row>37</xdr:row>
      <xdr:rowOff>28575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45102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102616</xdr:rowOff>
    </xdr:from>
    <xdr:to>
      <xdr:col>36</xdr:col>
      <xdr:colOff>165100</xdr:colOff>
      <xdr:row>37</xdr:row>
      <xdr:rowOff>32766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49293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44466</xdr:rowOff>
    </xdr:from>
    <xdr:to>
      <xdr:col>55</xdr:col>
      <xdr:colOff>0</xdr:colOff>
      <xdr:row>58</xdr:row>
      <xdr:rowOff>117937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88566"/>
          <a:ext cx="838200" cy="7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117937</xdr:rowOff>
    </xdr:from>
    <xdr:to>
      <xdr:col>50</xdr:col>
      <xdr:colOff>114300</xdr:colOff>
      <xdr:row>58</xdr:row>
      <xdr:rowOff>119560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62037"/>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117937</xdr:rowOff>
    </xdr:from>
    <xdr:to>
      <xdr:col>45</xdr:col>
      <xdr:colOff>177800</xdr:colOff>
      <xdr:row>58</xdr:row>
      <xdr:rowOff>119560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62037"/>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117937</xdr:rowOff>
    </xdr:from>
    <xdr:to>
      <xdr:col>41</xdr:col>
      <xdr:colOff>50800</xdr:colOff>
      <xdr:row>58</xdr:row>
      <xdr:rowOff>121641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62037"/>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165116</xdr:rowOff>
    </xdr:from>
    <xdr:to>
      <xdr:col>55</xdr:col>
      <xdr:colOff>50800</xdr:colOff>
      <xdr:row>58</xdr:row>
      <xdr:rowOff>95266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91239</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67137</xdr:rowOff>
    </xdr:from>
    <xdr:to>
      <xdr:col>50</xdr:col>
      <xdr:colOff>165100</xdr:colOff>
      <xdr:row>58</xdr:row>
      <xdr:rowOff>168737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159864</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50017" y="1010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68760</xdr:rowOff>
    </xdr:from>
    <xdr:to>
      <xdr:col>46</xdr:col>
      <xdr:colOff>38100</xdr:colOff>
      <xdr:row>58</xdr:row>
      <xdr:rowOff>170360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161487</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61017" y="10105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67137</xdr:rowOff>
    </xdr:from>
    <xdr:to>
      <xdr:col>41</xdr:col>
      <xdr:colOff>101600</xdr:colOff>
      <xdr:row>58</xdr:row>
      <xdr:rowOff>168737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159864</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2017" y="1010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70841</xdr:rowOff>
    </xdr:from>
    <xdr:to>
      <xdr:col>36</xdr:col>
      <xdr:colOff>165100</xdr:colOff>
      <xdr:row>59</xdr:row>
      <xdr:rowOff>991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163568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3017" y="1010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77201</xdr:rowOff>
    </xdr:from>
    <xdr:to>
      <xdr:col>55</xdr:col>
      <xdr:colOff>0</xdr:colOff>
      <xdr:row>78</xdr:row>
      <xdr:rowOff>80150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50301"/>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77201</xdr:rowOff>
    </xdr:from>
    <xdr:to>
      <xdr:col>50</xdr:col>
      <xdr:colOff>114300</xdr:colOff>
      <xdr:row>78</xdr:row>
      <xdr:rowOff>87373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50301"/>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64193</xdr:rowOff>
    </xdr:from>
    <xdr:to>
      <xdr:col>45</xdr:col>
      <xdr:colOff>177800</xdr:colOff>
      <xdr:row>78</xdr:row>
      <xdr:rowOff>87373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37293"/>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64193</xdr:rowOff>
    </xdr:from>
    <xdr:to>
      <xdr:col>41</xdr:col>
      <xdr:colOff>50800</xdr:colOff>
      <xdr:row>78</xdr:row>
      <xdr:rowOff>91785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37293"/>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29350</xdr:rowOff>
    </xdr:from>
    <xdr:to>
      <xdr:col>55</xdr:col>
      <xdr:colOff>50800</xdr:colOff>
      <xdr:row>78</xdr:row>
      <xdr:rowOff>130950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115727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26401</xdr:rowOff>
    </xdr:from>
    <xdr:to>
      <xdr:col>50</xdr:col>
      <xdr:colOff>165100</xdr:colOff>
      <xdr:row>78</xdr:row>
      <xdr:rowOff>128001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119128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36573</xdr:rowOff>
    </xdr:from>
    <xdr:to>
      <xdr:col>46</xdr:col>
      <xdr:colOff>38100</xdr:colOff>
      <xdr:row>78</xdr:row>
      <xdr:rowOff>138173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129300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0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13393</xdr:rowOff>
    </xdr:from>
    <xdr:to>
      <xdr:col>41</xdr:col>
      <xdr:colOff>101600</xdr:colOff>
      <xdr:row>78</xdr:row>
      <xdr:rowOff>114993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106120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40985</xdr:rowOff>
    </xdr:from>
    <xdr:to>
      <xdr:col>36</xdr:col>
      <xdr:colOff>165100</xdr:colOff>
      <xdr:row>78</xdr:row>
      <xdr:rowOff>142585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133712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144475</xdr:rowOff>
    </xdr:from>
    <xdr:to>
      <xdr:col>55</xdr:col>
      <xdr:colOff>0</xdr:colOff>
      <xdr:row>97</xdr:row>
      <xdr:rowOff>24752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03675"/>
          <a:ext cx="838200" cy="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118605</xdr:rowOff>
    </xdr:from>
    <xdr:to>
      <xdr:col>50</xdr:col>
      <xdr:colOff>114300</xdr:colOff>
      <xdr:row>96</xdr:row>
      <xdr:rowOff>144475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77805"/>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118605</xdr:rowOff>
    </xdr:from>
    <xdr:to>
      <xdr:col>45</xdr:col>
      <xdr:colOff>177800</xdr:colOff>
      <xdr:row>97</xdr:row>
      <xdr:rowOff>60592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77805"/>
          <a:ext cx="889000" cy="1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151588</xdr:rowOff>
    </xdr:from>
    <xdr:to>
      <xdr:col>41</xdr:col>
      <xdr:colOff>50800</xdr:colOff>
      <xdr:row>97</xdr:row>
      <xdr:rowOff>60592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10788"/>
          <a:ext cx="889000" cy="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145402</xdr:rowOff>
    </xdr:from>
    <xdr:to>
      <xdr:col>55</xdr:col>
      <xdr:colOff>50800</xdr:colOff>
      <xdr:row>97</xdr:row>
      <xdr:rowOff>75552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123829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93675</xdr:rowOff>
    </xdr:from>
    <xdr:to>
      <xdr:col>50</xdr:col>
      <xdr:colOff>165100</xdr:colOff>
      <xdr:row>97</xdr:row>
      <xdr:rowOff>23825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67805</xdr:rowOff>
    </xdr:from>
    <xdr:to>
      <xdr:col>46</xdr:col>
      <xdr:colOff>38100</xdr:colOff>
      <xdr:row>96</xdr:row>
      <xdr:rowOff>169405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160532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9792</xdr:rowOff>
    </xdr:from>
    <xdr:to>
      <xdr:col>41</xdr:col>
      <xdr:colOff>101600</xdr:colOff>
      <xdr:row>97</xdr:row>
      <xdr:rowOff>111392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102519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100788</xdr:rowOff>
    </xdr:from>
    <xdr:to>
      <xdr:col>36</xdr:col>
      <xdr:colOff>165100</xdr:colOff>
      <xdr:row>97</xdr:row>
      <xdr:rowOff>30938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22065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4780</xdr:rowOff>
    </xdr:from>
    <xdr:to>
      <xdr:col>85</xdr:col>
      <xdr:colOff>127000</xdr:colOff>
      <xdr:row>37</xdr:row>
      <xdr:rowOff>83922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48430"/>
          <a:ext cx="8382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4780</xdr:rowOff>
    </xdr:from>
    <xdr:to>
      <xdr:col>81</xdr:col>
      <xdr:colOff>50800</xdr:colOff>
      <xdr:row>37</xdr:row>
      <xdr:rowOff>144363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48430"/>
          <a:ext cx="8890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144363</xdr:rowOff>
    </xdr:from>
    <xdr:to>
      <xdr:col>76</xdr:col>
      <xdr:colOff>114300</xdr:colOff>
      <xdr:row>37</xdr:row>
      <xdr:rowOff>145872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88013"/>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133757</xdr:rowOff>
    </xdr:from>
    <xdr:to>
      <xdr:col>71</xdr:col>
      <xdr:colOff>177800</xdr:colOff>
      <xdr:row>37</xdr:row>
      <xdr:rowOff>145872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77407"/>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33122</xdr:rowOff>
    </xdr:from>
    <xdr:to>
      <xdr:col>85</xdr:col>
      <xdr:colOff>177800</xdr:colOff>
      <xdr:row>37</xdr:row>
      <xdr:rowOff>134722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55999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2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125430</xdr:rowOff>
    </xdr:from>
    <xdr:to>
      <xdr:col>81</xdr:col>
      <xdr:colOff>101600</xdr:colOff>
      <xdr:row>37</xdr:row>
      <xdr:rowOff>55580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2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72107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93563</xdr:rowOff>
    </xdr:from>
    <xdr:to>
      <xdr:col>76</xdr:col>
      <xdr:colOff>165100</xdr:colOff>
      <xdr:row>38</xdr:row>
      <xdr:rowOff>23713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95072</xdr:rowOff>
    </xdr:from>
    <xdr:to>
      <xdr:col>72</xdr:col>
      <xdr:colOff>38100</xdr:colOff>
      <xdr:row>38</xdr:row>
      <xdr:rowOff>25222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16349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82957</xdr:rowOff>
    </xdr:from>
    <xdr:to>
      <xdr:col>67</xdr:col>
      <xdr:colOff>101600</xdr:colOff>
      <xdr:row>38</xdr:row>
      <xdr:rowOff>13106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165467</xdr:rowOff>
    </xdr:from>
    <xdr:to>
      <xdr:col>85</xdr:col>
      <xdr:colOff>127000</xdr:colOff>
      <xdr:row>58</xdr:row>
      <xdr:rowOff>28976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766667"/>
          <a:ext cx="838200" cy="20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165467</xdr:rowOff>
    </xdr:from>
    <xdr:to>
      <xdr:col>81</xdr:col>
      <xdr:colOff>50800</xdr:colOff>
      <xdr:row>58</xdr:row>
      <xdr:rowOff>1315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766667"/>
          <a:ext cx="889000" cy="17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1315</xdr:rowOff>
    </xdr:from>
    <xdr:to>
      <xdr:col>76</xdr:col>
      <xdr:colOff>114300</xdr:colOff>
      <xdr:row>58</xdr:row>
      <xdr:rowOff>15652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5415"/>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154559</xdr:rowOff>
    </xdr:from>
    <xdr:to>
      <xdr:col>71</xdr:col>
      <xdr:colOff>177800</xdr:colOff>
      <xdr:row>58</xdr:row>
      <xdr:rowOff>15652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27209"/>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149626</xdr:rowOff>
    </xdr:from>
    <xdr:to>
      <xdr:col>85</xdr:col>
      <xdr:colOff>177800</xdr:colOff>
      <xdr:row>58</xdr:row>
      <xdr:rowOff>79776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128053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114667</xdr:rowOff>
    </xdr:from>
    <xdr:to>
      <xdr:col>81</xdr:col>
      <xdr:colOff>101600</xdr:colOff>
      <xdr:row>57</xdr:row>
      <xdr:rowOff>44817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35944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121965</xdr:rowOff>
    </xdr:from>
    <xdr:to>
      <xdr:col>76</xdr:col>
      <xdr:colOff>165100</xdr:colOff>
      <xdr:row>58</xdr:row>
      <xdr:rowOff>52115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43242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9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136302</xdr:rowOff>
    </xdr:from>
    <xdr:to>
      <xdr:col>72</xdr:col>
      <xdr:colOff>38100</xdr:colOff>
      <xdr:row>58</xdr:row>
      <xdr:rowOff>66452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57579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103759</xdr:rowOff>
    </xdr:from>
    <xdr:to>
      <xdr:col>67</xdr:col>
      <xdr:colOff>101600</xdr:colOff>
      <xdr:row>58</xdr:row>
      <xdr:rowOff>33909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25036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93490</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38040"/>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93490</xdr:rowOff>
    </xdr:from>
    <xdr:to>
      <xdr:col>81</xdr:col>
      <xdr:colOff>50800</xdr:colOff>
      <xdr:row>79</xdr:row>
      <xdr:rowOff>95483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63804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95483</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640033"/>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42690</xdr:rowOff>
    </xdr:from>
    <xdr:to>
      <xdr:col>81</xdr:col>
      <xdr:colOff>101600</xdr:colOff>
      <xdr:row>79</xdr:row>
      <xdr:rowOff>144290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135417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7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44683</xdr:rowOff>
    </xdr:from>
    <xdr:to>
      <xdr:col>76</xdr:col>
      <xdr:colOff>165100</xdr:colOff>
      <xdr:row>79</xdr:row>
      <xdr:rowOff>146283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137410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8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124143</xdr:rowOff>
    </xdr:from>
    <xdr:to>
      <xdr:col>85</xdr:col>
      <xdr:colOff>127000</xdr:colOff>
      <xdr:row>96</xdr:row>
      <xdr:rowOff>147841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83343"/>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147841</xdr:rowOff>
    </xdr:from>
    <xdr:to>
      <xdr:col>81</xdr:col>
      <xdr:colOff>50800</xdr:colOff>
      <xdr:row>96</xdr:row>
      <xdr:rowOff>148132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07041"/>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148132</xdr:rowOff>
    </xdr:from>
    <xdr:to>
      <xdr:col>76</xdr:col>
      <xdr:colOff>114300</xdr:colOff>
      <xdr:row>96</xdr:row>
      <xdr:rowOff>162153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073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127952</xdr:rowOff>
    </xdr:from>
    <xdr:to>
      <xdr:col>71</xdr:col>
      <xdr:colOff>177800</xdr:colOff>
      <xdr:row>96</xdr:row>
      <xdr:rowOff>162153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587152"/>
          <a:ext cx="8890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73343</xdr:rowOff>
    </xdr:from>
    <xdr:to>
      <xdr:col>85</xdr:col>
      <xdr:colOff>177800</xdr:colOff>
      <xdr:row>97</xdr:row>
      <xdr:rowOff>3493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51770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97041</xdr:rowOff>
    </xdr:from>
    <xdr:to>
      <xdr:col>81</xdr:col>
      <xdr:colOff>101600</xdr:colOff>
      <xdr:row>97</xdr:row>
      <xdr:rowOff>27191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18318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97332</xdr:rowOff>
    </xdr:from>
    <xdr:to>
      <xdr:col>76</xdr:col>
      <xdr:colOff>165100</xdr:colOff>
      <xdr:row>97</xdr:row>
      <xdr:rowOff>27482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18609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111353</xdr:rowOff>
    </xdr:from>
    <xdr:to>
      <xdr:col>72</xdr:col>
      <xdr:colOff>38100</xdr:colOff>
      <xdr:row>97</xdr:row>
      <xdr:rowOff>41503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32630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77152</xdr:rowOff>
    </xdr:from>
    <xdr:to>
      <xdr:col>67</xdr:col>
      <xdr:colOff>101600</xdr:colOff>
      <xdr:row>97</xdr:row>
      <xdr:rowOff>7302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総務費については、特別定額給付金の終了（▲</a:t>
          </a:r>
          <a:r>
            <a:rPr kumimoji="1" lang="en-US" altLang="ja-JP" sz="1300">
              <a:latin typeface="ＭＳ Ｐゴシック" panose="020B0600070205080204" pitchFamily="50" charset="-128"/>
              <a:ea typeface="ＭＳ Ｐゴシック" panose="020B0600070205080204" pitchFamily="50" charset="-128"/>
            </a:rPr>
            <a:t>7,518,400</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92,386</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民生費については、子育て世帯臨時特別給付金給付事業（</a:t>
          </a:r>
          <a:r>
            <a:rPr kumimoji="1" lang="en-US" altLang="ja-JP" sz="1300">
              <a:latin typeface="ＭＳ Ｐゴシック" panose="020B0600070205080204" pitchFamily="50" charset="-128"/>
              <a:ea typeface="ＭＳ Ｐゴシック" panose="020B0600070205080204" pitchFamily="50" charset="-128"/>
            </a:rPr>
            <a:t>997,500</a:t>
          </a:r>
          <a:r>
            <a:rPr kumimoji="1" lang="ja-JP" altLang="en-US" sz="1300">
              <a:latin typeface="ＭＳ Ｐゴシック" panose="020B0600070205080204" pitchFamily="50" charset="-128"/>
              <a:ea typeface="ＭＳ Ｐゴシック" panose="020B0600070205080204" pitchFamily="50" charset="-128"/>
            </a:rPr>
            <a:t>千円）、住民税非課税世帯等臨時特別給付金給付事業（</a:t>
          </a:r>
          <a:r>
            <a:rPr kumimoji="1" lang="en-US" altLang="ja-JP" sz="1300">
              <a:latin typeface="ＭＳ Ｐゴシック" panose="020B0600070205080204" pitchFamily="50" charset="-128"/>
              <a:ea typeface="ＭＳ Ｐゴシック" panose="020B0600070205080204" pitchFamily="50" charset="-128"/>
            </a:rPr>
            <a:t>474,500</a:t>
          </a:r>
          <a:r>
            <a:rPr kumimoji="1" lang="ja-JP" altLang="en-US" sz="1300">
              <a:latin typeface="ＭＳ Ｐゴシック" panose="020B0600070205080204" pitchFamily="50" charset="-128"/>
              <a:ea typeface="ＭＳ Ｐゴシック" panose="020B0600070205080204" pitchFamily="50" charset="-128"/>
            </a:rPr>
            <a:t>千円）を行ったことにより、</a:t>
          </a:r>
          <a:r>
            <a:rPr kumimoji="1" lang="en-US" altLang="ja-JP" sz="1300">
              <a:latin typeface="ＭＳ Ｐゴシック" panose="020B0600070205080204" pitchFamily="50" charset="-128"/>
              <a:ea typeface="ＭＳ Ｐゴシック" panose="020B0600070205080204" pitchFamily="50" charset="-128"/>
            </a:rPr>
            <a:t>24,791</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衛生費については、新型コロナワクチン接種事業の増（</a:t>
          </a:r>
          <a:r>
            <a:rPr kumimoji="1" lang="en-US" altLang="ja-JP" sz="1300">
              <a:latin typeface="ＭＳ Ｐゴシック" panose="020B0600070205080204" pitchFamily="50" charset="-128"/>
              <a:ea typeface="ＭＳ Ｐゴシック" panose="020B0600070205080204" pitchFamily="50" charset="-128"/>
            </a:rPr>
            <a:t>574,539</a:t>
          </a:r>
          <a:r>
            <a:rPr kumimoji="1" lang="ja-JP" altLang="en-US" sz="1300">
              <a:latin typeface="ＭＳ Ｐゴシック" panose="020B0600070205080204" pitchFamily="50" charset="-128"/>
              <a:ea typeface="ＭＳ Ｐゴシック" panose="020B0600070205080204" pitchFamily="50" charset="-128"/>
            </a:rPr>
            <a:t>千円）、新型コロナワクチン接種事業（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年度からの繰越分</a:t>
          </a:r>
          <a:r>
            <a:rPr kumimoji="1" lang="en-US" altLang="ja-JP" sz="1300">
              <a:latin typeface="ＭＳ Ｐゴシック" panose="020B0600070205080204" pitchFamily="50" charset="-128"/>
              <a:ea typeface="ＭＳ Ｐゴシック" panose="020B0600070205080204" pitchFamily="50" charset="-128"/>
            </a:rPr>
            <a:t>164,865</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7,771</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農林水産業費については、桶川市農業センターの耐震改修事業を行ったことにより、</a:t>
          </a:r>
          <a:r>
            <a:rPr kumimoji="1" lang="en-US" altLang="ja-JP" sz="1300">
              <a:latin typeface="ＭＳ Ｐゴシック" panose="020B0600070205080204" pitchFamily="50" charset="-128"/>
              <a:ea typeface="ＭＳ Ｐゴシック" panose="020B0600070205080204" pitchFamily="50" charset="-128"/>
            </a:rPr>
            <a:t>3,214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335.2%</a:t>
          </a:r>
          <a:r>
            <a:rPr kumimoji="1" lang="ja-JP" altLang="en-US" sz="1300">
              <a:latin typeface="ＭＳ Ｐゴシック" panose="020B0600070205080204" pitchFamily="50" charset="-128"/>
              <a:ea typeface="ＭＳ Ｐゴシック" panose="020B0600070205080204" pitchFamily="50" charset="-128"/>
            </a:rPr>
            <a:t>）の増加となっている。</a:t>
          </a:r>
        </a:p>
        <a:p>
          <a:r>
            <a:rPr kumimoji="1" lang="ja-JP" altLang="en-US" sz="1300">
              <a:latin typeface="ＭＳ Ｐゴシック" panose="020B0600070205080204" pitchFamily="50" charset="-128"/>
              <a:ea typeface="ＭＳ Ｐゴシック" panose="020B0600070205080204" pitchFamily="50" charset="-128"/>
            </a:rPr>
            <a:t>土木費については、桶川駅自由通路改修事業負担金の終了（▲</a:t>
          </a:r>
          <a:r>
            <a:rPr kumimoji="1" lang="en-US" altLang="ja-JP" sz="1300">
              <a:latin typeface="ＭＳ Ｐゴシック" panose="020B0600070205080204" pitchFamily="50" charset="-128"/>
              <a:ea typeface="ＭＳ Ｐゴシック" panose="020B0600070205080204" pitchFamily="50" charset="-128"/>
            </a:rPr>
            <a:t>285,897</a:t>
          </a:r>
          <a:r>
            <a:rPr kumimoji="1" lang="ja-JP" altLang="en-US" sz="1300">
              <a:latin typeface="ＭＳ Ｐゴシック" panose="020B0600070205080204" pitchFamily="50" charset="-128"/>
              <a:ea typeface="ＭＳ Ｐゴシック" panose="020B0600070205080204" pitchFamily="50" charset="-128"/>
            </a:rPr>
            <a:t>千円）、坂田寿線整備事業の減（▲</a:t>
          </a:r>
          <a:r>
            <a:rPr kumimoji="1" lang="en-US" altLang="ja-JP" sz="1300">
              <a:latin typeface="ＭＳ Ｐゴシック" panose="020B0600070205080204" pitchFamily="50" charset="-128"/>
              <a:ea typeface="ＭＳ Ｐゴシック" panose="020B0600070205080204" pitchFamily="50" charset="-128"/>
            </a:rPr>
            <a:t>125,587</a:t>
          </a:r>
          <a:r>
            <a:rPr kumimoji="1" lang="ja-JP" altLang="en-US" sz="1300">
              <a:latin typeface="ＭＳ Ｐゴシック" panose="020B0600070205080204" pitchFamily="50" charset="-128"/>
              <a:ea typeface="ＭＳ Ｐゴシック" panose="020B0600070205080204" pitchFamily="50" charset="-128"/>
            </a:rPr>
            <a:t>千円）、上日出谷南２号調整池整備事業の増（</a:t>
          </a:r>
          <a:r>
            <a:rPr kumimoji="1" lang="en-US" altLang="ja-JP" sz="1300">
              <a:latin typeface="ＭＳ Ｐゴシック" panose="020B0600070205080204" pitchFamily="50" charset="-128"/>
              <a:ea typeface="ＭＳ Ｐゴシック" panose="020B0600070205080204" pitchFamily="50" charset="-128"/>
            </a:rPr>
            <a:t>106,473</a:t>
          </a:r>
          <a:r>
            <a:rPr kumimoji="1" lang="ja-JP" altLang="en-US" sz="1300">
              <a:latin typeface="ＭＳ Ｐゴシック" panose="020B0600070205080204" pitchFamily="50" charset="-128"/>
              <a:ea typeface="ＭＳ Ｐゴシック" panose="020B0600070205080204" pitchFamily="50" charset="-128"/>
            </a:rPr>
            <a:t>千円）があり、</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教育費については、小中学校老朽化対策工事の終了、小中学校情報通信環境構築工事の終了により▲</a:t>
          </a:r>
          <a:r>
            <a:rPr kumimoji="1" lang="en-US" altLang="ja-JP" sz="1300">
              <a:latin typeface="ＭＳ Ｐゴシック" panose="020B0600070205080204" pitchFamily="50" charset="-128"/>
              <a:ea typeface="ＭＳ Ｐゴシック" panose="020B0600070205080204" pitchFamily="50" charset="-128"/>
            </a:rPr>
            <a:t>963,890</a:t>
          </a:r>
          <a:r>
            <a:rPr kumimoji="1" lang="ja-JP" altLang="en-US" sz="1300">
              <a:latin typeface="ＭＳ Ｐゴシック" panose="020B0600070205080204" pitchFamily="50" charset="-128"/>
              <a:ea typeface="ＭＳ Ｐゴシック" panose="020B0600070205080204" pitchFamily="50" charset="-128"/>
            </a:rPr>
            <a:t>千円の減となっていて、住民一人あたりで</a:t>
          </a:r>
          <a:r>
            <a:rPr kumimoji="1" lang="en-US" altLang="ja-JP" sz="1300">
              <a:latin typeface="ＭＳ Ｐゴシック" panose="020B0600070205080204" pitchFamily="50" charset="-128"/>
              <a:ea typeface="ＭＳ Ｐゴシック" panose="020B0600070205080204" pitchFamily="50" charset="-128"/>
            </a:rPr>
            <a:t>12,641</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市税や地方交付税が増加したことにより、一般会計への基金繰入額が減少したことで、財政調整基金残高の標準財政規模に対する割合は増加した。</a:t>
          </a:r>
        </a:p>
        <a:p>
          <a:r>
            <a:rPr kumimoji="1" lang="ja-JP" altLang="en-US" sz="1400">
              <a:latin typeface="ＭＳ ゴシック" pitchFamily="49" charset="-128"/>
              <a:ea typeface="ＭＳ ゴシック" pitchFamily="49" charset="-128"/>
            </a:rPr>
            <a:t>また、実質収支額についても、前年度と比べて</a:t>
          </a:r>
          <a:r>
            <a:rPr kumimoji="1" lang="en-US" altLang="ja-JP" sz="1400">
              <a:latin typeface="ＭＳ ゴシック" pitchFamily="49" charset="-128"/>
              <a:ea typeface="ＭＳ ゴシック" pitchFamily="49" charset="-128"/>
            </a:rPr>
            <a:t>292,764</a:t>
          </a:r>
          <a:r>
            <a:rPr kumimoji="1" lang="ja-JP" altLang="en-US" sz="1400">
              <a:latin typeface="ＭＳ ゴシック" pitchFamily="49" charset="-128"/>
              <a:ea typeface="ＭＳ ゴシック" pitchFamily="49" charset="-128"/>
            </a:rPr>
            <a:t>千円の増となり、標準財政規模に対する割合は増加した。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全会計において黒字となっており連結実質赤字比率は黒字で推移している。</a:t>
          </a:r>
        </a:p>
        <a:p>
          <a:r>
            <a:rPr kumimoji="1" lang="ja-JP" altLang="en-US" sz="1400">
              <a:latin typeface="ＭＳ ゴシック" pitchFamily="49" charset="-128"/>
              <a:ea typeface="ＭＳ ゴシック" pitchFamily="49" charset="-128"/>
            </a:rPr>
            <a:t>構成について、一般会計おいては、実質収支額が増加したため黒字額が増加している。介護保険特別会計及び国民健康保険特別会計においては、実質収支額が減少したため黒字額が減少している。</a:t>
          </a:r>
        </a:p>
        <a:p>
          <a:r>
            <a:rPr kumimoji="1" lang="ja-JP" altLang="en-US" sz="1400">
              <a:latin typeface="ＭＳ ゴシック" pitchFamily="49" charset="-128"/>
              <a:ea typeface="ＭＳ ゴシック" pitchFamily="49" charset="-128"/>
            </a:rPr>
            <a:t>引き続き各会計ともに健全な財政運営に努める。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20&#20849;&#36890;&#19968;&#33324;(&#35519;&#26619;&#12539;&#20381;&#38972;&#12418;&#12398;)/020%20&#35519;&#26619;&#12418;&#12398;/165%20&#36001;&#25919;&#29366;&#27841;&#36039;&#26009;&#38598;&#12398;&#20316;&#25104;/R3&#27770;&#31639;/R5.3&#26376;&#29031;&#20250;/03%20&#22238;&#31572;/&#12304;&#36001;&#25919;&#29366;&#27841;&#36039;&#26009;&#38598;&#12305;_112313_&#26742;&#24029;&#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R01</v>
          </cell>
          <cell r="C71" t="str">
            <v>R02</v>
          </cell>
          <cell r="D71" t="str">
            <v>R03</v>
          </cell>
        </row>
        <row r="72">
          <cell r="A72" t="str">
            <v>財政調整基金</v>
          </cell>
          <cell r="B72">
            <v>796</v>
          </cell>
          <cell r="C72">
            <v>883</v>
          </cell>
          <cell r="D72">
            <v>1106</v>
          </cell>
        </row>
        <row r="73">
          <cell r="A73" t="str">
            <v>減債基金</v>
          </cell>
          <cell r="B73">
            <v>100</v>
          </cell>
          <cell r="C73">
            <v>200</v>
          </cell>
          <cell r="D73">
            <v>794</v>
          </cell>
        </row>
        <row r="74">
          <cell r="A74" t="str">
            <v>その他特定目的基金</v>
          </cell>
          <cell r="B74">
            <v>1016</v>
          </cell>
          <cell r="C74">
            <v>1061</v>
          </cell>
          <cell r="D74">
            <v>1174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27930342</v>
      </c>
      <c r="BO4" s="488"/>
      <c r="BP4" s="488"/>
      <c r="BQ4" s="488"/>
      <c r="BR4" s="488"/>
      <c r="BS4" s="488"/>
      <c r="BT4" s="488"/>
      <c r="BU4" s="489"/>
      <c r="BV4" s="487">
        <v>33329789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5.8</v>
      </c>
      <c r="CU4" s="628"/>
      <c r="CV4" s="628"/>
      <c r="CW4" s="628"/>
      <c r="CX4" s="628"/>
      <c r="CY4" s="628"/>
      <c r="CZ4" s="628"/>
      <c r="DA4" s="629"/>
      <c r="DB4" s="627">
        <v>4.2</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26985901</v>
      </c>
      <c r="BO5" s="459"/>
      <c r="BP5" s="459"/>
      <c r="BQ5" s="459"/>
      <c r="BR5" s="459"/>
      <c r="BS5" s="459"/>
      <c r="BT5" s="459"/>
      <c r="BU5" s="460"/>
      <c r="BV5" s="458">
        <v>32649142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86.9</v>
      </c>
      <c r="CU5" s="456"/>
      <c r="CV5" s="456"/>
      <c r="CW5" s="456"/>
      <c r="CX5" s="456"/>
      <c r="CY5" s="456"/>
      <c r="CZ5" s="456"/>
      <c r="DA5" s="457"/>
      <c r="DB5" s="455">
        <v>93.8</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944441</v>
      </c>
      <c r="BO6" s="459"/>
      <c r="BP6" s="459"/>
      <c r="BQ6" s="459"/>
      <c r="BR6" s="459"/>
      <c r="BS6" s="459"/>
      <c r="BT6" s="459"/>
      <c r="BU6" s="460"/>
      <c r="BV6" s="458">
        <v>680647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95.3</v>
      </c>
      <c r="CU6" s="602"/>
      <c r="CV6" s="602"/>
      <c r="CW6" s="602"/>
      <c r="CX6" s="602"/>
      <c r="CY6" s="602"/>
      <c r="CZ6" s="602"/>
      <c r="DA6" s="603"/>
      <c r="DB6" s="601">
        <v>100.3</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37644</v>
      </c>
      <c r="BO7" s="459"/>
      <c r="BP7" s="459"/>
      <c r="BQ7" s="459"/>
      <c r="BR7" s="459"/>
      <c r="BS7" s="459"/>
      <c r="BT7" s="459"/>
      <c r="BU7" s="460"/>
      <c r="BV7" s="458">
        <v>66614</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15672266</v>
      </c>
      <c r="CU7" s="459"/>
      <c r="CV7" s="459"/>
      <c r="CW7" s="459"/>
      <c r="CX7" s="459"/>
      <c r="CY7" s="459"/>
      <c r="CZ7" s="459"/>
      <c r="DA7" s="460"/>
      <c r="DB7" s="458">
        <v>14660683</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906797</v>
      </c>
      <c r="BO8" s="459"/>
      <c r="BP8" s="459"/>
      <c r="BQ8" s="459"/>
      <c r="BR8" s="459"/>
      <c r="BS8" s="459"/>
      <c r="BT8" s="459"/>
      <c r="BU8" s="460"/>
      <c r="BV8" s="458">
        <v>614033</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0.78</v>
      </c>
      <c r="CU8" s="562"/>
      <c r="CV8" s="562"/>
      <c r="CW8" s="562"/>
      <c r="CX8" s="562"/>
      <c r="CY8" s="562"/>
      <c r="CZ8" s="562"/>
      <c r="DA8" s="563"/>
      <c r="DB8" s="561">
        <v>0.81</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74748</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109</v>
      </c>
      <c r="AV9" s="517"/>
      <c r="AW9" s="517"/>
      <c r="AX9" s="517"/>
      <c r="AY9" s="472" t="s">
        <v>116</v>
      </c>
      <c r="AZ9" s="473"/>
      <c r="BA9" s="473"/>
      <c r="BB9" s="473"/>
      <c r="BC9" s="473"/>
      <c r="BD9" s="473"/>
      <c r="BE9" s="473"/>
      <c r="BF9" s="473"/>
      <c r="BG9" s="473"/>
      <c r="BH9" s="473"/>
      <c r="BI9" s="473"/>
      <c r="BJ9" s="473"/>
      <c r="BK9" s="473"/>
      <c r="BL9" s="473"/>
      <c r="BM9" s="474"/>
      <c r="BN9" s="458">
        <v>292764</v>
      </c>
      <c r="BO9" s="459"/>
      <c r="BP9" s="459"/>
      <c r="BQ9" s="459"/>
      <c r="BR9" s="459"/>
      <c r="BS9" s="459"/>
      <c r="BT9" s="459"/>
      <c r="BU9" s="460"/>
      <c r="BV9" s="458">
        <v>110096</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13.9</v>
      </c>
      <c r="CU9" s="456"/>
      <c r="CV9" s="456"/>
      <c r="CW9" s="456"/>
      <c r="CX9" s="456"/>
      <c r="CY9" s="456"/>
      <c r="CZ9" s="456"/>
      <c r="DA9" s="457"/>
      <c r="DB9" s="455">
        <v>14.2</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73936</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15</v>
      </c>
      <c r="BO10" s="459"/>
      <c r="BP10" s="459"/>
      <c r="BQ10" s="459"/>
      <c r="BR10" s="459"/>
      <c r="BS10" s="459"/>
      <c r="BT10" s="459"/>
      <c r="BU10" s="460"/>
      <c r="BV10" s="458">
        <v>7</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94</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74822</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94</v>
      </c>
      <c r="AV12" s="517"/>
      <c r="AW12" s="517"/>
      <c r="AX12" s="517"/>
      <c r="AY12" s="472" t="s">
        <v>134</v>
      </c>
      <c r="AZ12" s="473"/>
      <c r="BA12" s="473"/>
      <c r="BB12" s="473"/>
      <c r="BC12" s="473"/>
      <c r="BD12" s="473"/>
      <c r="BE12" s="473"/>
      <c r="BF12" s="473"/>
      <c r="BG12" s="473"/>
      <c r="BH12" s="473"/>
      <c r="BI12" s="473"/>
      <c r="BJ12" s="473"/>
      <c r="BK12" s="473"/>
      <c r="BL12" s="473"/>
      <c r="BM12" s="474"/>
      <c r="BN12" s="458">
        <v>84555</v>
      </c>
      <c r="BO12" s="459"/>
      <c r="BP12" s="459"/>
      <c r="BQ12" s="459"/>
      <c r="BR12" s="459"/>
      <c r="BS12" s="459"/>
      <c r="BT12" s="459"/>
      <c r="BU12" s="460"/>
      <c r="BV12" s="458">
        <v>164488</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128</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136</v>
      </c>
      <c r="N13" s="543"/>
      <c r="O13" s="543"/>
      <c r="P13" s="543"/>
      <c r="Q13" s="544"/>
      <c r="R13" s="545">
        <v>73908</v>
      </c>
      <c r="S13" s="546"/>
      <c r="T13" s="546"/>
      <c r="U13" s="546"/>
      <c r="V13" s="547"/>
      <c r="W13" s="548" t="s">
        <v>137</v>
      </c>
      <c r="X13" s="444"/>
      <c r="Y13" s="444"/>
      <c r="Z13" s="444"/>
      <c r="AA13" s="444"/>
      <c r="AB13" s="445"/>
      <c r="AC13" s="411">
        <v>457</v>
      </c>
      <c r="AD13" s="412"/>
      <c r="AE13" s="412"/>
      <c r="AF13" s="412"/>
      <c r="AG13" s="413"/>
      <c r="AH13" s="411">
        <v>518</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208224</v>
      </c>
      <c r="BO13" s="459"/>
      <c r="BP13" s="459"/>
      <c r="BQ13" s="459"/>
      <c r="BR13" s="459"/>
      <c r="BS13" s="459"/>
      <c r="BT13" s="459"/>
      <c r="BU13" s="460"/>
      <c r="BV13" s="458">
        <v>-54385</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5.5</v>
      </c>
      <c r="CU13" s="456"/>
      <c r="CV13" s="456"/>
      <c r="CW13" s="456"/>
      <c r="CX13" s="456"/>
      <c r="CY13" s="456"/>
      <c r="CZ13" s="456"/>
      <c r="DA13" s="457"/>
      <c r="DB13" s="455">
        <v>5.5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142</v>
      </c>
      <c r="M14" s="585"/>
      <c r="N14" s="585"/>
      <c r="O14" s="585"/>
      <c r="P14" s="585"/>
      <c r="Q14" s="586"/>
      <c r="R14" s="545">
        <v>75202</v>
      </c>
      <c r="S14" s="546"/>
      <c r="T14" s="546"/>
      <c r="U14" s="546"/>
      <c r="V14" s="547"/>
      <c r="W14" s="549"/>
      <c r="X14" s="447"/>
      <c r="Y14" s="447"/>
      <c r="Z14" s="447"/>
      <c r="AA14" s="447"/>
      <c r="AB14" s="448"/>
      <c r="AC14" s="538">
        <v>1.3</v>
      </c>
      <c r="AD14" s="539"/>
      <c r="AE14" s="539"/>
      <c r="AF14" s="539"/>
      <c r="AG14" s="540"/>
      <c r="AH14" s="538">
        <v>1.5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32.299999999999997</v>
      </c>
      <c r="CU14" s="556"/>
      <c r="CV14" s="556"/>
      <c r="CW14" s="556"/>
      <c r="CX14" s="556"/>
      <c r="CY14" s="556"/>
      <c r="CZ14" s="556"/>
      <c r="DA14" s="557"/>
      <c r="DB14" s="555">
        <v>43</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136</v>
      </c>
      <c r="N15" s="543"/>
      <c r="O15" s="543"/>
      <c r="P15" s="543"/>
      <c r="Q15" s="544"/>
      <c r="R15" s="545">
        <v>74351</v>
      </c>
      <c r="S15" s="546"/>
      <c r="T15" s="546"/>
      <c r="U15" s="546"/>
      <c r="V15" s="547"/>
      <c r="W15" s="548" t="s">
        <v>144</v>
      </c>
      <c r="X15" s="444"/>
      <c r="Y15" s="444"/>
      <c r="Z15" s="444"/>
      <c r="AA15" s="444"/>
      <c r="AB15" s="445"/>
      <c r="AC15" s="411">
        <v>7659</v>
      </c>
      <c r="AD15" s="412"/>
      <c r="AE15" s="412"/>
      <c r="AF15" s="412"/>
      <c r="AG15" s="413"/>
      <c r="AH15" s="411">
        <v>7890</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8762608</v>
      </c>
      <c r="BO15" s="488"/>
      <c r="BP15" s="488"/>
      <c r="BQ15" s="488"/>
      <c r="BR15" s="488"/>
      <c r="BS15" s="488"/>
      <c r="BT15" s="488"/>
      <c r="BU15" s="489"/>
      <c r="BV15" s="487">
        <v>9028610</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21.7</v>
      </c>
      <c r="AD16" s="539"/>
      <c r="AE16" s="539"/>
      <c r="AF16" s="539"/>
      <c r="AG16" s="540"/>
      <c r="AH16" s="538">
        <v>23.3</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11908375</v>
      </c>
      <c r="BO16" s="459"/>
      <c r="BP16" s="459"/>
      <c r="BQ16" s="459"/>
      <c r="BR16" s="459"/>
      <c r="BS16" s="459"/>
      <c r="BT16" s="459"/>
      <c r="BU16" s="460"/>
      <c r="BV16" s="458">
        <v>11281292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27126</v>
      </c>
      <c r="AD17" s="412"/>
      <c r="AE17" s="412"/>
      <c r="AF17" s="412"/>
      <c r="AG17" s="413"/>
      <c r="AH17" s="411">
        <v>25516</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11092510</v>
      </c>
      <c r="BO17" s="459"/>
      <c r="BP17" s="459"/>
      <c r="BQ17" s="459"/>
      <c r="BR17" s="459"/>
      <c r="BS17" s="459"/>
      <c r="BT17" s="459"/>
      <c r="BU17" s="460"/>
      <c r="BV17" s="458">
        <v>11458541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154</v>
      </c>
      <c r="C18" s="509"/>
      <c r="D18" s="509"/>
      <c r="E18" s="510"/>
      <c r="F18" s="510"/>
      <c r="G18" s="510"/>
      <c r="H18" s="510"/>
      <c r="I18" s="510"/>
      <c r="J18" s="510"/>
      <c r="K18" s="510"/>
      <c r="L18" s="511">
        <v>25.35</v>
      </c>
      <c r="M18" s="511"/>
      <c r="N18" s="511"/>
      <c r="O18" s="511"/>
      <c r="P18" s="511"/>
      <c r="Q18" s="511"/>
      <c r="R18" s="512"/>
      <c r="S18" s="512"/>
      <c r="T18" s="512"/>
      <c r="U18" s="512"/>
      <c r="V18" s="513"/>
      <c r="W18" s="529"/>
      <c r="X18" s="530"/>
      <c r="Y18" s="530"/>
      <c r="Z18" s="530"/>
      <c r="AA18" s="530"/>
      <c r="AB18" s="554"/>
      <c r="AC18" s="428">
        <v>77</v>
      </c>
      <c r="AD18" s="429"/>
      <c r="AE18" s="429"/>
      <c r="AF18" s="429"/>
      <c r="AG18" s="514"/>
      <c r="AH18" s="428">
        <v>75.2</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14162627</v>
      </c>
      <c r="BO18" s="459"/>
      <c r="BP18" s="459"/>
      <c r="BQ18" s="459"/>
      <c r="BR18" s="459"/>
      <c r="BS18" s="459"/>
      <c r="BT18" s="459"/>
      <c r="BU18" s="460"/>
      <c r="BV18" s="458">
        <v>13897546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156</v>
      </c>
      <c r="C19" s="509"/>
      <c r="D19" s="509"/>
      <c r="E19" s="510"/>
      <c r="F19" s="510"/>
      <c r="G19" s="510"/>
      <c r="H19" s="510"/>
      <c r="I19" s="510"/>
      <c r="J19" s="510"/>
      <c r="K19" s="510"/>
      <c r="L19" s="518">
        <v>2949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18418111</v>
      </c>
      <c r="BO19" s="459"/>
      <c r="BP19" s="459"/>
      <c r="BQ19" s="459"/>
      <c r="BR19" s="459"/>
      <c r="BS19" s="459"/>
      <c r="BT19" s="459"/>
      <c r="BU19" s="460"/>
      <c r="BV19" s="458">
        <v>17113183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158</v>
      </c>
      <c r="C20" s="509"/>
      <c r="D20" s="509"/>
      <c r="E20" s="510"/>
      <c r="F20" s="510"/>
      <c r="G20" s="510"/>
      <c r="H20" s="510"/>
      <c r="I20" s="510"/>
      <c r="J20" s="510"/>
      <c r="K20" s="510"/>
      <c r="L20" s="518">
        <v>30918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25717023</v>
      </c>
      <c r="BO22" s="488"/>
      <c r="BP22" s="488"/>
      <c r="BQ22" s="488"/>
      <c r="BR22" s="488"/>
      <c r="BS22" s="488"/>
      <c r="BT22" s="488"/>
      <c r="BU22" s="489"/>
      <c r="BV22" s="487">
        <v>25805708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17482226</v>
      </c>
      <c r="BO23" s="459"/>
      <c r="BP23" s="459"/>
      <c r="BQ23" s="459"/>
      <c r="BR23" s="459"/>
      <c r="BS23" s="459"/>
      <c r="BT23" s="459"/>
      <c r="BU23" s="460"/>
      <c r="BV23" s="458">
        <v>16582777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168</v>
      </c>
      <c r="F24" s="415"/>
      <c r="G24" s="415"/>
      <c r="H24" s="415"/>
      <c r="I24" s="415"/>
      <c r="J24" s="415"/>
      <c r="K24" s="416"/>
      <c r="L24" s="411">
        <v>1</v>
      </c>
      <c r="M24" s="412"/>
      <c r="N24" s="412"/>
      <c r="O24" s="412"/>
      <c r="P24" s="413"/>
      <c r="Q24" s="411">
        <v>9020</v>
      </c>
      <c r="R24" s="412"/>
      <c r="S24" s="412"/>
      <c r="T24" s="412"/>
      <c r="U24" s="412"/>
      <c r="V24" s="413"/>
      <c r="W24" s="501"/>
      <c r="X24" s="438"/>
      <c r="Y24" s="439"/>
      <c r="Z24" s="414" t="s">
        <v>169</v>
      </c>
      <c r="AA24" s="415"/>
      <c r="AB24" s="415"/>
      <c r="AC24" s="415"/>
      <c r="AD24" s="415"/>
      <c r="AE24" s="415"/>
      <c r="AF24" s="415"/>
      <c r="AG24" s="416"/>
      <c r="AH24" s="411">
        <v>425</v>
      </c>
      <c r="AI24" s="412"/>
      <c r="AJ24" s="412"/>
      <c r="AK24" s="412"/>
      <c r="AL24" s="413"/>
      <c r="AM24" s="411">
        <v>1301775</v>
      </c>
      <c r="AN24" s="412"/>
      <c r="AO24" s="412"/>
      <c r="AP24" s="412"/>
      <c r="AQ24" s="412"/>
      <c r="AR24" s="413"/>
      <c r="AS24" s="411">
        <v>3063</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12567028</v>
      </c>
      <c r="BO24" s="459"/>
      <c r="BP24" s="459"/>
      <c r="BQ24" s="459"/>
      <c r="BR24" s="459"/>
      <c r="BS24" s="459"/>
      <c r="BT24" s="459"/>
      <c r="BU24" s="460"/>
      <c r="BV24" s="458">
        <v>13080255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171</v>
      </c>
      <c r="F25" s="415"/>
      <c r="G25" s="415"/>
      <c r="H25" s="415"/>
      <c r="I25" s="415"/>
      <c r="J25" s="415"/>
      <c r="K25" s="416"/>
      <c r="L25" s="411">
        <v>1</v>
      </c>
      <c r="M25" s="412"/>
      <c r="N25" s="412"/>
      <c r="O25" s="412"/>
      <c r="P25" s="413"/>
      <c r="Q25" s="411">
        <v>7700</v>
      </c>
      <c r="R25" s="412"/>
      <c r="S25" s="412"/>
      <c r="T25" s="412"/>
      <c r="U25" s="412"/>
      <c r="V25" s="413"/>
      <c r="W25" s="501"/>
      <c r="X25" s="438"/>
      <c r="Y25" s="439"/>
      <c r="Z25" s="414" t="s">
        <v>172</v>
      </c>
      <c r="AA25" s="415"/>
      <c r="AB25" s="415"/>
      <c r="AC25" s="415"/>
      <c r="AD25" s="415"/>
      <c r="AE25" s="415"/>
      <c r="AF25" s="415"/>
      <c r="AG25" s="416"/>
      <c r="AH25" s="411" t="s">
        <v>128</v>
      </c>
      <c r="AI25" s="412"/>
      <c r="AJ25" s="412"/>
      <c r="AK25" s="412"/>
      <c r="AL25" s="413"/>
      <c r="AM25" s="411" t="s">
        <v>128</v>
      </c>
      <c r="AN25" s="412"/>
      <c r="AO25" s="412"/>
      <c r="AP25" s="412"/>
      <c r="AQ25" s="412"/>
      <c r="AR25" s="413"/>
      <c r="AS25" s="411" t="s">
        <v>128</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3495901</v>
      </c>
      <c r="BO25" s="488"/>
      <c r="BP25" s="488"/>
      <c r="BQ25" s="488"/>
      <c r="BR25" s="488"/>
      <c r="BS25" s="488"/>
      <c r="BT25" s="488"/>
      <c r="BU25" s="489"/>
      <c r="BV25" s="487">
        <v>4315584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174</v>
      </c>
      <c r="F26" s="415"/>
      <c r="G26" s="415"/>
      <c r="H26" s="415"/>
      <c r="I26" s="415"/>
      <c r="J26" s="415"/>
      <c r="K26" s="416"/>
      <c r="L26" s="411">
        <v>1</v>
      </c>
      <c r="M26" s="412"/>
      <c r="N26" s="412"/>
      <c r="O26" s="412"/>
      <c r="P26" s="413"/>
      <c r="Q26" s="411">
        <v>7140</v>
      </c>
      <c r="R26" s="412"/>
      <c r="S26" s="412"/>
      <c r="T26" s="412"/>
      <c r="U26" s="412"/>
      <c r="V26" s="413"/>
      <c r="W26" s="501"/>
      <c r="X26" s="438"/>
      <c r="Y26" s="439"/>
      <c r="Z26" s="414" t="s">
        <v>175</v>
      </c>
      <c r="AA26" s="469"/>
      <c r="AB26" s="469"/>
      <c r="AC26" s="469"/>
      <c r="AD26" s="469"/>
      <c r="AE26" s="469"/>
      <c r="AF26" s="469"/>
      <c r="AG26" s="470"/>
      <c r="AH26" s="411">
        <v>11</v>
      </c>
      <c r="AI26" s="412"/>
      <c r="AJ26" s="412"/>
      <c r="AK26" s="412"/>
      <c r="AL26" s="413"/>
      <c r="AM26" s="411">
        <v>37169</v>
      </c>
      <c r="AN26" s="412"/>
      <c r="AO26" s="412"/>
      <c r="AP26" s="412"/>
      <c r="AQ26" s="412"/>
      <c r="AR26" s="413"/>
      <c r="AS26" s="411">
        <v>3379</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177</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178</v>
      </c>
      <c r="F27" s="415"/>
      <c r="G27" s="415"/>
      <c r="H27" s="415"/>
      <c r="I27" s="415"/>
      <c r="J27" s="415"/>
      <c r="K27" s="416"/>
      <c r="L27" s="411">
        <v>1</v>
      </c>
      <c r="M27" s="412"/>
      <c r="N27" s="412"/>
      <c r="O27" s="412"/>
      <c r="P27" s="413"/>
      <c r="Q27" s="411">
        <v>4370</v>
      </c>
      <c r="R27" s="412"/>
      <c r="S27" s="412"/>
      <c r="T27" s="412"/>
      <c r="U27" s="412"/>
      <c r="V27" s="413"/>
      <c r="W27" s="501"/>
      <c r="X27" s="438"/>
      <c r="Y27" s="439"/>
      <c r="Z27" s="414" t="s">
        <v>179</v>
      </c>
      <c r="AA27" s="415"/>
      <c r="AB27" s="415"/>
      <c r="AC27" s="415"/>
      <c r="AD27" s="415"/>
      <c r="AE27" s="415"/>
      <c r="AF27" s="415"/>
      <c r="AG27" s="416"/>
      <c r="AH27" s="411">
        <v>11</v>
      </c>
      <c r="AI27" s="412"/>
      <c r="AJ27" s="412"/>
      <c r="AK27" s="412"/>
      <c r="AL27" s="413"/>
      <c r="AM27" s="411">
        <v>44726</v>
      </c>
      <c r="AN27" s="412"/>
      <c r="AO27" s="412"/>
      <c r="AP27" s="412"/>
      <c r="AQ27" s="412"/>
      <c r="AR27" s="413"/>
      <c r="AS27" s="411">
        <v>4066</v>
      </c>
      <c r="AT27" s="412"/>
      <c r="AU27" s="412"/>
      <c r="AV27" s="412"/>
      <c r="AW27" s="412"/>
      <c r="AX27" s="471"/>
      <c r="AY27" s="495" t="s">
        <v>180</v>
      </c>
      <c r="AZ27" s="496"/>
      <c r="BA27" s="496"/>
      <c r="BB27" s="496"/>
      <c r="BC27" s="496"/>
      <c r="BD27" s="496"/>
      <c r="BE27" s="496"/>
      <c r="BF27" s="496"/>
      <c r="BG27" s="496"/>
      <c r="BH27" s="496"/>
      <c r="BI27" s="496"/>
      <c r="BJ27" s="496"/>
      <c r="BK27" s="496"/>
      <c r="BL27" s="496"/>
      <c r="BM27" s="497"/>
      <c r="BN27" s="492" t="s">
        <v>177</v>
      </c>
      <c r="BO27" s="493"/>
      <c r="BP27" s="493"/>
      <c r="BQ27" s="493"/>
      <c r="BR27" s="493"/>
      <c r="BS27" s="493"/>
      <c r="BT27" s="493"/>
      <c r="BU27" s="494"/>
      <c r="BV27" s="492" t="s">
        <v>128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181</v>
      </c>
      <c r="F28" s="415"/>
      <c r="G28" s="415"/>
      <c r="H28" s="415"/>
      <c r="I28" s="415"/>
      <c r="J28" s="415"/>
      <c r="K28" s="416"/>
      <c r="L28" s="411">
        <v>1</v>
      </c>
      <c r="M28" s="412"/>
      <c r="N28" s="412"/>
      <c r="O28" s="412"/>
      <c r="P28" s="413"/>
      <c r="Q28" s="411">
        <v>3840</v>
      </c>
      <c r="R28" s="412"/>
      <c r="S28" s="412"/>
      <c r="T28" s="412"/>
      <c r="U28" s="412"/>
      <c r="V28" s="413"/>
      <c r="W28" s="501"/>
      <c r="X28" s="438"/>
      <c r="Y28" s="439"/>
      <c r="Z28" s="414" t="s">
        <v>182</v>
      </c>
      <c r="AA28" s="415"/>
      <c r="AB28" s="415"/>
      <c r="AC28" s="415"/>
      <c r="AD28" s="415"/>
      <c r="AE28" s="415"/>
      <c r="AF28" s="415"/>
      <c r="AG28" s="416"/>
      <c r="AH28" s="411" t="s">
        <v>128</v>
      </c>
      <c r="AI28" s="412"/>
      <c r="AJ28" s="412"/>
      <c r="AK28" s="412"/>
      <c r="AL28" s="413"/>
      <c r="AM28" s="411" t="s">
        <v>177</v>
      </c>
      <c r="AN28" s="412"/>
      <c r="AO28" s="412"/>
      <c r="AP28" s="412"/>
      <c r="AQ28" s="412"/>
      <c r="AR28" s="413"/>
      <c r="AS28" s="411" t="s">
        <v>177</v>
      </c>
      <c r="AT28" s="412"/>
      <c r="AU28" s="412"/>
      <c r="AV28" s="412"/>
      <c r="AW28" s="412"/>
      <c r="AX28" s="471"/>
      <c r="AY28" s="475" t="s">
        <v>183</v>
      </c>
      <c r="AZ28" s="476"/>
      <c r="BA28" s="476"/>
      <c r="BB28" s="477"/>
      <c r="BC28" s="484" t="s">
        <v>48</v>
      </c>
      <c r="BD28" s="485"/>
      <c r="BE28" s="485"/>
      <c r="BF28" s="485"/>
      <c r="BG28" s="485"/>
      <c r="BH28" s="485"/>
      <c r="BI28" s="485"/>
      <c r="BJ28" s="485"/>
      <c r="BK28" s="485"/>
      <c r="BL28" s="485"/>
      <c r="BM28" s="486"/>
      <c r="BN28" s="487">
        <v>1105840</v>
      </c>
      <c r="BO28" s="488"/>
      <c r="BP28" s="488"/>
      <c r="BQ28" s="488"/>
      <c r="BR28" s="488"/>
      <c r="BS28" s="488"/>
      <c r="BT28" s="488"/>
      <c r="BU28" s="489"/>
      <c r="BV28" s="487">
        <v>883363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184</v>
      </c>
      <c r="F29" s="415"/>
      <c r="G29" s="415"/>
      <c r="H29" s="415"/>
      <c r="I29" s="415"/>
      <c r="J29" s="415"/>
      <c r="K29" s="416"/>
      <c r="L29" s="411">
        <v>17</v>
      </c>
      <c r="M29" s="412"/>
      <c r="N29" s="412"/>
      <c r="O29" s="412"/>
      <c r="P29" s="413"/>
      <c r="Q29" s="411">
        <v>3580</v>
      </c>
      <c r="R29" s="412"/>
      <c r="S29" s="412"/>
      <c r="T29" s="412"/>
      <c r="U29" s="412"/>
      <c r="V29" s="413"/>
      <c r="W29" s="502"/>
      <c r="X29" s="503"/>
      <c r="Y29" s="504"/>
      <c r="Z29" s="414" t="s">
        <v>185</v>
      </c>
      <c r="AA29" s="415"/>
      <c r="AB29" s="415"/>
      <c r="AC29" s="415"/>
      <c r="AD29" s="415"/>
      <c r="AE29" s="415"/>
      <c r="AF29" s="415"/>
      <c r="AG29" s="416"/>
      <c r="AH29" s="411">
        <v>436</v>
      </c>
      <c r="AI29" s="412"/>
      <c r="AJ29" s="412"/>
      <c r="AK29" s="412"/>
      <c r="AL29" s="413"/>
      <c r="AM29" s="411">
        <v>1346501</v>
      </c>
      <c r="AN29" s="412"/>
      <c r="AO29" s="412"/>
      <c r="AP29" s="412"/>
      <c r="AQ29" s="412"/>
      <c r="AR29" s="413"/>
      <c r="AS29" s="411">
        <v>3088</v>
      </c>
      <c r="AT29" s="412"/>
      <c r="AU29" s="412"/>
      <c r="AV29" s="412"/>
      <c r="AW29" s="412"/>
      <c r="AX29" s="471"/>
      <c r="AY29" s="478"/>
      <c r="AZ29" s="479"/>
      <c r="BA29" s="479"/>
      <c r="BB29" s="480"/>
      <c r="BC29" s="472" t="s">
        <v>186</v>
      </c>
      <c r="BD29" s="473"/>
      <c r="BE29" s="473"/>
      <c r="BF29" s="473"/>
      <c r="BG29" s="473"/>
      <c r="BH29" s="473"/>
      <c r="BI29" s="473"/>
      <c r="BJ29" s="473"/>
      <c r="BK29" s="473"/>
      <c r="BL29" s="473"/>
      <c r="BM29" s="474"/>
      <c r="BN29" s="458">
        <v>794455</v>
      </c>
      <c r="BO29" s="459"/>
      <c r="BP29" s="459"/>
      <c r="BQ29" s="459"/>
      <c r="BR29" s="459"/>
      <c r="BS29" s="459"/>
      <c r="BT29" s="459"/>
      <c r="BU29" s="460"/>
      <c r="BV29" s="458">
        <v>199686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187</v>
      </c>
      <c r="X30" s="426"/>
      <c r="Y30" s="426"/>
      <c r="Z30" s="426"/>
      <c r="AA30" s="426"/>
      <c r="AB30" s="426"/>
      <c r="AC30" s="426"/>
      <c r="AD30" s="426"/>
      <c r="AE30" s="426"/>
      <c r="AF30" s="426"/>
      <c r="AG30" s="427"/>
      <c r="AH30" s="428">
        <v>99.9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1174160</v>
      </c>
      <c r="BO30" s="493"/>
      <c r="BP30" s="493"/>
      <c r="BQ30" s="493"/>
      <c r="BR30" s="493"/>
      <c r="BS30" s="493"/>
      <c r="BT30" s="493"/>
      <c r="BU30" s="494"/>
      <c r="BV30" s="492">
        <v>1061362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188</v>
      </c>
      <c r="D32" s="417"/>
      <c r="E32" s="417"/>
      <c r="F32" s="417"/>
      <c r="G32" s="417"/>
      <c r="H32" s="417"/>
      <c r="I32" s="417"/>
      <c r="J32" s="417"/>
      <c r="K32" s="417"/>
      <c r="L32" s="417"/>
      <c r="M32" s="417"/>
      <c r="N32" s="417"/>
      <c r="O32" s="417"/>
      <c r="P32" s="417"/>
      <c r="Q32" s="417"/>
      <c r="R32" s="417"/>
      <c r="S32" s="417"/>
      <c r="U32" s="418" t="s">
        <v>189</v>
      </c>
      <c r="V32" s="418"/>
      <c r="W32" s="418"/>
      <c r="X32" s="418"/>
      <c r="Y32" s="418"/>
      <c r="Z32" s="418"/>
      <c r="AA32" s="418"/>
      <c r="AB32" s="418"/>
      <c r="AC32" s="418"/>
      <c r="AD32" s="418"/>
      <c r="AE32" s="418"/>
      <c r="AF32" s="418"/>
      <c r="AG32" s="418"/>
      <c r="AH32" s="418"/>
      <c r="AI32" s="418"/>
      <c r="AJ32" s="418"/>
      <c r="AK32" s="418"/>
      <c r="AM32" s="418" t="s">
        <v>190</v>
      </c>
      <c r="AN32" s="418"/>
      <c r="AO32" s="418"/>
      <c r="AP32" s="418"/>
      <c r="AQ32" s="418"/>
      <c r="AR32" s="418"/>
      <c r="AS32" s="418"/>
      <c r="AT32" s="418"/>
      <c r="AU32" s="418"/>
      <c r="AV32" s="418"/>
      <c r="AW32" s="418"/>
      <c r="AX32" s="418"/>
      <c r="AY32" s="418"/>
      <c r="AZ32" s="418"/>
      <c r="BA32" s="418"/>
      <c r="BB32" s="418"/>
      <c r="BC32" s="418"/>
      <c r="BE32" s="418" t="s">
        <v>191</v>
      </c>
      <c r="BF32" s="418"/>
      <c r="BG32" s="418"/>
      <c r="BH32" s="418"/>
      <c r="BI32" s="418"/>
      <c r="BJ32" s="418"/>
      <c r="BK32" s="418"/>
      <c r="BL32" s="418"/>
      <c r="BM32" s="418"/>
      <c r="BN32" s="418"/>
      <c r="BO32" s="418"/>
      <c r="BP32" s="418"/>
      <c r="BQ32" s="418"/>
      <c r="BR32" s="418"/>
      <c r="BS32" s="418"/>
      <c r="BT32" s="418"/>
      <c r="BU32" s="418"/>
      <c r="BW32" s="418" t="s">
        <v>192</v>
      </c>
      <c r="BX32" s="418"/>
      <c r="BY32" s="418"/>
      <c r="BZ32" s="418"/>
      <c r="CA32" s="418"/>
      <c r="CB32" s="418"/>
      <c r="CC32" s="418"/>
      <c r="CD32" s="418"/>
      <c r="CE32" s="418"/>
      <c r="CF32" s="418"/>
      <c r="CG32" s="418"/>
      <c r="CH32" s="418"/>
      <c r="CI32" s="418"/>
      <c r="CJ32" s="418"/>
      <c r="CK32" s="418"/>
      <c r="CL32" s="418"/>
      <c r="CM32" s="418"/>
      <c r="CO32" s="418" t="s">
        <v>193</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194</v>
      </c>
      <c r="D33" s="410"/>
      <c r="E33" s="409" t="s">
        <v>195</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公共下水道事業会計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埼玉県後期高齢者医療広域連合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桶川市施設管理公社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埼玉県後期高齢者医療広域連合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埼玉県市町村総合事務組合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埼玉県市町村総合事務組合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彩の国さいたま人づくり広域連合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上尾、桶川、伊奈衛生組合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埼玉県央広域事務組合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13</v>
      </c>
      <c r="BX41" s="406"/>
      <c r="BY41" s="407" t="str">
        <f>IF('各会計、関係団体の財政状況及び健全化判断比率'!B75="","",'各会計、関係団体の財政状況及び健全化判断比率'!B75)</f>
        <v>埼玉県央広域事務組合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14</v>
      </c>
      <c r="BX42" s="406"/>
      <c r="BY42" s="407" t="str">
        <f>IF('各会計、関係団体の財政状況及び健全化判断比率'!B76="","",'各会計、関係団体の財政状況及び健全化判断比率'!B76)</f>
        <v>桶川北本水道企業団</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598</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9" t="s">
        <v>567</v>
      </c>
      <c r="D34" s="1219"/>
      <c r="E34" s="1220"/>
      <c r="F34" s="32">
        <v>3.43</v>
      </c>
      <c r="G34" s="33">
        <v>3.07</v>
      </c>
      <c r="H34" s="33">
        <v>3.58</v>
      </c>
      <c r="I34" s="33">
        <v>4.18</v>
      </c>
      <c r="J34" s="34">
        <v>5.78</v>
      </c>
      <c r="K34" s="22"/>
      <c r="L34" s="22"/>
      <c r="M34" s="22"/>
      <c r="N34" s="22"/>
      <c r="O34" s="22"/>
      <c r="P34" s="22"/>
    </row>
    <row r="35" spans="1:16" ht="39" customHeight="1">
      <c r="A35" s="22"/>
      <c r="B35" s="35"/>
      <c r="C35" s="1213" t="s">
        <v>568</v>
      </c>
      <c r="D35" s="1214"/>
      <c r="E35" s="1215"/>
      <c r="F35" s="36">
        <v>0.59</v>
      </c>
      <c r="G35" s="37">
        <v>0.54</v>
      </c>
      <c r="H35" s="37">
        <v>0.66</v>
      </c>
      <c r="I35" s="37">
        <v>1.1499999999999999</v>
      </c>
      <c r="J35" s="38">
        <v>0.8</v>
      </c>
      <c r="K35" s="22"/>
      <c r="L35" s="22"/>
      <c r="M35" s="22"/>
      <c r="N35" s="22"/>
      <c r="O35" s="22"/>
      <c r="P35" s="22"/>
    </row>
    <row r="36" spans="1:16" ht="39" customHeight="1">
      <c r="A36" s="22"/>
      <c r="B36" s="35"/>
      <c r="C36" s="1213" t="s">
        <v>569</v>
      </c>
      <c r="D36" s="1214"/>
      <c r="E36" s="1215"/>
      <c r="F36" s="36">
        <v>2.86</v>
      </c>
      <c r="G36" s="37">
        <v>1.1200000000000001</v>
      </c>
      <c r="H36" s="37">
        <v>1.1499999999999999</v>
      </c>
      <c r="I36" s="37">
        <v>0.74</v>
      </c>
      <c r="J36" s="38">
        <v>0.45</v>
      </c>
      <c r="K36" s="22"/>
      <c r="L36" s="22"/>
      <c r="M36" s="22"/>
      <c r="N36" s="22"/>
      <c r="O36" s="22"/>
      <c r="P36" s="22"/>
    </row>
    <row r="37" spans="1:16" ht="39" customHeight="1">
      <c r="A37" s="22"/>
      <c r="B37" s="35"/>
      <c r="C37" s="1213" t="s">
        <v>570</v>
      </c>
      <c r="D37" s="1214"/>
      <c r="E37" s="1215"/>
      <c r="F37" s="36" t="s">
        <v>517</v>
      </c>
      <c r="G37" s="37" t="s">
        <v>517</v>
      </c>
      <c r="H37" s="37">
        <v>0.01</v>
      </c>
      <c r="I37" s="37">
        <v>0.17</v>
      </c>
      <c r="J37" s="38">
        <v>0.31</v>
      </c>
      <c r="K37" s="22"/>
      <c r="L37" s="22"/>
      <c r="M37" s="22"/>
      <c r="N37" s="22"/>
      <c r="O37" s="22"/>
      <c r="P37" s="22"/>
    </row>
    <row r="38" spans="1:16" ht="39" customHeight="1">
      <c r="A38" s="22"/>
      <c r="B38" s="35"/>
      <c r="C38" s="1213" t="s">
        <v>571</v>
      </c>
      <c r="D38" s="1214"/>
      <c r="E38" s="1215"/>
      <c r="F38" s="36">
        <v>0.03</v>
      </c>
      <c r="G38" s="37">
        <v>0.03</v>
      </c>
      <c r="H38" s="37">
        <v>0.01</v>
      </c>
      <c r="I38" s="37">
        <v>0.06</v>
      </c>
      <c r="J38" s="38">
        <v>0.02</v>
      </c>
      <c r="K38" s="22"/>
      <c r="L38" s="22"/>
      <c r="M38" s="22"/>
      <c r="N38" s="22"/>
      <c r="O38" s="22"/>
      <c r="P38" s="22"/>
    </row>
    <row r="39" spans="1:16" ht="39" customHeight="1">
      <c r="A39" s="22"/>
      <c r="B39" s="35"/>
      <c r="C39" s="1213"/>
      <c r="D39" s="1214"/>
      <c r="E39" s="1215"/>
      <c r="F39" s="36"/>
      <c r="G39" s="37"/>
      <c r="H39" s="37"/>
      <c r="I39" s="37"/>
      <c r="J39" s="38"/>
      <c r="K39" s="22"/>
      <c r="L39" s="22"/>
      <c r="M39" s="22"/>
      <c r="N39" s="22"/>
      <c r="O39" s="22"/>
      <c r="P39" s="22"/>
    </row>
    <row r="40" spans="1:16" ht="39" customHeight="1">
      <c r="A40" s="22"/>
      <c r="B40" s="35"/>
      <c r="C40" s="1213"/>
      <c r="D40" s="1214"/>
      <c r="E40" s="1215"/>
      <c r="F40" s="36"/>
      <c r="G40" s="37"/>
      <c r="H40" s="37"/>
      <c r="I40" s="37"/>
      <c r="J40" s="38"/>
      <c r="K40" s="22"/>
      <c r="L40" s="22"/>
      <c r="M40" s="22"/>
      <c r="N40" s="22"/>
      <c r="O40" s="22"/>
      <c r="P40" s="22"/>
    </row>
    <row r="41" spans="1:16" ht="39" customHeight="1">
      <c r="A41" s="22"/>
      <c r="B41" s="35"/>
      <c r="C41" s="1213"/>
      <c r="D41" s="1214"/>
      <c r="E41" s="1215"/>
      <c r="F41" s="36"/>
      <c r="G41" s="37"/>
      <c r="H41" s="37"/>
      <c r="I41" s="37"/>
      <c r="J41" s="38"/>
      <c r="K41" s="22"/>
      <c r="L41" s="22"/>
      <c r="M41" s="22"/>
      <c r="N41" s="22"/>
      <c r="O41" s="22"/>
      <c r="P41" s="22"/>
    </row>
    <row r="42" spans="1:16" ht="39" customHeight="1">
      <c r="A42" s="22"/>
      <c r="B42" s="39"/>
      <c r="C42" s="1213" t="s">
        <v>572</v>
      </c>
      <c r="D42" s="1214"/>
      <c r="E42" s="1215"/>
      <c r="F42" s="36" t="s">
        <v>517</v>
      </c>
      <c r="G42" s="37" t="s">
        <v>517</v>
      </c>
      <c r="H42" s="37" t="s">
        <v>517</v>
      </c>
      <c r="I42" s="37" t="s">
        <v>517</v>
      </c>
      <c r="J42" s="38" t="s">
        <v>517</v>
      </c>
      <c r="K42" s="22"/>
      <c r="L42" s="22"/>
      <c r="M42" s="22"/>
      <c r="N42" s="22"/>
      <c r="O42" s="22"/>
      <c r="P42" s="22"/>
    </row>
    <row r="43" spans="1:16" ht="39" customHeight="1" thickBot="1">
      <c r="A43" s="22"/>
      <c r="B43" s="40"/>
      <c r="C43" s="1216" t="s">
        <v>573</v>
      </c>
      <c r="D43" s="1217"/>
      <c r="E43" s="1218"/>
      <c r="F43" s="41">
        <v>0.23</v>
      </c>
      <c r="G43" s="42">
        <v>0.32</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PPGGBvSFy+CE+F5d4pHxCnqD8Epu1WIBPheYIY4FaEFWLZxAN3GCajnvntQdeKvC/f+vM07pIJVOLQUSVrR+eA==" saltValue="Wxj024p0ng8a79zyeCLH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9" t="s">
        <v>11</v>
      </c>
      <c r="C45" s="1240"/>
      <c r="D45" s="58"/>
      <c r="E45" s="1245" t="s">
        <v>12</v>
      </c>
      <c r="F45" s="1245"/>
      <c r="G45" s="1245"/>
      <c r="H45" s="1245"/>
      <c r="I45" s="1245"/>
      <c r="J45" s="1246"/>
      <c r="K45" s="59">
        <v>2543</v>
      </c>
      <c r="L45" s="60">
        <v>2351</v>
      </c>
      <c r="M45" s="60">
        <v>2428</v>
      </c>
      <c r="N45" s="60">
        <v>2433</v>
      </c>
      <c r="O45" s="61">
        <v>2561</v>
      </c>
      <c r="P45" s="48"/>
      <c r="Q45" s="48"/>
      <c r="R45" s="48"/>
      <c r="S45" s="48"/>
      <c r="T45" s="48"/>
      <c r="U45" s="48"/>
    </row>
    <row r="46" spans="1:21" ht="30.75" customHeight="1">
      <c r="A46" s="48"/>
      <c r="B46" s="1241"/>
      <c r="C46" s="1242"/>
      <c r="D46" s="62"/>
      <c r="E46" s="1223" t="s">
        <v>13</v>
      </c>
      <c r="F46" s="1223"/>
      <c r="G46" s="1223"/>
      <c r="H46" s="1223"/>
      <c r="I46" s="1223"/>
      <c r="J46" s="1224"/>
      <c r="K46" s="63" t="s">
        <v>517</v>
      </c>
      <c r="L46" s="64" t="s">
        <v>517</v>
      </c>
      <c r="M46" s="64" t="s">
        <v>517</v>
      </c>
      <c r="N46" s="64" t="s">
        <v>517</v>
      </c>
      <c r="O46" s="65" t="s">
        <v>517</v>
      </c>
      <c r="P46" s="48"/>
      <c r="Q46" s="48"/>
      <c r="R46" s="48"/>
      <c r="S46" s="48"/>
      <c r="T46" s="48"/>
      <c r="U46" s="48"/>
    </row>
    <row r="47" spans="1:21" ht="30.75" customHeight="1">
      <c r="A47" s="48"/>
      <c r="B47" s="1241"/>
      <c r="C47" s="1242"/>
      <c r="D47" s="62"/>
      <c r="E47" s="1223" t="s">
        <v>14</v>
      </c>
      <c r="F47" s="1223"/>
      <c r="G47" s="1223"/>
      <c r="H47" s="1223"/>
      <c r="I47" s="1223"/>
      <c r="J47" s="1224"/>
      <c r="K47" s="63" t="s">
        <v>517</v>
      </c>
      <c r="L47" s="64" t="s">
        <v>517</v>
      </c>
      <c r="M47" s="64" t="s">
        <v>517</v>
      </c>
      <c r="N47" s="64" t="s">
        <v>517</v>
      </c>
      <c r="O47" s="65" t="s">
        <v>517</v>
      </c>
      <c r="P47" s="48"/>
      <c r="Q47" s="48"/>
      <c r="R47" s="48"/>
      <c r="S47" s="48"/>
      <c r="T47" s="48"/>
      <c r="U47" s="48"/>
    </row>
    <row r="48" spans="1:21" ht="30.75" customHeight="1">
      <c r="A48" s="48"/>
      <c r="B48" s="1241"/>
      <c r="C48" s="1242"/>
      <c r="D48" s="62"/>
      <c r="E48" s="1223" t="s">
        <v>15</v>
      </c>
      <c r="F48" s="1223"/>
      <c r="G48" s="1223"/>
      <c r="H48" s="1223"/>
      <c r="I48" s="1223"/>
      <c r="J48" s="1224"/>
      <c r="K48" s="63">
        <v>338</v>
      </c>
      <c r="L48" s="64">
        <v>360</v>
      </c>
      <c r="M48" s="64">
        <v>281</v>
      </c>
      <c r="N48" s="64">
        <v>304</v>
      </c>
      <c r="O48" s="65">
        <v>247</v>
      </c>
      <c r="P48" s="48"/>
      <c r="Q48" s="48"/>
      <c r="R48" s="48"/>
      <c r="S48" s="48"/>
      <c r="T48" s="48"/>
      <c r="U48" s="48"/>
    </row>
    <row r="49" spans="1:21" ht="30.75" customHeight="1">
      <c r="A49" s="48"/>
      <c r="B49" s="1241"/>
      <c r="C49" s="1242"/>
      <c r="D49" s="62"/>
      <c r="E49" s="1223" t="s">
        <v>16</v>
      </c>
      <c r="F49" s="1223"/>
      <c r="G49" s="1223"/>
      <c r="H49" s="1223"/>
      <c r="I49" s="1223"/>
      <c r="J49" s="1224"/>
      <c r="K49" s="63">
        <v>111</v>
      </c>
      <c r="L49" s="64">
        <v>85</v>
      </c>
      <c r="M49" s="64">
        <v>53</v>
      </c>
      <c r="N49" s="64">
        <v>46</v>
      </c>
      <c r="O49" s="65">
        <v>37</v>
      </c>
      <c r="P49" s="48"/>
      <c r="Q49" s="48"/>
      <c r="R49" s="48"/>
      <c r="S49" s="48"/>
      <c r="T49" s="48"/>
      <c r="U49" s="48"/>
    </row>
    <row r="50" spans="1:21" ht="30.75" customHeight="1">
      <c r="A50" s="48"/>
      <c r="B50" s="1241"/>
      <c r="C50" s="1242"/>
      <c r="D50" s="62"/>
      <c r="E50" s="1223" t="s">
        <v>17</v>
      </c>
      <c r="F50" s="1223"/>
      <c r="G50" s="1223"/>
      <c r="H50" s="1223"/>
      <c r="I50" s="1223"/>
      <c r="J50" s="1224"/>
      <c r="K50" s="63">
        <v>1</v>
      </c>
      <c r="L50" s="64">
        <v>1</v>
      </c>
      <c r="M50" s="64">
        <v>1</v>
      </c>
      <c r="N50" s="64">
        <v>1</v>
      </c>
      <c r="O50" s="65">
        <v>0</v>
      </c>
      <c r="P50" s="48"/>
      <c r="Q50" s="48"/>
      <c r="R50" s="48"/>
      <c r="S50" s="48"/>
      <c r="T50" s="48"/>
      <c r="U50" s="48"/>
    </row>
    <row r="51" spans="1:21" ht="30.75" customHeight="1">
      <c r="A51" s="48"/>
      <c r="B51" s="1243"/>
      <c r="C51" s="1244"/>
      <c r="D51" s="66"/>
      <c r="E51" s="1223" t="s">
        <v>18</v>
      </c>
      <c r="F51" s="1223"/>
      <c r="G51" s="1223"/>
      <c r="H51" s="1223"/>
      <c r="I51" s="1223"/>
      <c r="J51" s="1224"/>
      <c r="K51" s="63" t="s">
        <v>517</v>
      </c>
      <c r="L51" s="64" t="s">
        <v>517</v>
      </c>
      <c r="M51" s="64" t="s">
        <v>517</v>
      </c>
      <c r="N51" s="64" t="s">
        <v>517</v>
      </c>
      <c r="O51" s="65" t="s">
        <v>517</v>
      </c>
      <c r="P51" s="48"/>
      <c r="Q51" s="48"/>
      <c r="R51" s="48"/>
      <c r="S51" s="48"/>
      <c r="T51" s="48"/>
      <c r="U51" s="48"/>
    </row>
    <row r="52" spans="1:21" ht="30.75" customHeight="1">
      <c r="A52" s="48"/>
      <c r="B52" s="1221" t="s">
        <v>19</v>
      </c>
      <c r="C52" s="1222"/>
      <c r="D52" s="66"/>
      <c r="E52" s="1223" t="s">
        <v>20</v>
      </c>
      <c r="F52" s="1223"/>
      <c r="G52" s="1223"/>
      <c r="H52" s="1223"/>
      <c r="I52" s="1223"/>
      <c r="J52" s="1224"/>
      <c r="K52" s="63">
        <v>2547</v>
      </c>
      <c r="L52" s="64">
        <v>2107</v>
      </c>
      <c r="M52" s="64">
        <v>2101</v>
      </c>
      <c r="N52" s="64">
        <v>2009</v>
      </c>
      <c r="O52" s="65">
        <v>2067</v>
      </c>
      <c r="P52" s="48"/>
      <c r="Q52" s="48"/>
      <c r="R52" s="48"/>
      <c r="S52" s="48"/>
      <c r="T52" s="48"/>
      <c r="U52" s="48"/>
    </row>
    <row r="53" spans="1:21" ht="30.75" customHeight="1" thickBot="1">
      <c r="A53" s="48"/>
      <c r="B53" s="1225" t="s">
        <v>21</v>
      </c>
      <c r="C53" s="1226"/>
      <c r="D53" s="67"/>
      <c r="E53" s="1227" t="s">
        <v>22</v>
      </c>
      <c r="F53" s="1227"/>
      <c r="G53" s="1227"/>
      <c r="H53" s="1227"/>
      <c r="I53" s="1227"/>
      <c r="J53" s="1228"/>
      <c r="K53" s="68">
        <v>446</v>
      </c>
      <c r="L53" s="69">
        <v>690</v>
      </c>
      <c r="M53" s="69">
        <v>662</v>
      </c>
      <c r="N53" s="69">
        <v>775</v>
      </c>
      <c r="O53" s="70">
        <v>778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29" t="s">
        <v>25</v>
      </c>
      <c r="C57" s="1230"/>
      <c r="D57" s="1233" t="s">
        <v>26</v>
      </c>
      <c r="E57" s="1234"/>
      <c r="F57" s="1234"/>
      <c r="G57" s="1234"/>
      <c r="H57" s="1234"/>
      <c r="I57" s="1234"/>
      <c r="J57" s="1235"/>
      <c r="K57" s="83"/>
      <c r="L57" s="84"/>
      <c r="M57" s="84"/>
      <c r="N57" s="84"/>
      <c r="O57" s="85"/>
    </row>
    <row r="58" spans="1:21" ht="31.5" customHeight="1" thickBot="1">
      <c r="B58" s="1231"/>
      <c r="C58" s="1232"/>
      <c r="D58" s="1236" t="s">
        <v>27</v>
      </c>
      <c r="E58" s="1237"/>
      <c r="F58" s="1237"/>
      <c r="G58" s="1237"/>
      <c r="H58" s="1237"/>
      <c r="I58" s="1237"/>
      <c r="J58" s="123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E3wozqNQyXz4A2b3RgIJk9p7JWUM+9MiUD8y8Sjt33VlhhC8QjKA5n6YW9wxazRznR1rjFTvF2YBB3bfMu4+A==" saltValue="DcL7BUhyNNN4O1ySdrs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59" t="s">
        <v>30</v>
      </c>
      <c r="C41" s="1260"/>
      <c r="D41" s="102"/>
      <c r="E41" s="1261" t="s">
        <v>31</v>
      </c>
      <c r="F41" s="1261"/>
      <c r="G41" s="1261"/>
      <c r="H41" s="1262"/>
      <c r="I41" s="358">
        <v>24801</v>
      </c>
      <c r="J41" s="359">
        <v>25103</v>
      </c>
      <c r="K41" s="359">
        <v>25566</v>
      </c>
      <c r="L41" s="359">
        <v>25806</v>
      </c>
      <c r="M41" s="360">
        <v>25717</v>
      </c>
    </row>
    <row r="42" spans="2:13" ht="27.75" customHeight="1">
      <c r="B42" s="1249"/>
      <c r="C42" s="1250"/>
      <c r="D42" s="103"/>
      <c r="E42" s="1253" t="s">
        <v>32</v>
      </c>
      <c r="F42" s="1253"/>
      <c r="G42" s="1253"/>
      <c r="H42" s="1254"/>
      <c r="I42" s="361" t="s">
        <v>517</v>
      </c>
      <c r="J42" s="362" t="s">
        <v>517</v>
      </c>
      <c r="K42" s="362" t="s">
        <v>517</v>
      </c>
      <c r="L42" s="362" t="s">
        <v>517</v>
      </c>
      <c r="M42" s="363" t="s">
        <v>517</v>
      </c>
    </row>
    <row r="43" spans="2:13" ht="27.75" customHeight="1">
      <c r="B43" s="1249"/>
      <c r="C43" s="1250"/>
      <c r="D43" s="103"/>
      <c r="E43" s="1253" t="s">
        <v>33</v>
      </c>
      <c r="F43" s="1253"/>
      <c r="G43" s="1253"/>
      <c r="H43" s="1254"/>
      <c r="I43" s="361">
        <v>3852</v>
      </c>
      <c r="J43" s="362">
        <v>3588</v>
      </c>
      <c r="K43" s="362">
        <v>3534</v>
      </c>
      <c r="L43" s="362">
        <v>3293</v>
      </c>
      <c r="M43" s="363">
        <v>2876</v>
      </c>
    </row>
    <row r="44" spans="2:13" ht="27.75" customHeight="1">
      <c r="B44" s="1249"/>
      <c r="C44" s="1250"/>
      <c r="D44" s="103"/>
      <c r="E44" s="1253" t="s">
        <v>34</v>
      </c>
      <c r="F44" s="1253"/>
      <c r="G44" s="1253"/>
      <c r="H44" s="1254"/>
      <c r="I44" s="361">
        <v>70</v>
      </c>
      <c r="J44" s="362">
        <v>75</v>
      </c>
      <c r="K44" s="362">
        <v>67</v>
      </c>
      <c r="L44" s="362">
        <v>103</v>
      </c>
      <c r="M44" s="363">
        <v>96</v>
      </c>
    </row>
    <row r="45" spans="2:13" ht="27.75" customHeight="1">
      <c r="B45" s="1249"/>
      <c r="C45" s="1250"/>
      <c r="D45" s="103"/>
      <c r="E45" s="1253" t="s">
        <v>35</v>
      </c>
      <c r="F45" s="1253"/>
      <c r="G45" s="1253"/>
      <c r="H45" s="1254"/>
      <c r="I45" s="361">
        <v>2366</v>
      </c>
      <c r="J45" s="362">
        <v>2222</v>
      </c>
      <c r="K45" s="362">
        <v>2265</v>
      </c>
      <c r="L45" s="362">
        <v>2086</v>
      </c>
      <c r="M45" s="363">
        <v>2058</v>
      </c>
    </row>
    <row r="46" spans="2:13" ht="27.75" customHeight="1">
      <c r="B46" s="1249"/>
      <c r="C46" s="1250"/>
      <c r="D46" s="104"/>
      <c r="E46" s="1253" t="s">
        <v>36</v>
      </c>
      <c r="F46" s="1253"/>
      <c r="G46" s="1253"/>
      <c r="H46" s="1254"/>
      <c r="I46" s="361" t="s">
        <v>517</v>
      </c>
      <c r="J46" s="362" t="s">
        <v>517</v>
      </c>
      <c r="K46" s="362" t="s">
        <v>517</v>
      </c>
      <c r="L46" s="362" t="s">
        <v>517</v>
      </c>
      <c r="M46" s="363" t="s">
        <v>517</v>
      </c>
    </row>
    <row r="47" spans="2:13" ht="27.75" customHeight="1">
      <c r="B47" s="1249"/>
      <c r="C47" s="1250"/>
      <c r="D47" s="105"/>
      <c r="E47" s="1263" t="s">
        <v>37</v>
      </c>
      <c r="F47" s="1264"/>
      <c r="G47" s="1264"/>
      <c r="H47" s="1265"/>
      <c r="I47" s="361" t="s">
        <v>517</v>
      </c>
      <c r="J47" s="362" t="s">
        <v>517</v>
      </c>
      <c r="K47" s="362" t="s">
        <v>517</v>
      </c>
      <c r="L47" s="362" t="s">
        <v>517</v>
      </c>
      <c r="M47" s="363" t="s">
        <v>517</v>
      </c>
    </row>
    <row r="48" spans="2:13" ht="27.75" customHeight="1">
      <c r="B48" s="1249"/>
      <c r="C48" s="1250"/>
      <c r="D48" s="103"/>
      <c r="E48" s="1253" t="s">
        <v>38</v>
      </c>
      <c r="F48" s="1253"/>
      <c r="G48" s="1253"/>
      <c r="H48" s="1254"/>
      <c r="I48" s="361" t="s">
        <v>517</v>
      </c>
      <c r="J48" s="362" t="s">
        <v>517</v>
      </c>
      <c r="K48" s="362" t="s">
        <v>517</v>
      </c>
      <c r="L48" s="362" t="s">
        <v>517</v>
      </c>
      <c r="M48" s="363" t="s">
        <v>517</v>
      </c>
    </row>
    <row r="49" spans="2:13" ht="27.75" customHeight="1">
      <c r="B49" s="1251"/>
      <c r="C49" s="1252"/>
      <c r="D49" s="103"/>
      <c r="E49" s="1253" t="s">
        <v>39</v>
      </c>
      <c r="F49" s="1253"/>
      <c r="G49" s="1253"/>
      <c r="H49" s="1254"/>
      <c r="I49" s="361" t="s">
        <v>517</v>
      </c>
      <c r="J49" s="362" t="s">
        <v>517</v>
      </c>
      <c r="K49" s="362" t="s">
        <v>517</v>
      </c>
      <c r="L49" s="362" t="s">
        <v>517</v>
      </c>
      <c r="M49" s="363" t="s">
        <v>517</v>
      </c>
    </row>
    <row r="50" spans="2:13" ht="27.75" customHeight="1">
      <c r="B50" s="1247" t="s">
        <v>40</v>
      </c>
      <c r="C50" s="1248"/>
      <c r="D50" s="106"/>
      <c r="E50" s="1253" t="s">
        <v>41</v>
      </c>
      <c r="F50" s="1253"/>
      <c r="G50" s="1253"/>
      <c r="H50" s="1254"/>
      <c r="I50" s="361">
        <v>3397</v>
      </c>
      <c r="J50" s="362">
        <v>2914</v>
      </c>
      <c r="K50" s="362">
        <v>2285</v>
      </c>
      <c r="L50" s="362">
        <v>2394</v>
      </c>
      <c r="M50" s="363">
        <v>3405</v>
      </c>
    </row>
    <row r="51" spans="2:13" ht="27.75" customHeight="1">
      <c r="B51" s="1249"/>
      <c r="C51" s="1250"/>
      <c r="D51" s="103"/>
      <c r="E51" s="1253" t="s">
        <v>42</v>
      </c>
      <c r="F51" s="1253"/>
      <c r="G51" s="1253"/>
      <c r="H51" s="1254"/>
      <c r="I51" s="361">
        <v>3620</v>
      </c>
      <c r="J51" s="362">
        <v>3277</v>
      </c>
      <c r="K51" s="362">
        <v>3512</v>
      </c>
      <c r="L51" s="362">
        <v>3953</v>
      </c>
      <c r="M51" s="363">
        <v>3666</v>
      </c>
    </row>
    <row r="52" spans="2:13" ht="27.75" customHeight="1">
      <c r="B52" s="1251"/>
      <c r="C52" s="1252"/>
      <c r="D52" s="103"/>
      <c r="E52" s="1253" t="s">
        <v>43</v>
      </c>
      <c r="F52" s="1253"/>
      <c r="G52" s="1253"/>
      <c r="H52" s="1254"/>
      <c r="I52" s="361">
        <v>18868</v>
      </c>
      <c r="J52" s="362">
        <v>19008</v>
      </c>
      <c r="K52" s="362">
        <v>19029</v>
      </c>
      <c r="L52" s="362">
        <v>19269</v>
      </c>
      <c r="M52" s="363">
        <v>19110</v>
      </c>
    </row>
    <row r="53" spans="2:13" ht="27.75" customHeight="1" thickBot="1">
      <c r="B53" s="1255" t="s">
        <v>44</v>
      </c>
      <c r="C53" s="1256"/>
      <c r="D53" s="107"/>
      <c r="E53" s="1257" t="s">
        <v>45</v>
      </c>
      <c r="F53" s="1257"/>
      <c r="G53" s="1257"/>
      <c r="H53" s="1258"/>
      <c r="I53" s="364">
        <v>5203</v>
      </c>
      <c r="J53" s="365">
        <v>5789</v>
      </c>
      <c r="K53" s="365">
        <v>6606</v>
      </c>
      <c r="L53" s="365">
        <v>5672</v>
      </c>
      <c r="M53" s="366">
        <v>4565</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ZAlpvgRp75I40jjbCOFHs81+f6N7OIo3edaGYTChaPZm0wjCKUfAsaan0I4scRlVYC4OGBBgVMR72Cv+iLSD2A==" saltValue="uWz9WLQgh6Q2rXVqVCG+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5" sqref="A5"/>
    </sheetView>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74" t="s">
        <v>48</v>
      </c>
      <c r="D55" s="1274"/>
      <c r="E55" s="1275"/>
      <c r="F55" s="119">
        <v>796</v>
      </c>
      <c r="G55" s="119">
        <v>883</v>
      </c>
      <c r="H55" s="120">
        <v>1106</v>
      </c>
    </row>
    <row r="56" spans="2:8" ht="52.5" customHeight="1">
      <c r="B56" s="121"/>
      <c r="C56" s="1276" t="s">
        <v>49</v>
      </c>
      <c r="D56" s="1276"/>
      <c r="E56" s="1277"/>
      <c r="F56" s="122">
        <v>100</v>
      </c>
      <c r="G56" s="122">
        <v>200</v>
      </c>
      <c r="H56" s="123">
        <v>794</v>
      </c>
    </row>
    <row r="57" spans="2:8" ht="53.25" customHeight="1">
      <c r="B57" s="121"/>
      <c r="C57" s="1278" t="s">
        <v>50</v>
      </c>
      <c r="D57" s="1278"/>
      <c r="E57" s="1279"/>
      <c r="F57" s="124">
        <v>1016</v>
      </c>
      <c r="G57" s="124">
        <v>1061</v>
      </c>
      <c r="H57" s="125">
        <v>1174</v>
      </c>
    </row>
    <row r="58" spans="2:8" ht="45.75" customHeight="1">
      <c r="B58" s="126"/>
      <c r="C58" s="1266" t="s">
        <v>593</v>
      </c>
      <c r="D58" s="1267"/>
      <c r="E58" s="1268"/>
      <c r="F58" s="127">
        <v>924</v>
      </c>
      <c r="G58" s="127">
        <v>951</v>
      </c>
      <c r="H58" s="128">
        <v>1051</v>
      </c>
    </row>
    <row r="59" spans="2:8" ht="45.75" customHeight="1">
      <c r="B59" s="126"/>
      <c r="C59" s="1266" t="s">
        <v>594</v>
      </c>
      <c r="D59" s="1267"/>
      <c r="E59" s="1268"/>
      <c r="F59" s="127">
        <v>81</v>
      </c>
      <c r="G59" s="127">
        <v>83</v>
      </c>
      <c r="H59" s="128">
        <v>82</v>
      </c>
    </row>
    <row r="60" spans="2:8" ht="45.75" customHeight="1">
      <c r="B60" s="126"/>
      <c r="C60" s="1266" t="s">
        <v>595</v>
      </c>
      <c r="D60" s="1267"/>
      <c r="E60" s="1268"/>
      <c r="F60" s="127">
        <v>6</v>
      </c>
      <c r="G60" s="127">
        <v>14</v>
      </c>
      <c r="H60" s="128">
        <v>22</v>
      </c>
    </row>
    <row r="61" spans="2:8" ht="45.75" customHeight="1">
      <c r="B61" s="126"/>
      <c r="C61" s="1266" t="s">
        <v>596</v>
      </c>
      <c r="D61" s="1267"/>
      <c r="E61" s="1268"/>
      <c r="F61" s="127">
        <v>3</v>
      </c>
      <c r="G61" s="127">
        <v>9</v>
      </c>
      <c r="H61" s="128">
        <v>12</v>
      </c>
    </row>
    <row r="62" spans="2:8" ht="45.75" customHeight="1" thickBot="1">
      <c r="B62" s="129"/>
      <c r="C62" s="1269" t="s">
        <v>597</v>
      </c>
      <c r="D62" s="1270"/>
      <c r="E62" s="1271"/>
      <c r="F62" s="130">
        <v>0</v>
      </c>
      <c r="G62" s="130">
        <v>2</v>
      </c>
      <c r="H62" s="131">
        <v>4</v>
      </c>
    </row>
    <row r="63" spans="2:8" ht="52.5" customHeight="1" thickBot="1">
      <c r="B63" s="132"/>
      <c r="C63" s="1272" t="s">
        <v>51</v>
      </c>
      <c r="D63" s="1272"/>
      <c r="E63" s="1273"/>
      <c r="F63" s="133">
        <v>1911</v>
      </c>
      <c r="G63" s="133">
        <v>2144</v>
      </c>
      <c r="H63" s="134">
        <v>3074</v>
      </c>
    </row>
    <row r="64" spans="2:8" ht="13.2"/>
  </sheetData>
  <sheetProtection algorithmName="SHA-512" hashValue="klX4rNmkIzO/WufQ8etc26K93fZILxyEpjOBaQ0dwuFQ2EtO2pca/kKNjjLypjYZ/ZFu8C+9kBhFlXwHgbyd4A==" saltValue="aWrZ8C8I800UUrboekuk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heetViews>
  <sheetFormatPr defaultColWidth="0" defaultRowHeight="13.5" customHeight="1" zeroHeight="1"/>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c r="DD19" s="369"/>
      <c r="DE19" s="369"/>
    </row>
    <row r="20" spans="1:109" ht="13.2">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ht="13.2">
      <c r="B23" s="375"/>
    </row>
    <row r="24" spans="1:109" ht="13.2">
      <c r="B24" s="375"/>
    </row>
    <row r="25" spans="1:109" ht="13.2">
      <c r="B25" s="375"/>
    </row>
    <row r="26" spans="1:109" ht="13.2">
      <c r="B26" s="375"/>
    </row>
    <row r="27" spans="1:109" ht="13.2">
      <c r="B27" s="375"/>
    </row>
    <row r="28" spans="1:109" ht="13.2">
      <c r="B28" s="375"/>
    </row>
    <row r="29" spans="1:109" ht="13.2">
      <c r="B29" s="375"/>
    </row>
    <row r="30" spans="1:109" ht="13.2">
      <c r="B30" s="375"/>
    </row>
    <row r="31" spans="1:109" ht="13.2">
      <c r="B31" s="375"/>
    </row>
    <row r="32" spans="1:109" ht="13.2">
      <c r="B32" s="375"/>
    </row>
    <row r="33" spans="2:109" ht="13.2">
      <c r="B33" s="375"/>
    </row>
    <row r="34" spans="2:109" ht="13.2">
      <c r="B34" s="375"/>
    </row>
    <row r="35" spans="2:109" ht="13.2">
      <c r="B35" s="375"/>
    </row>
    <row r="36" spans="2:109" ht="13.2">
      <c r="B36" s="375"/>
    </row>
    <row r="37" spans="2:109" ht="13.2">
      <c r="B37" s="375"/>
    </row>
    <row r="38" spans="2:109" ht="13.2">
      <c r="B38" s="375"/>
    </row>
    <row r="39" spans="2:109" ht="13.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c r="B40" s="380"/>
      <c r="DD40" s="380"/>
      <c r="DE40" s="369"/>
    </row>
    <row r="41" spans="2:109" ht="16.2">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302" t="s">
        <v>608</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ht="13.2">
      <c r="B44" s="375"/>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ht="13.2">
      <c r="B45" s="375"/>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ht="13.2">
      <c r="B46" s="375"/>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ht="13.2">
      <c r="B47" s="375"/>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ht="13.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c r="B49" s="375"/>
      <c r="AN49" s="369" t="s">
        <v>601</v>
      </c>
    </row>
    <row r="50" spans="1:109" ht="13.2">
      <c r="B50" s="375"/>
      <c r="G50" s="1286"/>
      <c r="H50" s="1286"/>
      <c r="I50" s="1286"/>
      <c r="J50" s="1286"/>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558</v>
      </c>
      <c r="BQ50" s="1285"/>
      <c r="BR50" s="1285"/>
      <c r="BS50" s="1285"/>
      <c r="BT50" s="1285"/>
      <c r="BU50" s="1285"/>
      <c r="BV50" s="1285"/>
      <c r="BW50" s="1285"/>
      <c r="BX50" s="1285" t="s">
        <v>559</v>
      </c>
      <c r="BY50" s="1285"/>
      <c r="BZ50" s="1285"/>
      <c r="CA50" s="1285"/>
      <c r="CB50" s="1285"/>
      <c r="CC50" s="1285"/>
      <c r="CD50" s="1285"/>
      <c r="CE50" s="1285"/>
      <c r="CF50" s="1285" t="s">
        <v>560</v>
      </c>
      <c r="CG50" s="1285"/>
      <c r="CH50" s="1285"/>
      <c r="CI50" s="1285"/>
      <c r="CJ50" s="1285"/>
      <c r="CK50" s="1285"/>
      <c r="CL50" s="1285"/>
      <c r="CM50" s="1285"/>
      <c r="CN50" s="1285" t="s">
        <v>561</v>
      </c>
      <c r="CO50" s="1285"/>
      <c r="CP50" s="1285"/>
      <c r="CQ50" s="1285"/>
      <c r="CR50" s="1285"/>
      <c r="CS50" s="1285"/>
      <c r="CT50" s="1285"/>
      <c r="CU50" s="1285"/>
      <c r="CV50" s="1285" t="s">
        <v>562</v>
      </c>
      <c r="CW50" s="1285"/>
      <c r="CX50" s="1285"/>
      <c r="CY50" s="1285"/>
      <c r="CZ50" s="1285"/>
      <c r="DA50" s="1285"/>
      <c r="DB50" s="1285"/>
      <c r="DC50" s="1285"/>
    </row>
    <row r="51" spans="1:109" ht="13.5" customHeight="1">
      <c r="B51" s="375"/>
      <c r="G51" s="1288"/>
      <c r="H51" s="1288"/>
      <c r="I51" s="1301"/>
      <c r="J51" s="1301"/>
      <c r="K51" s="1287"/>
      <c r="L51" s="1287"/>
      <c r="M51" s="1287"/>
      <c r="N51" s="1287"/>
      <c r="AM51" s="384"/>
      <c r="AN51" s="1283" t="s">
        <v>602</v>
      </c>
      <c r="AO51" s="1283"/>
      <c r="AP51" s="1283"/>
      <c r="AQ51" s="1283"/>
      <c r="AR51" s="1283"/>
      <c r="AS51" s="1283"/>
      <c r="AT51" s="1283"/>
      <c r="AU51" s="1283"/>
      <c r="AV51" s="1283"/>
      <c r="AW51" s="1283"/>
      <c r="AX51" s="1283"/>
      <c r="AY51" s="1283"/>
      <c r="AZ51" s="1283"/>
      <c r="BA51" s="1283"/>
      <c r="BB51" s="1283" t="s">
        <v>603</v>
      </c>
      <c r="BC51" s="1283"/>
      <c r="BD51" s="1283"/>
      <c r="BE51" s="1283"/>
      <c r="BF51" s="1283"/>
      <c r="BG51" s="1283"/>
      <c r="BH51" s="1283"/>
      <c r="BI51" s="1283"/>
      <c r="BJ51" s="1283"/>
      <c r="BK51" s="1283"/>
      <c r="BL51" s="1283"/>
      <c r="BM51" s="1283"/>
      <c r="BN51" s="1283"/>
      <c r="BO51" s="1283"/>
      <c r="BP51" s="1280">
        <v>42.5</v>
      </c>
      <c r="BQ51" s="1280"/>
      <c r="BR51" s="1280"/>
      <c r="BS51" s="1280"/>
      <c r="BT51" s="1280"/>
      <c r="BU51" s="1280"/>
      <c r="BV51" s="1280"/>
      <c r="BW51" s="1280"/>
      <c r="BX51" s="1280">
        <v>46.7</v>
      </c>
      <c r="BY51" s="1280"/>
      <c r="BZ51" s="1280"/>
      <c r="CA51" s="1280"/>
      <c r="CB51" s="1280"/>
      <c r="CC51" s="1280"/>
      <c r="CD51" s="1280"/>
      <c r="CE51" s="1280"/>
      <c r="CF51" s="1280">
        <v>52.5</v>
      </c>
      <c r="CG51" s="1280"/>
      <c r="CH51" s="1280"/>
      <c r="CI51" s="1280"/>
      <c r="CJ51" s="1280"/>
      <c r="CK51" s="1280"/>
      <c r="CL51" s="1280"/>
      <c r="CM51" s="1280"/>
      <c r="CN51" s="1280">
        <v>43</v>
      </c>
      <c r="CO51" s="1280"/>
      <c r="CP51" s="1280"/>
      <c r="CQ51" s="1280"/>
      <c r="CR51" s="1280"/>
      <c r="CS51" s="1280"/>
      <c r="CT51" s="1280"/>
      <c r="CU51" s="1280"/>
      <c r="CV51" s="1280">
        <v>32.299999999999997</v>
      </c>
      <c r="CW51" s="1280"/>
      <c r="CX51" s="1280"/>
      <c r="CY51" s="1280"/>
      <c r="CZ51" s="1280"/>
      <c r="DA51" s="1280"/>
      <c r="DB51" s="1280"/>
      <c r="DC51" s="1280"/>
    </row>
    <row r="52" spans="1:109" ht="13.2">
      <c r="B52" s="375"/>
      <c r="G52" s="1288"/>
      <c r="H52" s="1288"/>
      <c r="I52" s="1301"/>
      <c r="J52" s="1301"/>
      <c r="K52" s="1287"/>
      <c r="L52" s="1287"/>
      <c r="M52" s="1287"/>
      <c r="N52" s="1287"/>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c r="A53" s="383"/>
      <c r="B53" s="375"/>
      <c r="G53" s="1288"/>
      <c r="H53" s="1288"/>
      <c r="I53" s="1286"/>
      <c r="J53" s="1286"/>
      <c r="K53" s="1287"/>
      <c r="L53" s="1287"/>
      <c r="M53" s="1287"/>
      <c r="N53" s="1287"/>
      <c r="AM53" s="384"/>
      <c r="AN53" s="1283"/>
      <c r="AO53" s="1283"/>
      <c r="AP53" s="1283"/>
      <c r="AQ53" s="1283"/>
      <c r="AR53" s="1283"/>
      <c r="AS53" s="1283"/>
      <c r="AT53" s="1283"/>
      <c r="AU53" s="1283"/>
      <c r="AV53" s="1283"/>
      <c r="AW53" s="1283"/>
      <c r="AX53" s="1283"/>
      <c r="AY53" s="1283"/>
      <c r="AZ53" s="1283"/>
      <c r="BA53" s="1283"/>
      <c r="BB53" s="1283" t="s">
        <v>604</v>
      </c>
      <c r="BC53" s="1283"/>
      <c r="BD53" s="1283"/>
      <c r="BE53" s="1283"/>
      <c r="BF53" s="1283"/>
      <c r="BG53" s="1283"/>
      <c r="BH53" s="1283"/>
      <c r="BI53" s="1283"/>
      <c r="BJ53" s="1283"/>
      <c r="BK53" s="1283"/>
      <c r="BL53" s="1283"/>
      <c r="BM53" s="1283"/>
      <c r="BN53" s="1283"/>
      <c r="BO53" s="1283"/>
      <c r="BP53" s="1280">
        <v>64.7</v>
      </c>
      <c r="BQ53" s="1280"/>
      <c r="BR53" s="1280"/>
      <c r="BS53" s="1280"/>
      <c r="BT53" s="1280"/>
      <c r="BU53" s="1280"/>
      <c r="BV53" s="1280"/>
      <c r="BW53" s="1280"/>
      <c r="BX53" s="1280">
        <v>65.099999999999994</v>
      </c>
      <c r="BY53" s="1280"/>
      <c r="BZ53" s="1280"/>
      <c r="CA53" s="1280"/>
      <c r="CB53" s="1280"/>
      <c r="CC53" s="1280"/>
      <c r="CD53" s="1280"/>
      <c r="CE53" s="1280"/>
      <c r="CF53" s="1280">
        <v>63.7</v>
      </c>
      <c r="CG53" s="1280"/>
      <c r="CH53" s="1280"/>
      <c r="CI53" s="1280"/>
      <c r="CJ53" s="1280"/>
      <c r="CK53" s="1280"/>
      <c r="CL53" s="1280"/>
      <c r="CM53" s="1280"/>
      <c r="CN53" s="1280">
        <v>64.099999999999994</v>
      </c>
      <c r="CO53" s="1280"/>
      <c r="CP53" s="1280"/>
      <c r="CQ53" s="1280"/>
      <c r="CR53" s="1280"/>
      <c r="CS53" s="1280"/>
      <c r="CT53" s="1280"/>
      <c r="CU53" s="1280"/>
      <c r="CV53" s="1280">
        <v>65.5</v>
      </c>
      <c r="CW53" s="1280"/>
      <c r="CX53" s="1280"/>
      <c r="CY53" s="1280"/>
      <c r="CZ53" s="1280"/>
      <c r="DA53" s="1280"/>
      <c r="DB53" s="1280"/>
      <c r="DC53" s="1280"/>
    </row>
    <row r="54" spans="1:109" ht="13.2">
      <c r="A54" s="383"/>
      <c r="B54" s="375"/>
      <c r="G54" s="1288"/>
      <c r="H54" s="1288"/>
      <c r="I54" s="1286"/>
      <c r="J54" s="1286"/>
      <c r="K54" s="1287"/>
      <c r="L54" s="1287"/>
      <c r="M54" s="1287"/>
      <c r="N54" s="1287"/>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c r="A55" s="383"/>
      <c r="B55" s="375"/>
      <c r="G55" s="1286"/>
      <c r="H55" s="1286"/>
      <c r="I55" s="1286"/>
      <c r="J55" s="1286"/>
      <c r="K55" s="1287"/>
      <c r="L55" s="1287"/>
      <c r="M55" s="1287"/>
      <c r="N55" s="1287"/>
      <c r="AN55" s="1285" t="s">
        <v>605</v>
      </c>
      <c r="AO55" s="1285"/>
      <c r="AP55" s="1285"/>
      <c r="AQ55" s="1285"/>
      <c r="AR55" s="1285"/>
      <c r="AS55" s="1285"/>
      <c r="AT55" s="1285"/>
      <c r="AU55" s="1285"/>
      <c r="AV55" s="1285"/>
      <c r="AW55" s="1285"/>
      <c r="AX55" s="1285"/>
      <c r="AY55" s="1285"/>
      <c r="AZ55" s="1285"/>
      <c r="BA55" s="1285"/>
      <c r="BB55" s="1283" t="s">
        <v>603</v>
      </c>
      <c r="BC55" s="1283"/>
      <c r="BD55" s="1283"/>
      <c r="BE55" s="1283"/>
      <c r="BF55" s="1283"/>
      <c r="BG55" s="1283"/>
      <c r="BH55" s="1283"/>
      <c r="BI55" s="1283"/>
      <c r="BJ55" s="1283"/>
      <c r="BK55" s="1283"/>
      <c r="BL55" s="1283"/>
      <c r="BM55" s="1283"/>
      <c r="BN55" s="1283"/>
      <c r="BO55" s="1283"/>
      <c r="BP55" s="1280">
        <v>31.9</v>
      </c>
      <c r="BQ55" s="1280"/>
      <c r="BR55" s="1280"/>
      <c r="BS55" s="1280"/>
      <c r="BT55" s="1280"/>
      <c r="BU55" s="1280"/>
      <c r="BV55" s="1280"/>
      <c r="BW55" s="1280"/>
      <c r="BX55" s="1280">
        <v>24.2</v>
      </c>
      <c r="BY55" s="1280"/>
      <c r="BZ55" s="1280"/>
      <c r="CA55" s="1280"/>
      <c r="CB55" s="1280"/>
      <c r="CC55" s="1280"/>
      <c r="CD55" s="1280"/>
      <c r="CE55" s="1280"/>
      <c r="CF55" s="1280">
        <v>22.1</v>
      </c>
      <c r="CG55" s="1280"/>
      <c r="CH55" s="1280"/>
      <c r="CI55" s="1280"/>
      <c r="CJ55" s="1280"/>
      <c r="CK55" s="1280"/>
      <c r="CL55" s="1280"/>
      <c r="CM55" s="1280"/>
      <c r="CN55" s="1280">
        <v>20.399999999999999</v>
      </c>
      <c r="CO55" s="1280"/>
      <c r="CP55" s="1280"/>
      <c r="CQ55" s="1280"/>
      <c r="CR55" s="1280"/>
      <c r="CS55" s="1280"/>
      <c r="CT55" s="1280"/>
      <c r="CU55" s="1280"/>
      <c r="CV55" s="1280">
        <v>11.2</v>
      </c>
      <c r="CW55" s="1280"/>
      <c r="CX55" s="1280"/>
      <c r="CY55" s="1280"/>
      <c r="CZ55" s="1280"/>
      <c r="DA55" s="1280"/>
      <c r="DB55" s="1280"/>
      <c r="DC55" s="1280"/>
    </row>
    <row r="56" spans="1:109" ht="13.2">
      <c r="A56" s="383"/>
      <c r="B56" s="375"/>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3" customFormat="1" ht="13.2">
      <c r="B57" s="387"/>
      <c r="G57" s="1286"/>
      <c r="H57" s="1286"/>
      <c r="I57" s="1281"/>
      <c r="J57" s="1281"/>
      <c r="K57" s="1287"/>
      <c r="L57" s="1287"/>
      <c r="M57" s="1287"/>
      <c r="N57" s="1287"/>
      <c r="AM57" s="369"/>
      <c r="AN57" s="1285"/>
      <c r="AO57" s="1285"/>
      <c r="AP57" s="1285"/>
      <c r="AQ57" s="1285"/>
      <c r="AR57" s="1285"/>
      <c r="AS57" s="1285"/>
      <c r="AT57" s="1285"/>
      <c r="AU57" s="1285"/>
      <c r="AV57" s="1285"/>
      <c r="AW57" s="1285"/>
      <c r="AX57" s="1285"/>
      <c r="AY57" s="1285"/>
      <c r="AZ57" s="1285"/>
      <c r="BA57" s="1285"/>
      <c r="BB57" s="1283" t="s">
        <v>604</v>
      </c>
      <c r="BC57" s="1283"/>
      <c r="BD57" s="1283"/>
      <c r="BE57" s="1283"/>
      <c r="BF57" s="1283"/>
      <c r="BG57" s="1283"/>
      <c r="BH57" s="1283"/>
      <c r="BI57" s="1283"/>
      <c r="BJ57" s="1283"/>
      <c r="BK57" s="1283"/>
      <c r="BL57" s="1283"/>
      <c r="BM57" s="1283"/>
      <c r="BN57" s="1283"/>
      <c r="BO57" s="1283"/>
      <c r="BP57" s="1280">
        <v>59.4</v>
      </c>
      <c r="BQ57" s="1280"/>
      <c r="BR57" s="1280"/>
      <c r="BS57" s="1280"/>
      <c r="BT57" s="1280"/>
      <c r="BU57" s="1280"/>
      <c r="BV57" s="1280"/>
      <c r="BW57" s="1280"/>
      <c r="BX57" s="1280">
        <v>60.1</v>
      </c>
      <c r="BY57" s="1280"/>
      <c r="BZ57" s="1280"/>
      <c r="CA57" s="1280"/>
      <c r="CB57" s="1280"/>
      <c r="CC57" s="1280"/>
      <c r="CD57" s="1280"/>
      <c r="CE57" s="1280"/>
      <c r="CF57" s="1280">
        <v>61.5</v>
      </c>
      <c r="CG57" s="1280"/>
      <c r="CH57" s="1280"/>
      <c r="CI57" s="1280"/>
      <c r="CJ57" s="1280"/>
      <c r="CK57" s="1280"/>
      <c r="CL57" s="1280"/>
      <c r="CM57" s="1280"/>
      <c r="CN57" s="1280">
        <v>63.1</v>
      </c>
      <c r="CO57" s="1280"/>
      <c r="CP57" s="1280"/>
      <c r="CQ57" s="1280"/>
      <c r="CR57" s="1280"/>
      <c r="CS57" s="1280"/>
      <c r="CT57" s="1280"/>
      <c r="CU57" s="1280"/>
      <c r="CV57" s="1280">
        <v>63.2</v>
      </c>
      <c r="CW57" s="1280"/>
      <c r="CX57" s="1280"/>
      <c r="CY57" s="1280"/>
      <c r="CZ57" s="1280"/>
      <c r="DA57" s="1280"/>
      <c r="DB57" s="1280"/>
      <c r="DC57" s="1280"/>
      <c r="DD57" s="388"/>
      <c r="DE57" s="387"/>
    </row>
    <row r="58" spans="1:109" s="383" customFormat="1" ht="13.2">
      <c r="A58" s="369"/>
      <c r="B58" s="387"/>
      <c r="G58" s="1286"/>
      <c r="H58" s="1286"/>
      <c r="I58" s="1281"/>
      <c r="J58" s="1281"/>
      <c r="K58" s="1287"/>
      <c r="L58" s="1287"/>
      <c r="M58" s="1287"/>
      <c r="N58" s="1287"/>
      <c r="AM58" s="369"/>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8"/>
      <c r="DE58" s="387"/>
    </row>
    <row r="59" spans="1:109" s="383" customFormat="1" ht="13.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c r="B63" s="394" t="s">
        <v>606</v>
      </c>
    </row>
    <row r="64" spans="1:109" ht="13.2">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c r="B65" s="375"/>
      <c r="AN65" s="1292" t="s">
        <v>609</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2">
      <c r="B66" s="375"/>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2">
      <c r="B67" s="375"/>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2">
      <c r="B68" s="375"/>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2">
      <c r="B69" s="375"/>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c r="B71" s="375"/>
      <c r="G71" s="400"/>
      <c r="I71" s="401"/>
      <c r="J71" s="398"/>
      <c r="K71" s="398"/>
      <c r="L71" s="399"/>
      <c r="M71" s="398"/>
      <c r="N71" s="399"/>
      <c r="AM71" s="400"/>
      <c r="AN71" s="369" t="s">
        <v>601</v>
      </c>
    </row>
    <row r="72" spans="2:107" ht="13.2">
      <c r="B72" s="375"/>
      <c r="G72" s="1286"/>
      <c r="H72" s="1286"/>
      <c r="I72" s="1286"/>
      <c r="J72" s="1286"/>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558</v>
      </c>
      <c r="BQ72" s="1285"/>
      <c r="BR72" s="1285"/>
      <c r="BS72" s="1285"/>
      <c r="BT72" s="1285"/>
      <c r="BU72" s="1285"/>
      <c r="BV72" s="1285"/>
      <c r="BW72" s="1285"/>
      <c r="BX72" s="1285" t="s">
        <v>559</v>
      </c>
      <c r="BY72" s="1285"/>
      <c r="BZ72" s="1285"/>
      <c r="CA72" s="1285"/>
      <c r="CB72" s="1285"/>
      <c r="CC72" s="1285"/>
      <c r="CD72" s="1285"/>
      <c r="CE72" s="1285"/>
      <c r="CF72" s="1285" t="s">
        <v>560</v>
      </c>
      <c r="CG72" s="1285"/>
      <c r="CH72" s="1285"/>
      <c r="CI72" s="1285"/>
      <c r="CJ72" s="1285"/>
      <c r="CK72" s="1285"/>
      <c r="CL72" s="1285"/>
      <c r="CM72" s="1285"/>
      <c r="CN72" s="1285" t="s">
        <v>561</v>
      </c>
      <c r="CO72" s="1285"/>
      <c r="CP72" s="1285"/>
      <c r="CQ72" s="1285"/>
      <c r="CR72" s="1285"/>
      <c r="CS72" s="1285"/>
      <c r="CT72" s="1285"/>
      <c r="CU72" s="1285"/>
      <c r="CV72" s="1285" t="s">
        <v>562</v>
      </c>
      <c r="CW72" s="1285"/>
      <c r="CX72" s="1285"/>
      <c r="CY72" s="1285"/>
      <c r="CZ72" s="1285"/>
      <c r="DA72" s="1285"/>
      <c r="DB72" s="1285"/>
      <c r="DC72" s="1285"/>
    </row>
    <row r="73" spans="2:107" ht="13.2">
      <c r="B73" s="375"/>
      <c r="G73" s="1288"/>
      <c r="H73" s="1288"/>
      <c r="I73" s="1288"/>
      <c r="J73" s="1288"/>
      <c r="K73" s="1284"/>
      <c r="L73" s="1284"/>
      <c r="M73" s="1284"/>
      <c r="N73" s="1284"/>
      <c r="AM73" s="384"/>
      <c r="AN73" s="1283" t="s">
        <v>602</v>
      </c>
      <c r="AO73" s="1283"/>
      <c r="AP73" s="1283"/>
      <c r="AQ73" s="1283"/>
      <c r="AR73" s="1283"/>
      <c r="AS73" s="1283"/>
      <c r="AT73" s="1283"/>
      <c r="AU73" s="1283"/>
      <c r="AV73" s="1283"/>
      <c r="AW73" s="1283"/>
      <c r="AX73" s="1283"/>
      <c r="AY73" s="1283"/>
      <c r="AZ73" s="1283"/>
      <c r="BA73" s="1283"/>
      <c r="BB73" s="1283" t="s">
        <v>603</v>
      </c>
      <c r="BC73" s="1283"/>
      <c r="BD73" s="1283"/>
      <c r="BE73" s="1283"/>
      <c r="BF73" s="1283"/>
      <c r="BG73" s="1283"/>
      <c r="BH73" s="1283"/>
      <c r="BI73" s="1283"/>
      <c r="BJ73" s="1283"/>
      <c r="BK73" s="1283"/>
      <c r="BL73" s="1283"/>
      <c r="BM73" s="1283"/>
      <c r="BN73" s="1283"/>
      <c r="BO73" s="1283"/>
      <c r="BP73" s="1280">
        <v>42.5</v>
      </c>
      <c r="BQ73" s="1280"/>
      <c r="BR73" s="1280"/>
      <c r="BS73" s="1280"/>
      <c r="BT73" s="1280"/>
      <c r="BU73" s="1280"/>
      <c r="BV73" s="1280"/>
      <c r="BW73" s="1280"/>
      <c r="BX73" s="1280">
        <v>46.7</v>
      </c>
      <c r="BY73" s="1280"/>
      <c r="BZ73" s="1280"/>
      <c r="CA73" s="1280"/>
      <c r="CB73" s="1280"/>
      <c r="CC73" s="1280"/>
      <c r="CD73" s="1280"/>
      <c r="CE73" s="1280"/>
      <c r="CF73" s="1280">
        <v>52.5</v>
      </c>
      <c r="CG73" s="1280"/>
      <c r="CH73" s="1280"/>
      <c r="CI73" s="1280"/>
      <c r="CJ73" s="1280"/>
      <c r="CK73" s="1280"/>
      <c r="CL73" s="1280"/>
      <c r="CM73" s="1280"/>
      <c r="CN73" s="1280">
        <v>43</v>
      </c>
      <c r="CO73" s="1280"/>
      <c r="CP73" s="1280"/>
      <c r="CQ73" s="1280"/>
      <c r="CR73" s="1280"/>
      <c r="CS73" s="1280"/>
      <c r="CT73" s="1280"/>
      <c r="CU73" s="1280"/>
      <c r="CV73" s="1280">
        <v>32.299999999999997</v>
      </c>
      <c r="CW73" s="1280"/>
      <c r="CX73" s="1280"/>
      <c r="CY73" s="1280"/>
      <c r="CZ73" s="1280"/>
      <c r="DA73" s="1280"/>
      <c r="DB73" s="1280"/>
      <c r="DC73" s="1280"/>
    </row>
    <row r="74" spans="2:107" ht="13.2">
      <c r="B74" s="375"/>
      <c r="G74" s="1288"/>
      <c r="H74" s="1288"/>
      <c r="I74" s="1288"/>
      <c r="J74" s="1288"/>
      <c r="K74" s="1284"/>
      <c r="L74" s="1284"/>
      <c r="M74" s="1284"/>
      <c r="N74" s="1284"/>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c r="B75" s="375"/>
      <c r="G75" s="1288"/>
      <c r="H75" s="1288"/>
      <c r="I75" s="1286"/>
      <c r="J75" s="1286"/>
      <c r="K75" s="1287"/>
      <c r="L75" s="1287"/>
      <c r="M75" s="1287"/>
      <c r="N75" s="1287"/>
      <c r="AM75" s="384"/>
      <c r="AN75" s="1283"/>
      <c r="AO75" s="1283"/>
      <c r="AP75" s="1283"/>
      <c r="AQ75" s="1283"/>
      <c r="AR75" s="1283"/>
      <c r="AS75" s="1283"/>
      <c r="AT75" s="1283"/>
      <c r="AU75" s="1283"/>
      <c r="AV75" s="1283"/>
      <c r="AW75" s="1283"/>
      <c r="AX75" s="1283"/>
      <c r="AY75" s="1283"/>
      <c r="AZ75" s="1283"/>
      <c r="BA75" s="1283"/>
      <c r="BB75" s="1283" t="s">
        <v>607</v>
      </c>
      <c r="BC75" s="1283"/>
      <c r="BD75" s="1283"/>
      <c r="BE75" s="1283"/>
      <c r="BF75" s="1283"/>
      <c r="BG75" s="1283"/>
      <c r="BH75" s="1283"/>
      <c r="BI75" s="1283"/>
      <c r="BJ75" s="1283"/>
      <c r="BK75" s="1283"/>
      <c r="BL75" s="1283"/>
      <c r="BM75" s="1283"/>
      <c r="BN75" s="1283"/>
      <c r="BO75" s="1283"/>
      <c r="BP75" s="1280">
        <v>4.3</v>
      </c>
      <c r="BQ75" s="1280"/>
      <c r="BR75" s="1280"/>
      <c r="BS75" s="1280"/>
      <c r="BT75" s="1280"/>
      <c r="BU75" s="1280"/>
      <c r="BV75" s="1280"/>
      <c r="BW75" s="1280"/>
      <c r="BX75" s="1280">
        <v>4.3</v>
      </c>
      <c r="BY75" s="1280"/>
      <c r="BZ75" s="1280"/>
      <c r="CA75" s="1280"/>
      <c r="CB75" s="1280"/>
      <c r="CC75" s="1280"/>
      <c r="CD75" s="1280"/>
      <c r="CE75" s="1280"/>
      <c r="CF75" s="1280">
        <v>4.8</v>
      </c>
      <c r="CG75" s="1280"/>
      <c r="CH75" s="1280"/>
      <c r="CI75" s="1280"/>
      <c r="CJ75" s="1280"/>
      <c r="CK75" s="1280"/>
      <c r="CL75" s="1280"/>
      <c r="CM75" s="1280"/>
      <c r="CN75" s="1280">
        <v>5.5</v>
      </c>
      <c r="CO75" s="1280"/>
      <c r="CP75" s="1280"/>
      <c r="CQ75" s="1280"/>
      <c r="CR75" s="1280"/>
      <c r="CS75" s="1280"/>
      <c r="CT75" s="1280"/>
      <c r="CU75" s="1280"/>
      <c r="CV75" s="1280">
        <v>5.5</v>
      </c>
      <c r="CW75" s="1280"/>
      <c r="CX75" s="1280"/>
      <c r="CY75" s="1280"/>
      <c r="CZ75" s="1280"/>
      <c r="DA75" s="1280"/>
      <c r="DB75" s="1280"/>
      <c r="DC75" s="1280"/>
    </row>
    <row r="76" spans="2:107" ht="13.2">
      <c r="B76" s="375"/>
      <c r="G76" s="1288"/>
      <c r="H76" s="1288"/>
      <c r="I76" s="1286"/>
      <c r="J76" s="1286"/>
      <c r="K76" s="1287"/>
      <c r="L76" s="1287"/>
      <c r="M76" s="1287"/>
      <c r="N76" s="1287"/>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c r="B77" s="375"/>
      <c r="G77" s="1286"/>
      <c r="H77" s="1286"/>
      <c r="I77" s="1286"/>
      <c r="J77" s="1286"/>
      <c r="K77" s="1284"/>
      <c r="L77" s="1284"/>
      <c r="M77" s="1284"/>
      <c r="N77" s="1284"/>
      <c r="AN77" s="1285" t="s">
        <v>605</v>
      </c>
      <c r="AO77" s="1285"/>
      <c r="AP77" s="1285"/>
      <c r="AQ77" s="1285"/>
      <c r="AR77" s="1285"/>
      <c r="AS77" s="1285"/>
      <c r="AT77" s="1285"/>
      <c r="AU77" s="1285"/>
      <c r="AV77" s="1285"/>
      <c r="AW77" s="1285"/>
      <c r="AX77" s="1285"/>
      <c r="AY77" s="1285"/>
      <c r="AZ77" s="1285"/>
      <c r="BA77" s="1285"/>
      <c r="BB77" s="1283" t="s">
        <v>603</v>
      </c>
      <c r="BC77" s="1283"/>
      <c r="BD77" s="1283"/>
      <c r="BE77" s="1283"/>
      <c r="BF77" s="1283"/>
      <c r="BG77" s="1283"/>
      <c r="BH77" s="1283"/>
      <c r="BI77" s="1283"/>
      <c r="BJ77" s="1283"/>
      <c r="BK77" s="1283"/>
      <c r="BL77" s="1283"/>
      <c r="BM77" s="1283"/>
      <c r="BN77" s="1283"/>
      <c r="BO77" s="1283"/>
      <c r="BP77" s="1280">
        <v>31.9</v>
      </c>
      <c r="BQ77" s="1280"/>
      <c r="BR77" s="1280"/>
      <c r="BS77" s="1280"/>
      <c r="BT77" s="1280"/>
      <c r="BU77" s="1280"/>
      <c r="BV77" s="1280"/>
      <c r="BW77" s="1280"/>
      <c r="BX77" s="1280">
        <v>24.2</v>
      </c>
      <c r="BY77" s="1280"/>
      <c r="BZ77" s="1280"/>
      <c r="CA77" s="1280"/>
      <c r="CB77" s="1280"/>
      <c r="CC77" s="1280"/>
      <c r="CD77" s="1280"/>
      <c r="CE77" s="1280"/>
      <c r="CF77" s="1280">
        <v>22.1</v>
      </c>
      <c r="CG77" s="1280"/>
      <c r="CH77" s="1280"/>
      <c r="CI77" s="1280"/>
      <c r="CJ77" s="1280"/>
      <c r="CK77" s="1280"/>
      <c r="CL77" s="1280"/>
      <c r="CM77" s="1280"/>
      <c r="CN77" s="1280">
        <v>20.399999999999999</v>
      </c>
      <c r="CO77" s="1280"/>
      <c r="CP77" s="1280"/>
      <c r="CQ77" s="1280"/>
      <c r="CR77" s="1280"/>
      <c r="CS77" s="1280"/>
      <c r="CT77" s="1280"/>
      <c r="CU77" s="1280"/>
      <c r="CV77" s="1280">
        <v>11.2</v>
      </c>
      <c r="CW77" s="1280"/>
      <c r="CX77" s="1280"/>
      <c r="CY77" s="1280"/>
      <c r="CZ77" s="1280"/>
      <c r="DA77" s="1280"/>
      <c r="DB77" s="1280"/>
      <c r="DC77" s="1280"/>
    </row>
    <row r="78" spans="2:107" ht="13.2">
      <c r="B78" s="375"/>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c r="B79" s="375"/>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607</v>
      </c>
      <c r="BC79" s="1283"/>
      <c r="BD79" s="1283"/>
      <c r="BE79" s="1283"/>
      <c r="BF79" s="1283"/>
      <c r="BG79" s="1283"/>
      <c r="BH79" s="1283"/>
      <c r="BI79" s="1283"/>
      <c r="BJ79" s="1283"/>
      <c r="BK79" s="1283"/>
      <c r="BL79" s="1283"/>
      <c r="BM79" s="1283"/>
      <c r="BN79" s="1283"/>
      <c r="BO79" s="1283"/>
      <c r="BP79" s="1280">
        <v>6.6</v>
      </c>
      <c r="BQ79" s="1280"/>
      <c r="BR79" s="1280"/>
      <c r="BS79" s="1280"/>
      <c r="BT79" s="1280"/>
      <c r="BU79" s="1280"/>
      <c r="BV79" s="1280"/>
      <c r="BW79" s="1280"/>
      <c r="BX79" s="1280">
        <v>6.4</v>
      </c>
      <c r="BY79" s="1280"/>
      <c r="BZ79" s="1280"/>
      <c r="CA79" s="1280"/>
      <c r="CB79" s="1280"/>
      <c r="CC79" s="1280"/>
      <c r="CD79" s="1280"/>
      <c r="CE79" s="1280"/>
      <c r="CF79" s="1280">
        <v>6.3</v>
      </c>
      <c r="CG79" s="1280"/>
      <c r="CH79" s="1280"/>
      <c r="CI79" s="1280"/>
      <c r="CJ79" s="1280"/>
      <c r="CK79" s="1280"/>
      <c r="CL79" s="1280"/>
      <c r="CM79" s="1280"/>
      <c r="CN79" s="1280">
        <v>6.2</v>
      </c>
      <c r="CO79" s="1280"/>
      <c r="CP79" s="1280"/>
      <c r="CQ79" s="1280"/>
      <c r="CR79" s="1280"/>
      <c r="CS79" s="1280"/>
      <c r="CT79" s="1280"/>
      <c r="CU79" s="1280"/>
      <c r="CV79" s="1280">
        <v>5.7</v>
      </c>
      <c r="CW79" s="1280"/>
      <c r="CX79" s="1280"/>
      <c r="CY79" s="1280"/>
      <c r="CZ79" s="1280"/>
      <c r="DA79" s="1280"/>
      <c r="DB79" s="1280"/>
      <c r="DC79" s="1280"/>
    </row>
    <row r="80" spans="2:107" ht="13.2">
      <c r="B80" s="375"/>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c r="B81" s="375"/>
    </row>
    <row r="82" spans="2:109" ht="16.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c r="DD84" s="369"/>
      <c r="DE84" s="369"/>
    </row>
    <row r="85" spans="2:109" ht="13.2">
      <c r="DD85" s="369"/>
      <c r="DE85" s="369"/>
    </row>
  </sheetData>
  <sheetProtection algorithmName="SHA-512" hashValue="s+ZnfUMkdGrKshxPLDN29CcZqyHh+lCg9nUL+f0MCrxhzO+m45oXv0moX+LRR85Ufkot5HeS8teikW0VDOXc1g==" saltValue="iW+wB81ABN60cJpQVHnr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44140625" style="263" customWidth="1"/>
    <col min="35" max="122" width="2.44140625" style="262" customWidth="1"/>
    <col min="123" max="16384" width="2.441406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c r="S2" s="262"/>
      <c r="AH2" s="262"/>
    </row>
    <row r="3" spans="1: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row r="5" spans="1:34" ht="13.2"/>
    <row r="6" spans="1:34" ht="13.2"/>
    <row r="7" spans="1:34" ht="13.2"/>
    <row r="8" spans="1:34" ht="13.2"/>
    <row r="9" spans="1:34" ht="13.2">
      <c r="AH9" s="262"/>
    </row>
    <row r="10" spans="1:34" ht="13.2"/>
    <row r="11" spans="1:34" ht="13.2"/>
    <row r="12" spans="1:34" ht="13.2"/>
    <row r="13" spans="1:34" ht="13.2"/>
    <row r="14" spans="1:34" ht="13.2"/>
    <row r="15" spans="1:34" ht="13.2"/>
    <row r="16" spans="1: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505</v>
      </c>
    </row>
  </sheetData>
  <sheetProtection algorithmName="SHA-512" hashValue="LTd80Fp+kvkAHmUWaWJN7duXp5Vx2Ukk80cErCUoIB//x2rDDVyIAUPkQrvNhIOs5ByEuWIfJiEdsUKstAxTRA==" saltValue="iYQ8D8BMngLOdAmNAKJOV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44140625" style="263" customWidth="1"/>
    <col min="35" max="122" width="2.44140625" style="262" customWidth="1"/>
    <col min="123" max="16384" width="2.441406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c r="S2" s="262"/>
      <c r="AH2" s="262"/>
    </row>
    <row r="3" spans="2: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row r="5" spans="2:34" ht="13.2"/>
    <row r="6" spans="2:34" ht="13.2"/>
    <row r="7" spans="2:34" ht="13.2"/>
    <row r="8" spans="2:34" ht="13.2"/>
    <row r="9" spans="2:34" ht="13.2">
      <c r="AH9" s="262"/>
    </row>
    <row r="10" spans="2:34" ht="13.2"/>
    <row r="11" spans="2:34" ht="13.2"/>
    <row r="12" spans="2:34" ht="13.2"/>
    <row r="13" spans="2:34" ht="13.2"/>
    <row r="14" spans="2:34" ht="13.2"/>
    <row r="15" spans="2:34" ht="13.2"/>
    <row r="16" spans="2: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c r="AG59" s="262"/>
      <c r="AH59" s="262"/>
    </row>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505</v>
      </c>
    </row>
  </sheetData>
  <sheetProtection algorithmName="SHA-512" hashValue="lwcT0OSVHWzrPf2fgVVqdptjeAHKjdy7uUVWfS1PjojTPaXsTKxXz1fJ7JrHb+nh0ccFYQsD4BPbtGDt5pQKtQ==" saltValue="ovwUq4H/ZvHWZ1Vp8wJlG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83357</v>
      </c>
      <c r="E3" s="153"/>
      <c r="F3" s="154">
        <v>47820</v>
      </c>
      <c r="G3" s="155"/>
      <c r="H3" s="156"/>
    </row>
    <row r="4" spans="1:8">
      <c r="A4" s="157"/>
      <c r="B4" s="158"/>
      <c r="C4" s="159"/>
      <c r="D4" s="160">
        <v>70532</v>
      </c>
      <c r="E4" s="161"/>
      <c r="F4" s="162">
        <v>25855</v>
      </c>
      <c r="G4" s="163"/>
      <c r="H4" s="164"/>
    </row>
    <row r="5" spans="1:8">
      <c r="A5" s="145" t="s">
        <v>550</v>
      </c>
      <c r="B5" s="150"/>
      <c r="C5" s="151"/>
      <c r="D5" s="152">
        <v>35387</v>
      </c>
      <c r="E5" s="153"/>
      <c r="F5" s="154">
        <v>41934</v>
      </c>
      <c r="G5" s="155"/>
      <c r="H5" s="156"/>
    </row>
    <row r="6" spans="1:8">
      <c r="A6" s="157"/>
      <c r="B6" s="158"/>
      <c r="C6" s="159"/>
      <c r="D6" s="160">
        <v>26985</v>
      </c>
      <c r="E6" s="161"/>
      <c r="F6" s="162">
        <v>23352</v>
      </c>
      <c r="G6" s="163"/>
      <c r="H6" s="164"/>
    </row>
    <row r="7" spans="1:8">
      <c r="A7" s="145" t="s">
        <v>551</v>
      </c>
      <c r="B7" s="150"/>
      <c r="C7" s="151"/>
      <c r="D7" s="152">
        <v>42563</v>
      </c>
      <c r="E7" s="153"/>
      <c r="F7" s="154">
        <v>45588</v>
      </c>
      <c r="G7" s="155"/>
      <c r="H7" s="156"/>
    </row>
    <row r="8" spans="1:8">
      <c r="A8" s="157"/>
      <c r="B8" s="158"/>
      <c r="C8" s="159"/>
      <c r="D8" s="160">
        <v>30241</v>
      </c>
      <c r="E8" s="161"/>
      <c r="F8" s="162">
        <v>24150</v>
      </c>
      <c r="G8" s="163"/>
      <c r="H8" s="164"/>
    </row>
    <row r="9" spans="1:8">
      <c r="A9" s="145" t="s">
        <v>552</v>
      </c>
      <c r="B9" s="150"/>
      <c r="C9" s="151"/>
      <c r="D9" s="152">
        <v>40810</v>
      </c>
      <c r="E9" s="153"/>
      <c r="F9" s="154">
        <v>45483</v>
      </c>
      <c r="G9" s="155"/>
      <c r="H9" s="156"/>
    </row>
    <row r="10" spans="1:8">
      <c r="A10" s="157"/>
      <c r="B10" s="158"/>
      <c r="C10" s="159"/>
      <c r="D10" s="160">
        <v>24410</v>
      </c>
      <c r="E10" s="161"/>
      <c r="F10" s="162">
        <v>24241</v>
      </c>
      <c r="G10" s="163"/>
      <c r="H10" s="164"/>
    </row>
    <row r="11" spans="1:8">
      <c r="A11" s="145" t="s">
        <v>553</v>
      </c>
      <c r="B11" s="150"/>
      <c r="C11" s="151"/>
      <c r="D11" s="152">
        <v>25110</v>
      </c>
      <c r="E11" s="153"/>
      <c r="F11" s="154">
        <v>45945</v>
      </c>
      <c r="G11" s="155"/>
      <c r="H11" s="156"/>
    </row>
    <row r="12" spans="1:8">
      <c r="A12" s="157"/>
      <c r="B12" s="158"/>
      <c r="C12" s="165"/>
      <c r="D12" s="160">
        <v>19748</v>
      </c>
      <c r="E12" s="161"/>
      <c r="F12" s="162">
        <v>25180</v>
      </c>
      <c r="G12" s="163"/>
      <c r="H12" s="164"/>
    </row>
    <row r="13" spans="1:8">
      <c r="A13" s="145"/>
      <c r="B13" s="150"/>
      <c r="C13" s="166"/>
      <c r="D13" s="167">
        <v>45445</v>
      </c>
      <c r="E13" s="168"/>
      <c r="F13" s="169">
        <v>45354</v>
      </c>
      <c r="G13" s="170"/>
      <c r="H13" s="156"/>
    </row>
    <row r="14" spans="1:8">
      <c r="A14" s="157"/>
      <c r="B14" s="158"/>
      <c r="C14" s="159"/>
      <c r="D14" s="160">
        <v>34383</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3.43</v>
      </c>
      <c r="C19" s="171">
        <f>ROUND(VALUE(SUBSTITUTE(実質収支比率等に係る経年分析!G$48,"▲","-")),2)</f>
        <v>3.08</v>
      </c>
      <c r="D19" s="171">
        <f>ROUND(VALUE(SUBSTITUTE(実質収支比率等に係る経年分析!H$48,"▲","-")),2)</f>
        <v>3.58</v>
      </c>
      <c r="E19" s="171">
        <f>ROUND(VALUE(SUBSTITUTE(実質収支比率等に係る経年分析!I$48,"▲","-")),2)</f>
        <v>4.1900000000000004</v>
      </c>
      <c r="F19" s="171">
        <f>ROUND(VALUE(SUBSTITUTE(実質収支比率等に係る経年分析!J$48,"▲","-")),2)</f>
        <v>5.79</v>
      </c>
    </row>
    <row r="20" spans="1:11">
      <c r="A20" s="171" t="s">
        <v>55</v>
      </c>
      <c r="B20" s="171">
        <f>ROUND(VALUE(SUBSTITUTE(実質収支比率等に係る経年分析!F$47,"▲","-")),2)</f>
        <v>8.23</v>
      </c>
      <c r="C20" s="171">
        <f>ROUND(VALUE(SUBSTITUTE(実質収支比率等に係る経年分析!G$47,"▲","-")),2)</f>
        <v>10.08</v>
      </c>
      <c r="D20" s="171">
        <f>ROUND(VALUE(SUBSTITUTE(実質収支比率等に係る経年分析!H$47,"▲","-")),2)</f>
        <v>5.66</v>
      </c>
      <c r="E20" s="171">
        <f>ROUND(VALUE(SUBSTITUTE(実質収支比率等に係る経年分析!I$47,"▲","-")),2)</f>
        <v>6.02</v>
      </c>
      <c r="F20" s="171">
        <f>ROUND(VALUE(SUBSTITUTE(実質収支比率等に係る経年分析!J$47,"▲","-")),2)</f>
        <v>7.06</v>
      </c>
    </row>
    <row r="21" spans="1:11">
      <c r="A21" s="171" t="s">
        <v>56</v>
      </c>
      <c r="B21" s="171">
        <f>IF(ISNUMBER(VALUE(SUBSTITUTE(実質収支比率等に係る経年分析!F$49,"▲","-"))),ROUND(VALUE(SUBSTITUTE(実質収支比率等に係る経年分析!F$49,"▲","-")),2),NA())</f>
        <v>-1.63</v>
      </c>
      <c r="C21" s="171">
        <f>IF(ISNUMBER(VALUE(SUBSTITUTE(実質収支比率等に係る経年分析!G$49,"▲","-"))),ROUND(VALUE(SUBSTITUTE(実質収支比率等に係る経年分析!G$49,"▲","-")),2),NA())</f>
        <v>-2.2799999999999998</v>
      </c>
      <c r="D21" s="171">
        <f>IF(ISNUMBER(VALUE(SUBSTITUTE(実質収支比率等に係る経年分析!H$49,"▲","-"))),ROUND(VALUE(SUBSTITUTE(実質収支比率等に係る経年分析!H$49,"▲","-")),2),NA())</f>
        <v>-5.33</v>
      </c>
      <c r="E21" s="171">
        <f>IF(ISNUMBER(VALUE(SUBSTITUTE(実質収支比率等に係る経年分析!I$49,"▲","-"))),ROUND(VALUE(SUBSTITUTE(実質収支比率等に係る経年分析!I$49,"▲","-")),2),NA())</f>
        <v>-0.37</v>
      </c>
      <c r="F21" s="171">
        <f>IF(ISNUMBER(VALUE(SUBSTITUTE(実質収支比率等に係る経年分析!J$49,"▲","-"))),ROUND(VALUE(SUBSTITUTE(実質収支比率等に係る経年分析!J$49,"▲","-")),2),NA())</f>
        <v>1.33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1.1499999999999999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0.45</v>
      </c>
    </row>
    <row r="35" spans="1:16">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1.1499999999999999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2547</v>
      </c>
      <c r="E42" s="173"/>
      <c r="F42" s="173"/>
      <c r="G42" s="173">
        <f>'実質公債費比率（分子）の構造'!L$52</f>
        <v>2107</v>
      </c>
      <c r="H42" s="173"/>
      <c r="I42" s="173"/>
      <c r="J42" s="173">
        <f>'実質公債費比率（分子）の構造'!M$52</f>
        <v>2101</v>
      </c>
      <c r="K42" s="173"/>
      <c r="L42" s="173"/>
      <c r="M42" s="173">
        <f>'実質公債費比率（分子）の構造'!N$52</f>
        <v>2009</v>
      </c>
      <c r="N42" s="173"/>
      <c r="O42" s="173"/>
      <c r="P42" s="173">
        <f>'実質公債費比率（分子）の構造'!O$52</f>
        <v>2067</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c r="A45" s="173" t="s">
        <v>66</v>
      </c>
      <c r="B45" s="173">
        <f>'実質公債費比率（分子）の構造'!K$49</f>
        <v>111</v>
      </c>
      <c r="C45" s="173"/>
      <c r="D45" s="173"/>
      <c r="E45" s="173">
        <f>'実質公債費比率（分子）の構造'!L$49</f>
        <v>85</v>
      </c>
      <c r="F45" s="173"/>
      <c r="G45" s="173"/>
      <c r="H45" s="173">
        <f>'実質公債費比率（分子）の構造'!M$49</f>
        <v>53</v>
      </c>
      <c r="I45" s="173"/>
      <c r="J45" s="173"/>
      <c r="K45" s="173">
        <f>'実質公債費比率（分子）の構造'!N$49</f>
        <v>46</v>
      </c>
      <c r="L45" s="173"/>
      <c r="M45" s="173"/>
      <c r="N45" s="173">
        <f>'実質公債費比率（分子）の構造'!O$49</f>
        <v>37</v>
      </c>
      <c r="O45" s="173"/>
      <c r="P45" s="173"/>
    </row>
    <row r="46" spans="1:16">
      <c r="A46" s="173" t="s">
        <v>67</v>
      </c>
      <c r="B46" s="173">
        <f>'実質公債費比率（分子）の構造'!K$48</f>
        <v>338</v>
      </c>
      <c r="C46" s="173"/>
      <c r="D46" s="173"/>
      <c r="E46" s="173">
        <f>'実質公債費比率（分子）の構造'!L$48</f>
        <v>360</v>
      </c>
      <c r="F46" s="173"/>
      <c r="G46" s="173"/>
      <c r="H46" s="173">
        <f>'実質公債費比率（分子）の構造'!M$48</f>
        <v>281</v>
      </c>
      <c r="I46" s="173"/>
      <c r="J46" s="173"/>
      <c r="K46" s="173">
        <f>'実質公債費比率（分子）の構造'!N$48</f>
        <v>304</v>
      </c>
      <c r="L46" s="173"/>
      <c r="M46" s="173"/>
      <c r="N46" s="173">
        <f>'実質公債費比率（分子）の構造'!O$48</f>
        <v>247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2543</v>
      </c>
      <c r="C49" s="173"/>
      <c r="D49" s="173"/>
      <c r="E49" s="173">
        <f>'実質公債費比率（分子）の構造'!L$45</f>
        <v>2351</v>
      </c>
      <c r="F49" s="173"/>
      <c r="G49" s="173"/>
      <c r="H49" s="173">
        <f>'実質公債費比率（分子）の構造'!M$45</f>
        <v>2428</v>
      </c>
      <c r="I49" s="173"/>
      <c r="J49" s="173"/>
      <c r="K49" s="173">
        <f>'実質公債費比率（分子）の構造'!N$45</f>
        <v>2433</v>
      </c>
      <c r="L49" s="173"/>
      <c r="M49" s="173"/>
      <c r="N49" s="173">
        <f>'実質公債費比率（分子）の構造'!O$45</f>
        <v>2561</v>
      </c>
      <c r="O49" s="173"/>
      <c r="P49" s="173"/>
    </row>
    <row r="50" spans="1:16">
      <c r="A50" s="173" t="s">
        <v>71</v>
      </c>
      <c r="B50" s="173" t="e">
        <f>NA()</f>
        <v>#N/A</v>
      </c>
      <c r="C50" s="173">
        <f>IF(ISNUMBER('実質公債費比率（分子）の構造'!K$53),'実質公債費比率（分子）の構造'!K$53,NA())</f>
        <v>446</v>
      </c>
      <c r="D50" s="173" t="e">
        <f>NA()</f>
        <v>#N/A</v>
      </c>
      <c r="E50" s="173" t="e">
        <f>NA()</f>
        <v>#N/A</v>
      </c>
      <c r="F50" s="173">
        <f>IF(ISNUMBER('実質公債費比率（分子）の構造'!L$53),'実質公債費比率（分子）の構造'!L$53,NA())</f>
        <v>690</v>
      </c>
      <c r="G50" s="173" t="e">
        <f>NA()</f>
        <v>#N/A</v>
      </c>
      <c r="H50" s="173" t="e">
        <f>NA()</f>
        <v>#N/A</v>
      </c>
      <c r="I50" s="173">
        <f>IF(ISNUMBER('実質公債費比率（分子）の構造'!M$53),'実質公債費比率（分子）の構造'!M$53,NA())</f>
        <v>662</v>
      </c>
      <c r="J50" s="173" t="e">
        <f>NA()</f>
        <v>#N/A</v>
      </c>
      <c r="K50" s="173" t="e">
        <f>NA()</f>
        <v>#N/A</v>
      </c>
      <c r="L50" s="173">
        <f>IF(ISNUMBER('実質公債費比率（分子）の構造'!N$53),'実質公債費比率（分子）の構造'!N$53,NA())</f>
        <v>775</v>
      </c>
      <c r="M50" s="173" t="e">
        <f>NA()</f>
        <v>#N/A</v>
      </c>
      <c r="N50" s="173" t="e">
        <f>NA()</f>
        <v>#N/A</v>
      </c>
      <c r="O50" s="173">
        <f>IF(ISNUMBER('実質公債費比率（分子）の構造'!O$53),'実質公債費比率（分子）の構造'!O$53,NA())</f>
        <v>778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18868</v>
      </c>
      <c r="E56" s="172"/>
      <c r="F56" s="172"/>
      <c r="G56" s="172">
        <f>'将来負担比率（分子）の構造'!J$52</f>
        <v>19008</v>
      </c>
      <c r="H56" s="172"/>
      <c r="I56" s="172"/>
      <c r="J56" s="172">
        <f>'将来負担比率（分子）の構造'!K$52</f>
        <v>19029</v>
      </c>
      <c r="K56" s="172"/>
      <c r="L56" s="172"/>
      <c r="M56" s="172">
        <f>'将来負担比率（分子）の構造'!L$52</f>
        <v>19269</v>
      </c>
      <c r="N56" s="172"/>
      <c r="O56" s="172"/>
      <c r="P56" s="172">
        <f>'将来負担比率（分子）の構造'!M$52</f>
        <v>19110</v>
      </c>
    </row>
    <row r="57" spans="1:16">
      <c r="A57" s="172" t="s">
        <v>42</v>
      </c>
      <c r="B57" s="172"/>
      <c r="C57" s="172"/>
      <c r="D57" s="172">
        <f>'将来負担比率（分子）の構造'!I$51</f>
        <v>3620</v>
      </c>
      <c r="E57" s="172"/>
      <c r="F57" s="172"/>
      <c r="G57" s="172">
        <f>'将来負担比率（分子）の構造'!J$51</f>
        <v>3277</v>
      </c>
      <c r="H57" s="172"/>
      <c r="I57" s="172"/>
      <c r="J57" s="172">
        <f>'将来負担比率（分子）の構造'!K$51</f>
        <v>3512</v>
      </c>
      <c r="K57" s="172"/>
      <c r="L57" s="172"/>
      <c r="M57" s="172">
        <f>'将来負担比率（分子）の構造'!L$51</f>
        <v>3953</v>
      </c>
      <c r="N57" s="172"/>
      <c r="O57" s="172"/>
      <c r="P57" s="172">
        <f>'将来負担比率（分子）の構造'!M$51</f>
        <v>3666</v>
      </c>
    </row>
    <row r="58" spans="1:16">
      <c r="A58" s="172" t="s">
        <v>41</v>
      </c>
      <c r="B58" s="172"/>
      <c r="C58" s="172"/>
      <c r="D58" s="172">
        <f>'将来負担比率（分子）の構造'!I$50</f>
        <v>3397</v>
      </c>
      <c r="E58" s="172"/>
      <c r="F58" s="172"/>
      <c r="G58" s="172">
        <f>'将来負担比率（分子）の構造'!J$50</f>
        <v>2914</v>
      </c>
      <c r="H58" s="172"/>
      <c r="I58" s="172"/>
      <c r="J58" s="172">
        <f>'将来負担比率（分子）の構造'!K$50</f>
        <v>2285</v>
      </c>
      <c r="K58" s="172"/>
      <c r="L58" s="172"/>
      <c r="M58" s="172">
        <f>'将来負担比率（分子）の構造'!L$50</f>
        <v>2394</v>
      </c>
      <c r="N58" s="172"/>
      <c r="O58" s="172"/>
      <c r="P58" s="172">
        <f>'将来負担比率（分子）の構造'!M$50</f>
        <v>3405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2366</v>
      </c>
      <c r="C62" s="172"/>
      <c r="D62" s="172"/>
      <c r="E62" s="172">
        <f>'将来負担比率（分子）の構造'!J$45</f>
        <v>2222</v>
      </c>
      <c r="F62" s="172"/>
      <c r="G62" s="172"/>
      <c r="H62" s="172">
        <f>'将来負担比率（分子）の構造'!K$45</f>
        <v>2265</v>
      </c>
      <c r="I62" s="172"/>
      <c r="J62" s="172"/>
      <c r="K62" s="172">
        <f>'将来負担比率（分子）の構造'!L$45</f>
        <v>2086</v>
      </c>
      <c r="L62" s="172"/>
      <c r="M62" s="172"/>
      <c r="N62" s="172">
        <f>'将来負担比率（分子）の構造'!M$45</f>
        <v>2058</v>
      </c>
      <c r="O62" s="172"/>
      <c r="P62" s="172"/>
    </row>
    <row r="63" spans="1:16">
      <c r="A63" s="172" t="s">
        <v>34</v>
      </c>
      <c r="B63" s="172">
        <f>'将来負担比率（分子）の構造'!I$44</f>
        <v>70</v>
      </c>
      <c r="C63" s="172"/>
      <c r="D63" s="172"/>
      <c r="E63" s="172">
        <f>'将来負担比率（分子）の構造'!J$44</f>
        <v>75</v>
      </c>
      <c r="F63" s="172"/>
      <c r="G63" s="172"/>
      <c r="H63" s="172">
        <f>'将来負担比率（分子）の構造'!K$44</f>
        <v>67</v>
      </c>
      <c r="I63" s="172"/>
      <c r="J63" s="172"/>
      <c r="K63" s="172">
        <f>'将来負担比率（分子）の構造'!L$44</f>
        <v>103</v>
      </c>
      <c r="L63" s="172"/>
      <c r="M63" s="172"/>
      <c r="N63" s="172">
        <f>'将来負担比率（分子）の構造'!M$44</f>
        <v>96</v>
      </c>
      <c r="O63" s="172"/>
      <c r="P63" s="172"/>
    </row>
    <row r="64" spans="1:16">
      <c r="A64" s="172" t="s">
        <v>33</v>
      </c>
      <c r="B64" s="172">
        <f>'将来負担比率（分子）の構造'!I$43</f>
        <v>3852</v>
      </c>
      <c r="C64" s="172"/>
      <c r="D64" s="172"/>
      <c r="E64" s="172">
        <f>'将来負担比率（分子）の構造'!J$43</f>
        <v>3588</v>
      </c>
      <c r="F64" s="172"/>
      <c r="G64" s="172"/>
      <c r="H64" s="172">
        <f>'将来負担比率（分子）の構造'!K$43</f>
        <v>3534</v>
      </c>
      <c r="I64" s="172"/>
      <c r="J64" s="172"/>
      <c r="K64" s="172">
        <f>'将来負担比率（分子）の構造'!L$43</f>
        <v>3293</v>
      </c>
      <c r="L64" s="172"/>
      <c r="M64" s="172"/>
      <c r="N64" s="172">
        <f>'将来負担比率（分子）の構造'!M$43</f>
        <v>2876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24801</v>
      </c>
      <c r="C66" s="172"/>
      <c r="D66" s="172"/>
      <c r="E66" s="172">
        <f>'将来負担比率（分子）の構造'!J$41</f>
        <v>25103</v>
      </c>
      <c r="F66" s="172"/>
      <c r="G66" s="172"/>
      <c r="H66" s="172">
        <f>'将来負担比率（分子）の構造'!K$41</f>
        <v>25566</v>
      </c>
      <c r="I66" s="172"/>
      <c r="J66" s="172"/>
      <c r="K66" s="172">
        <f>'将来負担比率（分子）の構造'!L$41</f>
        <v>25806</v>
      </c>
      <c r="L66" s="172"/>
      <c r="M66" s="172"/>
      <c r="N66" s="172">
        <f>'将来負担比率（分子）の構造'!M$41</f>
        <v>25717</v>
      </c>
      <c r="O66" s="172"/>
      <c r="P66" s="172"/>
    </row>
    <row r="67" spans="1:16">
      <c r="A67" s="172" t="s">
        <v>75</v>
      </c>
      <c r="B67" s="172" t="e">
        <f>NA()</f>
        <v>#N/A</v>
      </c>
      <c r="C67" s="172">
        <f>IF(ISNUMBER('将来負担比率（分子）の構造'!I$53), IF('将来負担比率（分子）の構造'!I$53 &lt; 0, 0, '将来負担比率（分子）の構造'!I$53), NA())</f>
        <v>5203</v>
      </c>
      <c r="D67" s="172" t="e">
        <f>NA()</f>
        <v>#N/A</v>
      </c>
      <c r="E67" s="172" t="e">
        <f>NA()</f>
        <v>#N/A</v>
      </c>
      <c r="F67" s="172">
        <f>IF(ISNUMBER('将来負担比率（分子）の構造'!J$53), IF('将来負担比率（分子）の構造'!J$53 &lt; 0, 0, '将来負担比率（分子）の構造'!J$53), NA())</f>
        <v>5789</v>
      </c>
      <c r="G67" s="172" t="e">
        <f>NA()</f>
        <v>#N/A</v>
      </c>
      <c r="H67" s="172" t="e">
        <f>NA()</f>
        <v>#N/A</v>
      </c>
      <c r="I67" s="172">
        <f>IF(ISNUMBER('将来負担比率（分子）の構造'!K$53), IF('将来負担比率（分子）の構造'!K$53 &lt; 0, 0, '将来負担比率（分子）の構造'!K$53), NA())</f>
        <v>6606</v>
      </c>
      <c r="J67" s="172" t="e">
        <f>NA()</f>
        <v>#N/A</v>
      </c>
      <c r="K67" s="172" t="e">
        <f>NA()</f>
        <v>#N/A</v>
      </c>
      <c r="L67" s="172">
        <f>IF(ISNUMBER('将来負担比率（分子）の構造'!L$53), IF('将来負担比率（分子）の構造'!L$53 &lt; 0, 0, '将来負担比率（分子）の構造'!L$53), NA())</f>
        <v>5672</v>
      </c>
      <c r="M67" s="172" t="e">
        <f>NA()</f>
        <v>#N/A</v>
      </c>
      <c r="N67" s="172" t="e">
        <f>NA()</f>
        <v>#N/A</v>
      </c>
      <c r="O67" s="172">
        <f>IF(ISNUMBER('将来負担比率（分子）の構造'!M$53), IF('将来負担比率（分子）の構造'!M$53 &lt; 0, 0, '将来負担比率（分子）の構造'!M$53), NA())</f>
        <v>4565</v>
      </c>
      <c r="P67" s="172" t="e">
        <f>NA()</f>
        <v>#N/A</v>
      </c>
    </row>
    <row r="70" spans="1:16">
      <c r="A70" s="174" t="s">
        <v>76</v>
      </c>
      <c r="B70" s="174"/>
      <c r="C70" s="174"/>
      <c r="D70" s="174"/>
      <c r="E70" s="174"/>
      <c r="F70" s="174"/>
    </row>
    <row r="71" spans="1:16">
      <c r="A71" s="175"/>
      <c r="B71" s="175" t="e">
        <f>#REF!</f>
        <v>#REF!</v>
      </c>
      <c r="C71" s="175" t="e">
        <f>#REF!</f>
        <v>#REF!</v>
      </c>
      <c r="D71" s="175" t="e">
        <f>#REF!</f>
        <v>#REF!</v>
      </c>
    </row>
    <row r="72" spans="1:16">
      <c r="A72" s="175" t="s">
        <v>77</v>
      </c>
      <c r="B72" s="176" t="e">
        <f>#REF!</f>
        <v>#REF!</v>
      </c>
      <c r="C72" s="176" t="e">
        <f>#REF!</f>
        <v>#REF!</v>
      </c>
      <c r="D72" s="176" t="e">
        <f>#REF!</f>
        <v>#REF!</v>
      </c>
    </row>
    <row r="73" spans="1:16">
      <c r="A73" s="175" t="s">
        <v>78</v>
      </c>
      <c r="B73" s="176" t="e">
        <f>#REF!</f>
        <v>#REF!</v>
      </c>
      <c r="C73" s="176" t="e">
        <f>#REF!</f>
        <v>#REF!</v>
      </c>
      <c r="D73" s="176" t="e">
        <f>#REF!</f>
        <v>#REF!</v>
      </c>
    </row>
    <row r="74" spans="1:16">
      <c r="A74" s="175" t="s">
        <v>79</v>
      </c>
      <c r="B74" s="176" t="e">
        <f>#REF!</f>
        <v>#REF!</v>
      </c>
      <c r="C74" s="176" t="e">
        <f>#REF!</f>
        <v>#REF!</v>
      </c>
      <c r="D74" s="176" t="e">
        <f>#REF!</f>
        <v>#REF!</v>
      </c>
    </row>
  </sheetData>
  <sheetProtection algorithmName="SHA-512" hashValue="izLMGPVVhcFec+jTAT9PiphvbC+o5iP4OGh737pc6rcWcu6uvUp0wt+LVnMPhhQKVg85a9zVUgX7tdBOIXUOZA==" saltValue="W+JPz9wGYTU4i8gdX36ZJ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0" t="s">
        <v>224</v>
      </c>
      <c r="C5" s="731"/>
      <c r="D5" s="731"/>
      <c r="E5" s="731"/>
      <c r="F5" s="731"/>
      <c r="G5" s="731"/>
      <c r="H5" s="731"/>
      <c r="I5" s="731"/>
      <c r="J5" s="731"/>
      <c r="K5" s="731"/>
      <c r="L5" s="731"/>
      <c r="M5" s="731"/>
      <c r="N5" s="731"/>
      <c r="O5" s="731"/>
      <c r="P5" s="731"/>
      <c r="Q5" s="732"/>
      <c r="R5" s="717">
        <v>10141782</v>
      </c>
      <c r="S5" s="718"/>
      <c r="T5" s="718"/>
      <c r="U5" s="718"/>
      <c r="V5" s="718"/>
      <c r="W5" s="718"/>
      <c r="X5" s="718"/>
      <c r="Y5" s="761"/>
      <c r="Z5" s="779">
        <v>36.299999999999997</v>
      </c>
      <c r="AA5" s="779"/>
      <c r="AB5" s="779"/>
      <c r="AC5" s="779"/>
      <c r="AD5" s="780">
        <v>9410480</v>
      </c>
      <c r="AE5" s="780"/>
      <c r="AF5" s="780"/>
      <c r="AG5" s="780"/>
      <c r="AH5" s="780"/>
      <c r="AI5" s="780"/>
      <c r="AJ5" s="780"/>
      <c r="AK5" s="780"/>
      <c r="AL5" s="762">
        <v>63.3</v>
      </c>
      <c r="AM5" s="735"/>
      <c r="AN5" s="735"/>
      <c r="AO5" s="763"/>
      <c r="AP5" s="730" t="s">
        <v>225</v>
      </c>
      <c r="AQ5" s="731"/>
      <c r="AR5" s="731"/>
      <c r="AS5" s="731"/>
      <c r="AT5" s="731"/>
      <c r="AU5" s="731"/>
      <c r="AV5" s="731"/>
      <c r="AW5" s="731"/>
      <c r="AX5" s="731"/>
      <c r="AY5" s="731"/>
      <c r="AZ5" s="731"/>
      <c r="BA5" s="731"/>
      <c r="BB5" s="731"/>
      <c r="BC5" s="731"/>
      <c r="BD5" s="731"/>
      <c r="BE5" s="731"/>
      <c r="BF5" s="732"/>
      <c r="BG5" s="664">
        <v>9410480</v>
      </c>
      <c r="BH5" s="665"/>
      <c r="BI5" s="665"/>
      <c r="BJ5" s="665"/>
      <c r="BK5" s="665"/>
      <c r="BL5" s="665"/>
      <c r="BM5" s="665"/>
      <c r="BN5" s="666"/>
      <c r="BO5" s="691">
        <v>92.8</v>
      </c>
      <c r="BP5" s="691"/>
      <c r="BQ5" s="691"/>
      <c r="BR5" s="691"/>
      <c r="BS5" s="692">
        <v>61776</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229</v>
      </c>
      <c r="C6" s="662"/>
      <c r="D6" s="662"/>
      <c r="E6" s="662"/>
      <c r="F6" s="662"/>
      <c r="G6" s="662"/>
      <c r="H6" s="662"/>
      <c r="I6" s="662"/>
      <c r="J6" s="662"/>
      <c r="K6" s="662"/>
      <c r="L6" s="662"/>
      <c r="M6" s="662"/>
      <c r="N6" s="662"/>
      <c r="O6" s="662"/>
      <c r="P6" s="662"/>
      <c r="Q6" s="663"/>
      <c r="R6" s="664">
        <v>172671</v>
      </c>
      <c r="S6" s="665"/>
      <c r="T6" s="665"/>
      <c r="U6" s="665"/>
      <c r="V6" s="665"/>
      <c r="W6" s="665"/>
      <c r="X6" s="665"/>
      <c r="Y6" s="666"/>
      <c r="Z6" s="691">
        <v>0.6</v>
      </c>
      <c r="AA6" s="691"/>
      <c r="AB6" s="691"/>
      <c r="AC6" s="691"/>
      <c r="AD6" s="692">
        <v>172671</v>
      </c>
      <c r="AE6" s="692"/>
      <c r="AF6" s="692"/>
      <c r="AG6" s="692"/>
      <c r="AH6" s="692"/>
      <c r="AI6" s="692"/>
      <c r="AJ6" s="692"/>
      <c r="AK6" s="692"/>
      <c r="AL6" s="667">
        <v>1.2</v>
      </c>
      <c r="AM6" s="668"/>
      <c r="AN6" s="668"/>
      <c r="AO6" s="693"/>
      <c r="AP6" s="661" t="s">
        <v>230</v>
      </c>
      <c r="AQ6" s="662"/>
      <c r="AR6" s="662"/>
      <c r="AS6" s="662"/>
      <c r="AT6" s="662"/>
      <c r="AU6" s="662"/>
      <c r="AV6" s="662"/>
      <c r="AW6" s="662"/>
      <c r="AX6" s="662"/>
      <c r="AY6" s="662"/>
      <c r="AZ6" s="662"/>
      <c r="BA6" s="662"/>
      <c r="BB6" s="662"/>
      <c r="BC6" s="662"/>
      <c r="BD6" s="662"/>
      <c r="BE6" s="662"/>
      <c r="BF6" s="663"/>
      <c r="BG6" s="664">
        <v>9410480</v>
      </c>
      <c r="BH6" s="665"/>
      <c r="BI6" s="665"/>
      <c r="BJ6" s="665"/>
      <c r="BK6" s="665"/>
      <c r="BL6" s="665"/>
      <c r="BM6" s="665"/>
      <c r="BN6" s="666"/>
      <c r="BO6" s="691">
        <v>92.8</v>
      </c>
      <c r="BP6" s="691"/>
      <c r="BQ6" s="691"/>
      <c r="BR6" s="691"/>
      <c r="BS6" s="692">
        <v>61776</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220345</v>
      </c>
      <c r="CS6" s="665"/>
      <c r="CT6" s="665"/>
      <c r="CU6" s="665"/>
      <c r="CV6" s="665"/>
      <c r="CW6" s="665"/>
      <c r="CX6" s="665"/>
      <c r="CY6" s="666"/>
      <c r="CZ6" s="762">
        <v>0.8</v>
      </c>
      <c r="DA6" s="735"/>
      <c r="DB6" s="735"/>
      <c r="DC6" s="765"/>
      <c r="DD6" s="670" t="s">
        <v>177</v>
      </c>
      <c r="DE6" s="665"/>
      <c r="DF6" s="665"/>
      <c r="DG6" s="665"/>
      <c r="DH6" s="665"/>
      <c r="DI6" s="665"/>
      <c r="DJ6" s="665"/>
      <c r="DK6" s="665"/>
      <c r="DL6" s="665"/>
      <c r="DM6" s="665"/>
      <c r="DN6" s="665"/>
      <c r="DO6" s="665"/>
      <c r="DP6" s="666"/>
      <c r="DQ6" s="670">
        <v>220345</v>
      </c>
      <c r="DR6" s="665"/>
      <c r="DS6" s="665"/>
      <c r="DT6" s="665"/>
      <c r="DU6" s="665"/>
      <c r="DV6" s="665"/>
      <c r="DW6" s="665"/>
      <c r="DX6" s="665"/>
      <c r="DY6" s="665"/>
      <c r="DZ6" s="665"/>
      <c r="EA6" s="665"/>
      <c r="EB6" s="665"/>
      <c r="EC6" s="705"/>
    </row>
    <row r="7" spans="2:143" ht="11.25" customHeight="1">
      <c r="B7" s="661" t="s">
        <v>232</v>
      </c>
      <c r="C7" s="662"/>
      <c r="D7" s="662"/>
      <c r="E7" s="662"/>
      <c r="F7" s="662"/>
      <c r="G7" s="662"/>
      <c r="H7" s="662"/>
      <c r="I7" s="662"/>
      <c r="J7" s="662"/>
      <c r="K7" s="662"/>
      <c r="L7" s="662"/>
      <c r="M7" s="662"/>
      <c r="N7" s="662"/>
      <c r="O7" s="662"/>
      <c r="P7" s="662"/>
      <c r="Q7" s="663"/>
      <c r="R7" s="664">
        <v>6770</v>
      </c>
      <c r="S7" s="665"/>
      <c r="T7" s="665"/>
      <c r="U7" s="665"/>
      <c r="V7" s="665"/>
      <c r="W7" s="665"/>
      <c r="X7" s="665"/>
      <c r="Y7" s="666"/>
      <c r="Z7" s="691">
        <v>0</v>
      </c>
      <c r="AA7" s="691"/>
      <c r="AB7" s="691"/>
      <c r="AC7" s="691"/>
      <c r="AD7" s="692">
        <v>6770</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4745767</v>
      </c>
      <c r="BH7" s="665"/>
      <c r="BI7" s="665"/>
      <c r="BJ7" s="665"/>
      <c r="BK7" s="665"/>
      <c r="BL7" s="665"/>
      <c r="BM7" s="665"/>
      <c r="BN7" s="666"/>
      <c r="BO7" s="691">
        <v>46.8</v>
      </c>
      <c r="BP7" s="691"/>
      <c r="BQ7" s="691"/>
      <c r="BR7" s="691"/>
      <c r="BS7" s="692">
        <v>61776</v>
      </c>
      <c r="BT7" s="692"/>
      <c r="BU7" s="692"/>
      <c r="BV7" s="692"/>
      <c r="BW7" s="692"/>
      <c r="BX7" s="692"/>
      <c r="BY7" s="692"/>
      <c r="BZ7" s="692"/>
      <c r="CA7" s="692"/>
      <c r="CB7" s="750"/>
      <c r="CD7" s="706" t="s">
        <v>234</v>
      </c>
      <c r="CE7" s="703"/>
      <c r="CF7" s="703"/>
      <c r="CG7" s="703"/>
      <c r="CH7" s="703"/>
      <c r="CI7" s="703"/>
      <c r="CJ7" s="703"/>
      <c r="CK7" s="703"/>
      <c r="CL7" s="703"/>
      <c r="CM7" s="703"/>
      <c r="CN7" s="703"/>
      <c r="CO7" s="703"/>
      <c r="CP7" s="703"/>
      <c r="CQ7" s="704"/>
      <c r="CR7" s="664">
        <v>3434465</v>
      </c>
      <c r="CS7" s="665"/>
      <c r="CT7" s="665"/>
      <c r="CU7" s="665"/>
      <c r="CV7" s="665"/>
      <c r="CW7" s="665"/>
      <c r="CX7" s="665"/>
      <c r="CY7" s="666"/>
      <c r="CZ7" s="691">
        <v>12.7</v>
      </c>
      <c r="DA7" s="691"/>
      <c r="DB7" s="691"/>
      <c r="DC7" s="691"/>
      <c r="DD7" s="670">
        <v>171067</v>
      </c>
      <c r="DE7" s="665"/>
      <c r="DF7" s="665"/>
      <c r="DG7" s="665"/>
      <c r="DH7" s="665"/>
      <c r="DI7" s="665"/>
      <c r="DJ7" s="665"/>
      <c r="DK7" s="665"/>
      <c r="DL7" s="665"/>
      <c r="DM7" s="665"/>
      <c r="DN7" s="665"/>
      <c r="DO7" s="665"/>
      <c r="DP7" s="666"/>
      <c r="DQ7" s="670">
        <v>3165809</v>
      </c>
      <c r="DR7" s="665"/>
      <c r="DS7" s="665"/>
      <c r="DT7" s="665"/>
      <c r="DU7" s="665"/>
      <c r="DV7" s="665"/>
      <c r="DW7" s="665"/>
      <c r="DX7" s="665"/>
      <c r="DY7" s="665"/>
      <c r="DZ7" s="665"/>
      <c r="EA7" s="665"/>
      <c r="EB7" s="665"/>
      <c r="EC7" s="705"/>
    </row>
    <row r="8" spans="2:143" ht="11.25" customHeight="1">
      <c r="B8" s="661" t="s">
        <v>235</v>
      </c>
      <c r="C8" s="662"/>
      <c r="D8" s="662"/>
      <c r="E8" s="662"/>
      <c r="F8" s="662"/>
      <c r="G8" s="662"/>
      <c r="H8" s="662"/>
      <c r="I8" s="662"/>
      <c r="J8" s="662"/>
      <c r="K8" s="662"/>
      <c r="L8" s="662"/>
      <c r="M8" s="662"/>
      <c r="N8" s="662"/>
      <c r="O8" s="662"/>
      <c r="P8" s="662"/>
      <c r="Q8" s="663"/>
      <c r="R8" s="664">
        <v>66397</v>
      </c>
      <c r="S8" s="665"/>
      <c r="T8" s="665"/>
      <c r="U8" s="665"/>
      <c r="V8" s="665"/>
      <c r="W8" s="665"/>
      <c r="X8" s="665"/>
      <c r="Y8" s="666"/>
      <c r="Z8" s="691">
        <v>0.2</v>
      </c>
      <c r="AA8" s="691"/>
      <c r="AB8" s="691"/>
      <c r="AC8" s="691"/>
      <c r="AD8" s="692">
        <v>66397</v>
      </c>
      <c r="AE8" s="692"/>
      <c r="AF8" s="692"/>
      <c r="AG8" s="692"/>
      <c r="AH8" s="692"/>
      <c r="AI8" s="692"/>
      <c r="AJ8" s="692"/>
      <c r="AK8" s="692"/>
      <c r="AL8" s="667">
        <v>0.4</v>
      </c>
      <c r="AM8" s="668"/>
      <c r="AN8" s="668"/>
      <c r="AO8" s="693"/>
      <c r="AP8" s="661" t="s">
        <v>236</v>
      </c>
      <c r="AQ8" s="662"/>
      <c r="AR8" s="662"/>
      <c r="AS8" s="662"/>
      <c r="AT8" s="662"/>
      <c r="AU8" s="662"/>
      <c r="AV8" s="662"/>
      <c r="AW8" s="662"/>
      <c r="AX8" s="662"/>
      <c r="AY8" s="662"/>
      <c r="AZ8" s="662"/>
      <c r="BA8" s="662"/>
      <c r="BB8" s="662"/>
      <c r="BC8" s="662"/>
      <c r="BD8" s="662"/>
      <c r="BE8" s="662"/>
      <c r="BF8" s="663"/>
      <c r="BG8" s="664">
        <v>134538</v>
      </c>
      <c r="BH8" s="665"/>
      <c r="BI8" s="665"/>
      <c r="BJ8" s="665"/>
      <c r="BK8" s="665"/>
      <c r="BL8" s="665"/>
      <c r="BM8" s="665"/>
      <c r="BN8" s="666"/>
      <c r="BO8" s="691">
        <v>1.3</v>
      </c>
      <c r="BP8" s="691"/>
      <c r="BQ8" s="691"/>
      <c r="BR8" s="691"/>
      <c r="BS8" s="692" t="s">
        <v>177</v>
      </c>
      <c r="BT8" s="692"/>
      <c r="BU8" s="692"/>
      <c r="BV8" s="692"/>
      <c r="BW8" s="692"/>
      <c r="BX8" s="692"/>
      <c r="BY8" s="692"/>
      <c r="BZ8" s="692"/>
      <c r="CA8" s="692"/>
      <c r="CB8" s="750"/>
      <c r="CD8" s="706" t="s">
        <v>237</v>
      </c>
      <c r="CE8" s="703"/>
      <c r="CF8" s="703"/>
      <c r="CG8" s="703"/>
      <c r="CH8" s="703"/>
      <c r="CI8" s="703"/>
      <c r="CJ8" s="703"/>
      <c r="CK8" s="703"/>
      <c r="CL8" s="703"/>
      <c r="CM8" s="703"/>
      <c r="CN8" s="703"/>
      <c r="CO8" s="703"/>
      <c r="CP8" s="703"/>
      <c r="CQ8" s="704"/>
      <c r="CR8" s="664">
        <v>11682675</v>
      </c>
      <c r="CS8" s="665"/>
      <c r="CT8" s="665"/>
      <c r="CU8" s="665"/>
      <c r="CV8" s="665"/>
      <c r="CW8" s="665"/>
      <c r="CX8" s="665"/>
      <c r="CY8" s="666"/>
      <c r="CZ8" s="691">
        <v>43.3</v>
      </c>
      <c r="DA8" s="691"/>
      <c r="DB8" s="691"/>
      <c r="DC8" s="691"/>
      <c r="DD8" s="670">
        <v>72816</v>
      </c>
      <c r="DE8" s="665"/>
      <c r="DF8" s="665"/>
      <c r="DG8" s="665"/>
      <c r="DH8" s="665"/>
      <c r="DI8" s="665"/>
      <c r="DJ8" s="665"/>
      <c r="DK8" s="665"/>
      <c r="DL8" s="665"/>
      <c r="DM8" s="665"/>
      <c r="DN8" s="665"/>
      <c r="DO8" s="665"/>
      <c r="DP8" s="666"/>
      <c r="DQ8" s="670">
        <v>5196011</v>
      </c>
      <c r="DR8" s="665"/>
      <c r="DS8" s="665"/>
      <c r="DT8" s="665"/>
      <c r="DU8" s="665"/>
      <c r="DV8" s="665"/>
      <c r="DW8" s="665"/>
      <c r="DX8" s="665"/>
      <c r="DY8" s="665"/>
      <c r="DZ8" s="665"/>
      <c r="EA8" s="665"/>
      <c r="EB8" s="665"/>
      <c r="EC8" s="705"/>
    </row>
    <row r="9" spans="2:143" ht="11.25" customHeight="1">
      <c r="B9" s="661" t="s">
        <v>238</v>
      </c>
      <c r="C9" s="662"/>
      <c r="D9" s="662"/>
      <c r="E9" s="662"/>
      <c r="F9" s="662"/>
      <c r="G9" s="662"/>
      <c r="H9" s="662"/>
      <c r="I9" s="662"/>
      <c r="J9" s="662"/>
      <c r="K9" s="662"/>
      <c r="L9" s="662"/>
      <c r="M9" s="662"/>
      <c r="N9" s="662"/>
      <c r="O9" s="662"/>
      <c r="P9" s="662"/>
      <c r="Q9" s="663"/>
      <c r="R9" s="664">
        <v>78792</v>
      </c>
      <c r="S9" s="665"/>
      <c r="T9" s="665"/>
      <c r="U9" s="665"/>
      <c r="V9" s="665"/>
      <c r="W9" s="665"/>
      <c r="X9" s="665"/>
      <c r="Y9" s="666"/>
      <c r="Z9" s="691">
        <v>0.3</v>
      </c>
      <c r="AA9" s="691"/>
      <c r="AB9" s="691"/>
      <c r="AC9" s="691"/>
      <c r="AD9" s="692">
        <v>78792</v>
      </c>
      <c r="AE9" s="692"/>
      <c r="AF9" s="692"/>
      <c r="AG9" s="692"/>
      <c r="AH9" s="692"/>
      <c r="AI9" s="692"/>
      <c r="AJ9" s="692"/>
      <c r="AK9" s="692"/>
      <c r="AL9" s="667">
        <v>0.5</v>
      </c>
      <c r="AM9" s="668"/>
      <c r="AN9" s="668"/>
      <c r="AO9" s="693"/>
      <c r="AP9" s="661" t="s">
        <v>239</v>
      </c>
      <c r="AQ9" s="662"/>
      <c r="AR9" s="662"/>
      <c r="AS9" s="662"/>
      <c r="AT9" s="662"/>
      <c r="AU9" s="662"/>
      <c r="AV9" s="662"/>
      <c r="AW9" s="662"/>
      <c r="AX9" s="662"/>
      <c r="AY9" s="662"/>
      <c r="AZ9" s="662"/>
      <c r="BA9" s="662"/>
      <c r="BB9" s="662"/>
      <c r="BC9" s="662"/>
      <c r="BD9" s="662"/>
      <c r="BE9" s="662"/>
      <c r="BF9" s="663"/>
      <c r="BG9" s="664">
        <v>4200838</v>
      </c>
      <c r="BH9" s="665"/>
      <c r="BI9" s="665"/>
      <c r="BJ9" s="665"/>
      <c r="BK9" s="665"/>
      <c r="BL9" s="665"/>
      <c r="BM9" s="665"/>
      <c r="BN9" s="666"/>
      <c r="BO9" s="691">
        <v>41.4</v>
      </c>
      <c r="BP9" s="691"/>
      <c r="BQ9" s="691"/>
      <c r="BR9" s="691"/>
      <c r="BS9" s="692" t="s">
        <v>240</v>
      </c>
      <c r="BT9" s="692"/>
      <c r="BU9" s="692"/>
      <c r="BV9" s="692"/>
      <c r="BW9" s="692"/>
      <c r="BX9" s="692"/>
      <c r="BY9" s="692"/>
      <c r="BZ9" s="692"/>
      <c r="CA9" s="692"/>
      <c r="CB9" s="750"/>
      <c r="CD9" s="706" t="s">
        <v>241</v>
      </c>
      <c r="CE9" s="703"/>
      <c r="CF9" s="703"/>
      <c r="CG9" s="703"/>
      <c r="CH9" s="703"/>
      <c r="CI9" s="703"/>
      <c r="CJ9" s="703"/>
      <c r="CK9" s="703"/>
      <c r="CL9" s="703"/>
      <c r="CM9" s="703"/>
      <c r="CN9" s="703"/>
      <c r="CO9" s="703"/>
      <c r="CP9" s="703"/>
      <c r="CQ9" s="704"/>
      <c r="CR9" s="664">
        <v>2654970</v>
      </c>
      <c r="CS9" s="665"/>
      <c r="CT9" s="665"/>
      <c r="CU9" s="665"/>
      <c r="CV9" s="665"/>
      <c r="CW9" s="665"/>
      <c r="CX9" s="665"/>
      <c r="CY9" s="666"/>
      <c r="CZ9" s="691">
        <v>9.8000000000000007</v>
      </c>
      <c r="DA9" s="691"/>
      <c r="DB9" s="691"/>
      <c r="DC9" s="691"/>
      <c r="DD9" s="670">
        <v>15037</v>
      </c>
      <c r="DE9" s="665"/>
      <c r="DF9" s="665"/>
      <c r="DG9" s="665"/>
      <c r="DH9" s="665"/>
      <c r="DI9" s="665"/>
      <c r="DJ9" s="665"/>
      <c r="DK9" s="665"/>
      <c r="DL9" s="665"/>
      <c r="DM9" s="665"/>
      <c r="DN9" s="665"/>
      <c r="DO9" s="665"/>
      <c r="DP9" s="666"/>
      <c r="DQ9" s="670">
        <v>1730658</v>
      </c>
      <c r="DR9" s="665"/>
      <c r="DS9" s="665"/>
      <c r="DT9" s="665"/>
      <c r="DU9" s="665"/>
      <c r="DV9" s="665"/>
      <c r="DW9" s="665"/>
      <c r="DX9" s="665"/>
      <c r="DY9" s="665"/>
      <c r="DZ9" s="665"/>
      <c r="EA9" s="665"/>
      <c r="EB9" s="665"/>
      <c r="EC9" s="705"/>
    </row>
    <row r="10" spans="2:143" ht="11.25" customHeight="1">
      <c r="B10" s="661" t="s">
        <v>242</v>
      </c>
      <c r="C10" s="662"/>
      <c r="D10" s="662"/>
      <c r="E10" s="662"/>
      <c r="F10" s="662"/>
      <c r="G10" s="662"/>
      <c r="H10" s="662"/>
      <c r="I10" s="662"/>
      <c r="J10" s="662"/>
      <c r="K10" s="662"/>
      <c r="L10" s="662"/>
      <c r="M10" s="662"/>
      <c r="N10" s="662"/>
      <c r="O10" s="662"/>
      <c r="P10" s="662"/>
      <c r="Q10" s="663"/>
      <c r="R10" s="664" t="s">
        <v>177</v>
      </c>
      <c r="S10" s="665"/>
      <c r="T10" s="665"/>
      <c r="U10" s="665"/>
      <c r="V10" s="665"/>
      <c r="W10" s="665"/>
      <c r="X10" s="665"/>
      <c r="Y10" s="666"/>
      <c r="Z10" s="691" t="s">
        <v>243</v>
      </c>
      <c r="AA10" s="691"/>
      <c r="AB10" s="691"/>
      <c r="AC10" s="691"/>
      <c r="AD10" s="692" t="s">
        <v>128</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176320</v>
      </c>
      <c r="BH10" s="665"/>
      <c r="BI10" s="665"/>
      <c r="BJ10" s="665"/>
      <c r="BK10" s="665"/>
      <c r="BL10" s="665"/>
      <c r="BM10" s="665"/>
      <c r="BN10" s="666"/>
      <c r="BO10" s="691">
        <v>1.7</v>
      </c>
      <c r="BP10" s="691"/>
      <c r="BQ10" s="691"/>
      <c r="BR10" s="691"/>
      <c r="BS10" s="692" t="s">
        <v>243</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67375</v>
      </c>
      <c r="CS10" s="665"/>
      <c r="CT10" s="665"/>
      <c r="CU10" s="665"/>
      <c r="CV10" s="665"/>
      <c r="CW10" s="665"/>
      <c r="CX10" s="665"/>
      <c r="CY10" s="666"/>
      <c r="CZ10" s="691">
        <v>0.2</v>
      </c>
      <c r="DA10" s="691"/>
      <c r="DB10" s="691"/>
      <c r="DC10" s="691"/>
      <c r="DD10" s="670" t="s">
        <v>243</v>
      </c>
      <c r="DE10" s="665"/>
      <c r="DF10" s="665"/>
      <c r="DG10" s="665"/>
      <c r="DH10" s="665"/>
      <c r="DI10" s="665"/>
      <c r="DJ10" s="665"/>
      <c r="DK10" s="665"/>
      <c r="DL10" s="665"/>
      <c r="DM10" s="665"/>
      <c r="DN10" s="665"/>
      <c r="DO10" s="665"/>
      <c r="DP10" s="666"/>
      <c r="DQ10" s="670">
        <v>17375</v>
      </c>
      <c r="DR10" s="665"/>
      <c r="DS10" s="665"/>
      <c r="DT10" s="665"/>
      <c r="DU10" s="665"/>
      <c r="DV10" s="665"/>
      <c r="DW10" s="665"/>
      <c r="DX10" s="665"/>
      <c r="DY10" s="665"/>
      <c r="DZ10" s="665"/>
      <c r="EA10" s="665"/>
      <c r="EB10" s="665"/>
      <c r="EC10" s="705"/>
    </row>
    <row r="11" spans="2:143" ht="11.25" customHeight="1">
      <c r="B11" s="661" t="s">
        <v>246</v>
      </c>
      <c r="C11" s="662"/>
      <c r="D11" s="662"/>
      <c r="E11" s="662"/>
      <c r="F11" s="662"/>
      <c r="G11" s="662"/>
      <c r="H11" s="662"/>
      <c r="I11" s="662"/>
      <c r="J11" s="662"/>
      <c r="K11" s="662"/>
      <c r="L11" s="662"/>
      <c r="M11" s="662"/>
      <c r="N11" s="662"/>
      <c r="O11" s="662"/>
      <c r="P11" s="662"/>
      <c r="Q11" s="663"/>
      <c r="R11" s="664">
        <v>1593299</v>
      </c>
      <c r="S11" s="665"/>
      <c r="T11" s="665"/>
      <c r="U11" s="665"/>
      <c r="V11" s="665"/>
      <c r="W11" s="665"/>
      <c r="X11" s="665"/>
      <c r="Y11" s="666"/>
      <c r="Z11" s="667">
        <v>5.7</v>
      </c>
      <c r="AA11" s="668"/>
      <c r="AB11" s="668"/>
      <c r="AC11" s="669"/>
      <c r="AD11" s="670">
        <v>1593299</v>
      </c>
      <c r="AE11" s="665"/>
      <c r="AF11" s="665"/>
      <c r="AG11" s="665"/>
      <c r="AH11" s="665"/>
      <c r="AI11" s="665"/>
      <c r="AJ11" s="665"/>
      <c r="AK11" s="666"/>
      <c r="AL11" s="667">
        <v>10.7</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234071</v>
      </c>
      <c r="BH11" s="665"/>
      <c r="BI11" s="665"/>
      <c r="BJ11" s="665"/>
      <c r="BK11" s="665"/>
      <c r="BL11" s="665"/>
      <c r="BM11" s="665"/>
      <c r="BN11" s="666"/>
      <c r="BO11" s="691">
        <v>2.2999999999999998</v>
      </c>
      <c r="BP11" s="691"/>
      <c r="BQ11" s="691"/>
      <c r="BR11" s="691"/>
      <c r="BS11" s="692">
        <v>61776</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311675</v>
      </c>
      <c r="CS11" s="665"/>
      <c r="CT11" s="665"/>
      <c r="CU11" s="665"/>
      <c r="CV11" s="665"/>
      <c r="CW11" s="665"/>
      <c r="CX11" s="665"/>
      <c r="CY11" s="666"/>
      <c r="CZ11" s="691">
        <v>1.2</v>
      </c>
      <c r="DA11" s="691"/>
      <c r="DB11" s="691"/>
      <c r="DC11" s="691"/>
      <c r="DD11" s="670">
        <v>242003</v>
      </c>
      <c r="DE11" s="665"/>
      <c r="DF11" s="665"/>
      <c r="DG11" s="665"/>
      <c r="DH11" s="665"/>
      <c r="DI11" s="665"/>
      <c r="DJ11" s="665"/>
      <c r="DK11" s="665"/>
      <c r="DL11" s="665"/>
      <c r="DM11" s="665"/>
      <c r="DN11" s="665"/>
      <c r="DO11" s="665"/>
      <c r="DP11" s="666"/>
      <c r="DQ11" s="670">
        <v>77843</v>
      </c>
      <c r="DR11" s="665"/>
      <c r="DS11" s="665"/>
      <c r="DT11" s="665"/>
      <c r="DU11" s="665"/>
      <c r="DV11" s="665"/>
      <c r="DW11" s="665"/>
      <c r="DX11" s="665"/>
      <c r="DY11" s="665"/>
      <c r="DZ11" s="665"/>
      <c r="EA11" s="665"/>
      <c r="EB11" s="665"/>
      <c r="EC11" s="705"/>
    </row>
    <row r="12" spans="2:143" ht="11.25" customHeight="1">
      <c r="B12" s="661" t="s">
        <v>249</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243</v>
      </c>
      <c r="AA12" s="691"/>
      <c r="AB12" s="691"/>
      <c r="AC12" s="691"/>
      <c r="AD12" s="692" t="s">
        <v>243</v>
      </c>
      <c r="AE12" s="692"/>
      <c r="AF12" s="692"/>
      <c r="AG12" s="692"/>
      <c r="AH12" s="692"/>
      <c r="AI12" s="692"/>
      <c r="AJ12" s="692"/>
      <c r="AK12" s="692"/>
      <c r="AL12" s="667" t="s">
        <v>177</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4107848</v>
      </c>
      <c r="BH12" s="665"/>
      <c r="BI12" s="665"/>
      <c r="BJ12" s="665"/>
      <c r="BK12" s="665"/>
      <c r="BL12" s="665"/>
      <c r="BM12" s="665"/>
      <c r="BN12" s="666"/>
      <c r="BO12" s="691">
        <v>40.5</v>
      </c>
      <c r="BP12" s="691"/>
      <c r="BQ12" s="691"/>
      <c r="BR12" s="691"/>
      <c r="BS12" s="692" t="s">
        <v>128</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194914</v>
      </c>
      <c r="CS12" s="665"/>
      <c r="CT12" s="665"/>
      <c r="CU12" s="665"/>
      <c r="CV12" s="665"/>
      <c r="CW12" s="665"/>
      <c r="CX12" s="665"/>
      <c r="CY12" s="666"/>
      <c r="CZ12" s="691">
        <v>0.7</v>
      </c>
      <c r="DA12" s="691"/>
      <c r="DB12" s="691"/>
      <c r="DC12" s="691"/>
      <c r="DD12" s="670">
        <v>8500</v>
      </c>
      <c r="DE12" s="665"/>
      <c r="DF12" s="665"/>
      <c r="DG12" s="665"/>
      <c r="DH12" s="665"/>
      <c r="DI12" s="665"/>
      <c r="DJ12" s="665"/>
      <c r="DK12" s="665"/>
      <c r="DL12" s="665"/>
      <c r="DM12" s="665"/>
      <c r="DN12" s="665"/>
      <c r="DO12" s="665"/>
      <c r="DP12" s="666"/>
      <c r="DQ12" s="670">
        <v>174152</v>
      </c>
      <c r="DR12" s="665"/>
      <c r="DS12" s="665"/>
      <c r="DT12" s="665"/>
      <c r="DU12" s="665"/>
      <c r="DV12" s="665"/>
      <c r="DW12" s="665"/>
      <c r="DX12" s="665"/>
      <c r="DY12" s="665"/>
      <c r="DZ12" s="665"/>
      <c r="EA12" s="665"/>
      <c r="EB12" s="665"/>
      <c r="EC12" s="705"/>
    </row>
    <row r="13" spans="2:143" ht="11.25" customHeight="1">
      <c r="B13" s="661" t="s">
        <v>252</v>
      </c>
      <c r="C13" s="662"/>
      <c r="D13" s="662"/>
      <c r="E13" s="662"/>
      <c r="F13" s="662"/>
      <c r="G13" s="662"/>
      <c r="H13" s="662"/>
      <c r="I13" s="662"/>
      <c r="J13" s="662"/>
      <c r="K13" s="662"/>
      <c r="L13" s="662"/>
      <c r="M13" s="662"/>
      <c r="N13" s="662"/>
      <c r="O13" s="662"/>
      <c r="P13" s="662"/>
      <c r="Q13" s="663"/>
      <c r="R13" s="664" t="s">
        <v>243</v>
      </c>
      <c r="S13" s="665"/>
      <c r="T13" s="665"/>
      <c r="U13" s="665"/>
      <c r="V13" s="665"/>
      <c r="W13" s="665"/>
      <c r="X13" s="665"/>
      <c r="Y13" s="666"/>
      <c r="Z13" s="691" t="s">
        <v>177</v>
      </c>
      <c r="AA13" s="691"/>
      <c r="AB13" s="691"/>
      <c r="AC13" s="691"/>
      <c r="AD13" s="692" t="s">
        <v>177</v>
      </c>
      <c r="AE13" s="692"/>
      <c r="AF13" s="692"/>
      <c r="AG13" s="692"/>
      <c r="AH13" s="692"/>
      <c r="AI13" s="692"/>
      <c r="AJ13" s="692"/>
      <c r="AK13" s="692"/>
      <c r="AL13" s="667" t="s">
        <v>128</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4102040</v>
      </c>
      <c r="BH13" s="665"/>
      <c r="BI13" s="665"/>
      <c r="BJ13" s="665"/>
      <c r="BK13" s="665"/>
      <c r="BL13" s="665"/>
      <c r="BM13" s="665"/>
      <c r="BN13" s="666"/>
      <c r="BO13" s="691">
        <v>40.4</v>
      </c>
      <c r="BP13" s="691"/>
      <c r="BQ13" s="691"/>
      <c r="BR13" s="691"/>
      <c r="BS13" s="692" t="s">
        <v>243</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2136250</v>
      </c>
      <c r="CS13" s="665"/>
      <c r="CT13" s="665"/>
      <c r="CU13" s="665"/>
      <c r="CV13" s="665"/>
      <c r="CW13" s="665"/>
      <c r="CX13" s="665"/>
      <c r="CY13" s="666"/>
      <c r="CZ13" s="691">
        <v>7.9</v>
      </c>
      <c r="DA13" s="691"/>
      <c r="DB13" s="691"/>
      <c r="DC13" s="691"/>
      <c r="DD13" s="670">
        <v>1024242</v>
      </c>
      <c r="DE13" s="665"/>
      <c r="DF13" s="665"/>
      <c r="DG13" s="665"/>
      <c r="DH13" s="665"/>
      <c r="DI13" s="665"/>
      <c r="DJ13" s="665"/>
      <c r="DK13" s="665"/>
      <c r="DL13" s="665"/>
      <c r="DM13" s="665"/>
      <c r="DN13" s="665"/>
      <c r="DO13" s="665"/>
      <c r="DP13" s="666"/>
      <c r="DQ13" s="670">
        <v>1383063</v>
      </c>
      <c r="DR13" s="665"/>
      <c r="DS13" s="665"/>
      <c r="DT13" s="665"/>
      <c r="DU13" s="665"/>
      <c r="DV13" s="665"/>
      <c r="DW13" s="665"/>
      <c r="DX13" s="665"/>
      <c r="DY13" s="665"/>
      <c r="DZ13" s="665"/>
      <c r="EA13" s="665"/>
      <c r="EB13" s="665"/>
      <c r="EC13" s="705"/>
    </row>
    <row r="14" spans="2:143" ht="11.25" customHeight="1">
      <c r="B14" s="661" t="s">
        <v>255</v>
      </c>
      <c r="C14" s="662"/>
      <c r="D14" s="662"/>
      <c r="E14" s="662"/>
      <c r="F14" s="662"/>
      <c r="G14" s="662"/>
      <c r="H14" s="662"/>
      <c r="I14" s="662"/>
      <c r="J14" s="662"/>
      <c r="K14" s="662"/>
      <c r="L14" s="662"/>
      <c r="M14" s="662"/>
      <c r="N14" s="662"/>
      <c r="O14" s="662"/>
      <c r="P14" s="662"/>
      <c r="Q14" s="663"/>
      <c r="R14" s="664">
        <v>9</v>
      </c>
      <c r="S14" s="665"/>
      <c r="T14" s="665"/>
      <c r="U14" s="665"/>
      <c r="V14" s="665"/>
      <c r="W14" s="665"/>
      <c r="X14" s="665"/>
      <c r="Y14" s="666"/>
      <c r="Z14" s="691">
        <v>0</v>
      </c>
      <c r="AA14" s="691"/>
      <c r="AB14" s="691"/>
      <c r="AC14" s="691"/>
      <c r="AD14" s="692">
        <v>9</v>
      </c>
      <c r="AE14" s="692"/>
      <c r="AF14" s="692"/>
      <c r="AG14" s="692"/>
      <c r="AH14" s="692"/>
      <c r="AI14" s="692"/>
      <c r="AJ14" s="692"/>
      <c r="AK14" s="692"/>
      <c r="AL14" s="667">
        <v>0</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161925</v>
      </c>
      <c r="BH14" s="665"/>
      <c r="BI14" s="665"/>
      <c r="BJ14" s="665"/>
      <c r="BK14" s="665"/>
      <c r="BL14" s="665"/>
      <c r="BM14" s="665"/>
      <c r="BN14" s="666"/>
      <c r="BO14" s="691">
        <v>1.6</v>
      </c>
      <c r="BP14" s="691"/>
      <c r="BQ14" s="691"/>
      <c r="BR14" s="691"/>
      <c r="BS14" s="692" t="s">
        <v>243</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1120108</v>
      </c>
      <c r="CS14" s="665"/>
      <c r="CT14" s="665"/>
      <c r="CU14" s="665"/>
      <c r="CV14" s="665"/>
      <c r="CW14" s="665"/>
      <c r="CX14" s="665"/>
      <c r="CY14" s="666"/>
      <c r="CZ14" s="691">
        <v>4.2</v>
      </c>
      <c r="DA14" s="691"/>
      <c r="DB14" s="691"/>
      <c r="DC14" s="691"/>
      <c r="DD14" s="670">
        <v>123123</v>
      </c>
      <c r="DE14" s="665"/>
      <c r="DF14" s="665"/>
      <c r="DG14" s="665"/>
      <c r="DH14" s="665"/>
      <c r="DI14" s="665"/>
      <c r="DJ14" s="665"/>
      <c r="DK14" s="665"/>
      <c r="DL14" s="665"/>
      <c r="DM14" s="665"/>
      <c r="DN14" s="665"/>
      <c r="DO14" s="665"/>
      <c r="DP14" s="666"/>
      <c r="DQ14" s="670">
        <v>993525</v>
      </c>
      <c r="DR14" s="665"/>
      <c r="DS14" s="665"/>
      <c r="DT14" s="665"/>
      <c r="DU14" s="665"/>
      <c r="DV14" s="665"/>
      <c r="DW14" s="665"/>
      <c r="DX14" s="665"/>
      <c r="DY14" s="665"/>
      <c r="DZ14" s="665"/>
      <c r="EA14" s="665"/>
      <c r="EB14" s="665"/>
      <c r="EC14" s="705"/>
    </row>
    <row r="15" spans="2:143" ht="11.25" customHeight="1">
      <c r="B15" s="661" t="s">
        <v>258</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177</v>
      </c>
      <c r="AE15" s="692"/>
      <c r="AF15" s="692"/>
      <c r="AG15" s="692"/>
      <c r="AH15" s="692"/>
      <c r="AI15" s="692"/>
      <c r="AJ15" s="692"/>
      <c r="AK15" s="692"/>
      <c r="AL15" s="667" t="s">
        <v>177</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394940</v>
      </c>
      <c r="BH15" s="665"/>
      <c r="BI15" s="665"/>
      <c r="BJ15" s="665"/>
      <c r="BK15" s="665"/>
      <c r="BL15" s="665"/>
      <c r="BM15" s="665"/>
      <c r="BN15" s="666"/>
      <c r="BO15" s="691">
        <v>3.9</v>
      </c>
      <c r="BP15" s="691"/>
      <c r="BQ15" s="691"/>
      <c r="BR15" s="691"/>
      <c r="BS15" s="692" t="s">
        <v>243</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2602364</v>
      </c>
      <c r="CS15" s="665"/>
      <c r="CT15" s="665"/>
      <c r="CU15" s="665"/>
      <c r="CV15" s="665"/>
      <c r="CW15" s="665"/>
      <c r="CX15" s="665"/>
      <c r="CY15" s="666"/>
      <c r="CZ15" s="691">
        <v>9.6</v>
      </c>
      <c r="DA15" s="691"/>
      <c r="DB15" s="691"/>
      <c r="DC15" s="691"/>
      <c r="DD15" s="670">
        <v>222001</v>
      </c>
      <c r="DE15" s="665"/>
      <c r="DF15" s="665"/>
      <c r="DG15" s="665"/>
      <c r="DH15" s="665"/>
      <c r="DI15" s="665"/>
      <c r="DJ15" s="665"/>
      <c r="DK15" s="665"/>
      <c r="DL15" s="665"/>
      <c r="DM15" s="665"/>
      <c r="DN15" s="665"/>
      <c r="DO15" s="665"/>
      <c r="DP15" s="666"/>
      <c r="DQ15" s="670">
        <v>1954129</v>
      </c>
      <c r="DR15" s="665"/>
      <c r="DS15" s="665"/>
      <c r="DT15" s="665"/>
      <c r="DU15" s="665"/>
      <c r="DV15" s="665"/>
      <c r="DW15" s="665"/>
      <c r="DX15" s="665"/>
      <c r="DY15" s="665"/>
      <c r="DZ15" s="665"/>
      <c r="EA15" s="665"/>
      <c r="EB15" s="665"/>
      <c r="EC15" s="705"/>
    </row>
    <row r="16" spans="2:143" ht="11.25" customHeight="1">
      <c r="B16" s="661" t="s">
        <v>261</v>
      </c>
      <c r="C16" s="662"/>
      <c r="D16" s="662"/>
      <c r="E16" s="662"/>
      <c r="F16" s="662"/>
      <c r="G16" s="662"/>
      <c r="H16" s="662"/>
      <c r="I16" s="662"/>
      <c r="J16" s="662"/>
      <c r="K16" s="662"/>
      <c r="L16" s="662"/>
      <c r="M16" s="662"/>
      <c r="N16" s="662"/>
      <c r="O16" s="662"/>
      <c r="P16" s="662"/>
      <c r="Q16" s="663"/>
      <c r="R16" s="664">
        <v>22619</v>
      </c>
      <c r="S16" s="665"/>
      <c r="T16" s="665"/>
      <c r="U16" s="665"/>
      <c r="V16" s="665"/>
      <c r="W16" s="665"/>
      <c r="X16" s="665"/>
      <c r="Y16" s="666"/>
      <c r="Z16" s="691">
        <v>0.1</v>
      </c>
      <c r="AA16" s="691"/>
      <c r="AB16" s="691"/>
      <c r="AC16" s="691"/>
      <c r="AD16" s="692">
        <v>22619</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243</v>
      </c>
      <c r="BH16" s="665"/>
      <c r="BI16" s="665"/>
      <c r="BJ16" s="665"/>
      <c r="BK16" s="665"/>
      <c r="BL16" s="665"/>
      <c r="BM16" s="665"/>
      <c r="BN16" s="666"/>
      <c r="BO16" s="691" t="s">
        <v>177</v>
      </c>
      <c r="BP16" s="691"/>
      <c r="BQ16" s="691"/>
      <c r="BR16" s="691"/>
      <c r="BS16" s="692" t="s">
        <v>243</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240</v>
      </c>
      <c r="DA16" s="691"/>
      <c r="DB16" s="691"/>
      <c r="DC16" s="691"/>
      <c r="DD16" s="670" t="s">
        <v>240</v>
      </c>
      <c r="DE16" s="665"/>
      <c r="DF16" s="665"/>
      <c r="DG16" s="665"/>
      <c r="DH16" s="665"/>
      <c r="DI16" s="665"/>
      <c r="DJ16" s="665"/>
      <c r="DK16" s="665"/>
      <c r="DL16" s="665"/>
      <c r="DM16" s="665"/>
      <c r="DN16" s="665"/>
      <c r="DO16" s="665"/>
      <c r="DP16" s="666"/>
      <c r="DQ16" s="670" t="s">
        <v>177</v>
      </c>
      <c r="DR16" s="665"/>
      <c r="DS16" s="665"/>
      <c r="DT16" s="665"/>
      <c r="DU16" s="665"/>
      <c r="DV16" s="665"/>
      <c r="DW16" s="665"/>
      <c r="DX16" s="665"/>
      <c r="DY16" s="665"/>
      <c r="DZ16" s="665"/>
      <c r="EA16" s="665"/>
      <c r="EB16" s="665"/>
      <c r="EC16" s="705"/>
    </row>
    <row r="17" spans="2:133" ht="11.25" customHeight="1">
      <c r="B17" s="661" t="s">
        <v>264</v>
      </c>
      <c r="C17" s="662"/>
      <c r="D17" s="662"/>
      <c r="E17" s="662"/>
      <c r="F17" s="662"/>
      <c r="G17" s="662"/>
      <c r="H17" s="662"/>
      <c r="I17" s="662"/>
      <c r="J17" s="662"/>
      <c r="K17" s="662"/>
      <c r="L17" s="662"/>
      <c r="M17" s="662"/>
      <c r="N17" s="662"/>
      <c r="O17" s="662"/>
      <c r="P17" s="662"/>
      <c r="Q17" s="663"/>
      <c r="R17" s="664">
        <v>80650</v>
      </c>
      <c r="S17" s="665"/>
      <c r="T17" s="665"/>
      <c r="U17" s="665"/>
      <c r="V17" s="665"/>
      <c r="W17" s="665"/>
      <c r="X17" s="665"/>
      <c r="Y17" s="666"/>
      <c r="Z17" s="691">
        <v>0.3</v>
      </c>
      <c r="AA17" s="691"/>
      <c r="AB17" s="691"/>
      <c r="AC17" s="691"/>
      <c r="AD17" s="692">
        <v>80650</v>
      </c>
      <c r="AE17" s="692"/>
      <c r="AF17" s="692"/>
      <c r="AG17" s="692"/>
      <c r="AH17" s="692"/>
      <c r="AI17" s="692"/>
      <c r="AJ17" s="692"/>
      <c r="AK17" s="692"/>
      <c r="AL17" s="667">
        <v>0.5</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240</v>
      </c>
      <c r="BH17" s="665"/>
      <c r="BI17" s="665"/>
      <c r="BJ17" s="665"/>
      <c r="BK17" s="665"/>
      <c r="BL17" s="665"/>
      <c r="BM17" s="665"/>
      <c r="BN17" s="666"/>
      <c r="BO17" s="691" t="s">
        <v>240</v>
      </c>
      <c r="BP17" s="691"/>
      <c r="BQ17" s="691"/>
      <c r="BR17" s="691"/>
      <c r="BS17" s="692" t="s">
        <v>243</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2560760</v>
      </c>
      <c r="CS17" s="665"/>
      <c r="CT17" s="665"/>
      <c r="CU17" s="665"/>
      <c r="CV17" s="665"/>
      <c r="CW17" s="665"/>
      <c r="CX17" s="665"/>
      <c r="CY17" s="666"/>
      <c r="CZ17" s="691">
        <v>9.5</v>
      </c>
      <c r="DA17" s="691"/>
      <c r="DB17" s="691"/>
      <c r="DC17" s="691"/>
      <c r="DD17" s="670" t="s">
        <v>177</v>
      </c>
      <c r="DE17" s="665"/>
      <c r="DF17" s="665"/>
      <c r="DG17" s="665"/>
      <c r="DH17" s="665"/>
      <c r="DI17" s="665"/>
      <c r="DJ17" s="665"/>
      <c r="DK17" s="665"/>
      <c r="DL17" s="665"/>
      <c r="DM17" s="665"/>
      <c r="DN17" s="665"/>
      <c r="DO17" s="665"/>
      <c r="DP17" s="666"/>
      <c r="DQ17" s="670">
        <v>2560760</v>
      </c>
      <c r="DR17" s="665"/>
      <c r="DS17" s="665"/>
      <c r="DT17" s="665"/>
      <c r="DU17" s="665"/>
      <c r="DV17" s="665"/>
      <c r="DW17" s="665"/>
      <c r="DX17" s="665"/>
      <c r="DY17" s="665"/>
      <c r="DZ17" s="665"/>
      <c r="EA17" s="665"/>
      <c r="EB17" s="665"/>
      <c r="EC17" s="705"/>
    </row>
    <row r="18" spans="2:133" ht="11.25" customHeight="1">
      <c r="B18" s="661" t="s">
        <v>267</v>
      </c>
      <c r="C18" s="662"/>
      <c r="D18" s="662"/>
      <c r="E18" s="662"/>
      <c r="F18" s="662"/>
      <c r="G18" s="662"/>
      <c r="H18" s="662"/>
      <c r="I18" s="662"/>
      <c r="J18" s="662"/>
      <c r="K18" s="662"/>
      <c r="L18" s="662"/>
      <c r="M18" s="662"/>
      <c r="N18" s="662"/>
      <c r="O18" s="662"/>
      <c r="P18" s="662"/>
      <c r="Q18" s="663"/>
      <c r="R18" s="664">
        <v>172237</v>
      </c>
      <c r="S18" s="665"/>
      <c r="T18" s="665"/>
      <c r="U18" s="665"/>
      <c r="V18" s="665"/>
      <c r="W18" s="665"/>
      <c r="X18" s="665"/>
      <c r="Y18" s="666"/>
      <c r="Z18" s="691">
        <v>0.6</v>
      </c>
      <c r="AA18" s="691"/>
      <c r="AB18" s="691"/>
      <c r="AC18" s="691"/>
      <c r="AD18" s="692">
        <v>165993</v>
      </c>
      <c r="AE18" s="692"/>
      <c r="AF18" s="692"/>
      <c r="AG18" s="692"/>
      <c r="AH18" s="692"/>
      <c r="AI18" s="692"/>
      <c r="AJ18" s="692"/>
      <c r="AK18" s="692"/>
      <c r="AL18" s="667">
        <v>1.1000000238418579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243</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243</v>
      </c>
      <c r="DR18" s="665"/>
      <c r="DS18" s="665"/>
      <c r="DT18" s="665"/>
      <c r="DU18" s="665"/>
      <c r="DV18" s="665"/>
      <c r="DW18" s="665"/>
      <c r="DX18" s="665"/>
      <c r="DY18" s="665"/>
      <c r="DZ18" s="665"/>
      <c r="EA18" s="665"/>
      <c r="EB18" s="665"/>
      <c r="EC18" s="705"/>
    </row>
    <row r="19" spans="2:133" ht="11.25" customHeight="1">
      <c r="B19" s="661" t="s">
        <v>270</v>
      </c>
      <c r="C19" s="662"/>
      <c r="D19" s="662"/>
      <c r="E19" s="662"/>
      <c r="F19" s="662"/>
      <c r="G19" s="662"/>
      <c r="H19" s="662"/>
      <c r="I19" s="662"/>
      <c r="J19" s="662"/>
      <c r="K19" s="662"/>
      <c r="L19" s="662"/>
      <c r="M19" s="662"/>
      <c r="N19" s="662"/>
      <c r="O19" s="662"/>
      <c r="P19" s="662"/>
      <c r="Q19" s="663"/>
      <c r="R19" s="664">
        <v>77629</v>
      </c>
      <c r="S19" s="665"/>
      <c r="T19" s="665"/>
      <c r="U19" s="665"/>
      <c r="V19" s="665"/>
      <c r="W19" s="665"/>
      <c r="X19" s="665"/>
      <c r="Y19" s="666"/>
      <c r="Z19" s="691">
        <v>0.3</v>
      </c>
      <c r="AA19" s="691"/>
      <c r="AB19" s="691"/>
      <c r="AC19" s="691"/>
      <c r="AD19" s="692">
        <v>77629</v>
      </c>
      <c r="AE19" s="692"/>
      <c r="AF19" s="692"/>
      <c r="AG19" s="692"/>
      <c r="AH19" s="692"/>
      <c r="AI19" s="692"/>
      <c r="AJ19" s="692"/>
      <c r="AK19" s="692"/>
      <c r="AL19" s="667">
        <v>0.5</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731302</v>
      </c>
      <c r="BH19" s="665"/>
      <c r="BI19" s="665"/>
      <c r="BJ19" s="665"/>
      <c r="BK19" s="665"/>
      <c r="BL19" s="665"/>
      <c r="BM19" s="665"/>
      <c r="BN19" s="666"/>
      <c r="BO19" s="691">
        <v>7.2</v>
      </c>
      <c r="BP19" s="691"/>
      <c r="BQ19" s="691"/>
      <c r="BR19" s="691"/>
      <c r="BS19" s="692" t="s">
        <v>243</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177</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c r="B20" s="661" t="s">
        <v>273</v>
      </c>
      <c r="C20" s="662"/>
      <c r="D20" s="662"/>
      <c r="E20" s="662"/>
      <c r="F20" s="662"/>
      <c r="G20" s="662"/>
      <c r="H20" s="662"/>
      <c r="I20" s="662"/>
      <c r="J20" s="662"/>
      <c r="K20" s="662"/>
      <c r="L20" s="662"/>
      <c r="M20" s="662"/>
      <c r="N20" s="662"/>
      <c r="O20" s="662"/>
      <c r="P20" s="662"/>
      <c r="Q20" s="663"/>
      <c r="R20" s="664">
        <v>7349</v>
      </c>
      <c r="S20" s="665"/>
      <c r="T20" s="665"/>
      <c r="U20" s="665"/>
      <c r="V20" s="665"/>
      <c r="W20" s="665"/>
      <c r="X20" s="665"/>
      <c r="Y20" s="666"/>
      <c r="Z20" s="691">
        <v>0</v>
      </c>
      <c r="AA20" s="691"/>
      <c r="AB20" s="691"/>
      <c r="AC20" s="691"/>
      <c r="AD20" s="692">
        <v>7349</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731302</v>
      </c>
      <c r="BH20" s="665"/>
      <c r="BI20" s="665"/>
      <c r="BJ20" s="665"/>
      <c r="BK20" s="665"/>
      <c r="BL20" s="665"/>
      <c r="BM20" s="665"/>
      <c r="BN20" s="666"/>
      <c r="BO20" s="691">
        <v>7.2</v>
      </c>
      <c r="BP20" s="691"/>
      <c r="BQ20" s="691"/>
      <c r="BR20" s="691"/>
      <c r="BS20" s="692" t="s">
        <v>128</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26985901</v>
      </c>
      <c r="CS20" s="665"/>
      <c r="CT20" s="665"/>
      <c r="CU20" s="665"/>
      <c r="CV20" s="665"/>
      <c r="CW20" s="665"/>
      <c r="CX20" s="665"/>
      <c r="CY20" s="666"/>
      <c r="CZ20" s="691">
        <v>100</v>
      </c>
      <c r="DA20" s="691"/>
      <c r="DB20" s="691"/>
      <c r="DC20" s="691"/>
      <c r="DD20" s="670">
        <v>1878789</v>
      </c>
      <c r="DE20" s="665"/>
      <c r="DF20" s="665"/>
      <c r="DG20" s="665"/>
      <c r="DH20" s="665"/>
      <c r="DI20" s="665"/>
      <c r="DJ20" s="665"/>
      <c r="DK20" s="665"/>
      <c r="DL20" s="665"/>
      <c r="DM20" s="665"/>
      <c r="DN20" s="665"/>
      <c r="DO20" s="665"/>
      <c r="DP20" s="666"/>
      <c r="DQ20" s="670">
        <v>17473670</v>
      </c>
      <c r="DR20" s="665"/>
      <c r="DS20" s="665"/>
      <c r="DT20" s="665"/>
      <c r="DU20" s="665"/>
      <c r="DV20" s="665"/>
      <c r="DW20" s="665"/>
      <c r="DX20" s="665"/>
      <c r="DY20" s="665"/>
      <c r="DZ20" s="665"/>
      <c r="EA20" s="665"/>
      <c r="EB20" s="665"/>
      <c r="EC20" s="705"/>
    </row>
    <row r="21" spans="2:133" ht="11.25" customHeight="1">
      <c r="B21" s="661" t="s">
        <v>276</v>
      </c>
      <c r="C21" s="662"/>
      <c r="D21" s="662"/>
      <c r="E21" s="662"/>
      <c r="F21" s="662"/>
      <c r="G21" s="662"/>
      <c r="H21" s="662"/>
      <c r="I21" s="662"/>
      <c r="J21" s="662"/>
      <c r="K21" s="662"/>
      <c r="L21" s="662"/>
      <c r="M21" s="662"/>
      <c r="N21" s="662"/>
      <c r="O21" s="662"/>
      <c r="P21" s="662"/>
      <c r="Q21" s="663"/>
      <c r="R21" s="664">
        <v>4044</v>
      </c>
      <c r="S21" s="665"/>
      <c r="T21" s="665"/>
      <c r="U21" s="665"/>
      <c r="V21" s="665"/>
      <c r="W21" s="665"/>
      <c r="X21" s="665"/>
      <c r="Y21" s="666"/>
      <c r="Z21" s="691">
        <v>0</v>
      </c>
      <c r="AA21" s="691"/>
      <c r="AB21" s="691"/>
      <c r="AC21" s="691"/>
      <c r="AD21" s="692">
        <v>4044</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243</v>
      </c>
      <c r="BH21" s="665"/>
      <c r="BI21" s="665"/>
      <c r="BJ21" s="665"/>
      <c r="BK21" s="665"/>
      <c r="BL21" s="665"/>
      <c r="BM21" s="665"/>
      <c r="BN21" s="666"/>
      <c r="BO21" s="691" t="s">
        <v>128</v>
      </c>
      <c r="BP21" s="691"/>
      <c r="BQ21" s="691"/>
      <c r="BR21" s="691"/>
      <c r="BS21" s="692" t="s">
        <v>177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278</v>
      </c>
      <c r="C22" s="728"/>
      <c r="D22" s="728"/>
      <c r="E22" s="728"/>
      <c r="F22" s="728"/>
      <c r="G22" s="728"/>
      <c r="H22" s="728"/>
      <c r="I22" s="728"/>
      <c r="J22" s="728"/>
      <c r="K22" s="728"/>
      <c r="L22" s="728"/>
      <c r="M22" s="728"/>
      <c r="N22" s="728"/>
      <c r="O22" s="728"/>
      <c r="P22" s="728"/>
      <c r="Q22" s="729"/>
      <c r="R22" s="664">
        <v>83215</v>
      </c>
      <c r="S22" s="665"/>
      <c r="T22" s="665"/>
      <c r="U22" s="665"/>
      <c r="V22" s="665"/>
      <c r="W22" s="665"/>
      <c r="X22" s="665"/>
      <c r="Y22" s="666"/>
      <c r="Z22" s="691">
        <v>0.3</v>
      </c>
      <c r="AA22" s="691"/>
      <c r="AB22" s="691"/>
      <c r="AC22" s="691"/>
      <c r="AD22" s="692">
        <v>76971</v>
      </c>
      <c r="AE22" s="692"/>
      <c r="AF22" s="692"/>
      <c r="AG22" s="692"/>
      <c r="AH22" s="692"/>
      <c r="AI22" s="692"/>
      <c r="AJ22" s="692"/>
      <c r="AK22" s="692"/>
      <c r="AL22" s="667">
        <v>0.5</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243</v>
      </c>
      <c r="BP22" s="691"/>
      <c r="BQ22" s="691"/>
      <c r="BR22" s="691"/>
      <c r="BS22" s="692" t="s">
        <v>177</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281</v>
      </c>
      <c r="C23" s="662"/>
      <c r="D23" s="662"/>
      <c r="E23" s="662"/>
      <c r="F23" s="662"/>
      <c r="G23" s="662"/>
      <c r="H23" s="662"/>
      <c r="I23" s="662"/>
      <c r="J23" s="662"/>
      <c r="K23" s="662"/>
      <c r="L23" s="662"/>
      <c r="M23" s="662"/>
      <c r="N23" s="662"/>
      <c r="O23" s="662"/>
      <c r="P23" s="662"/>
      <c r="Q23" s="663"/>
      <c r="R23" s="664">
        <v>3328685</v>
      </c>
      <c r="S23" s="665"/>
      <c r="T23" s="665"/>
      <c r="U23" s="665"/>
      <c r="V23" s="665"/>
      <c r="W23" s="665"/>
      <c r="X23" s="665"/>
      <c r="Y23" s="666"/>
      <c r="Z23" s="691">
        <v>11.9</v>
      </c>
      <c r="AA23" s="691"/>
      <c r="AB23" s="691"/>
      <c r="AC23" s="691"/>
      <c r="AD23" s="692">
        <v>3139090</v>
      </c>
      <c r="AE23" s="692"/>
      <c r="AF23" s="692"/>
      <c r="AG23" s="692"/>
      <c r="AH23" s="692"/>
      <c r="AI23" s="692"/>
      <c r="AJ23" s="692"/>
      <c r="AK23" s="692"/>
      <c r="AL23" s="667">
        <v>21.1</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731302</v>
      </c>
      <c r="BH23" s="665"/>
      <c r="BI23" s="665"/>
      <c r="BJ23" s="665"/>
      <c r="BK23" s="665"/>
      <c r="BL23" s="665"/>
      <c r="BM23" s="665"/>
      <c r="BN23" s="666"/>
      <c r="BO23" s="691">
        <v>7.2</v>
      </c>
      <c r="BP23" s="691"/>
      <c r="BQ23" s="691"/>
      <c r="BR23" s="691"/>
      <c r="BS23" s="692" t="s">
        <v>128</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c r="B24" s="661" t="s">
        <v>288</v>
      </c>
      <c r="C24" s="662"/>
      <c r="D24" s="662"/>
      <c r="E24" s="662"/>
      <c r="F24" s="662"/>
      <c r="G24" s="662"/>
      <c r="H24" s="662"/>
      <c r="I24" s="662"/>
      <c r="J24" s="662"/>
      <c r="K24" s="662"/>
      <c r="L24" s="662"/>
      <c r="M24" s="662"/>
      <c r="N24" s="662"/>
      <c r="O24" s="662"/>
      <c r="P24" s="662"/>
      <c r="Q24" s="663"/>
      <c r="R24" s="664">
        <v>3139090</v>
      </c>
      <c r="S24" s="665"/>
      <c r="T24" s="665"/>
      <c r="U24" s="665"/>
      <c r="V24" s="665"/>
      <c r="W24" s="665"/>
      <c r="X24" s="665"/>
      <c r="Y24" s="666"/>
      <c r="Z24" s="691">
        <v>11.2</v>
      </c>
      <c r="AA24" s="691"/>
      <c r="AB24" s="691"/>
      <c r="AC24" s="691"/>
      <c r="AD24" s="692">
        <v>3139090</v>
      </c>
      <c r="AE24" s="692"/>
      <c r="AF24" s="692"/>
      <c r="AG24" s="692"/>
      <c r="AH24" s="692"/>
      <c r="AI24" s="692"/>
      <c r="AJ24" s="692"/>
      <c r="AK24" s="692"/>
      <c r="AL24" s="667">
        <v>21.1</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243</v>
      </c>
      <c r="BP24" s="691"/>
      <c r="BQ24" s="691"/>
      <c r="BR24" s="691"/>
      <c r="BS24" s="692" t="s">
        <v>177</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14510383</v>
      </c>
      <c r="CS24" s="718"/>
      <c r="CT24" s="718"/>
      <c r="CU24" s="718"/>
      <c r="CV24" s="718"/>
      <c r="CW24" s="718"/>
      <c r="CX24" s="718"/>
      <c r="CY24" s="761"/>
      <c r="CZ24" s="762">
        <v>53.8</v>
      </c>
      <c r="DA24" s="735"/>
      <c r="DB24" s="735"/>
      <c r="DC24" s="765"/>
      <c r="DD24" s="760">
        <v>8069840</v>
      </c>
      <c r="DE24" s="718"/>
      <c r="DF24" s="718"/>
      <c r="DG24" s="718"/>
      <c r="DH24" s="718"/>
      <c r="DI24" s="718"/>
      <c r="DJ24" s="718"/>
      <c r="DK24" s="761"/>
      <c r="DL24" s="760">
        <v>7883991</v>
      </c>
      <c r="DM24" s="718"/>
      <c r="DN24" s="718"/>
      <c r="DO24" s="718"/>
      <c r="DP24" s="718"/>
      <c r="DQ24" s="718"/>
      <c r="DR24" s="718"/>
      <c r="DS24" s="718"/>
      <c r="DT24" s="718"/>
      <c r="DU24" s="718"/>
      <c r="DV24" s="761"/>
      <c r="DW24" s="762">
        <v>48.4</v>
      </c>
      <c r="DX24" s="735"/>
      <c r="DY24" s="735"/>
      <c r="DZ24" s="735"/>
      <c r="EA24" s="735"/>
      <c r="EB24" s="735"/>
      <c r="EC24" s="763"/>
    </row>
    <row r="25" spans="2:133" ht="11.25" customHeight="1">
      <c r="B25" s="661" t="s">
        <v>291</v>
      </c>
      <c r="C25" s="662"/>
      <c r="D25" s="662"/>
      <c r="E25" s="662"/>
      <c r="F25" s="662"/>
      <c r="G25" s="662"/>
      <c r="H25" s="662"/>
      <c r="I25" s="662"/>
      <c r="J25" s="662"/>
      <c r="K25" s="662"/>
      <c r="L25" s="662"/>
      <c r="M25" s="662"/>
      <c r="N25" s="662"/>
      <c r="O25" s="662"/>
      <c r="P25" s="662"/>
      <c r="Q25" s="663"/>
      <c r="R25" s="664">
        <v>189562</v>
      </c>
      <c r="S25" s="665"/>
      <c r="T25" s="665"/>
      <c r="U25" s="665"/>
      <c r="V25" s="665"/>
      <c r="W25" s="665"/>
      <c r="X25" s="665"/>
      <c r="Y25" s="666"/>
      <c r="Z25" s="691">
        <v>0.7</v>
      </c>
      <c r="AA25" s="691"/>
      <c r="AB25" s="691"/>
      <c r="AC25" s="691"/>
      <c r="AD25" s="692" t="s">
        <v>128</v>
      </c>
      <c r="AE25" s="692"/>
      <c r="AF25" s="692"/>
      <c r="AG25" s="692"/>
      <c r="AH25" s="692"/>
      <c r="AI25" s="692"/>
      <c r="AJ25" s="692"/>
      <c r="AK25" s="692"/>
      <c r="AL25" s="667" t="s">
        <v>177</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177</v>
      </c>
      <c r="BH25" s="665"/>
      <c r="BI25" s="665"/>
      <c r="BJ25" s="665"/>
      <c r="BK25" s="665"/>
      <c r="BL25" s="665"/>
      <c r="BM25" s="665"/>
      <c r="BN25" s="666"/>
      <c r="BO25" s="691" t="s">
        <v>240</v>
      </c>
      <c r="BP25" s="691"/>
      <c r="BQ25" s="691"/>
      <c r="BR25" s="691"/>
      <c r="BS25" s="692" t="s">
        <v>240</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4105688</v>
      </c>
      <c r="CS25" s="675"/>
      <c r="CT25" s="675"/>
      <c r="CU25" s="675"/>
      <c r="CV25" s="675"/>
      <c r="CW25" s="675"/>
      <c r="CX25" s="675"/>
      <c r="CY25" s="676"/>
      <c r="CZ25" s="667">
        <v>15.2</v>
      </c>
      <c r="DA25" s="677"/>
      <c r="DB25" s="677"/>
      <c r="DC25" s="678"/>
      <c r="DD25" s="670">
        <v>3685348</v>
      </c>
      <c r="DE25" s="675"/>
      <c r="DF25" s="675"/>
      <c r="DG25" s="675"/>
      <c r="DH25" s="675"/>
      <c r="DI25" s="675"/>
      <c r="DJ25" s="675"/>
      <c r="DK25" s="676"/>
      <c r="DL25" s="670">
        <v>3600832</v>
      </c>
      <c r="DM25" s="675"/>
      <c r="DN25" s="675"/>
      <c r="DO25" s="675"/>
      <c r="DP25" s="675"/>
      <c r="DQ25" s="675"/>
      <c r="DR25" s="675"/>
      <c r="DS25" s="675"/>
      <c r="DT25" s="675"/>
      <c r="DU25" s="675"/>
      <c r="DV25" s="676"/>
      <c r="DW25" s="667">
        <v>22.1</v>
      </c>
      <c r="DX25" s="677"/>
      <c r="DY25" s="677"/>
      <c r="DZ25" s="677"/>
      <c r="EA25" s="677"/>
      <c r="EB25" s="677"/>
      <c r="EC25" s="698"/>
    </row>
    <row r="26" spans="2:133" ht="11.25" customHeight="1">
      <c r="B26" s="661" t="s">
        <v>294</v>
      </c>
      <c r="C26" s="662"/>
      <c r="D26" s="662"/>
      <c r="E26" s="662"/>
      <c r="F26" s="662"/>
      <c r="G26" s="662"/>
      <c r="H26" s="662"/>
      <c r="I26" s="662"/>
      <c r="J26" s="662"/>
      <c r="K26" s="662"/>
      <c r="L26" s="662"/>
      <c r="M26" s="662"/>
      <c r="N26" s="662"/>
      <c r="O26" s="662"/>
      <c r="P26" s="662"/>
      <c r="Q26" s="663"/>
      <c r="R26" s="664">
        <v>33</v>
      </c>
      <c r="S26" s="665"/>
      <c r="T26" s="665"/>
      <c r="U26" s="665"/>
      <c r="V26" s="665"/>
      <c r="W26" s="665"/>
      <c r="X26" s="665"/>
      <c r="Y26" s="666"/>
      <c r="Z26" s="691">
        <v>0</v>
      </c>
      <c r="AA26" s="691"/>
      <c r="AB26" s="691"/>
      <c r="AC26" s="691"/>
      <c r="AD26" s="692" t="s">
        <v>128</v>
      </c>
      <c r="AE26" s="692"/>
      <c r="AF26" s="692"/>
      <c r="AG26" s="692"/>
      <c r="AH26" s="692"/>
      <c r="AI26" s="692"/>
      <c r="AJ26" s="692"/>
      <c r="AK26" s="692"/>
      <c r="AL26" s="667" t="s">
        <v>128</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243</v>
      </c>
      <c r="BH26" s="665"/>
      <c r="BI26" s="665"/>
      <c r="BJ26" s="665"/>
      <c r="BK26" s="665"/>
      <c r="BL26" s="665"/>
      <c r="BM26" s="665"/>
      <c r="BN26" s="666"/>
      <c r="BO26" s="691" t="s">
        <v>243</v>
      </c>
      <c r="BP26" s="691"/>
      <c r="BQ26" s="691"/>
      <c r="BR26" s="691"/>
      <c r="BS26" s="692" t="s">
        <v>128</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2631936</v>
      </c>
      <c r="CS26" s="665"/>
      <c r="CT26" s="665"/>
      <c r="CU26" s="665"/>
      <c r="CV26" s="665"/>
      <c r="CW26" s="665"/>
      <c r="CX26" s="665"/>
      <c r="CY26" s="666"/>
      <c r="CZ26" s="667">
        <v>9.8000000000000007</v>
      </c>
      <c r="DA26" s="677"/>
      <c r="DB26" s="677"/>
      <c r="DC26" s="678"/>
      <c r="DD26" s="670">
        <v>2375741</v>
      </c>
      <c r="DE26" s="665"/>
      <c r="DF26" s="665"/>
      <c r="DG26" s="665"/>
      <c r="DH26" s="665"/>
      <c r="DI26" s="665"/>
      <c r="DJ26" s="665"/>
      <c r="DK26" s="666"/>
      <c r="DL26" s="670" t="s">
        <v>243</v>
      </c>
      <c r="DM26" s="665"/>
      <c r="DN26" s="665"/>
      <c r="DO26" s="665"/>
      <c r="DP26" s="665"/>
      <c r="DQ26" s="665"/>
      <c r="DR26" s="665"/>
      <c r="DS26" s="665"/>
      <c r="DT26" s="665"/>
      <c r="DU26" s="665"/>
      <c r="DV26" s="666"/>
      <c r="DW26" s="667" t="s">
        <v>128</v>
      </c>
      <c r="DX26" s="677"/>
      <c r="DY26" s="677"/>
      <c r="DZ26" s="677"/>
      <c r="EA26" s="677"/>
      <c r="EB26" s="677"/>
      <c r="EC26" s="698"/>
    </row>
    <row r="27" spans="2:133" ht="11.25" customHeight="1">
      <c r="B27" s="661" t="s">
        <v>297</v>
      </c>
      <c r="C27" s="662"/>
      <c r="D27" s="662"/>
      <c r="E27" s="662"/>
      <c r="F27" s="662"/>
      <c r="G27" s="662"/>
      <c r="H27" s="662"/>
      <c r="I27" s="662"/>
      <c r="J27" s="662"/>
      <c r="K27" s="662"/>
      <c r="L27" s="662"/>
      <c r="M27" s="662"/>
      <c r="N27" s="662"/>
      <c r="O27" s="662"/>
      <c r="P27" s="662"/>
      <c r="Q27" s="663"/>
      <c r="R27" s="664">
        <v>15663911</v>
      </c>
      <c r="S27" s="665"/>
      <c r="T27" s="665"/>
      <c r="U27" s="665"/>
      <c r="V27" s="665"/>
      <c r="W27" s="665"/>
      <c r="X27" s="665"/>
      <c r="Y27" s="666"/>
      <c r="Z27" s="691">
        <v>56.1</v>
      </c>
      <c r="AA27" s="691"/>
      <c r="AB27" s="691"/>
      <c r="AC27" s="691"/>
      <c r="AD27" s="692">
        <v>14736770</v>
      </c>
      <c r="AE27" s="692"/>
      <c r="AF27" s="692"/>
      <c r="AG27" s="692"/>
      <c r="AH27" s="692"/>
      <c r="AI27" s="692"/>
      <c r="AJ27" s="692"/>
      <c r="AK27" s="692"/>
      <c r="AL27" s="667">
        <v>99.199996948242188</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10141782</v>
      </c>
      <c r="BH27" s="665"/>
      <c r="BI27" s="665"/>
      <c r="BJ27" s="665"/>
      <c r="BK27" s="665"/>
      <c r="BL27" s="665"/>
      <c r="BM27" s="665"/>
      <c r="BN27" s="666"/>
      <c r="BO27" s="691">
        <v>100</v>
      </c>
      <c r="BP27" s="691"/>
      <c r="BQ27" s="691"/>
      <c r="BR27" s="691"/>
      <c r="BS27" s="692">
        <v>61776</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7843935</v>
      </c>
      <c r="CS27" s="675"/>
      <c r="CT27" s="675"/>
      <c r="CU27" s="675"/>
      <c r="CV27" s="675"/>
      <c r="CW27" s="675"/>
      <c r="CX27" s="675"/>
      <c r="CY27" s="676"/>
      <c r="CZ27" s="667">
        <v>29.1</v>
      </c>
      <c r="DA27" s="677"/>
      <c r="DB27" s="677"/>
      <c r="DC27" s="678"/>
      <c r="DD27" s="670">
        <v>1823732</v>
      </c>
      <c r="DE27" s="675"/>
      <c r="DF27" s="675"/>
      <c r="DG27" s="675"/>
      <c r="DH27" s="675"/>
      <c r="DI27" s="675"/>
      <c r="DJ27" s="675"/>
      <c r="DK27" s="676"/>
      <c r="DL27" s="670">
        <v>1722399</v>
      </c>
      <c r="DM27" s="675"/>
      <c r="DN27" s="675"/>
      <c r="DO27" s="675"/>
      <c r="DP27" s="675"/>
      <c r="DQ27" s="675"/>
      <c r="DR27" s="675"/>
      <c r="DS27" s="675"/>
      <c r="DT27" s="675"/>
      <c r="DU27" s="675"/>
      <c r="DV27" s="676"/>
      <c r="DW27" s="667">
        <v>10.6</v>
      </c>
      <c r="DX27" s="677"/>
      <c r="DY27" s="677"/>
      <c r="DZ27" s="677"/>
      <c r="EA27" s="677"/>
      <c r="EB27" s="677"/>
      <c r="EC27" s="698"/>
    </row>
    <row r="28" spans="2:133" ht="11.25" customHeight="1">
      <c r="B28" s="661" t="s">
        <v>300</v>
      </c>
      <c r="C28" s="662"/>
      <c r="D28" s="662"/>
      <c r="E28" s="662"/>
      <c r="F28" s="662"/>
      <c r="G28" s="662"/>
      <c r="H28" s="662"/>
      <c r="I28" s="662"/>
      <c r="J28" s="662"/>
      <c r="K28" s="662"/>
      <c r="L28" s="662"/>
      <c r="M28" s="662"/>
      <c r="N28" s="662"/>
      <c r="O28" s="662"/>
      <c r="P28" s="662"/>
      <c r="Q28" s="663"/>
      <c r="R28" s="664">
        <v>10106</v>
      </c>
      <c r="S28" s="665"/>
      <c r="T28" s="665"/>
      <c r="U28" s="665"/>
      <c r="V28" s="665"/>
      <c r="W28" s="665"/>
      <c r="X28" s="665"/>
      <c r="Y28" s="666"/>
      <c r="Z28" s="691">
        <v>0</v>
      </c>
      <c r="AA28" s="691"/>
      <c r="AB28" s="691"/>
      <c r="AC28" s="691"/>
      <c r="AD28" s="692">
        <v>10106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2560760</v>
      </c>
      <c r="CS28" s="665"/>
      <c r="CT28" s="665"/>
      <c r="CU28" s="665"/>
      <c r="CV28" s="665"/>
      <c r="CW28" s="665"/>
      <c r="CX28" s="665"/>
      <c r="CY28" s="666"/>
      <c r="CZ28" s="667">
        <v>9.5</v>
      </c>
      <c r="DA28" s="677"/>
      <c r="DB28" s="677"/>
      <c r="DC28" s="678"/>
      <c r="DD28" s="670">
        <v>2560760</v>
      </c>
      <c r="DE28" s="665"/>
      <c r="DF28" s="665"/>
      <c r="DG28" s="665"/>
      <c r="DH28" s="665"/>
      <c r="DI28" s="665"/>
      <c r="DJ28" s="665"/>
      <c r="DK28" s="666"/>
      <c r="DL28" s="670">
        <v>2560760</v>
      </c>
      <c r="DM28" s="665"/>
      <c r="DN28" s="665"/>
      <c r="DO28" s="665"/>
      <c r="DP28" s="665"/>
      <c r="DQ28" s="665"/>
      <c r="DR28" s="665"/>
      <c r="DS28" s="665"/>
      <c r="DT28" s="665"/>
      <c r="DU28" s="665"/>
      <c r="DV28" s="666"/>
      <c r="DW28" s="667">
        <v>15.7</v>
      </c>
      <c r="DX28" s="677"/>
      <c r="DY28" s="677"/>
      <c r="DZ28" s="677"/>
      <c r="EA28" s="677"/>
      <c r="EB28" s="677"/>
      <c r="EC28" s="698"/>
    </row>
    <row r="29" spans="2:133" ht="11.25" customHeight="1">
      <c r="B29" s="661" t="s">
        <v>302</v>
      </c>
      <c r="C29" s="662"/>
      <c r="D29" s="662"/>
      <c r="E29" s="662"/>
      <c r="F29" s="662"/>
      <c r="G29" s="662"/>
      <c r="H29" s="662"/>
      <c r="I29" s="662"/>
      <c r="J29" s="662"/>
      <c r="K29" s="662"/>
      <c r="L29" s="662"/>
      <c r="M29" s="662"/>
      <c r="N29" s="662"/>
      <c r="O29" s="662"/>
      <c r="P29" s="662"/>
      <c r="Q29" s="663"/>
      <c r="R29" s="664">
        <v>77310</v>
      </c>
      <c r="S29" s="665"/>
      <c r="T29" s="665"/>
      <c r="U29" s="665"/>
      <c r="V29" s="665"/>
      <c r="W29" s="665"/>
      <c r="X29" s="665"/>
      <c r="Y29" s="666"/>
      <c r="Z29" s="691">
        <v>0.3</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304</v>
      </c>
      <c r="CG29" s="703"/>
      <c r="CH29" s="703"/>
      <c r="CI29" s="703"/>
      <c r="CJ29" s="703"/>
      <c r="CK29" s="703"/>
      <c r="CL29" s="703"/>
      <c r="CM29" s="703"/>
      <c r="CN29" s="703"/>
      <c r="CO29" s="703"/>
      <c r="CP29" s="703"/>
      <c r="CQ29" s="704"/>
      <c r="CR29" s="664">
        <v>2560683</v>
      </c>
      <c r="CS29" s="675"/>
      <c r="CT29" s="675"/>
      <c r="CU29" s="675"/>
      <c r="CV29" s="675"/>
      <c r="CW29" s="675"/>
      <c r="CX29" s="675"/>
      <c r="CY29" s="676"/>
      <c r="CZ29" s="667">
        <v>9.5</v>
      </c>
      <c r="DA29" s="677"/>
      <c r="DB29" s="677"/>
      <c r="DC29" s="678"/>
      <c r="DD29" s="670">
        <v>2560683</v>
      </c>
      <c r="DE29" s="675"/>
      <c r="DF29" s="675"/>
      <c r="DG29" s="675"/>
      <c r="DH29" s="675"/>
      <c r="DI29" s="675"/>
      <c r="DJ29" s="675"/>
      <c r="DK29" s="676"/>
      <c r="DL29" s="670">
        <v>2560683</v>
      </c>
      <c r="DM29" s="675"/>
      <c r="DN29" s="675"/>
      <c r="DO29" s="675"/>
      <c r="DP29" s="675"/>
      <c r="DQ29" s="675"/>
      <c r="DR29" s="675"/>
      <c r="DS29" s="675"/>
      <c r="DT29" s="675"/>
      <c r="DU29" s="675"/>
      <c r="DV29" s="676"/>
      <c r="DW29" s="667">
        <v>15.7</v>
      </c>
      <c r="DX29" s="677"/>
      <c r="DY29" s="677"/>
      <c r="DZ29" s="677"/>
      <c r="EA29" s="677"/>
      <c r="EB29" s="677"/>
      <c r="EC29" s="698"/>
    </row>
    <row r="30" spans="2:133" ht="11.25" customHeight="1">
      <c r="B30" s="661" t="s">
        <v>305</v>
      </c>
      <c r="C30" s="662"/>
      <c r="D30" s="662"/>
      <c r="E30" s="662"/>
      <c r="F30" s="662"/>
      <c r="G30" s="662"/>
      <c r="H30" s="662"/>
      <c r="I30" s="662"/>
      <c r="J30" s="662"/>
      <c r="K30" s="662"/>
      <c r="L30" s="662"/>
      <c r="M30" s="662"/>
      <c r="N30" s="662"/>
      <c r="O30" s="662"/>
      <c r="P30" s="662"/>
      <c r="Q30" s="663"/>
      <c r="R30" s="664">
        <v>203524</v>
      </c>
      <c r="S30" s="665"/>
      <c r="T30" s="665"/>
      <c r="U30" s="665"/>
      <c r="V30" s="665"/>
      <c r="W30" s="665"/>
      <c r="X30" s="665"/>
      <c r="Y30" s="666"/>
      <c r="Z30" s="691">
        <v>0.7</v>
      </c>
      <c r="AA30" s="691"/>
      <c r="AB30" s="691"/>
      <c r="AC30" s="691"/>
      <c r="AD30" s="692">
        <v>75483</v>
      </c>
      <c r="AE30" s="692"/>
      <c r="AF30" s="692"/>
      <c r="AG30" s="692"/>
      <c r="AH30" s="692"/>
      <c r="AI30" s="692"/>
      <c r="AJ30" s="692"/>
      <c r="AK30" s="692"/>
      <c r="AL30" s="667">
        <v>0.5</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2480851</v>
      </c>
      <c r="CS30" s="665"/>
      <c r="CT30" s="665"/>
      <c r="CU30" s="665"/>
      <c r="CV30" s="665"/>
      <c r="CW30" s="665"/>
      <c r="CX30" s="665"/>
      <c r="CY30" s="666"/>
      <c r="CZ30" s="667">
        <v>9.1999999999999993</v>
      </c>
      <c r="DA30" s="677"/>
      <c r="DB30" s="677"/>
      <c r="DC30" s="678"/>
      <c r="DD30" s="670">
        <v>2480851</v>
      </c>
      <c r="DE30" s="665"/>
      <c r="DF30" s="665"/>
      <c r="DG30" s="665"/>
      <c r="DH30" s="665"/>
      <c r="DI30" s="665"/>
      <c r="DJ30" s="665"/>
      <c r="DK30" s="666"/>
      <c r="DL30" s="670">
        <v>2480851</v>
      </c>
      <c r="DM30" s="665"/>
      <c r="DN30" s="665"/>
      <c r="DO30" s="665"/>
      <c r="DP30" s="665"/>
      <c r="DQ30" s="665"/>
      <c r="DR30" s="665"/>
      <c r="DS30" s="665"/>
      <c r="DT30" s="665"/>
      <c r="DU30" s="665"/>
      <c r="DV30" s="666"/>
      <c r="DW30" s="667">
        <v>15.2</v>
      </c>
      <c r="DX30" s="677"/>
      <c r="DY30" s="677"/>
      <c r="DZ30" s="677"/>
      <c r="EA30" s="677"/>
      <c r="EB30" s="677"/>
      <c r="EC30" s="698"/>
    </row>
    <row r="31" spans="2:133" ht="11.25" customHeight="1">
      <c r="B31" s="661" t="s">
        <v>309</v>
      </c>
      <c r="C31" s="662"/>
      <c r="D31" s="662"/>
      <c r="E31" s="662"/>
      <c r="F31" s="662"/>
      <c r="G31" s="662"/>
      <c r="H31" s="662"/>
      <c r="I31" s="662"/>
      <c r="J31" s="662"/>
      <c r="K31" s="662"/>
      <c r="L31" s="662"/>
      <c r="M31" s="662"/>
      <c r="N31" s="662"/>
      <c r="O31" s="662"/>
      <c r="P31" s="662"/>
      <c r="Q31" s="663"/>
      <c r="R31" s="664">
        <v>96255</v>
      </c>
      <c r="S31" s="665"/>
      <c r="T31" s="665"/>
      <c r="U31" s="665"/>
      <c r="V31" s="665"/>
      <c r="W31" s="665"/>
      <c r="X31" s="665"/>
      <c r="Y31" s="666"/>
      <c r="Z31" s="691">
        <v>0.3</v>
      </c>
      <c r="AA31" s="691"/>
      <c r="AB31" s="691"/>
      <c r="AC31" s="691"/>
      <c r="AD31" s="692" t="s">
        <v>177</v>
      </c>
      <c r="AE31" s="692"/>
      <c r="AF31" s="692"/>
      <c r="AG31" s="692"/>
      <c r="AH31" s="692"/>
      <c r="AI31" s="692"/>
      <c r="AJ31" s="692"/>
      <c r="AK31" s="692"/>
      <c r="AL31" s="667" t="s">
        <v>243</v>
      </c>
      <c r="AM31" s="668"/>
      <c r="AN31" s="668"/>
      <c r="AO31" s="693"/>
      <c r="AP31" s="737" t="s">
        <v>310</v>
      </c>
      <c r="AQ31" s="738"/>
      <c r="AR31" s="738"/>
      <c r="AS31" s="738"/>
      <c r="AT31" s="743" t="s">
        <v>311</v>
      </c>
      <c r="AU31" s="217"/>
      <c r="AV31" s="217"/>
      <c r="AW31" s="217"/>
      <c r="AX31" s="730" t="s">
        <v>185</v>
      </c>
      <c r="AY31" s="731"/>
      <c r="AZ31" s="731"/>
      <c r="BA31" s="731"/>
      <c r="BB31" s="731"/>
      <c r="BC31" s="731"/>
      <c r="BD31" s="731"/>
      <c r="BE31" s="731"/>
      <c r="BF31" s="732"/>
      <c r="BG31" s="733">
        <v>99.6</v>
      </c>
      <c r="BH31" s="734"/>
      <c r="BI31" s="734"/>
      <c r="BJ31" s="734"/>
      <c r="BK31" s="734"/>
      <c r="BL31" s="734"/>
      <c r="BM31" s="735">
        <v>98.7</v>
      </c>
      <c r="BN31" s="734"/>
      <c r="BO31" s="734"/>
      <c r="BP31" s="734"/>
      <c r="BQ31" s="736"/>
      <c r="BR31" s="733">
        <v>99.6</v>
      </c>
      <c r="BS31" s="734"/>
      <c r="BT31" s="734"/>
      <c r="BU31" s="734"/>
      <c r="BV31" s="734"/>
      <c r="BW31" s="734"/>
      <c r="BX31" s="735">
        <v>98.6</v>
      </c>
      <c r="BY31" s="734"/>
      <c r="BZ31" s="734"/>
      <c r="CA31" s="734"/>
      <c r="CB31" s="736"/>
      <c r="CD31" s="753"/>
      <c r="CE31" s="754"/>
      <c r="CF31" s="706" t="s">
        <v>312</v>
      </c>
      <c r="CG31" s="703"/>
      <c r="CH31" s="703"/>
      <c r="CI31" s="703"/>
      <c r="CJ31" s="703"/>
      <c r="CK31" s="703"/>
      <c r="CL31" s="703"/>
      <c r="CM31" s="703"/>
      <c r="CN31" s="703"/>
      <c r="CO31" s="703"/>
      <c r="CP31" s="703"/>
      <c r="CQ31" s="704"/>
      <c r="CR31" s="664">
        <v>79832</v>
      </c>
      <c r="CS31" s="675"/>
      <c r="CT31" s="675"/>
      <c r="CU31" s="675"/>
      <c r="CV31" s="675"/>
      <c r="CW31" s="675"/>
      <c r="CX31" s="675"/>
      <c r="CY31" s="676"/>
      <c r="CZ31" s="667">
        <v>0.3</v>
      </c>
      <c r="DA31" s="677"/>
      <c r="DB31" s="677"/>
      <c r="DC31" s="678"/>
      <c r="DD31" s="670">
        <v>79832</v>
      </c>
      <c r="DE31" s="675"/>
      <c r="DF31" s="675"/>
      <c r="DG31" s="675"/>
      <c r="DH31" s="675"/>
      <c r="DI31" s="675"/>
      <c r="DJ31" s="675"/>
      <c r="DK31" s="676"/>
      <c r="DL31" s="670">
        <v>79832</v>
      </c>
      <c r="DM31" s="675"/>
      <c r="DN31" s="675"/>
      <c r="DO31" s="675"/>
      <c r="DP31" s="675"/>
      <c r="DQ31" s="675"/>
      <c r="DR31" s="675"/>
      <c r="DS31" s="675"/>
      <c r="DT31" s="675"/>
      <c r="DU31" s="675"/>
      <c r="DV31" s="676"/>
      <c r="DW31" s="667">
        <v>0.5</v>
      </c>
      <c r="DX31" s="677"/>
      <c r="DY31" s="677"/>
      <c r="DZ31" s="677"/>
      <c r="EA31" s="677"/>
      <c r="EB31" s="677"/>
      <c r="EC31" s="698"/>
    </row>
    <row r="32" spans="2:133" ht="11.25" customHeight="1">
      <c r="B32" s="661" t="s">
        <v>313</v>
      </c>
      <c r="C32" s="662"/>
      <c r="D32" s="662"/>
      <c r="E32" s="662"/>
      <c r="F32" s="662"/>
      <c r="G32" s="662"/>
      <c r="H32" s="662"/>
      <c r="I32" s="662"/>
      <c r="J32" s="662"/>
      <c r="K32" s="662"/>
      <c r="L32" s="662"/>
      <c r="M32" s="662"/>
      <c r="N32" s="662"/>
      <c r="O32" s="662"/>
      <c r="P32" s="662"/>
      <c r="Q32" s="663"/>
      <c r="R32" s="664">
        <v>6740481</v>
      </c>
      <c r="S32" s="665"/>
      <c r="T32" s="665"/>
      <c r="U32" s="665"/>
      <c r="V32" s="665"/>
      <c r="W32" s="665"/>
      <c r="X32" s="665"/>
      <c r="Y32" s="666"/>
      <c r="Z32" s="691">
        <v>24.1</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216" t="s">
        <v>314</v>
      </c>
      <c r="AV32" s="216"/>
      <c r="AW32" s="216"/>
      <c r="AX32" s="661" t="s">
        <v>315</v>
      </c>
      <c r="AY32" s="662"/>
      <c r="AZ32" s="662"/>
      <c r="BA32" s="662"/>
      <c r="BB32" s="662"/>
      <c r="BC32" s="662"/>
      <c r="BD32" s="662"/>
      <c r="BE32" s="662"/>
      <c r="BF32" s="663"/>
      <c r="BG32" s="746">
        <v>99.6</v>
      </c>
      <c r="BH32" s="675"/>
      <c r="BI32" s="675"/>
      <c r="BJ32" s="675"/>
      <c r="BK32" s="675"/>
      <c r="BL32" s="675"/>
      <c r="BM32" s="668">
        <v>98.7</v>
      </c>
      <c r="BN32" s="747"/>
      <c r="BO32" s="747"/>
      <c r="BP32" s="747"/>
      <c r="BQ32" s="702"/>
      <c r="BR32" s="746">
        <v>99.6</v>
      </c>
      <c r="BS32" s="675"/>
      <c r="BT32" s="675"/>
      <c r="BU32" s="675"/>
      <c r="BV32" s="675"/>
      <c r="BW32" s="675"/>
      <c r="BX32" s="668">
        <v>98.6</v>
      </c>
      <c r="BY32" s="747"/>
      <c r="BZ32" s="747"/>
      <c r="CA32" s="747"/>
      <c r="CB32" s="702"/>
      <c r="CD32" s="755"/>
      <c r="CE32" s="756"/>
      <c r="CF32" s="706" t="s">
        <v>316</v>
      </c>
      <c r="CG32" s="703"/>
      <c r="CH32" s="703"/>
      <c r="CI32" s="703"/>
      <c r="CJ32" s="703"/>
      <c r="CK32" s="703"/>
      <c r="CL32" s="703"/>
      <c r="CM32" s="703"/>
      <c r="CN32" s="703"/>
      <c r="CO32" s="703"/>
      <c r="CP32" s="703"/>
      <c r="CQ32" s="704"/>
      <c r="CR32" s="664">
        <v>77</v>
      </c>
      <c r="CS32" s="665"/>
      <c r="CT32" s="665"/>
      <c r="CU32" s="665"/>
      <c r="CV32" s="665"/>
      <c r="CW32" s="665"/>
      <c r="CX32" s="665"/>
      <c r="CY32" s="666"/>
      <c r="CZ32" s="667">
        <v>0</v>
      </c>
      <c r="DA32" s="677"/>
      <c r="DB32" s="677"/>
      <c r="DC32" s="678"/>
      <c r="DD32" s="670">
        <v>77</v>
      </c>
      <c r="DE32" s="665"/>
      <c r="DF32" s="665"/>
      <c r="DG32" s="665"/>
      <c r="DH32" s="665"/>
      <c r="DI32" s="665"/>
      <c r="DJ32" s="665"/>
      <c r="DK32" s="666"/>
      <c r="DL32" s="670">
        <v>77</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317</v>
      </c>
      <c r="C33" s="728"/>
      <c r="D33" s="728"/>
      <c r="E33" s="728"/>
      <c r="F33" s="728"/>
      <c r="G33" s="728"/>
      <c r="H33" s="728"/>
      <c r="I33" s="728"/>
      <c r="J33" s="728"/>
      <c r="K33" s="728"/>
      <c r="L33" s="728"/>
      <c r="M33" s="728"/>
      <c r="N33" s="728"/>
      <c r="O33" s="728"/>
      <c r="P33" s="728"/>
      <c r="Q33" s="729"/>
      <c r="R33" s="664" t="s">
        <v>243</v>
      </c>
      <c r="S33" s="665"/>
      <c r="T33" s="665"/>
      <c r="U33" s="665"/>
      <c r="V33" s="665"/>
      <c r="W33" s="665"/>
      <c r="X33" s="665"/>
      <c r="Y33" s="666"/>
      <c r="Z33" s="691" t="s">
        <v>128</v>
      </c>
      <c r="AA33" s="691"/>
      <c r="AB33" s="691"/>
      <c r="AC33" s="691"/>
      <c r="AD33" s="692" t="s">
        <v>177</v>
      </c>
      <c r="AE33" s="692"/>
      <c r="AF33" s="692"/>
      <c r="AG33" s="692"/>
      <c r="AH33" s="692"/>
      <c r="AI33" s="692"/>
      <c r="AJ33" s="692"/>
      <c r="AK33" s="692"/>
      <c r="AL33" s="667" t="s">
        <v>128</v>
      </c>
      <c r="AM33" s="668"/>
      <c r="AN33" s="668"/>
      <c r="AO33" s="693"/>
      <c r="AP33" s="741"/>
      <c r="AQ33" s="742"/>
      <c r="AR33" s="742"/>
      <c r="AS33" s="742"/>
      <c r="AT33" s="745"/>
      <c r="AU33" s="218"/>
      <c r="AV33" s="218"/>
      <c r="AW33" s="218"/>
      <c r="AX33" s="641" t="s">
        <v>318</v>
      </c>
      <c r="AY33" s="642"/>
      <c r="AZ33" s="642"/>
      <c r="BA33" s="642"/>
      <c r="BB33" s="642"/>
      <c r="BC33" s="642"/>
      <c r="BD33" s="642"/>
      <c r="BE33" s="642"/>
      <c r="BF33" s="643"/>
      <c r="BG33" s="726">
        <v>99.6</v>
      </c>
      <c r="BH33" s="645"/>
      <c r="BI33" s="645"/>
      <c r="BJ33" s="645"/>
      <c r="BK33" s="645"/>
      <c r="BL33" s="645"/>
      <c r="BM33" s="683">
        <v>98.5</v>
      </c>
      <c r="BN33" s="645"/>
      <c r="BO33" s="645"/>
      <c r="BP33" s="645"/>
      <c r="BQ33" s="694"/>
      <c r="BR33" s="726">
        <v>99.6</v>
      </c>
      <c r="BS33" s="645"/>
      <c r="BT33" s="645"/>
      <c r="BU33" s="645"/>
      <c r="BV33" s="645"/>
      <c r="BW33" s="645"/>
      <c r="BX33" s="683">
        <v>98.4</v>
      </c>
      <c r="BY33" s="645"/>
      <c r="BZ33" s="645"/>
      <c r="CA33" s="645"/>
      <c r="CB33" s="694"/>
      <c r="CD33" s="706" t="s">
        <v>319</v>
      </c>
      <c r="CE33" s="703"/>
      <c r="CF33" s="703"/>
      <c r="CG33" s="703"/>
      <c r="CH33" s="703"/>
      <c r="CI33" s="703"/>
      <c r="CJ33" s="703"/>
      <c r="CK33" s="703"/>
      <c r="CL33" s="703"/>
      <c r="CM33" s="703"/>
      <c r="CN33" s="703"/>
      <c r="CO33" s="703"/>
      <c r="CP33" s="703"/>
      <c r="CQ33" s="704"/>
      <c r="CR33" s="664">
        <v>10596729</v>
      </c>
      <c r="CS33" s="675"/>
      <c r="CT33" s="675"/>
      <c r="CU33" s="675"/>
      <c r="CV33" s="675"/>
      <c r="CW33" s="675"/>
      <c r="CX33" s="675"/>
      <c r="CY33" s="676"/>
      <c r="CZ33" s="667">
        <v>39.299999999999997</v>
      </c>
      <c r="DA33" s="677"/>
      <c r="DB33" s="677"/>
      <c r="DC33" s="678"/>
      <c r="DD33" s="670">
        <v>8679747</v>
      </c>
      <c r="DE33" s="675"/>
      <c r="DF33" s="675"/>
      <c r="DG33" s="675"/>
      <c r="DH33" s="675"/>
      <c r="DI33" s="675"/>
      <c r="DJ33" s="675"/>
      <c r="DK33" s="676"/>
      <c r="DL33" s="670">
        <v>6278636</v>
      </c>
      <c r="DM33" s="675"/>
      <c r="DN33" s="675"/>
      <c r="DO33" s="675"/>
      <c r="DP33" s="675"/>
      <c r="DQ33" s="675"/>
      <c r="DR33" s="675"/>
      <c r="DS33" s="675"/>
      <c r="DT33" s="675"/>
      <c r="DU33" s="675"/>
      <c r="DV33" s="676"/>
      <c r="DW33" s="667">
        <v>38.5</v>
      </c>
      <c r="DX33" s="677"/>
      <c r="DY33" s="677"/>
      <c r="DZ33" s="677"/>
      <c r="EA33" s="677"/>
      <c r="EB33" s="677"/>
      <c r="EC33" s="698"/>
    </row>
    <row r="34" spans="2:133" ht="11.25" customHeight="1">
      <c r="B34" s="661" t="s">
        <v>320</v>
      </c>
      <c r="C34" s="662"/>
      <c r="D34" s="662"/>
      <c r="E34" s="662"/>
      <c r="F34" s="662"/>
      <c r="G34" s="662"/>
      <c r="H34" s="662"/>
      <c r="I34" s="662"/>
      <c r="J34" s="662"/>
      <c r="K34" s="662"/>
      <c r="L34" s="662"/>
      <c r="M34" s="662"/>
      <c r="N34" s="662"/>
      <c r="O34" s="662"/>
      <c r="P34" s="662"/>
      <c r="Q34" s="663"/>
      <c r="R34" s="664">
        <v>1626743</v>
      </c>
      <c r="S34" s="665"/>
      <c r="T34" s="665"/>
      <c r="U34" s="665"/>
      <c r="V34" s="665"/>
      <c r="W34" s="665"/>
      <c r="X34" s="665"/>
      <c r="Y34" s="666"/>
      <c r="Z34" s="691">
        <v>5.8</v>
      </c>
      <c r="AA34" s="691"/>
      <c r="AB34" s="691"/>
      <c r="AC34" s="691"/>
      <c r="AD34" s="692" t="s">
        <v>240</v>
      </c>
      <c r="AE34" s="692"/>
      <c r="AF34" s="692"/>
      <c r="AG34" s="692"/>
      <c r="AH34" s="692"/>
      <c r="AI34" s="692"/>
      <c r="AJ34" s="692"/>
      <c r="AK34" s="692"/>
      <c r="AL34" s="667" t="s">
        <v>177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4849045</v>
      </c>
      <c r="CS34" s="665"/>
      <c r="CT34" s="665"/>
      <c r="CU34" s="665"/>
      <c r="CV34" s="665"/>
      <c r="CW34" s="665"/>
      <c r="CX34" s="665"/>
      <c r="CY34" s="666"/>
      <c r="CZ34" s="667">
        <v>18</v>
      </c>
      <c r="DA34" s="677"/>
      <c r="DB34" s="677"/>
      <c r="DC34" s="678"/>
      <c r="DD34" s="670">
        <v>3545675</v>
      </c>
      <c r="DE34" s="665"/>
      <c r="DF34" s="665"/>
      <c r="DG34" s="665"/>
      <c r="DH34" s="665"/>
      <c r="DI34" s="665"/>
      <c r="DJ34" s="665"/>
      <c r="DK34" s="666"/>
      <c r="DL34" s="670">
        <v>2820014</v>
      </c>
      <c r="DM34" s="665"/>
      <c r="DN34" s="665"/>
      <c r="DO34" s="665"/>
      <c r="DP34" s="665"/>
      <c r="DQ34" s="665"/>
      <c r="DR34" s="665"/>
      <c r="DS34" s="665"/>
      <c r="DT34" s="665"/>
      <c r="DU34" s="665"/>
      <c r="DV34" s="666"/>
      <c r="DW34" s="667">
        <v>17.3</v>
      </c>
      <c r="DX34" s="677"/>
      <c r="DY34" s="677"/>
      <c r="DZ34" s="677"/>
      <c r="EA34" s="677"/>
      <c r="EB34" s="677"/>
      <c r="EC34" s="698"/>
    </row>
    <row r="35" spans="2:133" ht="11.25" customHeight="1">
      <c r="B35" s="661" t="s">
        <v>322</v>
      </c>
      <c r="C35" s="662"/>
      <c r="D35" s="662"/>
      <c r="E35" s="662"/>
      <c r="F35" s="662"/>
      <c r="G35" s="662"/>
      <c r="H35" s="662"/>
      <c r="I35" s="662"/>
      <c r="J35" s="662"/>
      <c r="K35" s="662"/>
      <c r="L35" s="662"/>
      <c r="M35" s="662"/>
      <c r="N35" s="662"/>
      <c r="O35" s="662"/>
      <c r="P35" s="662"/>
      <c r="Q35" s="663"/>
      <c r="R35" s="664">
        <v>37327</v>
      </c>
      <c r="S35" s="665"/>
      <c r="T35" s="665"/>
      <c r="U35" s="665"/>
      <c r="V35" s="665"/>
      <c r="W35" s="665"/>
      <c r="X35" s="665"/>
      <c r="Y35" s="666"/>
      <c r="Z35" s="691">
        <v>0.1</v>
      </c>
      <c r="AA35" s="691"/>
      <c r="AB35" s="691"/>
      <c r="AC35" s="691"/>
      <c r="AD35" s="692">
        <v>36231</v>
      </c>
      <c r="AE35" s="692"/>
      <c r="AF35" s="692"/>
      <c r="AG35" s="692"/>
      <c r="AH35" s="692"/>
      <c r="AI35" s="692"/>
      <c r="AJ35" s="692"/>
      <c r="AK35" s="692"/>
      <c r="AL35" s="667">
        <v>0.2</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207722</v>
      </c>
      <c r="CS35" s="675"/>
      <c r="CT35" s="675"/>
      <c r="CU35" s="675"/>
      <c r="CV35" s="675"/>
      <c r="CW35" s="675"/>
      <c r="CX35" s="675"/>
      <c r="CY35" s="676"/>
      <c r="CZ35" s="667">
        <v>0.8</v>
      </c>
      <c r="DA35" s="677"/>
      <c r="DB35" s="677"/>
      <c r="DC35" s="678"/>
      <c r="DD35" s="670">
        <v>195265</v>
      </c>
      <c r="DE35" s="675"/>
      <c r="DF35" s="675"/>
      <c r="DG35" s="675"/>
      <c r="DH35" s="675"/>
      <c r="DI35" s="675"/>
      <c r="DJ35" s="675"/>
      <c r="DK35" s="676"/>
      <c r="DL35" s="670">
        <v>195190</v>
      </c>
      <c r="DM35" s="675"/>
      <c r="DN35" s="675"/>
      <c r="DO35" s="675"/>
      <c r="DP35" s="675"/>
      <c r="DQ35" s="675"/>
      <c r="DR35" s="675"/>
      <c r="DS35" s="675"/>
      <c r="DT35" s="675"/>
      <c r="DU35" s="675"/>
      <c r="DV35" s="676"/>
      <c r="DW35" s="667">
        <v>1.2</v>
      </c>
      <c r="DX35" s="677"/>
      <c r="DY35" s="677"/>
      <c r="DZ35" s="677"/>
      <c r="EA35" s="677"/>
      <c r="EB35" s="677"/>
      <c r="EC35" s="698"/>
    </row>
    <row r="36" spans="2:133" ht="11.25" customHeight="1">
      <c r="B36" s="661" t="s">
        <v>326</v>
      </c>
      <c r="C36" s="662"/>
      <c r="D36" s="662"/>
      <c r="E36" s="662"/>
      <c r="F36" s="662"/>
      <c r="G36" s="662"/>
      <c r="H36" s="662"/>
      <c r="I36" s="662"/>
      <c r="J36" s="662"/>
      <c r="K36" s="662"/>
      <c r="L36" s="662"/>
      <c r="M36" s="662"/>
      <c r="N36" s="662"/>
      <c r="O36" s="662"/>
      <c r="P36" s="662"/>
      <c r="Q36" s="663"/>
      <c r="R36" s="664">
        <v>71818</v>
      </c>
      <c r="S36" s="665"/>
      <c r="T36" s="665"/>
      <c r="U36" s="665"/>
      <c r="V36" s="665"/>
      <c r="W36" s="665"/>
      <c r="X36" s="665"/>
      <c r="Y36" s="666"/>
      <c r="Z36" s="691">
        <v>0.3</v>
      </c>
      <c r="AA36" s="691"/>
      <c r="AB36" s="691"/>
      <c r="AC36" s="691"/>
      <c r="AD36" s="692" t="s">
        <v>128</v>
      </c>
      <c r="AE36" s="692"/>
      <c r="AF36" s="692"/>
      <c r="AG36" s="692"/>
      <c r="AH36" s="692"/>
      <c r="AI36" s="692"/>
      <c r="AJ36" s="692"/>
      <c r="AK36" s="692"/>
      <c r="AL36" s="667" t="s">
        <v>177</v>
      </c>
      <c r="AM36" s="668"/>
      <c r="AN36" s="668"/>
      <c r="AO36" s="693"/>
      <c r="AP36" s="221"/>
      <c r="AQ36" s="714" t="s">
        <v>327</v>
      </c>
      <c r="AR36" s="715"/>
      <c r="AS36" s="715"/>
      <c r="AT36" s="715"/>
      <c r="AU36" s="715"/>
      <c r="AV36" s="715"/>
      <c r="AW36" s="715"/>
      <c r="AX36" s="715"/>
      <c r="AY36" s="716"/>
      <c r="AZ36" s="717">
        <v>2910644</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71211</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2307890</v>
      </c>
      <c r="CS36" s="665"/>
      <c r="CT36" s="665"/>
      <c r="CU36" s="665"/>
      <c r="CV36" s="665"/>
      <c r="CW36" s="665"/>
      <c r="CX36" s="665"/>
      <c r="CY36" s="666"/>
      <c r="CZ36" s="667">
        <v>8.6</v>
      </c>
      <c r="DA36" s="677"/>
      <c r="DB36" s="677"/>
      <c r="DC36" s="678"/>
      <c r="DD36" s="670">
        <v>2217622</v>
      </c>
      <c r="DE36" s="665"/>
      <c r="DF36" s="665"/>
      <c r="DG36" s="665"/>
      <c r="DH36" s="665"/>
      <c r="DI36" s="665"/>
      <c r="DJ36" s="665"/>
      <c r="DK36" s="666"/>
      <c r="DL36" s="670">
        <v>1407053</v>
      </c>
      <c r="DM36" s="665"/>
      <c r="DN36" s="665"/>
      <c r="DO36" s="665"/>
      <c r="DP36" s="665"/>
      <c r="DQ36" s="665"/>
      <c r="DR36" s="665"/>
      <c r="DS36" s="665"/>
      <c r="DT36" s="665"/>
      <c r="DU36" s="665"/>
      <c r="DV36" s="666"/>
      <c r="DW36" s="667">
        <v>8.6</v>
      </c>
      <c r="DX36" s="677"/>
      <c r="DY36" s="677"/>
      <c r="DZ36" s="677"/>
      <c r="EA36" s="677"/>
      <c r="EB36" s="677"/>
      <c r="EC36" s="698"/>
    </row>
    <row r="37" spans="2:133" ht="11.25" customHeight="1">
      <c r="B37" s="661" t="s">
        <v>330</v>
      </c>
      <c r="C37" s="662"/>
      <c r="D37" s="662"/>
      <c r="E37" s="662"/>
      <c r="F37" s="662"/>
      <c r="G37" s="662"/>
      <c r="H37" s="662"/>
      <c r="I37" s="662"/>
      <c r="J37" s="662"/>
      <c r="K37" s="662"/>
      <c r="L37" s="662"/>
      <c r="M37" s="662"/>
      <c r="N37" s="662"/>
      <c r="O37" s="662"/>
      <c r="P37" s="662"/>
      <c r="Q37" s="663"/>
      <c r="R37" s="664">
        <v>116742</v>
      </c>
      <c r="S37" s="665"/>
      <c r="T37" s="665"/>
      <c r="U37" s="665"/>
      <c r="V37" s="665"/>
      <c r="W37" s="665"/>
      <c r="X37" s="665"/>
      <c r="Y37" s="666"/>
      <c r="Z37" s="691">
        <v>0.4</v>
      </c>
      <c r="AA37" s="691"/>
      <c r="AB37" s="691"/>
      <c r="AC37" s="691"/>
      <c r="AD37" s="692" t="s">
        <v>128</v>
      </c>
      <c r="AE37" s="692"/>
      <c r="AF37" s="692"/>
      <c r="AG37" s="692"/>
      <c r="AH37" s="692"/>
      <c r="AI37" s="692"/>
      <c r="AJ37" s="692"/>
      <c r="AK37" s="692"/>
      <c r="AL37" s="667" t="s">
        <v>128</v>
      </c>
      <c r="AM37" s="668"/>
      <c r="AN37" s="668"/>
      <c r="AO37" s="693"/>
      <c r="AQ37" s="699" t="s">
        <v>331</v>
      </c>
      <c r="AR37" s="700"/>
      <c r="AS37" s="700"/>
      <c r="AT37" s="700"/>
      <c r="AU37" s="700"/>
      <c r="AV37" s="700"/>
      <c r="AW37" s="700"/>
      <c r="AX37" s="700"/>
      <c r="AY37" s="701"/>
      <c r="AZ37" s="664">
        <v>457134</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47481</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1043878</v>
      </c>
      <c r="CS37" s="675"/>
      <c r="CT37" s="675"/>
      <c r="CU37" s="675"/>
      <c r="CV37" s="675"/>
      <c r="CW37" s="675"/>
      <c r="CX37" s="675"/>
      <c r="CY37" s="676"/>
      <c r="CZ37" s="667">
        <v>3.9</v>
      </c>
      <c r="DA37" s="677"/>
      <c r="DB37" s="677"/>
      <c r="DC37" s="678"/>
      <c r="DD37" s="670">
        <v>1043878</v>
      </c>
      <c r="DE37" s="675"/>
      <c r="DF37" s="675"/>
      <c r="DG37" s="675"/>
      <c r="DH37" s="675"/>
      <c r="DI37" s="675"/>
      <c r="DJ37" s="675"/>
      <c r="DK37" s="676"/>
      <c r="DL37" s="670">
        <v>941640</v>
      </c>
      <c r="DM37" s="675"/>
      <c r="DN37" s="675"/>
      <c r="DO37" s="675"/>
      <c r="DP37" s="675"/>
      <c r="DQ37" s="675"/>
      <c r="DR37" s="675"/>
      <c r="DS37" s="675"/>
      <c r="DT37" s="675"/>
      <c r="DU37" s="675"/>
      <c r="DV37" s="676"/>
      <c r="DW37" s="667">
        <v>5.8</v>
      </c>
      <c r="DX37" s="677"/>
      <c r="DY37" s="677"/>
      <c r="DZ37" s="677"/>
      <c r="EA37" s="677"/>
      <c r="EB37" s="677"/>
      <c r="EC37" s="698"/>
    </row>
    <row r="38" spans="2:133" ht="11.25" customHeight="1">
      <c r="B38" s="661" t="s">
        <v>334</v>
      </c>
      <c r="C38" s="662"/>
      <c r="D38" s="662"/>
      <c r="E38" s="662"/>
      <c r="F38" s="662"/>
      <c r="G38" s="662"/>
      <c r="H38" s="662"/>
      <c r="I38" s="662"/>
      <c r="J38" s="662"/>
      <c r="K38" s="662"/>
      <c r="L38" s="662"/>
      <c r="M38" s="662"/>
      <c r="N38" s="662"/>
      <c r="O38" s="662"/>
      <c r="P38" s="662"/>
      <c r="Q38" s="663"/>
      <c r="R38" s="664">
        <v>373630</v>
      </c>
      <c r="S38" s="665"/>
      <c r="T38" s="665"/>
      <c r="U38" s="665"/>
      <c r="V38" s="665"/>
      <c r="W38" s="665"/>
      <c r="X38" s="665"/>
      <c r="Y38" s="666"/>
      <c r="Z38" s="691">
        <v>1.3</v>
      </c>
      <c r="AA38" s="691"/>
      <c r="AB38" s="691"/>
      <c r="AC38" s="691"/>
      <c r="AD38" s="692" t="s">
        <v>128</v>
      </c>
      <c r="AE38" s="692"/>
      <c r="AF38" s="692"/>
      <c r="AG38" s="692"/>
      <c r="AH38" s="692"/>
      <c r="AI38" s="692"/>
      <c r="AJ38" s="692"/>
      <c r="AK38" s="692"/>
      <c r="AL38" s="667" t="s">
        <v>243</v>
      </c>
      <c r="AM38" s="668"/>
      <c r="AN38" s="668"/>
      <c r="AO38" s="693"/>
      <c r="AQ38" s="699" t="s">
        <v>335</v>
      </c>
      <c r="AR38" s="700"/>
      <c r="AS38" s="700"/>
      <c r="AT38" s="700"/>
      <c r="AU38" s="700"/>
      <c r="AV38" s="700"/>
      <c r="AW38" s="700"/>
      <c r="AX38" s="700"/>
      <c r="AY38" s="701"/>
      <c r="AZ38" s="664">
        <v>4778</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10011</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2448732</v>
      </c>
      <c r="CS38" s="665"/>
      <c r="CT38" s="665"/>
      <c r="CU38" s="665"/>
      <c r="CV38" s="665"/>
      <c r="CW38" s="665"/>
      <c r="CX38" s="665"/>
      <c r="CY38" s="666"/>
      <c r="CZ38" s="667">
        <v>9.1</v>
      </c>
      <c r="DA38" s="677"/>
      <c r="DB38" s="677"/>
      <c r="DC38" s="678"/>
      <c r="DD38" s="670">
        <v>2019934</v>
      </c>
      <c r="DE38" s="665"/>
      <c r="DF38" s="665"/>
      <c r="DG38" s="665"/>
      <c r="DH38" s="665"/>
      <c r="DI38" s="665"/>
      <c r="DJ38" s="665"/>
      <c r="DK38" s="666"/>
      <c r="DL38" s="670">
        <v>1856379</v>
      </c>
      <c r="DM38" s="665"/>
      <c r="DN38" s="665"/>
      <c r="DO38" s="665"/>
      <c r="DP38" s="665"/>
      <c r="DQ38" s="665"/>
      <c r="DR38" s="665"/>
      <c r="DS38" s="665"/>
      <c r="DT38" s="665"/>
      <c r="DU38" s="665"/>
      <c r="DV38" s="666"/>
      <c r="DW38" s="667">
        <v>11.4</v>
      </c>
      <c r="DX38" s="677"/>
      <c r="DY38" s="677"/>
      <c r="DZ38" s="677"/>
      <c r="EA38" s="677"/>
      <c r="EB38" s="677"/>
      <c r="EC38" s="698"/>
    </row>
    <row r="39" spans="2:133" ht="11.25" customHeight="1">
      <c r="B39" s="661" t="s">
        <v>338</v>
      </c>
      <c r="C39" s="662"/>
      <c r="D39" s="662"/>
      <c r="E39" s="662"/>
      <c r="F39" s="662"/>
      <c r="G39" s="662"/>
      <c r="H39" s="662"/>
      <c r="I39" s="662"/>
      <c r="J39" s="662"/>
      <c r="K39" s="662"/>
      <c r="L39" s="662"/>
      <c r="M39" s="662"/>
      <c r="N39" s="662"/>
      <c r="O39" s="662"/>
      <c r="P39" s="662"/>
      <c r="Q39" s="663"/>
      <c r="R39" s="664">
        <v>520329</v>
      </c>
      <c r="S39" s="665"/>
      <c r="T39" s="665"/>
      <c r="U39" s="665"/>
      <c r="V39" s="665"/>
      <c r="W39" s="665"/>
      <c r="X39" s="665"/>
      <c r="Y39" s="666"/>
      <c r="Z39" s="691">
        <v>1.9</v>
      </c>
      <c r="AA39" s="691"/>
      <c r="AB39" s="691"/>
      <c r="AC39" s="691"/>
      <c r="AD39" s="692">
        <v>23</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t="s">
        <v>177</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15175</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713250</v>
      </c>
      <c r="CS39" s="675"/>
      <c r="CT39" s="675"/>
      <c r="CU39" s="675"/>
      <c r="CV39" s="675"/>
      <c r="CW39" s="675"/>
      <c r="CX39" s="675"/>
      <c r="CY39" s="676"/>
      <c r="CZ39" s="667">
        <v>2.6</v>
      </c>
      <c r="DA39" s="677"/>
      <c r="DB39" s="677"/>
      <c r="DC39" s="678"/>
      <c r="DD39" s="670">
        <v>701251</v>
      </c>
      <c r="DE39" s="675"/>
      <c r="DF39" s="675"/>
      <c r="DG39" s="675"/>
      <c r="DH39" s="675"/>
      <c r="DI39" s="675"/>
      <c r="DJ39" s="675"/>
      <c r="DK39" s="676"/>
      <c r="DL39" s="670" t="s">
        <v>177</v>
      </c>
      <c r="DM39" s="675"/>
      <c r="DN39" s="675"/>
      <c r="DO39" s="675"/>
      <c r="DP39" s="675"/>
      <c r="DQ39" s="675"/>
      <c r="DR39" s="675"/>
      <c r="DS39" s="675"/>
      <c r="DT39" s="675"/>
      <c r="DU39" s="675"/>
      <c r="DV39" s="676"/>
      <c r="DW39" s="667" t="s">
        <v>177</v>
      </c>
      <c r="DX39" s="677"/>
      <c r="DY39" s="677"/>
      <c r="DZ39" s="677"/>
      <c r="EA39" s="677"/>
      <c r="EB39" s="677"/>
      <c r="EC39" s="698"/>
    </row>
    <row r="40" spans="2:133" ht="11.25" customHeight="1">
      <c r="B40" s="661" t="s">
        <v>342</v>
      </c>
      <c r="C40" s="662"/>
      <c r="D40" s="662"/>
      <c r="E40" s="662"/>
      <c r="F40" s="662"/>
      <c r="G40" s="662"/>
      <c r="H40" s="662"/>
      <c r="I40" s="662"/>
      <c r="J40" s="662"/>
      <c r="K40" s="662"/>
      <c r="L40" s="662"/>
      <c r="M40" s="662"/>
      <c r="N40" s="662"/>
      <c r="O40" s="662"/>
      <c r="P40" s="662"/>
      <c r="Q40" s="663"/>
      <c r="R40" s="664">
        <v>2392166</v>
      </c>
      <c r="S40" s="665"/>
      <c r="T40" s="665"/>
      <c r="U40" s="665"/>
      <c r="V40" s="665"/>
      <c r="W40" s="665"/>
      <c r="X40" s="665"/>
      <c r="Y40" s="666"/>
      <c r="Z40" s="691">
        <v>8.6</v>
      </c>
      <c r="AA40" s="691"/>
      <c r="AB40" s="691"/>
      <c r="AC40" s="691"/>
      <c r="AD40" s="692" t="s">
        <v>177</v>
      </c>
      <c r="AE40" s="692"/>
      <c r="AF40" s="692"/>
      <c r="AG40" s="692"/>
      <c r="AH40" s="692"/>
      <c r="AI40" s="692"/>
      <c r="AJ40" s="692"/>
      <c r="AK40" s="692"/>
      <c r="AL40" s="667" t="s">
        <v>128</v>
      </c>
      <c r="AM40" s="668"/>
      <c r="AN40" s="668"/>
      <c r="AO40" s="693"/>
      <c r="AQ40" s="699" t="s">
        <v>343</v>
      </c>
      <c r="AR40" s="700"/>
      <c r="AS40" s="700"/>
      <c r="AT40" s="700"/>
      <c r="AU40" s="700"/>
      <c r="AV40" s="700"/>
      <c r="AW40" s="700"/>
      <c r="AX40" s="700"/>
      <c r="AY40" s="701"/>
      <c r="AZ40" s="664" t="s">
        <v>177</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90</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70090</v>
      </c>
      <c r="CS40" s="665"/>
      <c r="CT40" s="665"/>
      <c r="CU40" s="665"/>
      <c r="CV40" s="665"/>
      <c r="CW40" s="665"/>
      <c r="CX40" s="665"/>
      <c r="CY40" s="666"/>
      <c r="CZ40" s="667">
        <v>0.3</v>
      </c>
      <c r="DA40" s="677"/>
      <c r="DB40" s="677"/>
      <c r="DC40" s="678"/>
      <c r="DD40" s="670" t="s">
        <v>243</v>
      </c>
      <c r="DE40" s="665"/>
      <c r="DF40" s="665"/>
      <c r="DG40" s="665"/>
      <c r="DH40" s="665"/>
      <c r="DI40" s="665"/>
      <c r="DJ40" s="665"/>
      <c r="DK40" s="666"/>
      <c r="DL40" s="670" t="s">
        <v>177</v>
      </c>
      <c r="DM40" s="665"/>
      <c r="DN40" s="665"/>
      <c r="DO40" s="665"/>
      <c r="DP40" s="665"/>
      <c r="DQ40" s="665"/>
      <c r="DR40" s="665"/>
      <c r="DS40" s="665"/>
      <c r="DT40" s="665"/>
      <c r="DU40" s="665"/>
      <c r="DV40" s="666"/>
      <c r="DW40" s="667" t="s">
        <v>128</v>
      </c>
      <c r="DX40" s="677"/>
      <c r="DY40" s="677"/>
      <c r="DZ40" s="677"/>
      <c r="EA40" s="677"/>
      <c r="EB40" s="677"/>
      <c r="EC40" s="698"/>
    </row>
    <row r="41" spans="2:133" ht="11.25" customHeight="1">
      <c r="B41" s="661" t="s">
        <v>347</v>
      </c>
      <c r="C41" s="662"/>
      <c r="D41" s="662"/>
      <c r="E41" s="662"/>
      <c r="F41" s="662"/>
      <c r="G41" s="662"/>
      <c r="H41" s="662"/>
      <c r="I41" s="662"/>
      <c r="J41" s="662"/>
      <c r="K41" s="662"/>
      <c r="L41" s="662"/>
      <c r="M41" s="662"/>
      <c r="N41" s="662"/>
      <c r="O41" s="662"/>
      <c r="P41" s="662"/>
      <c r="Q41" s="663"/>
      <c r="R41" s="664" t="s">
        <v>177</v>
      </c>
      <c r="S41" s="665"/>
      <c r="T41" s="665"/>
      <c r="U41" s="665"/>
      <c r="V41" s="665"/>
      <c r="W41" s="665"/>
      <c r="X41" s="665"/>
      <c r="Y41" s="666"/>
      <c r="Z41" s="691" t="s">
        <v>243</v>
      </c>
      <c r="AA41" s="691"/>
      <c r="AB41" s="691"/>
      <c r="AC41" s="691"/>
      <c r="AD41" s="692" t="s">
        <v>128</v>
      </c>
      <c r="AE41" s="692"/>
      <c r="AF41" s="692"/>
      <c r="AG41" s="692"/>
      <c r="AH41" s="692"/>
      <c r="AI41" s="692"/>
      <c r="AJ41" s="692"/>
      <c r="AK41" s="692"/>
      <c r="AL41" s="667" t="s">
        <v>128</v>
      </c>
      <c r="AM41" s="668"/>
      <c r="AN41" s="668"/>
      <c r="AO41" s="693"/>
      <c r="AQ41" s="699" t="s">
        <v>348</v>
      </c>
      <c r="AR41" s="700"/>
      <c r="AS41" s="700"/>
      <c r="AT41" s="700"/>
      <c r="AU41" s="700"/>
      <c r="AV41" s="700"/>
      <c r="AW41" s="700"/>
      <c r="AX41" s="700"/>
      <c r="AY41" s="701"/>
      <c r="AZ41" s="664">
        <v>509003</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177</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243</v>
      </c>
      <c r="CS41" s="675"/>
      <c r="CT41" s="675"/>
      <c r="CU41" s="675"/>
      <c r="CV41" s="675"/>
      <c r="CW41" s="675"/>
      <c r="CX41" s="675"/>
      <c r="CY41" s="676"/>
      <c r="CZ41" s="667" t="s">
        <v>128</v>
      </c>
      <c r="DA41" s="677"/>
      <c r="DB41" s="677"/>
      <c r="DC41" s="678"/>
      <c r="DD41" s="670" t="s">
        <v>177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351</v>
      </c>
      <c r="C42" s="662"/>
      <c r="D42" s="662"/>
      <c r="E42" s="662"/>
      <c r="F42" s="662"/>
      <c r="G42" s="662"/>
      <c r="H42" s="662"/>
      <c r="I42" s="662"/>
      <c r="J42" s="662"/>
      <c r="K42" s="662"/>
      <c r="L42" s="662"/>
      <c r="M42" s="662"/>
      <c r="N42" s="662"/>
      <c r="O42" s="662"/>
      <c r="P42" s="662"/>
      <c r="Q42" s="663"/>
      <c r="R42" s="664" t="s">
        <v>243</v>
      </c>
      <c r="S42" s="665"/>
      <c r="T42" s="665"/>
      <c r="U42" s="665"/>
      <c r="V42" s="665"/>
      <c r="W42" s="665"/>
      <c r="X42" s="665"/>
      <c r="Y42" s="666"/>
      <c r="Z42" s="691" t="s">
        <v>243</v>
      </c>
      <c r="AA42" s="691"/>
      <c r="AB42" s="691"/>
      <c r="AC42" s="691"/>
      <c r="AD42" s="692" t="s">
        <v>128</v>
      </c>
      <c r="AE42" s="692"/>
      <c r="AF42" s="692"/>
      <c r="AG42" s="692"/>
      <c r="AH42" s="692"/>
      <c r="AI42" s="692"/>
      <c r="AJ42" s="692"/>
      <c r="AK42" s="692"/>
      <c r="AL42" s="667" t="s">
        <v>128</v>
      </c>
      <c r="AM42" s="668"/>
      <c r="AN42" s="668"/>
      <c r="AO42" s="693"/>
      <c r="AQ42" s="711" t="s">
        <v>352</v>
      </c>
      <c r="AR42" s="712"/>
      <c r="AS42" s="712"/>
      <c r="AT42" s="712"/>
      <c r="AU42" s="712"/>
      <c r="AV42" s="712"/>
      <c r="AW42" s="712"/>
      <c r="AX42" s="712"/>
      <c r="AY42" s="713"/>
      <c r="AZ42" s="644">
        <v>1939729</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318</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1878789</v>
      </c>
      <c r="CS42" s="675"/>
      <c r="CT42" s="675"/>
      <c r="CU42" s="675"/>
      <c r="CV42" s="675"/>
      <c r="CW42" s="675"/>
      <c r="CX42" s="675"/>
      <c r="CY42" s="676"/>
      <c r="CZ42" s="667">
        <v>7</v>
      </c>
      <c r="DA42" s="677"/>
      <c r="DB42" s="677"/>
      <c r="DC42" s="678"/>
      <c r="DD42" s="670">
        <v>724083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355</v>
      </c>
      <c r="C43" s="662"/>
      <c r="D43" s="662"/>
      <c r="E43" s="662"/>
      <c r="F43" s="662"/>
      <c r="G43" s="662"/>
      <c r="H43" s="662"/>
      <c r="I43" s="662"/>
      <c r="J43" s="662"/>
      <c r="K43" s="662"/>
      <c r="L43" s="662"/>
      <c r="M43" s="662"/>
      <c r="N43" s="662"/>
      <c r="O43" s="662"/>
      <c r="P43" s="662"/>
      <c r="Q43" s="663"/>
      <c r="R43" s="664">
        <v>1440666</v>
      </c>
      <c r="S43" s="665"/>
      <c r="T43" s="665"/>
      <c r="U43" s="665"/>
      <c r="V43" s="665"/>
      <c r="W43" s="665"/>
      <c r="X43" s="665"/>
      <c r="Y43" s="666"/>
      <c r="Z43" s="691">
        <v>5.2</v>
      </c>
      <c r="AA43" s="691"/>
      <c r="AB43" s="691"/>
      <c r="AC43" s="691"/>
      <c r="AD43" s="692" t="s">
        <v>128</v>
      </c>
      <c r="AE43" s="692"/>
      <c r="AF43" s="692"/>
      <c r="AG43" s="692"/>
      <c r="AH43" s="692"/>
      <c r="AI43" s="692"/>
      <c r="AJ43" s="692"/>
      <c r="AK43" s="692"/>
      <c r="AL43" s="667" t="s">
        <v>128</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149341</v>
      </c>
      <c r="CS43" s="675"/>
      <c r="CT43" s="675"/>
      <c r="CU43" s="675"/>
      <c r="CV43" s="675"/>
      <c r="CW43" s="675"/>
      <c r="CX43" s="675"/>
      <c r="CY43" s="676"/>
      <c r="CZ43" s="667">
        <v>0.6</v>
      </c>
      <c r="DA43" s="677"/>
      <c r="DB43" s="677"/>
      <c r="DC43" s="678"/>
      <c r="DD43" s="670">
        <v>149341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357</v>
      </c>
      <c r="C44" s="642"/>
      <c r="D44" s="642"/>
      <c r="E44" s="642"/>
      <c r="F44" s="642"/>
      <c r="G44" s="642"/>
      <c r="H44" s="642"/>
      <c r="I44" s="642"/>
      <c r="J44" s="642"/>
      <c r="K44" s="642"/>
      <c r="L44" s="642"/>
      <c r="M44" s="642"/>
      <c r="N44" s="642"/>
      <c r="O44" s="642"/>
      <c r="P44" s="642"/>
      <c r="Q44" s="643"/>
      <c r="R44" s="644">
        <v>27930342</v>
      </c>
      <c r="S44" s="679"/>
      <c r="T44" s="679"/>
      <c r="U44" s="679"/>
      <c r="V44" s="679"/>
      <c r="W44" s="679"/>
      <c r="X44" s="679"/>
      <c r="Y44" s="680"/>
      <c r="Z44" s="681">
        <v>100</v>
      </c>
      <c r="AA44" s="681"/>
      <c r="AB44" s="681"/>
      <c r="AC44" s="681"/>
      <c r="AD44" s="682">
        <v>14858613</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1878789</v>
      </c>
      <c r="CS44" s="665"/>
      <c r="CT44" s="665"/>
      <c r="CU44" s="665"/>
      <c r="CV44" s="665"/>
      <c r="CW44" s="665"/>
      <c r="CX44" s="665"/>
      <c r="CY44" s="666"/>
      <c r="CZ44" s="667">
        <v>7</v>
      </c>
      <c r="DA44" s="668"/>
      <c r="DB44" s="668"/>
      <c r="DC44" s="669"/>
      <c r="DD44" s="670">
        <v>724083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336754</v>
      </c>
      <c r="CS45" s="675"/>
      <c r="CT45" s="675"/>
      <c r="CU45" s="675"/>
      <c r="CV45" s="675"/>
      <c r="CW45" s="675"/>
      <c r="CX45" s="675"/>
      <c r="CY45" s="676"/>
      <c r="CZ45" s="667">
        <v>1.2</v>
      </c>
      <c r="DA45" s="677"/>
      <c r="DB45" s="677"/>
      <c r="DC45" s="678"/>
      <c r="DD45" s="670">
        <v>22719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1477560</v>
      </c>
      <c r="CS46" s="665"/>
      <c r="CT46" s="665"/>
      <c r="CU46" s="665"/>
      <c r="CV46" s="665"/>
      <c r="CW46" s="665"/>
      <c r="CX46" s="665"/>
      <c r="CY46" s="666"/>
      <c r="CZ46" s="667">
        <v>5.5</v>
      </c>
      <c r="DA46" s="668"/>
      <c r="DB46" s="668"/>
      <c r="DC46" s="669"/>
      <c r="DD46" s="670">
        <v>699723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177</v>
      </c>
      <c r="CS47" s="675"/>
      <c r="CT47" s="675"/>
      <c r="CU47" s="675"/>
      <c r="CV47" s="675"/>
      <c r="CW47" s="675"/>
      <c r="CX47" s="675"/>
      <c r="CY47" s="676"/>
      <c r="CZ47" s="667" t="s">
        <v>177</v>
      </c>
      <c r="DA47" s="677"/>
      <c r="DB47" s="677"/>
      <c r="DC47" s="678"/>
      <c r="DD47" s="670" t="s">
        <v>177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177</v>
      </c>
      <c r="CS48" s="665"/>
      <c r="CT48" s="665"/>
      <c r="CU48" s="665"/>
      <c r="CV48" s="665"/>
      <c r="CW48" s="665"/>
      <c r="CX48" s="665"/>
      <c r="CY48" s="666"/>
      <c r="CZ48" s="667" t="s">
        <v>177</v>
      </c>
      <c r="DA48" s="668"/>
      <c r="DB48" s="668"/>
      <c r="DC48" s="669"/>
      <c r="DD48" s="670" t="s">
        <v>177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26985901</v>
      </c>
      <c r="CS49" s="645"/>
      <c r="CT49" s="645"/>
      <c r="CU49" s="645"/>
      <c r="CV49" s="645"/>
      <c r="CW49" s="645"/>
      <c r="CX49" s="645"/>
      <c r="CY49" s="646"/>
      <c r="CZ49" s="647">
        <v>100</v>
      </c>
      <c r="DA49" s="648"/>
      <c r="DB49" s="648"/>
      <c r="DC49" s="649"/>
      <c r="DD49" s="650">
        <v>17473670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Ov7jodXCtRZsONKEaRueM7r0Far/OuT1FmelEh0qpdmiudlOfxrq5AqDs8nFAjPVHy5SfWgDiLHUrP/o7KkSvA==" saltValue="Sk2lRDjcEE9bWK8qdTV1x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8" t="s">
        <v>367</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9" t="s">
        <v>368</v>
      </c>
      <c r="DK2" s="1160"/>
      <c r="DL2" s="1160"/>
      <c r="DM2" s="1160"/>
      <c r="DN2" s="1160"/>
      <c r="DO2" s="1161"/>
      <c r="DP2" s="231"/>
      <c r="DQ2" s="1159" t="s">
        <v>369</v>
      </c>
      <c r="DR2" s="1160"/>
      <c r="DS2" s="1160"/>
      <c r="DT2" s="1160"/>
      <c r="DU2" s="1160"/>
      <c r="DV2" s="1160"/>
      <c r="DW2" s="1160"/>
      <c r="DX2" s="1160"/>
      <c r="DY2" s="1160"/>
      <c r="DZ2" s="1161"/>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7" t="s">
        <v>370</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63" t="s">
        <v>372</v>
      </c>
      <c r="B5" s="1064"/>
      <c r="C5" s="1064"/>
      <c r="D5" s="1064"/>
      <c r="E5" s="1064"/>
      <c r="F5" s="1064"/>
      <c r="G5" s="1064"/>
      <c r="H5" s="1064"/>
      <c r="I5" s="1064"/>
      <c r="J5" s="1064"/>
      <c r="K5" s="1064"/>
      <c r="L5" s="1064"/>
      <c r="M5" s="1064"/>
      <c r="N5" s="1064"/>
      <c r="O5" s="1064"/>
      <c r="P5" s="1065"/>
      <c r="Q5" s="1069" t="s">
        <v>373</v>
      </c>
      <c r="R5" s="1070"/>
      <c r="S5" s="1070"/>
      <c r="T5" s="1070"/>
      <c r="U5" s="1071"/>
      <c r="V5" s="1069" t="s">
        <v>374</v>
      </c>
      <c r="W5" s="1070"/>
      <c r="X5" s="1070"/>
      <c r="Y5" s="1070"/>
      <c r="Z5" s="1071"/>
      <c r="AA5" s="1069" t="s">
        <v>375</v>
      </c>
      <c r="AB5" s="1070"/>
      <c r="AC5" s="1070"/>
      <c r="AD5" s="1070"/>
      <c r="AE5" s="1070"/>
      <c r="AF5" s="1162" t="s">
        <v>376</v>
      </c>
      <c r="AG5" s="1070"/>
      <c r="AH5" s="1070"/>
      <c r="AI5" s="1070"/>
      <c r="AJ5" s="1083"/>
      <c r="AK5" s="1070" t="s">
        <v>377</v>
      </c>
      <c r="AL5" s="1070"/>
      <c r="AM5" s="1070"/>
      <c r="AN5" s="1070"/>
      <c r="AO5" s="1071"/>
      <c r="AP5" s="1069" t="s">
        <v>378</v>
      </c>
      <c r="AQ5" s="1070"/>
      <c r="AR5" s="1070"/>
      <c r="AS5" s="1070"/>
      <c r="AT5" s="1071"/>
      <c r="AU5" s="1069" t="s">
        <v>379</v>
      </c>
      <c r="AV5" s="1070"/>
      <c r="AW5" s="1070"/>
      <c r="AX5" s="1070"/>
      <c r="AY5" s="1083"/>
      <c r="AZ5" s="235"/>
      <c r="BA5" s="235"/>
      <c r="BB5" s="235"/>
      <c r="BC5" s="235"/>
      <c r="BD5" s="235"/>
      <c r="BE5" s="236"/>
      <c r="BF5" s="236"/>
      <c r="BG5" s="236"/>
      <c r="BH5" s="236"/>
      <c r="BI5" s="236"/>
      <c r="BJ5" s="236"/>
      <c r="BK5" s="236"/>
      <c r="BL5" s="236"/>
      <c r="BM5" s="236"/>
      <c r="BN5" s="236"/>
      <c r="BO5" s="236"/>
      <c r="BP5" s="236"/>
      <c r="BQ5" s="1063" t="s">
        <v>380</v>
      </c>
      <c r="BR5" s="1064"/>
      <c r="BS5" s="1064"/>
      <c r="BT5" s="1064"/>
      <c r="BU5" s="1064"/>
      <c r="BV5" s="1064"/>
      <c r="BW5" s="1064"/>
      <c r="BX5" s="1064"/>
      <c r="BY5" s="1064"/>
      <c r="BZ5" s="1064"/>
      <c r="CA5" s="1064"/>
      <c r="CB5" s="1064"/>
      <c r="CC5" s="1064"/>
      <c r="CD5" s="1064"/>
      <c r="CE5" s="1064"/>
      <c r="CF5" s="1064"/>
      <c r="CG5" s="1065"/>
      <c r="CH5" s="1069" t="s">
        <v>381</v>
      </c>
      <c r="CI5" s="1070"/>
      <c r="CJ5" s="1070"/>
      <c r="CK5" s="1070"/>
      <c r="CL5" s="1071"/>
      <c r="CM5" s="1069" t="s">
        <v>382</v>
      </c>
      <c r="CN5" s="1070"/>
      <c r="CO5" s="1070"/>
      <c r="CP5" s="1070"/>
      <c r="CQ5" s="1071"/>
      <c r="CR5" s="1069" t="s">
        <v>383</v>
      </c>
      <c r="CS5" s="1070"/>
      <c r="CT5" s="1070"/>
      <c r="CU5" s="1070"/>
      <c r="CV5" s="1071"/>
      <c r="CW5" s="1069" t="s">
        <v>384</v>
      </c>
      <c r="CX5" s="1070"/>
      <c r="CY5" s="1070"/>
      <c r="CZ5" s="1070"/>
      <c r="DA5" s="1071"/>
      <c r="DB5" s="1069" t="s">
        <v>385</v>
      </c>
      <c r="DC5" s="1070"/>
      <c r="DD5" s="1070"/>
      <c r="DE5" s="1070"/>
      <c r="DF5" s="1071"/>
      <c r="DG5" s="1152" t="s">
        <v>386</v>
      </c>
      <c r="DH5" s="1153"/>
      <c r="DI5" s="1153"/>
      <c r="DJ5" s="1153"/>
      <c r="DK5" s="1154"/>
      <c r="DL5" s="1152" t="s">
        <v>387</v>
      </c>
      <c r="DM5" s="1153"/>
      <c r="DN5" s="1153"/>
      <c r="DO5" s="1153"/>
      <c r="DP5" s="1154"/>
      <c r="DQ5" s="1069" t="s">
        <v>388</v>
      </c>
      <c r="DR5" s="1070"/>
      <c r="DS5" s="1070"/>
      <c r="DT5" s="1070"/>
      <c r="DU5" s="1071"/>
      <c r="DV5" s="1069" t="s">
        <v>379</v>
      </c>
      <c r="DW5" s="1070"/>
      <c r="DX5" s="1070"/>
      <c r="DY5" s="1070"/>
      <c r="DZ5" s="1083"/>
      <c r="EA5" s="237"/>
    </row>
    <row r="6" spans="1:131" s="238" customFormat="1" ht="26.25" customHeight="1" thickBot="1">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35"/>
      <c r="BA6" s="235"/>
      <c r="BB6" s="235"/>
      <c r="BC6" s="235"/>
      <c r="BD6" s="235"/>
      <c r="BE6" s="236"/>
      <c r="BF6" s="236"/>
      <c r="BG6" s="236"/>
      <c r="BH6" s="236"/>
      <c r="BI6" s="236"/>
      <c r="BJ6" s="236"/>
      <c r="BK6" s="236"/>
      <c r="BL6" s="236"/>
      <c r="BM6" s="236"/>
      <c r="BN6" s="236"/>
      <c r="BO6" s="236"/>
      <c r="BP6" s="236"/>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7"/>
    </row>
    <row r="7" spans="1:131" s="238" customFormat="1" ht="26.25" customHeight="1" thickTop="1">
      <c r="A7" s="239">
        <v>1</v>
      </c>
      <c r="B7" s="1115" t="s">
        <v>389</v>
      </c>
      <c r="C7" s="1116"/>
      <c r="D7" s="1116"/>
      <c r="E7" s="1116"/>
      <c r="F7" s="1116"/>
      <c r="G7" s="1116"/>
      <c r="H7" s="1116"/>
      <c r="I7" s="1116"/>
      <c r="J7" s="1116"/>
      <c r="K7" s="1116"/>
      <c r="L7" s="1116"/>
      <c r="M7" s="1116"/>
      <c r="N7" s="1116"/>
      <c r="O7" s="1116"/>
      <c r="P7" s="1117"/>
      <c r="Q7" s="1170">
        <v>27943</v>
      </c>
      <c r="R7" s="1171"/>
      <c r="S7" s="1171"/>
      <c r="T7" s="1171"/>
      <c r="U7" s="1171"/>
      <c r="V7" s="1171">
        <v>26999</v>
      </c>
      <c r="W7" s="1171"/>
      <c r="X7" s="1171"/>
      <c r="Y7" s="1171"/>
      <c r="Z7" s="1171"/>
      <c r="AA7" s="1171">
        <v>944</v>
      </c>
      <c r="AB7" s="1171"/>
      <c r="AC7" s="1171"/>
      <c r="AD7" s="1171"/>
      <c r="AE7" s="1172"/>
      <c r="AF7" s="1173">
        <v>907</v>
      </c>
      <c r="AG7" s="1174"/>
      <c r="AH7" s="1174"/>
      <c r="AI7" s="1174"/>
      <c r="AJ7" s="1175"/>
      <c r="AK7" s="1176">
        <v>116742</v>
      </c>
      <c r="AL7" s="1177"/>
      <c r="AM7" s="1177"/>
      <c r="AN7" s="1177"/>
      <c r="AO7" s="1177"/>
      <c r="AP7" s="1177">
        <v>25717</v>
      </c>
      <c r="AQ7" s="1177"/>
      <c r="AR7" s="1177"/>
      <c r="AS7" s="1177"/>
      <c r="AT7" s="1177"/>
      <c r="AU7" s="1178"/>
      <c r="AV7" s="1178"/>
      <c r="AW7" s="1178"/>
      <c r="AX7" s="1178"/>
      <c r="AY7" s="1179"/>
      <c r="AZ7" s="235"/>
      <c r="BA7" s="235"/>
      <c r="BB7" s="235"/>
      <c r="BC7" s="235"/>
      <c r="BD7" s="235"/>
      <c r="BE7" s="236"/>
      <c r="BF7" s="236"/>
      <c r="BG7" s="236"/>
      <c r="BH7" s="236"/>
      <c r="BI7" s="236"/>
      <c r="BJ7" s="236"/>
      <c r="BK7" s="236"/>
      <c r="BL7" s="236"/>
      <c r="BM7" s="236"/>
      <c r="BN7" s="236"/>
      <c r="BO7" s="236"/>
      <c r="BP7" s="236"/>
      <c r="BQ7" s="239">
        <v>1</v>
      </c>
      <c r="BR7" s="240"/>
      <c r="BS7" s="1167" t="s">
        <v>592</v>
      </c>
      <c r="BT7" s="1168"/>
      <c r="BU7" s="1168"/>
      <c r="BV7" s="1168"/>
      <c r="BW7" s="1168"/>
      <c r="BX7" s="1168"/>
      <c r="BY7" s="1168"/>
      <c r="BZ7" s="1168"/>
      <c r="CA7" s="1168"/>
      <c r="CB7" s="1168"/>
      <c r="CC7" s="1168"/>
      <c r="CD7" s="1168"/>
      <c r="CE7" s="1168"/>
      <c r="CF7" s="1168"/>
      <c r="CG7" s="1180"/>
      <c r="CH7" s="1164">
        <v>0</v>
      </c>
      <c r="CI7" s="1165"/>
      <c r="CJ7" s="1165"/>
      <c r="CK7" s="1165"/>
      <c r="CL7" s="1166"/>
      <c r="CM7" s="1164">
        <v>70</v>
      </c>
      <c r="CN7" s="1165"/>
      <c r="CO7" s="1165"/>
      <c r="CP7" s="1165"/>
      <c r="CQ7" s="1166"/>
      <c r="CR7" s="1164">
        <v>10</v>
      </c>
      <c r="CS7" s="1165"/>
      <c r="CT7" s="1165"/>
      <c r="CU7" s="1165"/>
      <c r="CV7" s="1166"/>
      <c r="CW7" s="1164"/>
      <c r="CX7" s="1165"/>
      <c r="CY7" s="1165"/>
      <c r="CZ7" s="1165"/>
      <c r="DA7" s="1166"/>
      <c r="DB7" s="1164"/>
      <c r="DC7" s="1165"/>
      <c r="DD7" s="1165"/>
      <c r="DE7" s="1165"/>
      <c r="DF7" s="1166"/>
      <c r="DG7" s="1164"/>
      <c r="DH7" s="1165"/>
      <c r="DI7" s="1165"/>
      <c r="DJ7" s="1165"/>
      <c r="DK7" s="1166"/>
      <c r="DL7" s="1164"/>
      <c r="DM7" s="1165"/>
      <c r="DN7" s="1165"/>
      <c r="DO7" s="1165"/>
      <c r="DP7" s="1166"/>
      <c r="DQ7" s="1164"/>
      <c r="DR7" s="1165"/>
      <c r="DS7" s="1165"/>
      <c r="DT7" s="1165"/>
      <c r="DU7" s="1166"/>
      <c r="DV7" s="1167"/>
      <c r="DW7" s="1168"/>
      <c r="DX7" s="1168"/>
      <c r="DY7" s="1168"/>
      <c r="DZ7" s="1169"/>
      <c r="EA7" s="237"/>
    </row>
    <row r="8" spans="1:131" s="238" customFormat="1" ht="26.25" customHeight="1">
      <c r="A8" s="241">
        <v>2</v>
      </c>
      <c r="B8" s="1098"/>
      <c r="C8" s="1099"/>
      <c r="D8" s="1099"/>
      <c r="E8" s="1099"/>
      <c r="F8" s="1099"/>
      <c r="G8" s="1099"/>
      <c r="H8" s="1099"/>
      <c r="I8" s="1099"/>
      <c r="J8" s="1099"/>
      <c r="K8" s="1099"/>
      <c r="L8" s="1099"/>
      <c r="M8" s="1099"/>
      <c r="N8" s="1099"/>
      <c r="O8" s="1099"/>
      <c r="P8" s="1100"/>
      <c r="Q8" s="1106"/>
      <c r="R8" s="1107"/>
      <c r="S8" s="1107"/>
      <c r="T8" s="1107"/>
      <c r="U8" s="1107"/>
      <c r="V8" s="1107"/>
      <c r="W8" s="1107"/>
      <c r="X8" s="1107"/>
      <c r="Y8" s="1107"/>
      <c r="Z8" s="1107"/>
      <c r="AA8" s="1107"/>
      <c r="AB8" s="1107"/>
      <c r="AC8" s="1107"/>
      <c r="AD8" s="1107"/>
      <c r="AE8" s="1108"/>
      <c r="AF8" s="1103"/>
      <c r="AG8" s="1104"/>
      <c r="AH8" s="1104"/>
      <c r="AI8" s="1104"/>
      <c r="AJ8" s="1105"/>
      <c r="AK8" s="1148"/>
      <c r="AL8" s="1149"/>
      <c r="AM8" s="1149"/>
      <c r="AN8" s="1149"/>
      <c r="AO8" s="1149"/>
      <c r="AP8" s="1149"/>
      <c r="AQ8" s="1149"/>
      <c r="AR8" s="1149"/>
      <c r="AS8" s="1149"/>
      <c r="AT8" s="1149"/>
      <c r="AU8" s="1150"/>
      <c r="AV8" s="1150"/>
      <c r="AW8" s="1150"/>
      <c r="AX8" s="1150"/>
      <c r="AY8" s="1151"/>
      <c r="AZ8" s="235"/>
      <c r="BA8" s="235"/>
      <c r="BB8" s="235"/>
      <c r="BC8" s="235"/>
      <c r="BD8" s="235"/>
      <c r="BE8" s="236"/>
      <c r="BF8" s="236"/>
      <c r="BG8" s="236"/>
      <c r="BH8" s="236"/>
      <c r="BI8" s="236"/>
      <c r="BJ8" s="236"/>
      <c r="BK8" s="236"/>
      <c r="BL8" s="236"/>
      <c r="BM8" s="236"/>
      <c r="BN8" s="236"/>
      <c r="BO8" s="236"/>
      <c r="BP8" s="236"/>
      <c r="BQ8" s="241">
        <v>2</v>
      </c>
      <c r="BR8" s="242"/>
      <c r="BS8" s="1060"/>
      <c r="BT8" s="1061"/>
      <c r="BU8" s="1061"/>
      <c r="BV8" s="1061"/>
      <c r="BW8" s="1061"/>
      <c r="BX8" s="1061"/>
      <c r="BY8" s="1061"/>
      <c r="BZ8" s="1061"/>
      <c r="CA8" s="1061"/>
      <c r="CB8" s="1061"/>
      <c r="CC8" s="1061"/>
      <c r="CD8" s="1061"/>
      <c r="CE8" s="1061"/>
      <c r="CF8" s="1061"/>
      <c r="CG8" s="1082"/>
      <c r="CH8" s="1057"/>
      <c r="CI8" s="1058"/>
      <c r="CJ8" s="1058"/>
      <c r="CK8" s="1058"/>
      <c r="CL8" s="1059"/>
      <c r="CM8" s="1057"/>
      <c r="CN8" s="1058"/>
      <c r="CO8" s="1058"/>
      <c r="CP8" s="1058"/>
      <c r="CQ8" s="1059"/>
      <c r="CR8" s="1057"/>
      <c r="CS8" s="1058"/>
      <c r="CT8" s="1058"/>
      <c r="CU8" s="1058"/>
      <c r="CV8" s="1059"/>
      <c r="CW8" s="1057"/>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37"/>
    </row>
    <row r="9" spans="1:131" s="238" customFormat="1" ht="26.25" customHeight="1">
      <c r="A9" s="241">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48"/>
      <c r="AL9" s="1149"/>
      <c r="AM9" s="1149"/>
      <c r="AN9" s="1149"/>
      <c r="AO9" s="1149"/>
      <c r="AP9" s="1149"/>
      <c r="AQ9" s="1149"/>
      <c r="AR9" s="1149"/>
      <c r="AS9" s="1149"/>
      <c r="AT9" s="1149"/>
      <c r="AU9" s="1150"/>
      <c r="AV9" s="1150"/>
      <c r="AW9" s="1150"/>
      <c r="AX9" s="1150"/>
      <c r="AY9" s="1151"/>
      <c r="AZ9" s="235"/>
      <c r="BA9" s="235"/>
      <c r="BB9" s="235"/>
      <c r="BC9" s="235"/>
      <c r="BD9" s="235"/>
      <c r="BE9" s="236"/>
      <c r="BF9" s="236"/>
      <c r="BG9" s="236"/>
      <c r="BH9" s="236"/>
      <c r="BI9" s="236"/>
      <c r="BJ9" s="236"/>
      <c r="BK9" s="236"/>
      <c r="BL9" s="236"/>
      <c r="BM9" s="236"/>
      <c r="BN9" s="236"/>
      <c r="BO9" s="236"/>
      <c r="BP9" s="236"/>
      <c r="BQ9" s="241">
        <v>3</v>
      </c>
      <c r="BR9" s="242"/>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7"/>
    </row>
    <row r="10" spans="1:131" s="238" customFormat="1" ht="26.25" customHeight="1">
      <c r="A10" s="241">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8"/>
      <c r="AL10" s="1149"/>
      <c r="AM10" s="1149"/>
      <c r="AN10" s="1149"/>
      <c r="AO10" s="1149"/>
      <c r="AP10" s="1149"/>
      <c r="AQ10" s="1149"/>
      <c r="AR10" s="1149"/>
      <c r="AS10" s="1149"/>
      <c r="AT10" s="1149"/>
      <c r="AU10" s="1150"/>
      <c r="AV10" s="1150"/>
      <c r="AW10" s="1150"/>
      <c r="AX10" s="1150"/>
      <c r="AY10" s="1151"/>
      <c r="AZ10" s="235"/>
      <c r="BA10" s="235"/>
      <c r="BB10" s="235"/>
      <c r="BC10" s="235"/>
      <c r="BD10" s="235"/>
      <c r="BE10" s="236"/>
      <c r="BF10" s="236"/>
      <c r="BG10" s="236"/>
      <c r="BH10" s="236"/>
      <c r="BI10" s="236"/>
      <c r="BJ10" s="236"/>
      <c r="BK10" s="236"/>
      <c r="BL10" s="236"/>
      <c r="BM10" s="236"/>
      <c r="BN10" s="236"/>
      <c r="BO10" s="236"/>
      <c r="BP10" s="236"/>
      <c r="BQ10" s="241">
        <v>4</v>
      </c>
      <c r="BR10" s="242"/>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7"/>
    </row>
    <row r="11" spans="1:131" s="238" customFormat="1" ht="26.25" customHeight="1">
      <c r="A11" s="241">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35"/>
      <c r="BA11" s="235"/>
      <c r="BB11" s="235"/>
      <c r="BC11" s="235"/>
      <c r="BD11" s="235"/>
      <c r="BE11" s="236"/>
      <c r="BF11" s="236"/>
      <c r="BG11" s="236"/>
      <c r="BH11" s="236"/>
      <c r="BI11" s="236"/>
      <c r="BJ11" s="236"/>
      <c r="BK11" s="236"/>
      <c r="BL11" s="236"/>
      <c r="BM11" s="236"/>
      <c r="BN11" s="236"/>
      <c r="BO11" s="236"/>
      <c r="BP11" s="236"/>
      <c r="BQ11" s="241">
        <v>5</v>
      </c>
      <c r="BR11" s="242"/>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7"/>
    </row>
    <row r="12" spans="1:131" s="238" customFormat="1" ht="26.25" customHeight="1">
      <c r="A12" s="241">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35"/>
      <c r="BA12" s="235"/>
      <c r="BB12" s="235"/>
      <c r="BC12" s="235"/>
      <c r="BD12" s="235"/>
      <c r="BE12" s="236"/>
      <c r="BF12" s="236"/>
      <c r="BG12" s="236"/>
      <c r="BH12" s="236"/>
      <c r="BI12" s="236"/>
      <c r="BJ12" s="236"/>
      <c r="BK12" s="236"/>
      <c r="BL12" s="236"/>
      <c r="BM12" s="236"/>
      <c r="BN12" s="236"/>
      <c r="BO12" s="236"/>
      <c r="BP12" s="236"/>
      <c r="BQ12" s="241">
        <v>6</v>
      </c>
      <c r="BR12" s="242"/>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7"/>
    </row>
    <row r="13" spans="1:131" s="238" customFormat="1" ht="26.25" customHeight="1">
      <c r="A13" s="241">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35"/>
      <c r="BA13" s="235"/>
      <c r="BB13" s="235"/>
      <c r="BC13" s="235"/>
      <c r="BD13" s="235"/>
      <c r="BE13" s="236"/>
      <c r="BF13" s="236"/>
      <c r="BG13" s="236"/>
      <c r="BH13" s="236"/>
      <c r="BI13" s="236"/>
      <c r="BJ13" s="236"/>
      <c r="BK13" s="236"/>
      <c r="BL13" s="236"/>
      <c r="BM13" s="236"/>
      <c r="BN13" s="236"/>
      <c r="BO13" s="236"/>
      <c r="BP13" s="236"/>
      <c r="BQ13" s="241">
        <v>7</v>
      </c>
      <c r="BR13" s="242"/>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7"/>
    </row>
    <row r="14" spans="1:131" s="238" customFormat="1" ht="26.25" customHeight="1">
      <c r="A14" s="241">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35"/>
      <c r="BA14" s="235"/>
      <c r="BB14" s="235"/>
      <c r="BC14" s="235"/>
      <c r="BD14" s="235"/>
      <c r="BE14" s="236"/>
      <c r="BF14" s="236"/>
      <c r="BG14" s="236"/>
      <c r="BH14" s="236"/>
      <c r="BI14" s="236"/>
      <c r="BJ14" s="236"/>
      <c r="BK14" s="236"/>
      <c r="BL14" s="236"/>
      <c r="BM14" s="236"/>
      <c r="BN14" s="236"/>
      <c r="BO14" s="236"/>
      <c r="BP14" s="236"/>
      <c r="BQ14" s="241">
        <v>8</v>
      </c>
      <c r="BR14" s="242"/>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7"/>
    </row>
    <row r="15" spans="1:131" s="238" customFormat="1" ht="26.25" customHeight="1">
      <c r="A15" s="241">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35"/>
      <c r="BA15" s="235"/>
      <c r="BB15" s="235"/>
      <c r="BC15" s="235"/>
      <c r="BD15" s="235"/>
      <c r="BE15" s="236"/>
      <c r="BF15" s="236"/>
      <c r="BG15" s="236"/>
      <c r="BH15" s="236"/>
      <c r="BI15" s="236"/>
      <c r="BJ15" s="236"/>
      <c r="BK15" s="236"/>
      <c r="BL15" s="236"/>
      <c r="BM15" s="236"/>
      <c r="BN15" s="236"/>
      <c r="BO15" s="236"/>
      <c r="BP15" s="236"/>
      <c r="BQ15" s="241">
        <v>9</v>
      </c>
      <c r="BR15" s="242"/>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7"/>
    </row>
    <row r="16" spans="1:131" s="238" customFormat="1" ht="26.25" customHeight="1">
      <c r="A16" s="241">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35"/>
      <c r="BA16" s="235"/>
      <c r="BB16" s="235"/>
      <c r="BC16" s="235"/>
      <c r="BD16" s="235"/>
      <c r="BE16" s="236"/>
      <c r="BF16" s="236"/>
      <c r="BG16" s="236"/>
      <c r="BH16" s="236"/>
      <c r="BI16" s="236"/>
      <c r="BJ16" s="236"/>
      <c r="BK16" s="236"/>
      <c r="BL16" s="236"/>
      <c r="BM16" s="236"/>
      <c r="BN16" s="236"/>
      <c r="BO16" s="236"/>
      <c r="BP16" s="236"/>
      <c r="BQ16" s="241">
        <v>10</v>
      </c>
      <c r="BR16" s="242"/>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7"/>
    </row>
    <row r="17" spans="1:131" s="238" customFormat="1" ht="26.25" customHeight="1">
      <c r="A17" s="241">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35"/>
      <c r="BA17" s="235"/>
      <c r="BB17" s="235"/>
      <c r="BC17" s="235"/>
      <c r="BD17" s="235"/>
      <c r="BE17" s="236"/>
      <c r="BF17" s="236"/>
      <c r="BG17" s="236"/>
      <c r="BH17" s="236"/>
      <c r="BI17" s="236"/>
      <c r="BJ17" s="236"/>
      <c r="BK17" s="236"/>
      <c r="BL17" s="236"/>
      <c r="BM17" s="236"/>
      <c r="BN17" s="236"/>
      <c r="BO17" s="236"/>
      <c r="BP17" s="236"/>
      <c r="BQ17" s="241">
        <v>11</v>
      </c>
      <c r="BR17" s="242"/>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7"/>
    </row>
    <row r="18" spans="1:131" s="238" customFormat="1" ht="26.25" customHeight="1">
      <c r="A18" s="241">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35"/>
      <c r="BA18" s="235"/>
      <c r="BB18" s="235"/>
      <c r="BC18" s="235"/>
      <c r="BD18" s="235"/>
      <c r="BE18" s="236"/>
      <c r="BF18" s="236"/>
      <c r="BG18" s="236"/>
      <c r="BH18" s="236"/>
      <c r="BI18" s="236"/>
      <c r="BJ18" s="236"/>
      <c r="BK18" s="236"/>
      <c r="BL18" s="236"/>
      <c r="BM18" s="236"/>
      <c r="BN18" s="236"/>
      <c r="BO18" s="236"/>
      <c r="BP18" s="236"/>
      <c r="BQ18" s="241">
        <v>12</v>
      </c>
      <c r="BR18" s="242"/>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7"/>
    </row>
    <row r="19" spans="1:131" s="238" customFormat="1" ht="26.25" customHeight="1">
      <c r="A19" s="241">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35"/>
      <c r="BA19" s="235"/>
      <c r="BB19" s="235"/>
      <c r="BC19" s="235"/>
      <c r="BD19" s="235"/>
      <c r="BE19" s="236"/>
      <c r="BF19" s="236"/>
      <c r="BG19" s="236"/>
      <c r="BH19" s="236"/>
      <c r="BI19" s="236"/>
      <c r="BJ19" s="236"/>
      <c r="BK19" s="236"/>
      <c r="BL19" s="236"/>
      <c r="BM19" s="236"/>
      <c r="BN19" s="236"/>
      <c r="BO19" s="236"/>
      <c r="BP19" s="236"/>
      <c r="BQ19" s="241">
        <v>13</v>
      </c>
      <c r="BR19" s="242"/>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7"/>
    </row>
    <row r="20" spans="1:131" s="238" customFormat="1" ht="26.25" customHeight="1">
      <c r="A20" s="241">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35"/>
      <c r="BA20" s="235"/>
      <c r="BB20" s="235"/>
      <c r="BC20" s="235"/>
      <c r="BD20" s="235"/>
      <c r="BE20" s="236"/>
      <c r="BF20" s="236"/>
      <c r="BG20" s="236"/>
      <c r="BH20" s="236"/>
      <c r="BI20" s="236"/>
      <c r="BJ20" s="236"/>
      <c r="BK20" s="236"/>
      <c r="BL20" s="236"/>
      <c r="BM20" s="236"/>
      <c r="BN20" s="236"/>
      <c r="BO20" s="236"/>
      <c r="BP20" s="236"/>
      <c r="BQ20" s="241">
        <v>14</v>
      </c>
      <c r="BR20" s="242"/>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7"/>
    </row>
    <row r="21" spans="1:131" s="238" customFormat="1" ht="26.25" customHeight="1" thickBot="1">
      <c r="A21" s="241">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35"/>
      <c r="BA21" s="235"/>
      <c r="BB21" s="235"/>
      <c r="BC21" s="235"/>
      <c r="BD21" s="235"/>
      <c r="BE21" s="236"/>
      <c r="BF21" s="236"/>
      <c r="BG21" s="236"/>
      <c r="BH21" s="236"/>
      <c r="BI21" s="236"/>
      <c r="BJ21" s="236"/>
      <c r="BK21" s="236"/>
      <c r="BL21" s="236"/>
      <c r="BM21" s="236"/>
      <c r="BN21" s="236"/>
      <c r="BO21" s="236"/>
      <c r="BP21" s="236"/>
      <c r="BQ21" s="241">
        <v>15</v>
      </c>
      <c r="BR21" s="242"/>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7"/>
    </row>
    <row r="22" spans="1:131" s="238" customFormat="1" ht="26.25" customHeight="1">
      <c r="A22" s="241">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390</v>
      </c>
      <c r="BA22" s="1096"/>
      <c r="BB22" s="1096"/>
      <c r="BC22" s="1096"/>
      <c r="BD22" s="1097"/>
      <c r="BE22" s="236"/>
      <c r="BF22" s="236"/>
      <c r="BG22" s="236"/>
      <c r="BH22" s="236"/>
      <c r="BI22" s="236"/>
      <c r="BJ22" s="236"/>
      <c r="BK22" s="236"/>
      <c r="BL22" s="236"/>
      <c r="BM22" s="236"/>
      <c r="BN22" s="236"/>
      <c r="BO22" s="236"/>
      <c r="BP22" s="236"/>
      <c r="BQ22" s="241">
        <v>16</v>
      </c>
      <c r="BR22" s="242"/>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7"/>
    </row>
    <row r="23" spans="1:131" s="238" customFormat="1" ht="26.25" customHeight="1" thickBot="1">
      <c r="A23" s="243" t="s">
        <v>391</v>
      </c>
      <c r="B23" s="1001" t="s">
        <v>392</v>
      </c>
      <c r="C23" s="1002"/>
      <c r="D23" s="1002"/>
      <c r="E23" s="1002"/>
      <c r="F23" s="1002"/>
      <c r="G23" s="1002"/>
      <c r="H23" s="1002"/>
      <c r="I23" s="1002"/>
      <c r="J23" s="1002"/>
      <c r="K23" s="1002"/>
      <c r="L23" s="1002"/>
      <c r="M23" s="1002"/>
      <c r="N23" s="1002"/>
      <c r="O23" s="1002"/>
      <c r="P23" s="1012"/>
      <c r="Q23" s="1135">
        <v>27930</v>
      </c>
      <c r="R23" s="1129"/>
      <c r="S23" s="1129"/>
      <c r="T23" s="1129"/>
      <c r="U23" s="1129"/>
      <c r="V23" s="1129">
        <v>26986</v>
      </c>
      <c r="W23" s="1129"/>
      <c r="X23" s="1129"/>
      <c r="Y23" s="1129"/>
      <c r="Z23" s="1129"/>
      <c r="AA23" s="1129">
        <v>944</v>
      </c>
      <c r="AB23" s="1129"/>
      <c r="AC23" s="1129"/>
      <c r="AD23" s="1129"/>
      <c r="AE23" s="1136"/>
      <c r="AF23" s="1137">
        <v>907</v>
      </c>
      <c r="AG23" s="1129"/>
      <c r="AH23" s="1129"/>
      <c r="AI23" s="1129"/>
      <c r="AJ23" s="1138"/>
      <c r="AK23" s="1139"/>
      <c r="AL23" s="1140"/>
      <c r="AM23" s="1140"/>
      <c r="AN23" s="1140"/>
      <c r="AO23" s="1140"/>
      <c r="AP23" s="1129">
        <v>25717</v>
      </c>
      <c r="AQ23" s="1129"/>
      <c r="AR23" s="1129"/>
      <c r="AS23" s="1129"/>
      <c r="AT23" s="1129"/>
      <c r="AU23" s="1130"/>
      <c r="AV23" s="1130"/>
      <c r="AW23" s="1130"/>
      <c r="AX23" s="1130"/>
      <c r="AY23" s="1131"/>
      <c r="AZ23" s="1132" t="s">
        <v>393</v>
      </c>
      <c r="BA23" s="1133"/>
      <c r="BB23" s="1133"/>
      <c r="BC23" s="1133"/>
      <c r="BD23" s="1134"/>
      <c r="BE23" s="236"/>
      <c r="BF23" s="236"/>
      <c r="BG23" s="236"/>
      <c r="BH23" s="236"/>
      <c r="BI23" s="236"/>
      <c r="BJ23" s="236"/>
      <c r="BK23" s="236"/>
      <c r="BL23" s="236"/>
      <c r="BM23" s="236"/>
      <c r="BN23" s="236"/>
      <c r="BO23" s="236"/>
      <c r="BP23" s="236"/>
      <c r="BQ23" s="241">
        <v>17</v>
      </c>
      <c r="BR23" s="242"/>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7"/>
    </row>
    <row r="24" spans="1:131" s="238" customFormat="1" ht="26.25" customHeight="1">
      <c r="A24" s="1128" t="s">
        <v>394</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35"/>
      <c r="BA24" s="235"/>
      <c r="BB24" s="235"/>
      <c r="BC24" s="235"/>
      <c r="BD24" s="235"/>
      <c r="BE24" s="236"/>
      <c r="BF24" s="236"/>
      <c r="BG24" s="236"/>
      <c r="BH24" s="236"/>
      <c r="BI24" s="236"/>
      <c r="BJ24" s="236"/>
      <c r="BK24" s="236"/>
      <c r="BL24" s="236"/>
      <c r="BM24" s="236"/>
      <c r="BN24" s="236"/>
      <c r="BO24" s="236"/>
      <c r="BP24" s="236"/>
      <c r="BQ24" s="241">
        <v>18</v>
      </c>
      <c r="BR24" s="242"/>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7"/>
    </row>
    <row r="25" spans="1:131" ht="26.25" customHeight="1" thickBot="1">
      <c r="A25" s="1127" t="s">
        <v>395</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35"/>
      <c r="BK25" s="235"/>
      <c r="BL25" s="235"/>
      <c r="BM25" s="235"/>
      <c r="BN25" s="235"/>
      <c r="BO25" s="244"/>
      <c r="BP25" s="244"/>
      <c r="BQ25" s="241">
        <v>19</v>
      </c>
      <c r="BR25" s="242"/>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33"/>
    </row>
    <row r="26" spans="1:131" ht="26.25" customHeight="1">
      <c r="A26" s="1063" t="s">
        <v>372</v>
      </c>
      <c r="B26" s="1064"/>
      <c r="C26" s="1064"/>
      <c r="D26" s="1064"/>
      <c r="E26" s="1064"/>
      <c r="F26" s="1064"/>
      <c r="G26" s="1064"/>
      <c r="H26" s="1064"/>
      <c r="I26" s="1064"/>
      <c r="J26" s="1064"/>
      <c r="K26" s="1064"/>
      <c r="L26" s="1064"/>
      <c r="M26" s="1064"/>
      <c r="N26" s="1064"/>
      <c r="O26" s="1064"/>
      <c r="P26" s="1065"/>
      <c r="Q26" s="1069" t="s">
        <v>396</v>
      </c>
      <c r="R26" s="1070"/>
      <c r="S26" s="1070"/>
      <c r="T26" s="1070"/>
      <c r="U26" s="1071"/>
      <c r="V26" s="1069" t="s">
        <v>397</v>
      </c>
      <c r="W26" s="1070"/>
      <c r="X26" s="1070"/>
      <c r="Y26" s="1070"/>
      <c r="Z26" s="1071"/>
      <c r="AA26" s="1069" t="s">
        <v>398</v>
      </c>
      <c r="AB26" s="1070"/>
      <c r="AC26" s="1070"/>
      <c r="AD26" s="1070"/>
      <c r="AE26" s="1070"/>
      <c r="AF26" s="1123" t="s">
        <v>399</v>
      </c>
      <c r="AG26" s="1076"/>
      <c r="AH26" s="1076"/>
      <c r="AI26" s="1076"/>
      <c r="AJ26" s="1124"/>
      <c r="AK26" s="1070" t="s">
        <v>400</v>
      </c>
      <c r="AL26" s="1070"/>
      <c r="AM26" s="1070"/>
      <c r="AN26" s="1070"/>
      <c r="AO26" s="1071"/>
      <c r="AP26" s="1069" t="s">
        <v>401</v>
      </c>
      <c r="AQ26" s="1070"/>
      <c r="AR26" s="1070"/>
      <c r="AS26" s="1070"/>
      <c r="AT26" s="1071"/>
      <c r="AU26" s="1069" t="s">
        <v>402</v>
      </c>
      <c r="AV26" s="1070"/>
      <c r="AW26" s="1070"/>
      <c r="AX26" s="1070"/>
      <c r="AY26" s="1071"/>
      <c r="AZ26" s="1069" t="s">
        <v>403</v>
      </c>
      <c r="BA26" s="1070"/>
      <c r="BB26" s="1070"/>
      <c r="BC26" s="1070"/>
      <c r="BD26" s="1071"/>
      <c r="BE26" s="1069" t="s">
        <v>379</v>
      </c>
      <c r="BF26" s="1070"/>
      <c r="BG26" s="1070"/>
      <c r="BH26" s="1070"/>
      <c r="BI26" s="1083"/>
      <c r="BJ26" s="235"/>
      <c r="BK26" s="235"/>
      <c r="BL26" s="235"/>
      <c r="BM26" s="235"/>
      <c r="BN26" s="235"/>
      <c r="BO26" s="244"/>
      <c r="BP26" s="244"/>
      <c r="BQ26" s="241">
        <v>20</v>
      </c>
      <c r="BR26" s="242"/>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33"/>
    </row>
    <row r="27" spans="1:131" ht="26.25" customHeight="1" thickBot="1">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35"/>
      <c r="BK27" s="235"/>
      <c r="BL27" s="235"/>
      <c r="BM27" s="235"/>
      <c r="BN27" s="235"/>
      <c r="BO27" s="244"/>
      <c r="BP27" s="244"/>
      <c r="BQ27" s="241">
        <v>21</v>
      </c>
      <c r="BR27" s="242"/>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33"/>
    </row>
    <row r="28" spans="1:131" ht="26.25" customHeight="1" thickTop="1">
      <c r="A28" s="245">
        <v>1</v>
      </c>
      <c r="B28" s="1115" t="s">
        <v>404</v>
      </c>
      <c r="C28" s="1116"/>
      <c r="D28" s="1116"/>
      <c r="E28" s="1116"/>
      <c r="F28" s="1116"/>
      <c r="G28" s="1116"/>
      <c r="H28" s="1116"/>
      <c r="I28" s="1116"/>
      <c r="J28" s="1116"/>
      <c r="K28" s="1116"/>
      <c r="L28" s="1116"/>
      <c r="M28" s="1116"/>
      <c r="N28" s="1116"/>
      <c r="O28" s="1116"/>
      <c r="P28" s="1117"/>
      <c r="Q28" s="1118">
        <v>6956</v>
      </c>
      <c r="R28" s="1119"/>
      <c r="S28" s="1119"/>
      <c r="T28" s="1119"/>
      <c r="U28" s="1119"/>
      <c r="V28" s="1119">
        <v>6885</v>
      </c>
      <c r="W28" s="1119"/>
      <c r="X28" s="1119"/>
      <c r="Y28" s="1119"/>
      <c r="Z28" s="1119"/>
      <c r="AA28" s="1119">
        <v>71211</v>
      </c>
      <c r="AB28" s="1119"/>
      <c r="AC28" s="1119"/>
      <c r="AD28" s="1119"/>
      <c r="AE28" s="1120"/>
      <c r="AF28" s="1121">
        <v>71</v>
      </c>
      <c r="AG28" s="1119"/>
      <c r="AH28" s="1119"/>
      <c r="AI28" s="1119"/>
      <c r="AJ28" s="1122"/>
      <c r="AK28" s="1110">
        <v>509</v>
      </c>
      <c r="AL28" s="1111"/>
      <c r="AM28" s="1111"/>
      <c r="AN28" s="1111"/>
      <c r="AO28" s="1111"/>
      <c r="AP28" s="1111"/>
      <c r="AQ28" s="1111"/>
      <c r="AR28" s="1111"/>
      <c r="AS28" s="1111"/>
      <c r="AT28" s="1111"/>
      <c r="AU28" s="1111"/>
      <c r="AV28" s="1111"/>
      <c r="AW28" s="1111"/>
      <c r="AX28" s="1111"/>
      <c r="AY28" s="1111"/>
      <c r="AZ28" s="1112"/>
      <c r="BA28" s="1112"/>
      <c r="BB28" s="1112"/>
      <c r="BC28" s="1112"/>
      <c r="BD28" s="1112"/>
      <c r="BE28" s="1113"/>
      <c r="BF28" s="1113"/>
      <c r="BG28" s="1113"/>
      <c r="BH28" s="1113"/>
      <c r="BI28" s="1114"/>
      <c r="BJ28" s="235"/>
      <c r="BK28" s="235"/>
      <c r="BL28" s="235"/>
      <c r="BM28" s="235"/>
      <c r="BN28" s="235"/>
      <c r="BO28" s="244"/>
      <c r="BP28" s="244"/>
      <c r="BQ28" s="241">
        <v>22</v>
      </c>
      <c r="BR28" s="242"/>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33"/>
    </row>
    <row r="29" spans="1:131" ht="26.25" customHeight="1">
      <c r="A29" s="245">
        <v>2</v>
      </c>
      <c r="B29" s="1098" t="s">
        <v>405</v>
      </c>
      <c r="C29" s="1099"/>
      <c r="D29" s="1099"/>
      <c r="E29" s="1099"/>
      <c r="F29" s="1099"/>
      <c r="G29" s="1099"/>
      <c r="H29" s="1099"/>
      <c r="I29" s="1099"/>
      <c r="J29" s="1099"/>
      <c r="K29" s="1099"/>
      <c r="L29" s="1099"/>
      <c r="M29" s="1099"/>
      <c r="N29" s="1099"/>
      <c r="O29" s="1099"/>
      <c r="P29" s="1100"/>
      <c r="Q29" s="1106">
        <v>6018</v>
      </c>
      <c r="R29" s="1107"/>
      <c r="S29" s="1107"/>
      <c r="T29" s="1107"/>
      <c r="U29" s="1107"/>
      <c r="V29" s="1107">
        <v>5891</v>
      </c>
      <c r="W29" s="1107"/>
      <c r="X29" s="1107"/>
      <c r="Y29" s="1107"/>
      <c r="Z29" s="1107"/>
      <c r="AA29" s="1107">
        <v>127</v>
      </c>
      <c r="AB29" s="1107"/>
      <c r="AC29" s="1107"/>
      <c r="AD29" s="1107"/>
      <c r="AE29" s="1108"/>
      <c r="AF29" s="1103">
        <v>127</v>
      </c>
      <c r="AG29" s="1104"/>
      <c r="AH29" s="1104"/>
      <c r="AI29" s="1104"/>
      <c r="AJ29" s="1105"/>
      <c r="AK29" s="1044">
        <v>959</v>
      </c>
      <c r="AL29" s="1035"/>
      <c r="AM29" s="1035"/>
      <c r="AN29" s="1035"/>
      <c r="AO29" s="1035"/>
      <c r="AP29" s="1035"/>
      <c r="AQ29" s="1035"/>
      <c r="AR29" s="1035"/>
      <c r="AS29" s="1035"/>
      <c r="AT29" s="1035"/>
      <c r="AU29" s="1035"/>
      <c r="AV29" s="1035"/>
      <c r="AW29" s="1035"/>
      <c r="AX29" s="1035"/>
      <c r="AY29" s="1035"/>
      <c r="AZ29" s="1109"/>
      <c r="BA29" s="1109"/>
      <c r="BB29" s="1109"/>
      <c r="BC29" s="1109"/>
      <c r="BD29" s="1109"/>
      <c r="BE29" s="1036"/>
      <c r="BF29" s="1036"/>
      <c r="BG29" s="1036"/>
      <c r="BH29" s="1036"/>
      <c r="BI29" s="1037"/>
      <c r="BJ29" s="235"/>
      <c r="BK29" s="235"/>
      <c r="BL29" s="235"/>
      <c r="BM29" s="235"/>
      <c r="BN29" s="235"/>
      <c r="BO29" s="244"/>
      <c r="BP29" s="244"/>
      <c r="BQ29" s="241">
        <v>23</v>
      </c>
      <c r="BR29" s="242"/>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33"/>
    </row>
    <row r="30" spans="1:131" ht="26.25" customHeight="1">
      <c r="A30" s="245">
        <v>3</v>
      </c>
      <c r="B30" s="1098" t="s">
        <v>406</v>
      </c>
      <c r="C30" s="1099"/>
      <c r="D30" s="1099"/>
      <c r="E30" s="1099"/>
      <c r="F30" s="1099"/>
      <c r="G30" s="1099"/>
      <c r="H30" s="1099"/>
      <c r="I30" s="1099"/>
      <c r="J30" s="1099"/>
      <c r="K30" s="1099"/>
      <c r="L30" s="1099"/>
      <c r="M30" s="1099"/>
      <c r="N30" s="1099"/>
      <c r="O30" s="1099"/>
      <c r="P30" s="1100"/>
      <c r="Q30" s="1106">
        <v>1110</v>
      </c>
      <c r="R30" s="1107"/>
      <c r="S30" s="1107"/>
      <c r="T30" s="1107"/>
      <c r="U30" s="1107"/>
      <c r="V30" s="1107">
        <v>1106</v>
      </c>
      <c r="W30" s="1107"/>
      <c r="X30" s="1107"/>
      <c r="Y30" s="1107"/>
      <c r="Z30" s="1107"/>
      <c r="AA30" s="1107">
        <v>4</v>
      </c>
      <c r="AB30" s="1107"/>
      <c r="AC30" s="1107"/>
      <c r="AD30" s="1107"/>
      <c r="AE30" s="1108"/>
      <c r="AF30" s="1103">
        <v>4</v>
      </c>
      <c r="AG30" s="1104"/>
      <c r="AH30" s="1104"/>
      <c r="AI30" s="1104"/>
      <c r="AJ30" s="1105"/>
      <c r="AK30" s="1044">
        <v>203</v>
      </c>
      <c r="AL30" s="1035"/>
      <c r="AM30" s="1035"/>
      <c r="AN30" s="1035"/>
      <c r="AO30" s="1035"/>
      <c r="AP30" s="1035"/>
      <c r="AQ30" s="1035"/>
      <c r="AR30" s="1035"/>
      <c r="AS30" s="1035"/>
      <c r="AT30" s="1035"/>
      <c r="AU30" s="1035"/>
      <c r="AV30" s="1035"/>
      <c r="AW30" s="1035"/>
      <c r="AX30" s="1035"/>
      <c r="AY30" s="1035"/>
      <c r="AZ30" s="1109"/>
      <c r="BA30" s="1109"/>
      <c r="BB30" s="1109"/>
      <c r="BC30" s="1109"/>
      <c r="BD30" s="1109"/>
      <c r="BE30" s="1036"/>
      <c r="BF30" s="1036"/>
      <c r="BG30" s="1036"/>
      <c r="BH30" s="1036"/>
      <c r="BI30" s="1037"/>
      <c r="BJ30" s="235"/>
      <c r="BK30" s="235"/>
      <c r="BL30" s="235"/>
      <c r="BM30" s="235"/>
      <c r="BN30" s="235"/>
      <c r="BO30" s="244"/>
      <c r="BP30" s="244"/>
      <c r="BQ30" s="241">
        <v>24</v>
      </c>
      <c r="BR30" s="242"/>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33"/>
    </row>
    <row r="31" spans="1:131" ht="26.25" customHeight="1">
      <c r="A31" s="245">
        <v>4</v>
      </c>
      <c r="B31" s="1098" t="s">
        <v>407</v>
      </c>
      <c r="C31" s="1099"/>
      <c r="D31" s="1099"/>
      <c r="E31" s="1099"/>
      <c r="F31" s="1099"/>
      <c r="G31" s="1099"/>
      <c r="H31" s="1099"/>
      <c r="I31" s="1099"/>
      <c r="J31" s="1099"/>
      <c r="K31" s="1099"/>
      <c r="L31" s="1099"/>
      <c r="M31" s="1099"/>
      <c r="N31" s="1099"/>
      <c r="O31" s="1099"/>
      <c r="P31" s="1100"/>
      <c r="Q31" s="1106">
        <v>1551</v>
      </c>
      <c r="R31" s="1107"/>
      <c r="S31" s="1107"/>
      <c r="T31" s="1107"/>
      <c r="U31" s="1107"/>
      <c r="V31" s="1107">
        <v>1532</v>
      </c>
      <c r="W31" s="1107"/>
      <c r="X31" s="1107"/>
      <c r="Y31" s="1107"/>
      <c r="Z31" s="1107"/>
      <c r="AA31" s="1107">
        <v>19</v>
      </c>
      <c r="AB31" s="1107"/>
      <c r="AC31" s="1107"/>
      <c r="AD31" s="1107"/>
      <c r="AE31" s="1108"/>
      <c r="AF31" s="1103">
        <v>50</v>
      </c>
      <c r="AG31" s="1104"/>
      <c r="AH31" s="1104"/>
      <c r="AI31" s="1104"/>
      <c r="AJ31" s="1105"/>
      <c r="AK31" s="1044">
        <v>457</v>
      </c>
      <c r="AL31" s="1035"/>
      <c r="AM31" s="1035"/>
      <c r="AN31" s="1035"/>
      <c r="AO31" s="1035"/>
      <c r="AP31" s="1035">
        <v>5521</v>
      </c>
      <c r="AQ31" s="1035"/>
      <c r="AR31" s="1035"/>
      <c r="AS31" s="1035"/>
      <c r="AT31" s="1035"/>
      <c r="AU31" s="1035">
        <v>2876</v>
      </c>
      <c r="AV31" s="1035"/>
      <c r="AW31" s="1035"/>
      <c r="AX31" s="1035"/>
      <c r="AY31" s="1035"/>
      <c r="AZ31" s="1109"/>
      <c r="BA31" s="1109"/>
      <c r="BB31" s="1109"/>
      <c r="BC31" s="1109"/>
      <c r="BD31" s="1109"/>
      <c r="BE31" s="1036" t="s">
        <v>408</v>
      </c>
      <c r="BF31" s="1036"/>
      <c r="BG31" s="1036"/>
      <c r="BH31" s="1036"/>
      <c r="BI31" s="1037"/>
      <c r="BJ31" s="235"/>
      <c r="BK31" s="235"/>
      <c r="BL31" s="235"/>
      <c r="BM31" s="235"/>
      <c r="BN31" s="235"/>
      <c r="BO31" s="244"/>
      <c r="BP31" s="244"/>
      <c r="BQ31" s="241">
        <v>25</v>
      </c>
      <c r="BR31" s="242"/>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33"/>
    </row>
    <row r="32" spans="1:131" ht="26.25" customHeight="1">
      <c r="A32" s="245">
        <v>5</v>
      </c>
      <c r="B32" s="1098"/>
      <c r="C32" s="1099"/>
      <c r="D32" s="1099"/>
      <c r="E32" s="1099"/>
      <c r="F32" s="1099"/>
      <c r="G32" s="1099"/>
      <c r="H32" s="1099"/>
      <c r="I32" s="1099"/>
      <c r="J32" s="1099"/>
      <c r="K32" s="1099"/>
      <c r="L32" s="1099"/>
      <c r="M32" s="1099"/>
      <c r="N32" s="1099"/>
      <c r="O32" s="1099"/>
      <c r="P32" s="1100"/>
      <c r="Q32" s="1106"/>
      <c r="R32" s="1107"/>
      <c r="S32" s="1107"/>
      <c r="T32" s="1107"/>
      <c r="U32" s="1107"/>
      <c r="V32" s="1107"/>
      <c r="W32" s="1107"/>
      <c r="X32" s="1107"/>
      <c r="Y32" s="1107"/>
      <c r="Z32" s="1107"/>
      <c r="AA32" s="1107"/>
      <c r="AB32" s="1107"/>
      <c r="AC32" s="1107"/>
      <c r="AD32" s="1107"/>
      <c r="AE32" s="1108"/>
      <c r="AF32" s="1103"/>
      <c r="AG32" s="1104"/>
      <c r="AH32" s="1104"/>
      <c r="AI32" s="1104"/>
      <c r="AJ32" s="1105"/>
      <c r="AK32" s="1044"/>
      <c r="AL32" s="1035"/>
      <c r="AM32" s="1035"/>
      <c r="AN32" s="1035"/>
      <c r="AO32" s="1035"/>
      <c r="AP32" s="1035"/>
      <c r="AQ32" s="1035"/>
      <c r="AR32" s="1035"/>
      <c r="AS32" s="1035"/>
      <c r="AT32" s="1035"/>
      <c r="AU32" s="1035"/>
      <c r="AV32" s="1035"/>
      <c r="AW32" s="1035"/>
      <c r="AX32" s="1035"/>
      <c r="AY32" s="1035"/>
      <c r="AZ32" s="1109"/>
      <c r="BA32" s="1109"/>
      <c r="BB32" s="1109"/>
      <c r="BC32" s="1109"/>
      <c r="BD32" s="1109"/>
      <c r="BE32" s="1036"/>
      <c r="BF32" s="1036"/>
      <c r="BG32" s="1036"/>
      <c r="BH32" s="1036"/>
      <c r="BI32" s="1037"/>
      <c r="BJ32" s="235"/>
      <c r="BK32" s="235"/>
      <c r="BL32" s="235"/>
      <c r="BM32" s="235"/>
      <c r="BN32" s="235"/>
      <c r="BO32" s="244"/>
      <c r="BP32" s="244"/>
      <c r="BQ32" s="241">
        <v>26</v>
      </c>
      <c r="BR32" s="242"/>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33"/>
    </row>
    <row r="33" spans="1:131" ht="26.25" customHeight="1">
      <c r="A33" s="245">
        <v>6</v>
      </c>
      <c r="B33" s="1098"/>
      <c r="C33" s="1099"/>
      <c r="D33" s="1099"/>
      <c r="E33" s="1099"/>
      <c r="F33" s="1099"/>
      <c r="G33" s="1099"/>
      <c r="H33" s="1099"/>
      <c r="I33" s="1099"/>
      <c r="J33" s="1099"/>
      <c r="K33" s="1099"/>
      <c r="L33" s="1099"/>
      <c r="M33" s="1099"/>
      <c r="N33" s="1099"/>
      <c r="O33" s="1099"/>
      <c r="P33" s="1100"/>
      <c r="Q33" s="1106"/>
      <c r="R33" s="1107"/>
      <c r="S33" s="1107"/>
      <c r="T33" s="1107"/>
      <c r="U33" s="1107"/>
      <c r="V33" s="1107"/>
      <c r="W33" s="1107"/>
      <c r="X33" s="1107"/>
      <c r="Y33" s="1107"/>
      <c r="Z33" s="1107"/>
      <c r="AA33" s="1107"/>
      <c r="AB33" s="1107"/>
      <c r="AC33" s="1107"/>
      <c r="AD33" s="1107"/>
      <c r="AE33" s="1108"/>
      <c r="AF33" s="1103"/>
      <c r="AG33" s="1104"/>
      <c r="AH33" s="1104"/>
      <c r="AI33" s="1104"/>
      <c r="AJ33" s="1105"/>
      <c r="AK33" s="1044"/>
      <c r="AL33" s="1035"/>
      <c r="AM33" s="1035"/>
      <c r="AN33" s="1035"/>
      <c r="AO33" s="1035"/>
      <c r="AP33" s="1035"/>
      <c r="AQ33" s="1035"/>
      <c r="AR33" s="1035"/>
      <c r="AS33" s="1035"/>
      <c r="AT33" s="1035"/>
      <c r="AU33" s="1035"/>
      <c r="AV33" s="1035"/>
      <c r="AW33" s="1035"/>
      <c r="AX33" s="1035"/>
      <c r="AY33" s="1035"/>
      <c r="AZ33" s="1109"/>
      <c r="BA33" s="1109"/>
      <c r="BB33" s="1109"/>
      <c r="BC33" s="1109"/>
      <c r="BD33" s="1109"/>
      <c r="BE33" s="1036"/>
      <c r="BF33" s="1036"/>
      <c r="BG33" s="1036"/>
      <c r="BH33" s="1036"/>
      <c r="BI33" s="1037"/>
      <c r="BJ33" s="235"/>
      <c r="BK33" s="235"/>
      <c r="BL33" s="235"/>
      <c r="BM33" s="235"/>
      <c r="BN33" s="235"/>
      <c r="BO33" s="244"/>
      <c r="BP33" s="244"/>
      <c r="BQ33" s="241">
        <v>27</v>
      </c>
      <c r="BR33" s="242"/>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33"/>
    </row>
    <row r="34" spans="1:131" ht="26.25" customHeight="1">
      <c r="A34" s="245">
        <v>7</v>
      </c>
      <c r="B34" s="1098"/>
      <c r="C34" s="1099"/>
      <c r="D34" s="1099"/>
      <c r="E34" s="1099"/>
      <c r="F34" s="1099"/>
      <c r="G34" s="1099"/>
      <c r="H34" s="1099"/>
      <c r="I34" s="1099"/>
      <c r="J34" s="1099"/>
      <c r="K34" s="1099"/>
      <c r="L34" s="1099"/>
      <c r="M34" s="1099"/>
      <c r="N34" s="1099"/>
      <c r="O34" s="1099"/>
      <c r="P34" s="1100"/>
      <c r="Q34" s="1106"/>
      <c r="R34" s="1107"/>
      <c r="S34" s="1107"/>
      <c r="T34" s="1107"/>
      <c r="U34" s="1107"/>
      <c r="V34" s="1107"/>
      <c r="W34" s="1107"/>
      <c r="X34" s="1107"/>
      <c r="Y34" s="1107"/>
      <c r="Z34" s="1107"/>
      <c r="AA34" s="1107"/>
      <c r="AB34" s="1107"/>
      <c r="AC34" s="1107"/>
      <c r="AD34" s="1107"/>
      <c r="AE34" s="1108"/>
      <c r="AF34" s="1103"/>
      <c r="AG34" s="1104"/>
      <c r="AH34" s="1104"/>
      <c r="AI34" s="1104"/>
      <c r="AJ34" s="1105"/>
      <c r="AK34" s="1044"/>
      <c r="AL34" s="1035"/>
      <c r="AM34" s="1035"/>
      <c r="AN34" s="1035"/>
      <c r="AO34" s="1035"/>
      <c r="AP34" s="1035"/>
      <c r="AQ34" s="1035"/>
      <c r="AR34" s="1035"/>
      <c r="AS34" s="1035"/>
      <c r="AT34" s="1035"/>
      <c r="AU34" s="1035"/>
      <c r="AV34" s="1035"/>
      <c r="AW34" s="1035"/>
      <c r="AX34" s="1035"/>
      <c r="AY34" s="1035"/>
      <c r="AZ34" s="1109"/>
      <c r="BA34" s="1109"/>
      <c r="BB34" s="1109"/>
      <c r="BC34" s="1109"/>
      <c r="BD34" s="1109"/>
      <c r="BE34" s="1036"/>
      <c r="BF34" s="1036"/>
      <c r="BG34" s="1036"/>
      <c r="BH34" s="1036"/>
      <c r="BI34" s="1037"/>
      <c r="BJ34" s="235"/>
      <c r="BK34" s="235"/>
      <c r="BL34" s="235"/>
      <c r="BM34" s="235"/>
      <c r="BN34" s="235"/>
      <c r="BO34" s="244"/>
      <c r="BP34" s="244"/>
      <c r="BQ34" s="241">
        <v>28</v>
      </c>
      <c r="BR34" s="242"/>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33"/>
    </row>
    <row r="35" spans="1:131" ht="26.25" customHeight="1">
      <c r="A35" s="245">
        <v>8</v>
      </c>
      <c r="B35" s="1098"/>
      <c r="C35" s="1099"/>
      <c r="D35" s="1099"/>
      <c r="E35" s="1099"/>
      <c r="F35" s="1099"/>
      <c r="G35" s="1099"/>
      <c r="H35" s="1099"/>
      <c r="I35" s="1099"/>
      <c r="J35" s="1099"/>
      <c r="K35" s="1099"/>
      <c r="L35" s="1099"/>
      <c r="M35" s="1099"/>
      <c r="N35" s="1099"/>
      <c r="O35" s="1099"/>
      <c r="P35" s="1100"/>
      <c r="Q35" s="1106"/>
      <c r="R35" s="1107"/>
      <c r="S35" s="1107"/>
      <c r="T35" s="1107"/>
      <c r="U35" s="1107"/>
      <c r="V35" s="1107"/>
      <c r="W35" s="1107"/>
      <c r="X35" s="1107"/>
      <c r="Y35" s="1107"/>
      <c r="Z35" s="1107"/>
      <c r="AA35" s="1107"/>
      <c r="AB35" s="1107"/>
      <c r="AC35" s="1107"/>
      <c r="AD35" s="1107"/>
      <c r="AE35" s="1108"/>
      <c r="AF35" s="1103"/>
      <c r="AG35" s="1104"/>
      <c r="AH35" s="1104"/>
      <c r="AI35" s="1104"/>
      <c r="AJ35" s="1105"/>
      <c r="AK35" s="1044"/>
      <c r="AL35" s="1035"/>
      <c r="AM35" s="1035"/>
      <c r="AN35" s="1035"/>
      <c r="AO35" s="1035"/>
      <c r="AP35" s="1035"/>
      <c r="AQ35" s="1035"/>
      <c r="AR35" s="1035"/>
      <c r="AS35" s="1035"/>
      <c r="AT35" s="1035"/>
      <c r="AU35" s="1035"/>
      <c r="AV35" s="1035"/>
      <c r="AW35" s="1035"/>
      <c r="AX35" s="1035"/>
      <c r="AY35" s="1035"/>
      <c r="AZ35" s="1109"/>
      <c r="BA35" s="1109"/>
      <c r="BB35" s="1109"/>
      <c r="BC35" s="1109"/>
      <c r="BD35" s="1109"/>
      <c r="BE35" s="1036"/>
      <c r="BF35" s="1036"/>
      <c r="BG35" s="1036"/>
      <c r="BH35" s="1036"/>
      <c r="BI35" s="1037"/>
      <c r="BJ35" s="235"/>
      <c r="BK35" s="235"/>
      <c r="BL35" s="235"/>
      <c r="BM35" s="235"/>
      <c r="BN35" s="235"/>
      <c r="BO35" s="244"/>
      <c r="BP35" s="244"/>
      <c r="BQ35" s="241">
        <v>29</v>
      </c>
      <c r="BR35" s="242"/>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33"/>
    </row>
    <row r="36" spans="1:131" ht="26.25" customHeight="1">
      <c r="A36" s="245">
        <v>9</v>
      </c>
      <c r="B36" s="1098"/>
      <c r="C36" s="1099"/>
      <c r="D36" s="1099"/>
      <c r="E36" s="1099"/>
      <c r="F36" s="1099"/>
      <c r="G36" s="1099"/>
      <c r="H36" s="1099"/>
      <c r="I36" s="1099"/>
      <c r="J36" s="1099"/>
      <c r="K36" s="1099"/>
      <c r="L36" s="1099"/>
      <c r="M36" s="1099"/>
      <c r="N36" s="1099"/>
      <c r="O36" s="1099"/>
      <c r="P36" s="1100"/>
      <c r="Q36" s="1106"/>
      <c r="R36" s="1107"/>
      <c r="S36" s="1107"/>
      <c r="T36" s="1107"/>
      <c r="U36" s="1107"/>
      <c r="V36" s="1107"/>
      <c r="W36" s="1107"/>
      <c r="X36" s="1107"/>
      <c r="Y36" s="1107"/>
      <c r="Z36" s="1107"/>
      <c r="AA36" s="1107"/>
      <c r="AB36" s="1107"/>
      <c r="AC36" s="1107"/>
      <c r="AD36" s="1107"/>
      <c r="AE36" s="1108"/>
      <c r="AF36" s="1103"/>
      <c r="AG36" s="1104"/>
      <c r="AH36" s="1104"/>
      <c r="AI36" s="1104"/>
      <c r="AJ36" s="1105"/>
      <c r="AK36" s="1044"/>
      <c r="AL36" s="1035"/>
      <c r="AM36" s="1035"/>
      <c r="AN36" s="1035"/>
      <c r="AO36" s="1035"/>
      <c r="AP36" s="1035"/>
      <c r="AQ36" s="1035"/>
      <c r="AR36" s="1035"/>
      <c r="AS36" s="1035"/>
      <c r="AT36" s="1035"/>
      <c r="AU36" s="1035"/>
      <c r="AV36" s="1035"/>
      <c r="AW36" s="1035"/>
      <c r="AX36" s="1035"/>
      <c r="AY36" s="1035"/>
      <c r="AZ36" s="1109"/>
      <c r="BA36" s="1109"/>
      <c r="BB36" s="1109"/>
      <c r="BC36" s="1109"/>
      <c r="BD36" s="1109"/>
      <c r="BE36" s="1036"/>
      <c r="BF36" s="1036"/>
      <c r="BG36" s="1036"/>
      <c r="BH36" s="1036"/>
      <c r="BI36" s="1037"/>
      <c r="BJ36" s="235"/>
      <c r="BK36" s="235"/>
      <c r="BL36" s="235"/>
      <c r="BM36" s="235"/>
      <c r="BN36" s="235"/>
      <c r="BO36" s="244"/>
      <c r="BP36" s="244"/>
      <c r="BQ36" s="241">
        <v>30</v>
      </c>
      <c r="BR36" s="242"/>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33"/>
    </row>
    <row r="37" spans="1:131" ht="26.25" customHeight="1">
      <c r="A37" s="245">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4"/>
      <c r="AL37" s="1035"/>
      <c r="AM37" s="1035"/>
      <c r="AN37" s="1035"/>
      <c r="AO37" s="1035"/>
      <c r="AP37" s="1035"/>
      <c r="AQ37" s="1035"/>
      <c r="AR37" s="1035"/>
      <c r="AS37" s="1035"/>
      <c r="AT37" s="1035"/>
      <c r="AU37" s="1035"/>
      <c r="AV37" s="1035"/>
      <c r="AW37" s="1035"/>
      <c r="AX37" s="1035"/>
      <c r="AY37" s="1035"/>
      <c r="AZ37" s="1109"/>
      <c r="BA37" s="1109"/>
      <c r="BB37" s="1109"/>
      <c r="BC37" s="1109"/>
      <c r="BD37" s="1109"/>
      <c r="BE37" s="1036"/>
      <c r="BF37" s="1036"/>
      <c r="BG37" s="1036"/>
      <c r="BH37" s="1036"/>
      <c r="BI37" s="1037"/>
      <c r="BJ37" s="235"/>
      <c r="BK37" s="235"/>
      <c r="BL37" s="235"/>
      <c r="BM37" s="235"/>
      <c r="BN37" s="235"/>
      <c r="BO37" s="244"/>
      <c r="BP37" s="244"/>
      <c r="BQ37" s="241">
        <v>31</v>
      </c>
      <c r="BR37" s="242"/>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33"/>
    </row>
    <row r="38" spans="1:131" ht="26.25" customHeight="1">
      <c r="A38" s="245">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4"/>
      <c r="AL38" s="1035"/>
      <c r="AM38" s="1035"/>
      <c r="AN38" s="1035"/>
      <c r="AO38" s="1035"/>
      <c r="AP38" s="1035"/>
      <c r="AQ38" s="1035"/>
      <c r="AR38" s="1035"/>
      <c r="AS38" s="1035"/>
      <c r="AT38" s="1035"/>
      <c r="AU38" s="1035"/>
      <c r="AV38" s="1035"/>
      <c r="AW38" s="1035"/>
      <c r="AX38" s="1035"/>
      <c r="AY38" s="1035"/>
      <c r="AZ38" s="1109"/>
      <c r="BA38" s="1109"/>
      <c r="BB38" s="1109"/>
      <c r="BC38" s="1109"/>
      <c r="BD38" s="1109"/>
      <c r="BE38" s="1036"/>
      <c r="BF38" s="1036"/>
      <c r="BG38" s="1036"/>
      <c r="BH38" s="1036"/>
      <c r="BI38" s="1037"/>
      <c r="BJ38" s="235"/>
      <c r="BK38" s="235"/>
      <c r="BL38" s="235"/>
      <c r="BM38" s="235"/>
      <c r="BN38" s="235"/>
      <c r="BO38" s="244"/>
      <c r="BP38" s="244"/>
      <c r="BQ38" s="241">
        <v>32</v>
      </c>
      <c r="BR38" s="242"/>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33"/>
    </row>
    <row r="39" spans="1:131" ht="26.25" customHeight="1">
      <c r="A39" s="245">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4"/>
      <c r="AL39" s="1035"/>
      <c r="AM39" s="1035"/>
      <c r="AN39" s="1035"/>
      <c r="AO39" s="1035"/>
      <c r="AP39" s="1035"/>
      <c r="AQ39" s="1035"/>
      <c r="AR39" s="1035"/>
      <c r="AS39" s="1035"/>
      <c r="AT39" s="1035"/>
      <c r="AU39" s="1035"/>
      <c r="AV39" s="1035"/>
      <c r="AW39" s="1035"/>
      <c r="AX39" s="1035"/>
      <c r="AY39" s="1035"/>
      <c r="AZ39" s="1109"/>
      <c r="BA39" s="1109"/>
      <c r="BB39" s="1109"/>
      <c r="BC39" s="1109"/>
      <c r="BD39" s="1109"/>
      <c r="BE39" s="1036"/>
      <c r="BF39" s="1036"/>
      <c r="BG39" s="1036"/>
      <c r="BH39" s="1036"/>
      <c r="BI39" s="1037"/>
      <c r="BJ39" s="235"/>
      <c r="BK39" s="235"/>
      <c r="BL39" s="235"/>
      <c r="BM39" s="235"/>
      <c r="BN39" s="235"/>
      <c r="BO39" s="244"/>
      <c r="BP39" s="244"/>
      <c r="BQ39" s="241">
        <v>33</v>
      </c>
      <c r="BR39" s="242"/>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33"/>
    </row>
    <row r="40" spans="1:131" ht="26.25" customHeight="1">
      <c r="A40" s="241">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4"/>
      <c r="AL40" s="1035"/>
      <c r="AM40" s="1035"/>
      <c r="AN40" s="1035"/>
      <c r="AO40" s="1035"/>
      <c r="AP40" s="1035"/>
      <c r="AQ40" s="1035"/>
      <c r="AR40" s="1035"/>
      <c r="AS40" s="1035"/>
      <c r="AT40" s="1035"/>
      <c r="AU40" s="1035"/>
      <c r="AV40" s="1035"/>
      <c r="AW40" s="1035"/>
      <c r="AX40" s="1035"/>
      <c r="AY40" s="1035"/>
      <c r="AZ40" s="1109"/>
      <c r="BA40" s="1109"/>
      <c r="BB40" s="1109"/>
      <c r="BC40" s="1109"/>
      <c r="BD40" s="1109"/>
      <c r="BE40" s="1036"/>
      <c r="BF40" s="1036"/>
      <c r="BG40" s="1036"/>
      <c r="BH40" s="1036"/>
      <c r="BI40" s="1037"/>
      <c r="BJ40" s="235"/>
      <c r="BK40" s="235"/>
      <c r="BL40" s="235"/>
      <c r="BM40" s="235"/>
      <c r="BN40" s="235"/>
      <c r="BO40" s="244"/>
      <c r="BP40" s="244"/>
      <c r="BQ40" s="241">
        <v>34</v>
      </c>
      <c r="BR40" s="242"/>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33"/>
    </row>
    <row r="41" spans="1:131" ht="26.25" customHeight="1">
      <c r="A41" s="241">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4"/>
      <c r="AL41" s="1035"/>
      <c r="AM41" s="1035"/>
      <c r="AN41" s="1035"/>
      <c r="AO41" s="1035"/>
      <c r="AP41" s="1035"/>
      <c r="AQ41" s="1035"/>
      <c r="AR41" s="1035"/>
      <c r="AS41" s="1035"/>
      <c r="AT41" s="1035"/>
      <c r="AU41" s="1035"/>
      <c r="AV41" s="1035"/>
      <c r="AW41" s="1035"/>
      <c r="AX41" s="1035"/>
      <c r="AY41" s="1035"/>
      <c r="AZ41" s="1109"/>
      <c r="BA41" s="1109"/>
      <c r="BB41" s="1109"/>
      <c r="BC41" s="1109"/>
      <c r="BD41" s="1109"/>
      <c r="BE41" s="1036"/>
      <c r="BF41" s="1036"/>
      <c r="BG41" s="1036"/>
      <c r="BH41" s="1036"/>
      <c r="BI41" s="1037"/>
      <c r="BJ41" s="235"/>
      <c r="BK41" s="235"/>
      <c r="BL41" s="235"/>
      <c r="BM41" s="235"/>
      <c r="BN41" s="235"/>
      <c r="BO41" s="244"/>
      <c r="BP41" s="244"/>
      <c r="BQ41" s="241">
        <v>35</v>
      </c>
      <c r="BR41" s="242"/>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33"/>
    </row>
    <row r="42" spans="1:131" ht="26.25" customHeight="1">
      <c r="A42" s="241">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4"/>
      <c r="AL42" s="1035"/>
      <c r="AM42" s="1035"/>
      <c r="AN42" s="1035"/>
      <c r="AO42" s="1035"/>
      <c r="AP42" s="1035"/>
      <c r="AQ42" s="1035"/>
      <c r="AR42" s="1035"/>
      <c r="AS42" s="1035"/>
      <c r="AT42" s="1035"/>
      <c r="AU42" s="1035"/>
      <c r="AV42" s="1035"/>
      <c r="AW42" s="1035"/>
      <c r="AX42" s="1035"/>
      <c r="AY42" s="1035"/>
      <c r="AZ42" s="1109"/>
      <c r="BA42" s="1109"/>
      <c r="BB42" s="1109"/>
      <c r="BC42" s="1109"/>
      <c r="BD42" s="1109"/>
      <c r="BE42" s="1036"/>
      <c r="BF42" s="1036"/>
      <c r="BG42" s="1036"/>
      <c r="BH42" s="1036"/>
      <c r="BI42" s="1037"/>
      <c r="BJ42" s="235"/>
      <c r="BK42" s="235"/>
      <c r="BL42" s="235"/>
      <c r="BM42" s="235"/>
      <c r="BN42" s="235"/>
      <c r="BO42" s="244"/>
      <c r="BP42" s="244"/>
      <c r="BQ42" s="241">
        <v>36</v>
      </c>
      <c r="BR42" s="242"/>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33"/>
    </row>
    <row r="43" spans="1:131" ht="26.25" customHeight="1">
      <c r="A43" s="241">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4"/>
      <c r="AL43" s="1035"/>
      <c r="AM43" s="1035"/>
      <c r="AN43" s="1035"/>
      <c r="AO43" s="1035"/>
      <c r="AP43" s="1035"/>
      <c r="AQ43" s="1035"/>
      <c r="AR43" s="1035"/>
      <c r="AS43" s="1035"/>
      <c r="AT43" s="1035"/>
      <c r="AU43" s="1035"/>
      <c r="AV43" s="1035"/>
      <c r="AW43" s="1035"/>
      <c r="AX43" s="1035"/>
      <c r="AY43" s="1035"/>
      <c r="AZ43" s="1109"/>
      <c r="BA43" s="1109"/>
      <c r="BB43" s="1109"/>
      <c r="BC43" s="1109"/>
      <c r="BD43" s="1109"/>
      <c r="BE43" s="1036"/>
      <c r="BF43" s="1036"/>
      <c r="BG43" s="1036"/>
      <c r="BH43" s="1036"/>
      <c r="BI43" s="1037"/>
      <c r="BJ43" s="235"/>
      <c r="BK43" s="235"/>
      <c r="BL43" s="235"/>
      <c r="BM43" s="235"/>
      <c r="BN43" s="235"/>
      <c r="BO43" s="244"/>
      <c r="BP43" s="244"/>
      <c r="BQ43" s="241">
        <v>37</v>
      </c>
      <c r="BR43" s="242"/>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33"/>
    </row>
    <row r="44" spans="1:131" ht="26.25" customHeight="1">
      <c r="A44" s="241">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4"/>
      <c r="AL44" s="1035"/>
      <c r="AM44" s="1035"/>
      <c r="AN44" s="1035"/>
      <c r="AO44" s="1035"/>
      <c r="AP44" s="1035"/>
      <c r="AQ44" s="1035"/>
      <c r="AR44" s="1035"/>
      <c r="AS44" s="1035"/>
      <c r="AT44" s="1035"/>
      <c r="AU44" s="1035"/>
      <c r="AV44" s="1035"/>
      <c r="AW44" s="1035"/>
      <c r="AX44" s="1035"/>
      <c r="AY44" s="1035"/>
      <c r="AZ44" s="1109"/>
      <c r="BA44" s="1109"/>
      <c r="BB44" s="1109"/>
      <c r="BC44" s="1109"/>
      <c r="BD44" s="1109"/>
      <c r="BE44" s="1036"/>
      <c r="BF44" s="1036"/>
      <c r="BG44" s="1036"/>
      <c r="BH44" s="1036"/>
      <c r="BI44" s="1037"/>
      <c r="BJ44" s="235"/>
      <c r="BK44" s="235"/>
      <c r="BL44" s="235"/>
      <c r="BM44" s="235"/>
      <c r="BN44" s="235"/>
      <c r="BO44" s="244"/>
      <c r="BP44" s="244"/>
      <c r="BQ44" s="241">
        <v>38</v>
      </c>
      <c r="BR44" s="242"/>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33"/>
    </row>
    <row r="45" spans="1:131" ht="26.25" customHeight="1">
      <c r="A45" s="241">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4"/>
      <c r="AL45" s="1035"/>
      <c r="AM45" s="1035"/>
      <c r="AN45" s="1035"/>
      <c r="AO45" s="1035"/>
      <c r="AP45" s="1035"/>
      <c r="AQ45" s="1035"/>
      <c r="AR45" s="1035"/>
      <c r="AS45" s="1035"/>
      <c r="AT45" s="1035"/>
      <c r="AU45" s="1035"/>
      <c r="AV45" s="1035"/>
      <c r="AW45" s="1035"/>
      <c r="AX45" s="1035"/>
      <c r="AY45" s="1035"/>
      <c r="AZ45" s="1109"/>
      <c r="BA45" s="1109"/>
      <c r="BB45" s="1109"/>
      <c r="BC45" s="1109"/>
      <c r="BD45" s="1109"/>
      <c r="BE45" s="1036"/>
      <c r="BF45" s="1036"/>
      <c r="BG45" s="1036"/>
      <c r="BH45" s="1036"/>
      <c r="BI45" s="1037"/>
      <c r="BJ45" s="235"/>
      <c r="BK45" s="235"/>
      <c r="BL45" s="235"/>
      <c r="BM45" s="235"/>
      <c r="BN45" s="235"/>
      <c r="BO45" s="244"/>
      <c r="BP45" s="244"/>
      <c r="BQ45" s="241">
        <v>39</v>
      </c>
      <c r="BR45" s="242"/>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33"/>
    </row>
    <row r="46" spans="1:131" ht="26.25" customHeight="1">
      <c r="A46" s="241">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4"/>
      <c r="AL46" s="1035"/>
      <c r="AM46" s="1035"/>
      <c r="AN46" s="1035"/>
      <c r="AO46" s="1035"/>
      <c r="AP46" s="1035"/>
      <c r="AQ46" s="1035"/>
      <c r="AR46" s="1035"/>
      <c r="AS46" s="1035"/>
      <c r="AT46" s="1035"/>
      <c r="AU46" s="1035"/>
      <c r="AV46" s="1035"/>
      <c r="AW46" s="1035"/>
      <c r="AX46" s="1035"/>
      <c r="AY46" s="1035"/>
      <c r="AZ46" s="1109"/>
      <c r="BA46" s="1109"/>
      <c r="BB46" s="1109"/>
      <c r="BC46" s="1109"/>
      <c r="BD46" s="1109"/>
      <c r="BE46" s="1036"/>
      <c r="BF46" s="1036"/>
      <c r="BG46" s="1036"/>
      <c r="BH46" s="1036"/>
      <c r="BI46" s="1037"/>
      <c r="BJ46" s="235"/>
      <c r="BK46" s="235"/>
      <c r="BL46" s="235"/>
      <c r="BM46" s="235"/>
      <c r="BN46" s="235"/>
      <c r="BO46" s="244"/>
      <c r="BP46" s="244"/>
      <c r="BQ46" s="241">
        <v>40</v>
      </c>
      <c r="BR46" s="242"/>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33"/>
    </row>
    <row r="47" spans="1:131" ht="26.25" customHeight="1">
      <c r="A47" s="241">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4"/>
      <c r="AL47" s="1035"/>
      <c r="AM47" s="1035"/>
      <c r="AN47" s="1035"/>
      <c r="AO47" s="1035"/>
      <c r="AP47" s="1035"/>
      <c r="AQ47" s="1035"/>
      <c r="AR47" s="1035"/>
      <c r="AS47" s="1035"/>
      <c r="AT47" s="1035"/>
      <c r="AU47" s="1035"/>
      <c r="AV47" s="1035"/>
      <c r="AW47" s="1035"/>
      <c r="AX47" s="1035"/>
      <c r="AY47" s="1035"/>
      <c r="AZ47" s="1109"/>
      <c r="BA47" s="1109"/>
      <c r="BB47" s="1109"/>
      <c r="BC47" s="1109"/>
      <c r="BD47" s="1109"/>
      <c r="BE47" s="1036"/>
      <c r="BF47" s="1036"/>
      <c r="BG47" s="1036"/>
      <c r="BH47" s="1036"/>
      <c r="BI47" s="1037"/>
      <c r="BJ47" s="235"/>
      <c r="BK47" s="235"/>
      <c r="BL47" s="235"/>
      <c r="BM47" s="235"/>
      <c r="BN47" s="235"/>
      <c r="BO47" s="244"/>
      <c r="BP47" s="244"/>
      <c r="BQ47" s="241">
        <v>41</v>
      </c>
      <c r="BR47" s="242"/>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33"/>
    </row>
    <row r="48" spans="1:131" ht="26.25" customHeight="1">
      <c r="A48" s="241">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4"/>
      <c r="AL48" s="1035"/>
      <c r="AM48" s="1035"/>
      <c r="AN48" s="1035"/>
      <c r="AO48" s="1035"/>
      <c r="AP48" s="1035"/>
      <c r="AQ48" s="1035"/>
      <c r="AR48" s="1035"/>
      <c r="AS48" s="1035"/>
      <c r="AT48" s="1035"/>
      <c r="AU48" s="1035"/>
      <c r="AV48" s="1035"/>
      <c r="AW48" s="1035"/>
      <c r="AX48" s="1035"/>
      <c r="AY48" s="1035"/>
      <c r="AZ48" s="1109"/>
      <c r="BA48" s="1109"/>
      <c r="BB48" s="1109"/>
      <c r="BC48" s="1109"/>
      <c r="BD48" s="1109"/>
      <c r="BE48" s="1036"/>
      <c r="BF48" s="1036"/>
      <c r="BG48" s="1036"/>
      <c r="BH48" s="1036"/>
      <c r="BI48" s="1037"/>
      <c r="BJ48" s="235"/>
      <c r="BK48" s="235"/>
      <c r="BL48" s="235"/>
      <c r="BM48" s="235"/>
      <c r="BN48" s="235"/>
      <c r="BO48" s="244"/>
      <c r="BP48" s="244"/>
      <c r="BQ48" s="241">
        <v>42</v>
      </c>
      <c r="BR48" s="242"/>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33"/>
    </row>
    <row r="49" spans="1:131" ht="26.25" customHeight="1">
      <c r="A49" s="241">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4"/>
      <c r="AL49" s="1035"/>
      <c r="AM49" s="1035"/>
      <c r="AN49" s="1035"/>
      <c r="AO49" s="1035"/>
      <c r="AP49" s="1035"/>
      <c r="AQ49" s="1035"/>
      <c r="AR49" s="1035"/>
      <c r="AS49" s="1035"/>
      <c r="AT49" s="1035"/>
      <c r="AU49" s="1035"/>
      <c r="AV49" s="1035"/>
      <c r="AW49" s="1035"/>
      <c r="AX49" s="1035"/>
      <c r="AY49" s="1035"/>
      <c r="AZ49" s="1109"/>
      <c r="BA49" s="1109"/>
      <c r="BB49" s="1109"/>
      <c r="BC49" s="1109"/>
      <c r="BD49" s="1109"/>
      <c r="BE49" s="1036"/>
      <c r="BF49" s="1036"/>
      <c r="BG49" s="1036"/>
      <c r="BH49" s="1036"/>
      <c r="BI49" s="1037"/>
      <c r="BJ49" s="235"/>
      <c r="BK49" s="235"/>
      <c r="BL49" s="235"/>
      <c r="BM49" s="235"/>
      <c r="BN49" s="235"/>
      <c r="BO49" s="244"/>
      <c r="BP49" s="244"/>
      <c r="BQ49" s="241">
        <v>43</v>
      </c>
      <c r="BR49" s="242"/>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33"/>
    </row>
    <row r="50" spans="1:131" ht="26.25" customHeight="1">
      <c r="A50" s="241">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6"/>
      <c r="BF50" s="1036"/>
      <c r="BG50" s="1036"/>
      <c r="BH50" s="1036"/>
      <c r="BI50" s="1037"/>
      <c r="BJ50" s="235"/>
      <c r="BK50" s="235"/>
      <c r="BL50" s="235"/>
      <c r="BM50" s="235"/>
      <c r="BN50" s="235"/>
      <c r="BO50" s="244"/>
      <c r="BP50" s="244"/>
      <c r="BQ50" s="241">
        <v>44</v>
      </c>
      <c r="BR50" s="242"/>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33"/>
    </row>
    <row r="51" spans="1:131" ht="26.25" customHeight="1">
      <c r="A51" s="241">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6"/>
      <c r="BF51" s="1036"/>
      <c r="BG51" s="1036"/>
      <c r="BH51" s="1036"/>
      <c r="BI51" s="1037"/>
      <c r="BJ51" s="235"/>
      <c r="BK51" s="235"/>
      <c r="BL51" s="235"/>
      <c r="BM51" s="235"/>
      <c r="BN51" s="235"/>
      <c r="BO51" s="244"/>
      <c r="BP51" s="244"/>
      <c r="BQ51" s="241">
        <v>45</v>
      </c>
      <c r="BR51" s="242"/>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33"/>
    </row>
    <row r="52" spans="1:131" ht="26.25" customHeight="1">
      <c r="A52" s="241">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6"/>
      <c r="BF52" s="1036"/>
      <c r="BG52" s="1036"/>
      <c r="BH52" s="1036"/>
      <c r="BI52" s="1037"/>
      <c r="BJ52" s="235"/>
      <c r="BK52" s="235"/>
      <c r="BL52" s="235"/>
      <c r="BM52" s="235"/>
      <c r="BN52" s="235"/>
      <c r="BO52" s="244"/>
      <c r="BP52" s="244"/>
      <c r="BQ52" s="241">
        <v>46</v>
      </c>
      <c r="BR52" s="242"/>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33"/>
    </row>
    <row r="53" spans="1:131" ht="26.25" customHeight="1">
      <c r="A53" s="241">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6"/>
      <c r="BF53" s="1036"/>
      <c r="BG53" s="1036"/>
      <c r="BH53" s="1036"/>
      <c r="BI53" s="1037"/>
      <c r="BJ53" s="235"/>
      <c r="BK53" s="235"/>
      <c r="BL53" s="235"/>
      <c r="BM53" s="235"/>
      <c r="BN53" s="235"/>
      <c r="BO53" s="244"/>
      <c r="BP53" s="244"/>
      <c r="BQ53" s="241">
        <v>47</v>
      </c>
      <c r="BR53" s="242"/>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33"/>
    </row>
    <row r="54" spans="1:131" ht="26.25" customHeight="1">
      <c r="A54" s="241">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6"/>
      <c r="BF54" s="1036"/>
      <c r="BG54" s="1036"/>
      <c r="BH54" s="1036"/>
      <c r="BI54" s="1037"/>
      <c r="BJ54" s="235"/>
      <c r="BK54" s="235"/>
      <c r="BL54" s="235"/>
      <c r="BM54" s="235"/>
      <c r="BN54" s="235"/>
      <c r="BO54" s="244"/>
      <c r="BP54" s="244"/>
      <c r="BQ54" s="241">
        <v>48</v>
      </c>
      <c r="BR54" s="242"/>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33"/>
    </row>
    <row r="55" spans="1:131" ht="26.25" customHeight="1">
      <c r="A55" s="241">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6"/>
      <c r="BF55" s="1036"/>
      <c r="BG55" s="1036"/>
      <c r="BH55" s="1036"/>
      <c r="BI55" s="1037"/>
      <c r="BJ55" s="235"/>
      <c r="BK55" s="235"/>
      <c r="BL55" s="235"/>
      <c r="BM55" s="235"/>
      <c r="BN55" s="235"/>
      <c r="BO55" s="244"/>
      <c r="BP55" s="244"/>
      <c r="BQ55" s="241">
        <v>49</v>
      </c>
      <c r="BR55" s="242"/>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33"/>
    </row>
    <row r="56" spans="1:131" ht="26.25" customHeight="1">
      <c r="A56" s="241">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6"/>
      <c r="BF56" s="1036"/>
      <c r="BG56" s="1036"/>
      <c r="BH56" s="1036"/>
      <c r="BI56" s="1037"/>
      <c r="BJ56" s="235"/>
      <c r="BK56" s="235"/>
      <c r="BL56" s="235"/>
      <c r="BM56" s="235"/>
      <c r="BN56" s="235"/>
      <c r="BO56" s="244"/>
      <c r="BP56" s="244"/>
      <c r="BQ56" s="241">
        <v>50</v>
      </c>
      <c r="BR56" s="242"/>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33"/>
    </row>
    <row r="57" spans="1:131" ht="26.25" customHeight="1">
      <c r="A57" s="241">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6"/>
      <c r="BF57" s="1036"/>
      <c r="BG57" s="1036"/>
      <c r="BH57" s="1036"/>
      <c r="BI57" s="1037"/>
      <c r="BJ57" s="235"/>
      <c r="BK57" s="235"/>
      <c r="BL57" s="235"/>
      <c r="BM57" s="235"/>
      <c r="BN57" s="235"/>
      <c r="BO57" s="244"/>
      <c r="BP57" s="244"/>
      <c r="BQ57" s="241">
        <v>51</v>
      </c>
      <c r="BR57" s="242"/>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33"/>
    </row>
    <row r="58" spans="1:131" ht="26.25" customHeight="1">
      <c r="A58" s="241">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6"/>
      <c r="BF58" s="1036"/>
      <c r="BG58" s="1036"/>
      <c r="BH58" s="1036"/>
      <c r="BI58" s="1037"/>
      <c r="BJ58" s="235"/>
      <c r="BK58" s="235"/>
      <c r="BL58" s="235"/>
      <c r="BM58" s="235"/>
      <c r="BN58" s="235"/>
      <c r="BO58" s="244"/>
      <c r="BP58" s="244"/>
      <c r="BQ58" s="241">
        <v>52</v>
      </c>
      <c r="BR58" s="242"/>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33"/>
    </row>
    <row r="59" spans="1:131" ht="26.25" customHeight="1">
      <c r="A59" s="241">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6"/>
      <c r="BF59" s="1036"/>
      <c r="BG59" s="1036"/>
      <c r="BH59" s="1036"/>
      <c r="BI59" s="1037"/>
      <c r="BJ59" s="235"/>
      <c r="BK59" s="235"/>
      <c r="BL59" s="235"/>
      <c r="BM59" s="235"/>
      <c r="BN59" s="235"/>
      <c r="BO59" s="244"/>
      <c r="BP59" s="244"/>
      <c r="BQ59" s="241">
        <v>53</v>
      </c>
      <c r="BR59" s="242"/>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33"/>
    </row>
    <row r="60" spans="1:131" ht="26.25" customHeight="1">
      <c r="A60" s="241">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6"/>
      <c r="BF60" s="1036"/>
      <c r="BG60" s="1036"/>
      <c r="BH60" s="1036"/>
      <c r="BI60" s="1037"/>
      <c r="BJ60" s="235"/>
      <c r="BK60" s="235"/>
      <c r="BL60" s="235"/>
      <c r="BM60" s="235"/>
      <c r="BN60" s="235"/>
      <c r="BO60" s="244"/>
      <c r="BP60" s="244"/>
      <c r="BQ60" s="241">
        <v>54</v>
      </c>
      <c r="BR60" s="242"/>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33"/>
    </row>
    <row r="61" spans="1:131" ht="26.25" customHeight="1" thickBot="1">
      <c r="A61" s="241">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6"/>
      <c r="BF61" s="1036"/>
      <c r="BG61" s="1036"/>
      <c r="BH61" s="1036"/>
      <c r="BI61" s="1037"/>
      <c r="BJ61" s="235"/>
      <c r="BK61" s="235"/>
      <c r="BL61" s="235"/>
      <c r="BM61" s="235"/>
      <c r="BN61" s="235"/>
      <c r="BO61" s="244"/>
      <c r="BP61" s="244"/>
      <c r="BQ61" s="241">
        <v>55</v>
      </c>
      <c r="BR61" s="242"/>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33"/>
    </row>
    <row r="62" spans="1:131" ht="26.25" customHeight="1">
      <c r="A62" s="241">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6"/>
      <c r="BF62" s="1036"/>
      <c r="BG62" s="1036"/>
      <c r="BH62" s="1036"/>
      <c r="BI62" s="1037"/>
      <c r="BJ62" s="1095" t="s">
        <v>409</v>
      </c>
      <c r="BK62" s="1096"/>
      <c r="BL62" s="1096"/>
      <c r="BM62" s="1096"/>
      <c r="BN62" s="1097"/>
      <c r="BO62" s="244"/>
      <c r="BP62" s="244"/>
      <c r="BQ62" s="241">
        <v>56</v>
      </c>
      <c r="BR62" s="242"/>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33"/>
    </row>
    <row r="63" spans="1:131" ht="26.25" customHeight="1" thickBot="1">
      <c r="A63" s="243" t="s">
        <v>391</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8"/>
      <c r="AF63" s="1089">
        <v>252</v>
      </c>
      <c r="AG63" s="1023"/>
      <c r="AH63" s="1023"/>
      <c r="AI63" s="1023"/>
      <c r="AJ63" s="1090"/>
      <c r="AK63" s="1091"/>
      <c r="AL63" s="1027"/>
      <c r="AM63" s="1027"/>
      <c r="AN63" s="1027"/>
      <c r="AO63" s="1027"/>
      <c r="AP63" s="1023"/>
      <c r="AQ63" s="1023"/>
      <c r="AR63" s="1023"/>
      <c r="AS63" s="1023"/>
      <c r="AT63" s="1023"/>
      <c r="AU63" s="1023"/>
      <c r="AV63" s="1023"/>
      <c r="AW63" s="1023"/>
      <c r="AX63" s="1023"/>
      <c r="AY63" s="1023"/>
      <c r="AZ63" s="1085"/>
      <c r="BA63" s="1085"/>
      <c r="BB63" s="1085"/>
      <c r="BC63" s="1085"/>
      <c r="BD63" s="1085"/>
      <c r="BE63" s="1024"/>
      <c r="BF63" s="1024"/>
      <c r="BG63" s="1024"/>
      <c r="BH63" s="1024"/>
      <c r="BI63" s="1025"/>
      <c r="BJ63" s="1086" t="s">
        <v>411</v>
      </c>
      <c r="BK63" s="1017"/>
      <c r="BL63" s="1017"/>
      <c r="BM63" s="1017"/>
      <c r="BN63" s="1087"/>
      <c r="BO63" s="244"/>
      <c r="BP63" s="244"/>
      <c r="BQ63" s="241">
        <v>57</v>
      </c>
      <c r="BR63" s="242"/>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33"/>
    </row>
    <row r="65" spans="1:131" ht="26.25" customHeight="1" thickBot="1">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33"/>
    </row>
    <row r="66" spans="1:131" ht="26.25" customHeight="1">
      <c r="A66" s="1063" t="s">
        <v>413</v>
      </c>
      <c r="B66" s="1064"/>
      <c r="C66" s="1064"/>
      <c r="D66" s="1064"/>
      <c r="E66" s="1064"/>
      <c r="F66" s="1064"/>
      <c r="G66" s="1064"/>
      <c r="H66" s="1064"/>
      <c r="I66" s="1064"/>
      <c r="J66" s="1064"/>
      <c r="K66" s="1064"/>
      <c r="L66" s="1064"/>
      <c r="M66" s="1064"/>
      <c r="N66" s="1064"/>
      <c r="O66" s="1064"/>
      <c r="P66" s="1065"/>
      <c r="Q66" s="1069" t="s">
        <v>414</v>
      </c>
      <c r="R66" s="1070"/>
      <c r="S66" s="1070"/>
      <c r="T66" s="1070"/>
      <c r="U66" s="1071"/>
      <c r="V66" s="1069" t="s">
        <v>415</v>
      </c>
      <c r="W66" s="1070"/>
      <c r="X66" s="1070"/>
      <c r="Y66" s="1070"/>
      <c r="Z66" s="1071"/>
      <c r="AA66" s="1069" t="s">
        <v>416</v>
      </c>
      <c r="AB66" s="1070"/>
      <c r="AC66" s="1070"/>
      <c r="AD66" s="1070"/>
      <c r="AE66" s="1071"/>
      <c r="AF66" s="1075" t="s">
        <v>417</v>
      </c>
      <c r="AG66" s="1076"/>
      <c r="AH66" s="1076"/>
      <c r="AI66" s="1076"/>
      <c r="AJ66" s="1077"/>
      <c r="AK66" s="1069" t="s">
        <v>418</v>
      </c>
      <c r="AL66" s="1064"/>
      <c r="AM66" s="1064"/>
      <c r="AN66" s="1064"/>
      <c r="AO66" s="1065"/>
      <c r="AP66" s="1069" t="s">
        <v>401</v>
      </c>
      <c r="AQ66" s="1070"/>
      <c r="AR66" s="1070"/>
      <c r="AS66" s="1070"/>
      <c r="AT66" s="1071"/>
      <c r="AU66" s="1069" t="s">
        <v>419</v>
      </c>
      <c r="AV66" s="1070"/>
      <c r="AW66" s="1070"/>
      <c r="AX66" s="1070"/>
      <c r="AY66" s="1071"/>
      <c r="AZ66" s="1069" t="s">
        <v>379</v>
      </c>
      <c r="BA66" s="1070"/>
      <c r="BB66" s="1070"/>
      <c r="BC66" s="1070"/>
      <c r="BD66" s="1083"/>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54" t="s">
        <v>580</v>
      </c>
      <c r="C68" s="1052"/>
      <c r="D68" s="1052"/>
      <c r="E68" s="1052"/>
      <c r="F68" s="1052"/>
      <c r="G68" s="1052"/>
      <c r="H68" s="1052"/>
      <c r="I68" s="1052"/>
      <c r="J68" s="1052"/>
      <c r="K68" s="1052"/>
      <c r="L68" s="1052"/>
      <c r="M68" s="1052"/>
      <c r="N68" s="1052"/>
      <c r="O68" s="1052"/>
      <c r="P68" s="1055"/>
      <c r="Q68" s="1056">
        <v>1730</v>
      </c>
      <c r="R68" s="1049"/>
      <c r="S68" s="1049"/>
      <c r="T68" s="1049"/>
      <c r="U68" s="1050"/>
      <c r="V68" s="1048">
        <v>1694</v>
      </c>
      <c r="W68" s="1049"/>
      <c r="X68" s="1049"/>
      <c r="Y68" s="1049"/>
      <c r="Z68" s="1050"/>
      <c r="AA68" s="1048">
        <v>36</v>
      </c>
      <c r="AB68" s="1049"/>
      <c r="AC68" s="1049"/>
      <c r="AD68" s="1049"/>
      <c r="AE68" s="1050"/>
      <c r="AF68" s="1048">
        <v>36</v>
      </c>
      <c r="AG68" s="1049"/>
      <c r="AH68" s="1049"/>
      <c r="AI68" s="1049"/>
      <c r="AJ68" s="1050"/>
      <c r="AK68" s="1048"/>
      <c r="AL68" s="1049"/>
      <c r="AM68" s="1049"/>
      <c r="AN68" s="1049"/>
      <c r="AO68" s="1050"/>
      <c r="AP68" s="1048"/>
      <c r="AQ68" s="1049"/>
      <c r="AR68" s="1049"/>
      <c r="AS68" s="1049"/>
      <c r="AT68" s="1050"/>
      <c r="AU68" s="1048"/>
      <c r="AV68" s="1049"/>
      <c r="AW68" s="1049"/>
      <c r="AX68" s="1049"/>
      <c r="AY68" s="1050"/>
      <c r="AZ68" s="1051" t="s">
        <v>581</v>
      </c>
      <c r="BA68" s="1052"/>
      <c r="BB68" s="1052"/>
      <c r="BC68" s="1052"/>
      <c r="BD68" s="1053"/>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582</v>
      </c>
      <c r="C69" s="1039"/>
      <c r="D69" s="1039"/>
      <c r="E69" s="1039"/>
      <c r="F69" s="1039"/>
      <c r="G69" s="1039"/>
      <c r="H69" s="1039"/>
      <c r="I69" s="1039"/>
      <c r="J69" s="1039"/>
      <c r="K69" s="1039"/>
      <c r="L69" s="1039"/>
      <c r="M69" s="1039"/>
      <c r="N69" s="1039"/>
      <c r="O69" s="1039"/>
      <c r="P69" s="1040"/>
      <c r="Q69" s="1042">
        <v>824275</v>
      </c>
      <c r="R69" s="1043"/>
      <c r="S69" s="1043"/>
      <c r="T69" s="1043"/>
      <c r="U69" s="1044"/>
      <c r="V69" s="1045">
        <v>793576</v>
      </c>
      <c r="W69" s="1043"/>
      <c r="X69" s="1043"/>
      <c r="Y69" s="1043"/>
      <c r="Z69" s="1044"/>
      <c r="AA69" s="1045">
        <v>30699</v>
      </c>
      <c r="AB69" s="1043"/>
      <c r="AC69" s="1043"/>
      <c r="AD69" s="1043"/>
      <c r="AE69" s="1044"/>
      <c r="AF69" s="1045">
        <v>30699</v>
      </c>
      <c r="AG69" s="1043"/>
      <c r="AH69" s="1043"/>
      <c r="AI69" s="1043"/>
      <c r="AJ69" s="1044"/>
      <c r="AK69" s="1045">
        <v>9728</v>
      </c>
      <c r="AL69" s="1043"/>
      <c r="AM69" s="1043"/>
      <c r="AN69" s="1043"/>
      <c r="AO69" s="1044"/>
      <c r="AP69" s="1045"/>
      <c r="AQ69" s="1043"/>
      <c r="AR69" s="1043"/>
      <c r="AS69" s="1043"/>
      <c r="AT69" s="1044"/>
      <c r="AU69" s="1045"/>
      <c r="AV69" s="1043"/>
      <c r="AW69" s="1043"/>
      <c r="AX69" s="1043"/>
      <c r="AY69" s="1044"/>
      <c r="AZ69" s="1046" t="s">
        <v>583</v>
      </c>
      <c r="BA69" s="1039"/>
      <c r="BB69" s="1039"/>
      <c r="BC69" s="1039"/>
      <c r="BD69" s="104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584</v>
      </c>
      <c r="C70" s="1039"/>
      <c r="D70" s="1039"/>
      <c r="E70" s="1039"/>
      <c r="F70" s="1039"/>
      <c r="G70" s="1039"/>
      <c r="H70" s="1039"/>
      <c r="I70" s="1039"/>
      <c r="J70" s="1039"/>
      <c r="K70" s="1039"/>
      <c r="L70" s="1039"/>
      <c r="M70" s="1039"/>
      <c r="N70" s="1039"/>
      <c r="O70" s="1039"/>
      <c r="P70" s="1040"/>
      <c r="Q70" s="1042">
        <v>23194</v>
      </c>
      <c r="R70" s="1043"/>
      <c r="S70" s="1043"/>
      <c r="T70" s="1043"/>
      <c r="U70" s="1044"/>
      <c r="V70" s="1045">
        <v>22714</v>
      </c>
      <c r="W70" s="1043"/>
      <c r="X70" s="1043"/>
      <c r="Y70" s="1043"/>
      <c r="Z70" s="1044"/>
      <c r="AA70" s="1045">
        <v>480</v>
      </c>
      <c r="AB70" s="1043"/>
      <c r="AC70" s="1043"/>
      <c r="AD70" s="1043"/>
      <c r="AE70" s="1044"/>
      <c r="AF70" s="1045">
        <v>480</v>
      </c>
      <c r="AG70" s="1043"/>
      <c r="AH70" s="1043"/>
      <c r="AI70" s="1043"/>
      <c r="AJ70" s="1044"/>
      <c r="AK70" s="1045">
        <v>23</v>
      </c>
      <c r="AL70" s="1043"/>
      <c r="AM70" s="1043"/>
      <c r="AN70" s="1043"/>
      <c r="AO70" s="1044"/>
      <c r="AP70" s="1045"/>
      <c r="AQ70" s="1043"/>
      <c r="AR70" s="1043"/>
      <c r="AS70" s="1043"/>
      <c r="AT70" s="1044"/>
      <c r="AU70" s="1045"/>
      <c r="AV70" s="1043"/>
      <c r="AW70" s="1043"/>
      <c r="AX70" s="1043"/>
      <c r="AY70" s="1044"/>
      <c r="AZ70" s="1046" t="s">
        <v>581</v>
      </c>
      <c r="BA70" s="1039"/>
      <c r="BB70" s="1039"/>
      <c r="BC70" s="1039"/>
      <c r="BD70" s="104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584</v>
      </c>
      <c r="C71" s="1039"/>
      <c r="D71" s="1039"/>
      <c r="E71" s="1039"/>
      <c r="F71" s="1039"/>
      <c r="G71" s="1039"/>
      <c r="H71" s="1039"/>
      <c r="I71" s="1039"/>
      <c r="J71" s="1039"/>
      <c r="K71" s="1039"/>
      <c r="L71" s="1039"/>
      <c r="M71" s="1039"/>
      <c r="N71" s="1039"/>
      <c r="O71" s="1039"/>
      <c r="P71" s="1040"/>
      <c r="Q71" s="1042">
        <v>238</v>
      </c>
      <c r="R71" s="1043"/>
      <c r="S71" s="1043"/>
      <c r="T71" s="1043"/>
      <c r="U71" s="1044"/>
      <c r="V71" s="1045">
        <v>112</v>
      </c>
      <c r="W71" s="1043"/>
      <c r="X71" s="1043"/>
      <c r="Y71" s="1043"/>
      <c r="Z71" s="1044"/>
      <c r="AA71" s="1045">
        <v>125</v>
      </c>
      <c r="AB71" s="1043"/>
      <c r="AC71" s="1043"/>
      <c r="AD71" s="1043"/>
      <c r="AE71" s="1044"/>
      <c r="AF71" s="1045">
        <v>125</v>
      </c>
      <c r="AG71" s="1043"/>
      <c r="AH71" s="1043"/>
      <c r="AI71" s="1043"/>
      <c r="AJ71" s="1044"/>
      <c r="AK71" s="1045"/>
      <c r="AL71" s="1043"/>
      <c r="AM71" s="1043"/>
      <c r="AN71" s="1043"/>
      <c r="AO71" s="1044"/>
      <c r="AP71" s="1045"/>
      <c r="AQ71" s="1043"/>
      <c r="AR71" s="1043"/>
      <c r="AS71" s="1043"/>
      <c r="AT71" s="1044"/>
      <c r="AU71" s="1045"/>
      <c r="AV71" s="1043"/>
      <c r="AW71" s="1043"/>
      <c r="AX71" s="1043"/>
      <c r="AY71" s="1044"/>
      <c r="AZ71" s="1046" t="s">
        <v>585</v>
      </c>
      <c r="BA71" s="1039"/>
      <c r="BB71" s="1039"/>
      <c r="BC71" s="1039"/>
      <c r="BD71" s="104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586</v>
      </c>
      <c r="C72" s="1039"/>
      <c r="D72" s="1039"/>
      <c r="E72" s="1039"/>
      <c r="F72" s="1039"/>
      <c r="G72" s="1039"/>
      <c r="H72" s="1039"/>
      <c r="I72" s="1039"/>
      <c r="J72" s="1039"/>
      <c r="K72" s="1039"/>
      <c r="L72" s="1039"/>
      <c r="M72" s="1039"/>
      <c r="N72" s="1039"/>
      <c r="O72" s="1039"/>
      <c r="P72" s="1040"/>
      <c r="Q72" s="1042">
        <v>332</v>
      </c>
      <c r="R72" s="1043"/>
      <c r="S72" s="1043"/>
      <c r="T72" s="1043"/>
      <c r="U72" s="1044"/>
      <c r="V72" s="1045">
        <v>324</v>
      </c>
      <c r="W72" s="1043"/>
      <c r="X72" s="1043"/>
      <c r="Y72" s="1043"/>
      <c r="Z72" s="1044"/>
      <c r="AA72" s="1045">
        <v>8</v>
      </c>
      <c r="AB72" s="1043"/>
      <c r="AC72" s="1043"/>
      <c r="AD72" s="1043"/>
      <c r="AE72" s="1044"/>
      <c r="AF72" s="1045">
        <v>8</v>
      </c>
      <c r="AG72" s="1043"/>
      <c r="AH72" s="1043"/>
      <c r="AI72" s="1043"/>
      <c r="AJ72" s="1044"/>
      <c r="AK72" s="1045">
        <v>5</v>
      </c>
      <c r="AL72" s="1043"/>
      <c r="AM72" s="1043"/>
      <c r="AN72" s="1043"/>
      <c r="AO72" s="1044"/>
      <c r="AP72" s="1045"/>
      <c r="AQ72" s="1043"/>
      <c r="AR72" s="1043"/>
      <c r="AS72" s="1043"/>
      <c r="AT72" s="1044"/>
      <c r="AU72" s="1045"/>
      <c r="AV72" s="1043"/>
      <c r="AW72" s="1043"/>
      <c r="AX72" s="1043"/>
      <c r="AY72" s="1044"/>
      <c r="AZ72" s="1046"/>
      <c r="BA72" s="1039"/>
      <c r="BB72" s="1039"/>
      <c r="BC72" s="1039"/>
      <c r="BD72" s="104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587</v>
      </c>
      <c r="C73" s="1039"/>
      <c r="D73" s="1039"/>
      <c r="E73" s="1039"/>
      <c r="F73" s="1039"/>
      <c r="G73" s="1039"/>
      <c r="H73" s="1039"/>
      <c r="I73" s="1039"/>
      <c r="J73" s="1039"/>
      <c r="K73" s="1039"/>
      <c r="L73" s="1039"/>
      <c r="M73" s="1039"/>
      <c r="N73" s="1039"/>
      <c r="O73" s="1039"/>
      <c r="P73" s="1040"/>
      <c r="Q73" s="1041">
        <v>287</v>
      </c>
      <c r="R73" s="1035"/>
      <c r="S73" s="1035"/>
      <c r="T73" s="1035"/>
      <c r="U73" s="1035"/>
      <c r="V73" s="1035">
        <v>276</v>
      </c>
      <c r="W73" s="1035"/>
      <c r="X73" s="1035"/>
      <c r="Y73" s="1035"/>
      <c r="Z73" s="1035"/>
      <c r="AA73" s="1035">
        <v>11</v>
      </c>
      <c r="AB73" s="1035"/>
      <c r="AC73" s="1035"/>
      <c r="AD73" s="1035"/>
      <c r="AE73" s="1035"/>
      <c r="AF73" s="1035">
        <v>11</v>
      </c>
      <c r="AG73" s="1035"/>
      <c r="AH73" s="1035"/>
      <c r="AI73" s="1035"/>
      <c r="AJ73" s="1035"/>
      <c r="AK73" s="1035">
        <v>0</v>
      </c>
      <c r="AL73" s="1035"/>
      <c r="AM73" s="1035"/>
      <c r="AN73" s="1035"/>
      <c r="AO73" s="1035"/>
      <c r="AP73" s="1035">
        <v>0</v>
      </c>
      <c r="AQ73" s="1035"/>
      <c r="AR73" s="1035"/>
      <c r="AS73" s="1035"/>
      <c r="AT73" s="1035"/>
      <c r="AU73" s="1035"/>
      <c r="AV73" s="1035"/>
      <c r="AW73" s="1035"/>
      <c r="AX73" s="1035"/>
      <c r="AY73" s="1035"/>
      <c r="AZ73" s="1036" t="s">
        <v>581</v>
      </c>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588</v>
      </c>
      <c r="C74" s="1039"/>
      <c r="D74" s="1039"/>
      <c r="E74" s="1039"/>
      <c r="F74" s="1039"/>
      <c r="G74" s="1039"/>
      <c r="H74" s="1039"/>
      <c r="I74" s="1039"/>
      <c r="J74" s="1039"/>
      <c r="K74" s="1039"/>
      <c r="L74" s="1039"/>
      <c r="M74" s="1039"/>
      <c r="N74" s="1039"/>
      <c r="O74" s="1039"/>
      <c r="P74" s="1040"/>
      <c r="Q74" s="1041">
        <v>3738</v>
      </c>
      <c r="R74" s="1035"/>
      <c r="S74" s="1035"/>
      <c r="T74" s="1035"/>
      <c r="U74" s="1035"/>
      <c r="V74" s="1035">
        <v>3569</v>
      </c>
      <c r="W74" s="1035"/>
      <c r="X74" s="1035"/>
      <c r="Y74" s="1035"/>
      <c r="Z74" s="1035"/>
      <c r="AA74" s="1035">
        <v>169</v>
      </c>
      <c r="AB74" s="1035"/>
      <c r="AC74" s="1035"/>
      <c r="AD74" s="1035"/>
      <c r="AE74" s="1035"/>
      <c r="AF74" s="1035">
        <v>72</v>
      </c>
      <c r="AG74" s="1035"/>
      <c r="AH74" s="1035"/>
      <c r="AI74" s="1035"/>
      <c r="AJ74" s="1035"/>
      <c r="AK74" s="1035">
        <v>24</v>
      </c>
      <c r="AL74" s="1035"/>
      <c r="AM74" s="1035"/>
      <c r="AN74" s="1035"/>
      <c r="AO74" s="1035"/>
      <c r="AP74" s="1035">
        <v>646</v>
      </c>
      <c r="AQ74" s="1035"/>
      <c r="AR74" s="1035"/>
      <c r="AS74" s="1035"/>
      <c r="AT74" s="1035"/>
      <c r="AU74" s="1035">
        <v>94</v>
      </c>
      <c r="AV74" s="1035"/>
      <c r="AW74" s="1035"/>
      <c r="AX74" s="1035"/>
      <c r="AY74" s="1035"/>
      <c r="AZ74" s="1036" t="s">
        <v>581</v>
      </c>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588</v>
      </c>
      <c r="C75" s="1039"/>
      <c r="D75" s="1039"/>
      <c r="E75" s="1039"/>
      <c r="F75" s="1039"/>
      <c r="G75" s="1039"/>
      <c r="H75" s="1039"/>
      <c r="I75" s="1039"/>
      <c r="J75" s="1039"/>
      <c r="K75" s="1039"/>
      <c r="L75" s="1039"/>
      <c r="M75" s="1039"/>
      <c r="N75" s="1039"/>
      <c r="O75" s="1039"/>
      <c r="P75" s="1040"/>
      <c r="Q75" s="1042">
        <v>108</v>
      </c>
      <c r="R75" s="1043"/>
      <c r="S75" s="1043"/>
      <c r="T75" s="1043"/>
      <c r="U75" s="1044"/>
      <c r="V75" s="1045">
        <v>184</v>
      </c>
      <c r="W75" s="1043"/>
      <c r="X75" s="1043"/>
      <c r="Y75" s="1043"/>
      <c r="Z75" s="1044"/>
      <c r="AA75" s="1045">
        <v>76</v>
      </c>
      <c r="AB75" s="1043"/>
      <c r="AC75" s="1043"/>
      <c r="AD75" s="1043"/>
      <c r="AE75" s="1044"/>
      <c r="AF75" s="1045">
        <v>21</v>
      </c>
      <c r="AG75" s="1043"/>
      <c r="AH75" s="1043"/>
      <c r="AI75" s="1043"/>
      <c r="AJ75" s="1044"/>
      <c r="AK75" s="1045">
        <v>122</v>
      </c>
      <c r="AL75" s="1043"/>
      <c r="AM75" s="1043"/>
      <c r="AN75" s="1043"/>
      <c r="AO75" s="1044"/>
      <c r="AP75" s="1045">
        <v>0</v>
      </c>
      <c r="AQ75" s="1043"/>
      <c r="AR75" s="1043"/>
      <c r="AS75" s="1043"/>
      <c r="AT75" s="1044"/>
      <c r="AU75" s="1045">
        <v>0</v>
      </c>
      <c r="AV75" s="1043"/>
      <c r="AW75" s="1043"/>
      <c r="AX75" s="1043"/>
      <c r="AY75" s="1044"/>
      <c r="AZ75" s="1036" t="s">
        <v>589</v>
      </c>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t="s">
        <v>590</v>
      </c>
      <c r="C76" s="1039"/>
      <c r="D76" s="1039"/>
      <c r="E76" s="1039"/>
      <c r="F76" s="1039"/>
      <c r="G76" s="1039"/>
      <c r="H76" s="1039"/>
      <c r="I76" s="1039"/>
      <c r="J76" s="1039"/>
      <c r="K76" s="1039"/>
      <c r="L76" s="1039"/>
      <c r="M76" s="1039"/>
      <c r="N76" s="1039"/>
      <c r="O76" s="1039"/>
      <c r="P76" s="1040"/>
      <c r="Q76" s="1042">
        <v>2841</v>
      </c>
      <c r="R76" s="1043"/>
      <c r="S76" s="1043"/>
      <c r="T76" s="1043"/>
      <c r="U76" s="1044"/>
      <c r="V76" s="1045">
        <v>2591</v>
      </c>
      <c r="W76" s="1043"/>
      <c r="X76" s="1043"/>
      <c r="Y76" s="1043"/>
      <c r="Z76" s="1044"/>
      <c r="AA76" s="1045">
        <v>250</v>
      </c>
      <c r="AB76" s="1043"/>
      <c r="AC76" s="1043"/>
      <c r="AD76" s="1043"/>
      <c r="AE76" s="1044"/>
      <c r="AF76" s="1045">
        <v>2373</v>
      </c>
      <c r="AG76" s="1043"/>
      <c r="AH76" s="1043"/>
      <c r="AI76" s="1043"/>
      <c r="AJ76" s="1044"/>
      <c r="AK76" s="1045">
        <v>13</v>
      </c>
      <c r="AL76" s="1043"/>
      <c r="AM76" s="1043"/>
      <c r="AN76" s="1043"/>
      <c r="AO76" s="1044"/>
      <c r="AP76" s="1045">
        <v>277</v>
      </c>
      <c r="AQ76" s="1043"/>
      <c r="AR76" s="1043"/>
      <c r="AS76" s="1043"/>
      <c r="AT76" s="1044"/>
      <c r="AU76" s="1045">
        <v>1</v>
      </c>
      <c r="AV76" s="1043"/>
      <c r="AW76" s="1043"/>
      <c r="AX76" s="1043"/>
      <c r="AY76" s="1044"/>
      <c r="AZ76" s="1036" t="s">
        <v>591</v>
      </c>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hidden="1"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hidden="1"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hidden="1"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hidden="1"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hidden="1"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hidden="1"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hidden="1"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hidden="1"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hidden="1"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hidden="1"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hidden="1"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391</v>
      </c>
      <c r="B88" s="1001" t="s">
        <v>420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1" t="s">
        <v>421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429</v>
      </c>
      <c r="AB109" s="960"/>
      <c r="AC109" s="960"/>
      <c r="AD109" s="960"/>
      <c r="AE109" s="961"/>
      <c r="AF109" s="962" t="s">
        <v>430</v>
      </c>
      <c r="AG109" s="960"/>
      <c r="AH109" s="960"/>
      <c r="AI109" s="960"/>
      <c r="AJ109" s="961"/>
      <c r="AK109" s="962" t="s">
        <v>306</v>
      </c>
      <c r="AL109" s="960"/>
      <c r="AM109" s="960"/>
      <c r="AN109" s="960"/>
      <c r="AO109" s="961"/>
      <c r="AP109" s="962" t="s">
        <v>431</v>
      </c>
      <c r="AQ109" s="960"/>
      <c r="AR109" s="960"/>
      <c r="AS109" s="960"/>
      <c r="AT109" s="993"/>
      <c r="AU109" s="95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429</v>
      </c>
      <c r="BR109" s="960"/>
      <c r="BS109" s="960"/>
      <c r="BT109" s="960"/>
      <c r="BU109" s="961"/>
      <c r="BV109" s="962" t="s">
        <v>430</v>
      </c>
      <c r="BW109" s="960"/>
      <c r="BX109" s="960"/>
      <c r="BY109" s="960"/>
      <c r="BZ109" s="961"/>
      <c r="CA109" s="962" t="s">
        <v>306</v>
      </c>
      <c r="CB109" s="960"/>
      <c r="CC109" s="960"/>
      <c r="CD109" s="960"/>
      <c r="CE109" s="961"/>
      <c r="CF109" s="1000" t="s">
        <v>431</v>
      </c>
      <c r="CG109" s="1000"/>
      <c r="CH109" s="1000"/>
      <c r="CI109" s="1000"/>
      <c r="CJ109" s="1000"/>
      <c r="CK109" s="962"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429</v>
      </c>
      <c r="DH109" s="960"/>
      <c r="DI109" s="960"/>
      <c r="DJ109" s="960"/>
      <c r="DK109" s="961"/>
      <c r="DL109" s="962" t="s">
        <v>430</v>
      </c>
      <c r="DM109" s="960"/>
      <c r="DN109" s="960"/>
      <c r="DO109" s="960"/>
      <c r="DP109" s="961"/>
      <c r="DQ109" s="962" t="s">
        <v>306</v>
      </c>
      <c r="DR109" s="960"/>
      <c r="DS109" s="960"/>
      <c r="DT109" s="960"/>
      <c r="DU109" s="961"/>
      <c r="DV109" s="962" t="s">
        <v>431</v>
      </c>
      <c r="DW109" s="960"/>
      <c r="DX109" s="960"/>
      <c r="DY109" s="960"/>
      <c r="DZ109" s="993"/>
    </row>
    <row r="110" spans="1:131" s="233" customFormat="1" ht="26.25" customHeight="1">
      <c r="A110" s="871" t="s">
        <v>433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2428005</v>
      </c>
      <c r="AB110" s="953"/>
      <c r="AC110" s="953"/>
      <c r="AD110" s="953"/>
      <c r="AE110" s="954"/>
      <c r="AF110" s="955">
        <v>2433153</v>
      </c>
      <c r="AG110" s="953"/>
      <c r="AH110" s="953"/>
      <c r="AI110" s="953"/>
      <c r="AJ110" s="954"/>
      <c r="AK110" s="955">
        <v>2560683</v>
      </c>
      <c r="AL110" s="953"/>
      <c r="AM110" s="953"/>
      <c r="AN110" s="953"/>
      <c r="AO110" s="954"/>
      <c r="AP110" s="956">
        <v>18.100000000000001</v>
      </c>
      <c r="AQ110" s="957"/>
      <c r="AR110" s="957"/>
      <c r="AS110" s="957"/>
      <c r="AT110" s="958"/>
      <c r="AU110" s="994" t="s">
        <v>73</v>
      </c>
      <c r="AV110" s="995"/>
      <c r="AW110" s="995"/>
      <c r="AX110" s="995"/>
      <c r="AY110" s="995"/>
      <c r="AZ110" s="924" t="s">
        <v>434</v>
      </c>
      <c r="BA110" s="872"/>
      <c r="BB110" s="872"/>
      <c r="BC110" s="872"/>
      <c r="BD110" s="872"/>
      <c r="BE110" s="872"/>
      <c r="BF110" s="872"/>
      <c r="BG110" s="872"/>
      <c r="BH110" s="872"/>
      <c r="BI110" s="872"/>
      <c r="BJ110" s="872"/>
      <c r="BK110" s="872"/>
      <c r="BL110" s="872"/>
      <c r="BM110" s="872"/>
      <c r="BN110" s="872"/>
      <c r="BO110" s="872"/>
      <c r="BP110" s="873"/>
      <c r="BQ110" s="925">
        <v>25566111</v>
      </c>
      <c r="BR110" s="906"/>
      <c r="BS110" s="906"/>
      <c r="BT110" s="906"/>
      <c r="BU110" s="906"/>
      <c r="BV110" s="906">
        <v>25805708</v>
      </c>
      <c r="BW110" s="906"/>
      <c r="BX110" s="906"/>
      <c r="BY110" s="906"/>
      <c r="BZ110" s="906"/>
      <c r="CA110" s="906">
        <v>25717023</v>
      </c>
      <c r="CB110" s="906"/>
      <c r="CC110" s="906"/>
      <c r="CD110" s="906"/>
      <c r="CE110" s="906"/>
      <c r="CF110" s="930">
        <v>182.1</v>
      </c>
      <c r="CG110" s="931"/>
      <c r="CH110" s="931"/>
      <c r="CI110" s="931"/>
      <c r="CJ110" s="931"/>
      <c r="CK110" s="990" t="s">
        <v>435</v>
      </c>
      <c r="CL110" s="883"/>
      <c r="CM110" s="924" t="s">
        <v>436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393</v>
      </c>
      <c r="DH110" s="906"/>
      <c r="DI110" s="906"/>
      <c r="DJ110" s="906"/>
      <c r="DK110" s="906"/>
      <c r="DL110" s="906" t="s">
        <v>128</v>
      </c>
      <c r="DM110" s="906"/>
      <c r="DN110" s="906"/>
      <c r="DO110" s="906"/>
      <c r="DP110" s="906"/>
      <c r="DQ110" s="906" t="s">
        <v>437</v>
      </c>
      <c r="DR110" s="906"/>
      <c r="DS110" s="906"/>
      <c r="DT110" s="906"/>
      <c r="DU110" s="906"/>
      <c r="DV110" s="907" t="s">
        <v>438</v>
      </c>
      <c r="DW110" s="907"/>
      <c r="DX110" s="907"/>
      <c r="DY110" s="907"/>
      <c r="DZ110" s="908"/>
    </row>
    <row r="111" spans="1:131" s="233" customFormat="1" ht="26.25" customHeight="1">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440</v>
      </c>
      <c r="AB111" s="983"/>
      <c r="AC111" s="983"/>
      <c r="AD111" s="983"/>
      <c r="AE111" s="984"/>
      <c r="AF111" s="985" t="s">
        <v>128</v>
      </c>
      <c r="AG111" s="983"/>
      <c r="AH111" s="983"/>
      <c r="AI111" s="983"/>
      <c r="AJ111" s="984"/>
      <c r="AK111" s="985" t="s">
        <v>440</v>
      </c>
      <c r="AL111" s="983"/>
      <c r="AM111" s="983"/>
      <c r="AN111" s="983"/>
      <c r="AO111" s="984"/>
      <c r="AP111" s="986" t="s">
        <v>441</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t="s">
        <v>440</v>
      </c>
      <c r="BR111" s="881"/>
      <c r="BS111" s="881"/>
      <c r="BT111" s="881"/>
      <c r="BU111" s="881"/>
      <c r="BV111" s="881" t="s">
        <v>440</v>
      </c>
      <c r="BW111" s="881"/>
      <c r="BX111" s="881"/>
      <c r="BY111" s="881"/>
      <c r="BZ111" s="881"/>
      <c r="CA111" s="881" t="s">
        <v>128</v>
      </c>
      <c r="CB111" s="881"/>
      <c r="CC111" s="881"/>
      <c r="CD111" s="881"/>
      <c r="CE111" s="881"/>
      <c r="CF111" s="939" t="s">
        <v>393</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393</v>
      </c>
      <c r="DH111" s="881"/>
      <c r="DI111" s="881"/>
      <c r="DJ111" s="881"/>
      <c r="DK111" s="881"/>
      <c r="DL111" s="881" t="s">
        <v>444</v>
      </c>
      <c r="DM111" s="881"/>
      <c r="DN111" s="881"/>
      <c r="DO111" s="881"/>
      <c r="DP111" s="881"/>
      <c r="DQ111" s="881" t="s">
        <v>438</v>
      </c>
      <c r="DR111" s="881"/>
      <c r="DS111" s="881"/>
      <c r="DT111" s="881"/>
      <c r="DU111" s="881"/>
      <c r="DV111" s="858" t="s">
        <v>393</v>
      </c>
      <c r="DW111" s="858"/>
      <c r="DX111" s="858"/>
      <c r="DY111" s="858"/>
      <c r="DZ111" s="859"/>
    </row>
    <row r="112" spans="1:131" s="233" customFormat="1" ht="26.25" customHeight="1">
      <c r="A112" s="976" t="s">
        <v>445</v>
      </c>
      <c r="B112" s="977"/>
      <c r="C112" s="816" t="s">
        <v>446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393</v>
      </c>
      <c r="AB112" s="844"/>
      <c r="AC112" s="844"/>
      <c r="AD112" s="844"/>
      <c r="AE112" s="845"/>
      <c r="AF112" s="846" t="s">
        <v>128</v>
      </c>
      <c r="AG112" s="844"/>
      <c r="AH112" s="844"/>
      <c r="AI112" s="844"/>
      <c r="AJ112" s="845"/>
      <c r="AK112" s="846" t="s">
        <v>393</v>
      </c>
      <c r="AL112" s="844"/>
      <c r="AM112" s="844"/>
      <c r="AN112" s="844"/>
      <c r="AO112" s="845"/>
      <c r="AP112" s="888" t="s">
        <v>128</v>
      </c>
      <c r="AQ112" s="889"/>
      <c r="AR112" s="889"/>
      <c r="AS112" s="889"/>
      <c r="AT112" s="890"/>
      <c r="AU112" s="996"/>
      <c r="AV112" s="997"/>
      <c r="AW112" s="997"/>
      <c r="AX112" s="997"/>
      <c r="AY112" s="997"/>
      <c r="AZ112" s="879" t="s">
        <v>447</v>
      </c>
      <c r="BA112" s="816"/>
      <c r="BB112" s="816"/>
      <c r="BC112" s="816"/>
      <c r="BD112" s="816"/>
      <c r="BE112" s="816"/>
      <c r="BF112" s="816"/>
      <c r="BG112" s="816"/>
      <c r="BH112" s="816"/>
      <c r="BI112" s="816"/>
      <c r="BJ112" s="816"/>
      <c r="BK112" s="816"/>
      <c r="BL112" s="816"/>
      <c r="BM112" s="816"/>
      <c r="BN112" s="816"/>
      <c r="BO112" s="816"/>
      <c r="BP112" s="817"/>
      <c r="BQ112" s="880">
        <v>3534014</v>
      </c>
      <c r="BR112" s="881"/>
      <c r="BS112" s="881"/>
      <c r="BT112" s="881"/>
      <c r="BU112" s="881"/>
      <c r="BV112" s="881">
        <v>3293462</v>
      </c>
      <c r="BW112" s="881"/>
      <c r="BX112" s="881"/>
      <c r="BY112" s="881"/>
      <c r="BZ112" s="881"/>
      <c r="CA112" s="881">
        <v>2876289</v>
      </c>
      <c r="CB112" s="881"/>
      <c r="CC112" s="881"/>
      <c r="CD112" s="881"/>
      <c r="CE112" s="881"/>
      <c r="CF112" s="939">
        <v>20.399999999999999</v>
      </c>
      <c r="CG112" s="940"/>
      <c r="CH112" s="940"/>
      <c r="CI112" s="940"/>
      <c r="CJ112" s="940"/>
      <c r="CK112" s="991"/>
      <c r="CL112" s="885"/>
      <c r="CM112" s="879" t="s">
        <v>448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449</v>
      </c>
      <c r="DM112" s="881"/>
      <c r="DN112" s="881"/>
      <c r="DO112" s="881"/>
      <c r="DP112" s="881"/>
      <c r="DQ112" s="881" t="s">
        <v>440</v>
      </c>
      <c r="DR112" s="881"/>
      <c r="DS112" s="881"/>
      <c r="DT112" s="881"/>
      <c r="DU112" s="881"/>
      <c r="DV112" s="858" t="s">
        <v>444</v>
      </c>
      <c r="DW112" s="858"/>
      <c r="DX112" s="858"/>
      <c r="DY112" s="858"/>
      <c r="DZ112" s="859"/>
    </row>
    <row r="113" spans="1:130" s="233" customFormat="1" ht="26.25" customHeight="1">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280653</v>
      </c>
      <c r="AB113" s="983"/>
      <c r="AC113" s="983"/>
      <c r="AD113" s="983"/>
      <c r="AE113" s="984"/>
      <c r="AF113" s="985">
        <v>303531</v>
      </c>
      <c r="AG113" s="983"/>
      <c r="AH113" s="983"/>
      <c r="AI113" s="983"/>
      <c r="AJ113" s="984"/>
      <c r="AK113" s="985">
        <v>246965</v>
      </c>
      <c r="AL113" s="983"/>
      <c r="AM113" s="983"/>
      <c r="AN113" s="983"/>
      <c r="AO113" s="984"/>
      <c r="AP113" s="986">
        <v>1.7</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67013</v>
      </c>
      <c r="BR113" s="881"/>
      <c r="BS113" s="881"/>
      <c r="BT113" s="881"/>
      <c r="BU113" s="881"/>
      <c r="BV113" s="881">
        <v>103029</v>
      </c>
      <c r="BW113" s="881"/>
      <c r="BX113" s="881"/>
      <c r="BY113" s="881"/>
      <c r="BZ113" s="881"/>
      <c r="CA113" s="881">
        <v>95785</v>
      </c>
      <c r="CB113" s="881"/>
      <c r="CC113" s="881"/>
      <c r="CD113" s="881"/>
      <c r="CE113" s="881"/>
      <c r="CF113" s="939">
        <v>0.7</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128</v>
      </c>
      <c r="DH113" s="844"/>
      <c r="DI113" s="844"/>
      <c r="DJ113" s="844"/>
      <c r="DK113" s="845"/>
      <c r="DL113" s="846" t="s">
        <v>449</v>
      </c>
      <c r="DM113" s="844"/>
      <c r="DN113" s="844"/>
      <c r="DO113" s="844"/>
      <c r="DP113" s="845"/>
      <c r="DQ113" s="846" t="s">
        <v>453</v>
      </c>
      <c r="DR113" s="844"/>
      <c r="DS113" s="844"/>
      <c r="DT113" s="844"/>
      <c r="DU113" s="845"/>
      <c r="DV113" s="888" t="s">
        <v>441</v>
      </c>
      <c r="DW113" s="889"/>
      <c r="DX113" s="889"/>
      <c r="DY113" s="889"/>
      <c r="DZ113" s="890"/>
    </row>
    <row r="114" spans="1:130" s="233" customFormat="1" ht="26.25" customHeight="1">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52758</v>
      </c>
      <c r="AB114" s="844"/>
      <c r="AC114" s="844"/>
      <c r="AD114" s="844"/>
      <c r="AE114" s="845"/>
      <c r="AF114" s="846">
        <v>46310</v>
      </c>
      <c r="AG114" s="844"/>
      <c r="AH114" s="844"/>
      <c r="AI114" s="844"/>
      <c r="AJ114" s="845"/>
      <c r="AK114" s="846">
        <v>37395</v>
      </c>
      <c r="AL114" s="844"/>
      <c r="AM114" s="844"/>
      <c r="AN114" s="844"/>
      <c r="AO114" s="845"/>
      <c r="AP114" s="888">
        <v>0.3</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2264793</v>
      </c>
      <c r="BR114" s="881"/>
      <c r="BS114" s="881"/>
      <c r="BT114" s="881"/>
      <c r="BU114" s="881"/>
      <c r="BV114" s="881">
        <v>2086268</v>
      </c>
      <c r="BW114" s="881"/>
      <c r="BX114" s="881"/>
      <c r="BY114" s="881"/>
      <c r="BZ114" s="881"/>
      <c r="CA114" s="881">
        <v>2057536</v>
      </c>
      <c r="CB114" s="881"/>
      <c r="CC114" s="881"/>
      <c r="CD114" s="881"/>
      <c r="CE114" s="881"/>
      <c r="CF114" s="939">
        <v>14.6</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438</v>
      </c>
      <c r="DH114" s="844"/>
      <c r="DI114" s="844"/>
      <c r="DJ114" s="844"/>
      <c r="DK114" s="845"/>
      <c r="DL114" s="846" t="s">
        <v>444</v>
      </c>
      <c r="DM114" s="844"/>
      <c r="DN114" s="844"/>
      <c r="DO114" s="844"/>
      <c r="DP114" s="845"/>
      <c r="DQ114" s="846" t="s">
        <v>128</v>
      </c>
      <c r="DR114" s="844"/>
      <c r="DS114" s="844"/>
      <c r="DT114" s="844"/>
      <c r="DU114" s="845"/>
      <c r="DV114" s="888" t="s">
        <v>453</v>
      </c>
      <c r="DW114" s="889"/>
      <c r="DX114" s="889"/>
      <c r="DY114" s="889"/>
      <c r="DZ114" s="890"/>
    </row>
    <row r="115" spans="1:130" s="233" customFormat="1" ht="26.25" customHeight="1">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797</v>
      </c>
      <c r="AB115" s="983"/>
      <c r="AC115" s="983"/>
      <c r="AD115" s="983"/>
      <c r="AE115" s="984"/>
      <c r="AF115" s="985">
        <v>590</v>
      </c>
      <c r="AG115" s="983"/>
      <c r="AH115" s="983"/>
      <c r="AI115" s="983"/>
      <c r="AJ115" s="984"/>
      <c r="AK115" s="985">
        <v>408</v>
      </c>
      <c r="AL115" s="983"/>
      <c r="AM115" s="983"/>
      <c r="AN115" s="983"/>
      <c r="AO115" s="984"/>
      <c r="AP115" s="986">
        <v>0</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393</v>
      </c>
      <c r="BR115" s="881"/>
      <c r="BS115" s="881"/>
      <c r="BT115" s="881"/>
      <c r="BU115" s="881"/>
      <c r="BV115" s="881" t="s">
        <v>128</v>
      </c>
      <c r="BW115" s="881"/>
      <c r="BX115" s="881"/>
      <c r="BY115" s="881"/>
      <c r="BZ115" s="881"/>
      <c r="CA115" s="881" t="s">
        <v>393</v>
      </c>
      <c r="CB115" s="881"/>
      <c r="CC115" s="881"/>
      <c r="CD115" s="881"/>
      <c r="CE115" s="881"/>
      <c r="CF115" s="939" t="s">
        <v>437</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393</v>
      </c>
      <c r="DH115" s="844"/>
      <c r="DI115" s="844"/>
      <c r="DJ115" s="844"/>
      <c r="DK115" s="845"/>
      <c r="DL115" s="846" t="s">
        <v>128</v>
      </c>
      <c r="DM115" s="844"/>
      <c r="DN115" s="844"/>
      <c r="DO115" s="844"/>
      <c r="DP115" s="845"/>
      <c r="DQ115" s="846" t="s">
        <v>128</v>
      </c>
      <c r="DR115" s="844"/>
      <c r="DS115" s="844"/>
      <c r="DT115" s="844"/>
      <c r="DU115" s="845"/>
      <c r="DV115" s="888" t="s">
        <v>444</v>
      </c>
      <c r="DW115" s="889"/>
      <c r="DX115" s="889"/>
      <c r="DY115" s="889"/>
      <c r="DZ115" s="890"/>
    </row>
    <row r="116" spans="1:130" s="233" customFormat="1" ht="26.25" customHeight="1">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128</v>
      </c>
      <c r="AB116" s="844"/>
      <c r="AC116" s="844"/>
      <c r="AD116" s="844"/>
      <c r="AE116" s="845"/>
      <c r="AF116" s="846" t="s">
        <v>393</v>
      </c>
      <c r="AG116" s="844"/>
      <c r="AH116" s="844"/>
      <c r="AI116" s="844"/>
      <c r="AJ116" s="845"/>
      <c r="AK116" s="846" t="s">
        <v>440</v>
      </c>
      <c r="AL116" s="844"/>
      <c r="AM116" s="844"/>
      <c r="AN116" s="844"/>
      <c r="AO116" s="845"/>
      <c r="AP116" s="888" t="s">
        <v>461</v>
      </c>
      <c r="AQ116" s="889"/>
      <c r="AR116" s="889"/>
      <c r="AS116" s="889"/>
      <c r="AT116" s="890"/>
      <c r="AU116" s="996"/>
      <c r="AV116" s="997"/>
      <c r="AW116" s="997"/>
      <c r="AX116" s="997"/>
      <c r="AY116" s="997"/>
      <c r="AZ116" s="973" t="s">
        <v>462</v>
      </c>
      <c r="BA116" s="974"/>
      <c r="BB116" s="974"/>
      <c r="BC116" s="974"/>
      <c r="BD116" s="974"/>
      <c r="BE116" s="974"/>
      <c r="BF116" s="974"/>
      <c r="BG116" s="974"/>
      <c r="BH116" s="974"/>
      <c r="BI116" s="974"/>
      <c r="BJ116" s="974"/>
      <c r="BK116" s="974"/>
      <c r="BL116" s="974"/>
      <c r="BM116" s="974"/>
      <c r="BN116" s="974"/>
      <c r="BO116" s="974"/>
      <c r="BP116" s="975"/>
      <c r="BQ116" s="880" t="s">
        <v>441</v>
      </c>
      <c r="BR116" s="881"/>
      <c r="BS116" s="881"/>
      <c r="BT116" s="881"/>
      <c r="BU116" s="881"/>
      <c r="BV116" s="881" t="s">
        <v>440</v>
      </c>
      <c r="BW116" s="881"/>
      <c r="BX116" s="881"/>
      <c r="BY116" s="881"/>
      <c r="BZ116" s="881"/>
      <c r="CA116" s="881" t="s">
        <v>440</v>
      </c>
      <c r="CB116" s="881"/>
      <c r="CC116" s="881"/>
      <c r="CD116" s="881"/>
      <c r="CE116" s="881"/>
      <c r="CF116" s="939" t="s">
        <v>128</v>
      </c>
      <c r="CG116" s="940"/>
      <c r="CH116" s="940"/>
      <c r="CI116" s="940"/>
      <c r="CJ116" s="940"/>
      <c r="CK116" s="991"/>
      <c r="CL116" s="885"/>
      <c r="CM116" s="879" t="s">
        <v>463</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440</v>
      </c>
      <c r="DH116" s="844"/>
      <c r="DI116" s="844"/>
      <c r="DJ116" s="844"/>
      <c r="DK116" s="845"/>
      <c r="DL116" s="846" t="s">
        <v>128</v>
      </c>
      <c r="DM116" s="844"/>
      <c r="DN116" s="844"/>
      <c r="DO116" s="844"/>
      <c r="DP116" s="845"/>
      <c r="DQ116" s="846" t="s">
        <v>444</v>
      </c>
      <c r="DR116" s="844"/>
      <c r="DS116" s="844"/>
      <c r="DT116" s="844"/>
      <c r="DU116" s="845"/>
      <c r="DV116" s="888" t="s">
        <v>128</v>
      </c>
      <c r="DW116" s="889"/>
      <c r="DX116" s="889"/>
      <c r="DY116" s="889"/>
      <c r="DZ116" s="890"/>
    </row>
    <row r="117" spans="1:130" s="233" customFormat="1" ht="26.25" customHeight="1">
      <c r="A117" s="95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464</v>
      </c>
      <c r="Z117" s="961"/>
      <c r="AA117" s="966">
        <v>2762213</v>
      </c>
      <c r="AB117" s="967"/>
      <c r="AC117" s="967"/>
      <c r="AD117" s="967"/>
      <c r="AE117" s="968"/>
      <c r="AF117" s="969">
        <v>2783584</v>
      </c>
      <c r="AG117" s="967"/>
      <c r="AH117" s="967"/>
      <c r="AI117" s="967"/>
      <c r="AJ117" s="968"/>
      <c r="AK117" s="969">
        <v>2845451</v>
      </c>
      <c r="AL117" s="967"/>
      <c r="AM117" s="967"/>
      <c r="AN117" s="967"/>
      <c r="AO117" s="968"/>
      <c r="AP117" s="970"/>
      <c r="AQ117" s="971"/>
      <c r="AR117" s="971"/>
      <c r="AS117" s="971"/>
      <c r="AT117" s="972"/>
      <c r="AU117" s="996"/>
      <c r="AV117" s="997"/>
      <c r="AW117" s="997"/>
      <c r="AX117" s="997"/>
      <c r="AY117" s="997"/>
      <c r="AZ117" s="927" t="s">
        <v>465</v>
      </c>
      <c r="BA117" s="928"/>
      <c r="BB117" s="928"/>
      <c r="BC117" s="928"/>
      <c r="BD117" s="928"/>
      <c r="BE117" s="928"/>
      <c r="BF117" s="928"/>
      <c r="BG117" s="928"/>
      <c r="BH117" s="928"/>
      <c r="BI117" s="928"/>
      <c r="BJ117" s="928"/>
      <c r="BK117" s="928"/>
      <c r="BL117" s="928"/>
      <c r="BM117" s="928"/>
      <c r="BN117" s="928"/>
      <c r="BO117" s="928"/>
      <c r="BP117" s="929"/>
      <c r="BQ117" s="880" t="s">
        <v>444</v>
      </c>
      <c r="BR117" s="881"/>
      <c r="BS117" s="881"/>
      <c r="BT117" s="881"/>
      <c r="BU117" s="881"/>
      <c r="BV117" s="881" t="s">
        <v>438</v>
      </c>
      <c r="BW117" s="881"/>
      <c r="BX117" s="881"/>
      <c r="BY117" s="881"/>
      <c r="BZ117" s="881"/>
      <c r="CA117" s="881" t="s">
        <v>440</v>
      </c>
      <c r="CB117" s="881"/>
      <c r="CC117" s="881"/>
      <c r="CD117" s="881"/>
      <c r="CE117" s="881"/>
      <c r="CF117" s="939" t="s">
        <v>128</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444</v>
      </c>
      <c r="DM117" s="844"/>
      <c r="DN117" s="844"/>
      <c r="DO117" s="844"/>
      <c r="DP117" s="845"/>
      <c r="DQ117" s="846" t="s">
        <v>441</v>
      </c>
      <c r="DR117" s="844"/>
      <c r="DS117" s="844"/>
      <c r="DT117" s="844"/>
      <c r="DU117" s="845"/>
      <c r="DV117" s="888" t="s">
        <v>449</v>
      </c>
      <c r="DW117" s="889"/>
      <c r="DX117" s="889"/>
      <c r="DY117" s="889"/>
      <c r="DZ117" s="890"/>
    </row>
    <row r="118" spans="1:130" s="233" customFormat="1" ht="26.25" customHeight="1">
      <c r="A118" s="95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429</v>
      </c>
      <c r="AB118" s="960"/>
      <c r="AC118" s="960"/>
      <c r="AD118" s="960"/>
      <c r="AE118" s="961"/>
      <c r="AF118" s="962" t="s">
        <v>430</v>
      </c>
      <c r="AG118" s="960"/>
      <c r="AH118" s="960"/>
      <c r="AI118" s="960"/>
      <c r="AJ118" s="961"/>
      <c r="AK118" s="962" t="s">
        <v>306</v>
      </c>
      <c r="AL118" s="960"/>
      <c r="AM118" s="960"/>
      <c r="AN118" s="960"/>
      <c r="AO118" s="961"/>
      <c r="AP118" s="963" t="s">
        <v>431</v>
      </c>
      <c r="AQ118" s="964"/>
      <c r="AR118" s="964"/>
      <c r="AS118" s="964"/>
      <c r="AT118" s="965"/>
      <c r="AU118" s="996"/>
      <c r="AV118" s="997"/>
      <c r="AW118" s="997"/>
      <c r="AX118" s="997"/>
      <c r="AY118" s="997"/>
      <c r="AZ118" s="902" t="s">
        <v>467</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128</v>
      </c>
      <c r="BW118" s="909"/>
      <c r="BX118" s="909"/>
      <c r="BY118" s="909"/>
      <c r="BZ118" s="909"/>
      <c r="CA118" s="909" t="s">
        <v>441</v>
      </c>
      <c r="CB118" s="909"/>
      <c r="CC118" s="909"/>
      <c r="CD118" s="909"/>
      <c r="CE118" s="909"/>
      <c r="CF118" s="939" t="s">
        <v>468</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128</v>
      </c>
      <c r="DH118" s="844"/>
      <c r="DI118" s="844"/>
      <c r="DJ118" s="844"/>
      <c r="DK118" s="845"/>
      <c r="DL118" s="846" t="s">
        <v>440</v>
      </c>
      <c r="DM118" s="844"/>
      <c r="DN118" s="844"/>
      <c r="DO118" s="844"/>
      <c r="DP118" s="845"/>
      <c r="DQ118" s="846" t="s">
        <v>441</v>
      </c>
      <c r="DR118" s="844"/>
      <c r="DS118" s="844"/>
      <c r="DT118" s="844"/>
      <c r="DU118" s="845"/>
      <c r="DV118" s="888" t="s">
        <v>453</v>
      </c>
      <c r="DW118" s="889"/>
      <c r="DX118" s="889"/>
      <c r="DY118" s="889"/>
      <c r="DZ118" s="890"/>
    </row>
    <row r="119" spans="1:130" s="233" customFormat="1" ht="26.25" customHeight="1">
      <c r="A119" s="882" t="s">
        <v>435</v>
      </c>
      <c r="B119" s="883"/>
      <c r="C119" s="924" t="s">
        <v>436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468</v>
      </c>
      <c r="AB119" s="953"/>
      <c r="AC119" s="953"/>
      <c r="AD119" s="953"/>
      <c r="AE119" s="954"/>
      <c r="AF119" s="955" t="s">
        <v>441</v>
      </c>
      <c r="AG119" s="953"/>
      <c r="AH119" s="953"/>
      <c r="AI119" s="953"/>
      <c r="AJ119" s="954"/>
      <c r="AK119" s="955" t="s">
        <v>444</v>
      </c>
      <c r="AL119" s="953"/>
      <c r="AM119" s="953"/>
      <c r="AN119" s="953"/>
      <c r="AO119" s="954"/>
      <c r="AP119" s="956" t="s">
        <v>440</v>
      </c>
      <c r="AQ119" s="957"/>
      <c r="AR119" s="957"/>
      <c r="AS119" s="957"/>
      <c r="AT119" s="958"/>
      <c r="AU119" s="998"/>
      <c r="AV119" s="999"/>
      <c r="AW119" s="999"/>
      <c r="AX119" s="999"/>
      <c r="AY119" s="999"/>
      <c r="AZ119" s="254" t="s">
        <v>185</v>
      </c>
      <c r="BA119" s="254"/>
      <c r="BB119" s="254"/>
      <c r="BC119" s="254"/>
      <c r="BD119" s="254"/>
      <c r="BE119" s="254"/>
      <c r="BF119" s="254"/>
      <c r="BG119" s="254"/>
      <c r="BH119" s="254"/>
      <c r="BI119" s="254"/>
      <c r="BJ119" s="254"/>
      <c r="BK119" s="254"/>
      <c r="BL119" s="254"/>
      <c r="BM119" s="254"/>
      <c r="BN119" s="254"/>
      <c r="BO119" s="941" t="s">
        <v>470</v>
      </c>
      <c r="BP119" s="942"/>
      <c r="BQ119" s="943">
        <v>31431931</v>
      </c>
      <c r="BR119" s="909"/>
      <c r="BS119" s="909"/>
      <c r="BT119" s="909"/>
      <c r="BU119" s="909"/>
      <c r="BV119" s="909">
        <v>31288467</v>
      </c>
      <c r="BW119" s="909"/>
      <c r="BX119" s="909"/>
      <c r="BY119" s="909"/>
      <c r="BZ119" s="909"/>
      <c r="CA119" s="909">
        <v>30746633</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437</v>
      </c>
      <c r="DH119" s="828"/>
      <c r="DI119" s="828"/>
      <c r="DJ119" s="828"/>
      <c r="DK119" s="829"/>
      <c r="DL119" s="830" t="s">
        <v>444</v>
      </c>
      <c r="DM119" s="828"/>
      <c r="DN119" s="828"/>
      <c r="DO119" s="828"/>
      <c r="DP119" s="829"/>
      <c r="DQ119" s="830" t="s">
        <v>449</v>
      </c>
      <c r="DR119" s="828"/>
      <c r="DS119" s="828"/>
      <c r="DT119" s="828"/>
      <c r="DU119" s="829"/>
      <c r="DV119" s="912" t="s">
        <v>441</v>
      </c>
      <c r="DW119" s="913"/>
      <c r="DX119" s="913"/>
      <c r="DY119" s="913"/>
      <c r="DZ119" s="914"/>
    </row>
    <row r="120" spans="1:130" s="233" customFormat="1" ht="26.25" customHeight="1">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440</v>
      </c>
      <c r="AB120" s="844"/>
      <c r="AC120" s="844"/>
      <c r="AD120" s="844"/>
      <c r="AE120" s="845"/>
      <c r="AF120" s="846" t="s">
        <v>441</v>
      </c>
      <c r="AG120" s="844"/>
      <c r="AH120" s="844"/>
      <c r="AI120" s="844"/>
      <c r="AJ120" s="845"/>
      <c r="AK120" s="846" t="s">
        <v>449</v>
      </c>
      <c r="AL120" s="844"/>
      <c r="AM120" s="844"/>
      <c r="AN120" s="844"/>
      <c r="AO120" s="845"/>
      <c r="AP120" s="888" t="s">
        <v>441</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2284565</v>
      </c>
      <c r="BR120" s="906"/>
      <c r="BS120" s="906"/>
      <c r="BT120" s="906"/>
      <c r="BU120" s="906"/>
      <c r="BV120" s="906">
        <v>2393797</v>
      </c>
      <c r="BW120" s="906"/>
      <c r="BX120" s="906"/>
      <c r="BY120" s="906"/>
      <c r="BZ120" s="906"/>
      <c r="CA120" s="906">
        <v>3405449</v>
      </c>
      <c r="CB120" s="906"/>
      <c r="CC120" s="906"/>
      <c r="CD120" s="906"/>
      <c r="CE120" s="906"/>
      <c r="CF120" s="930">
        <v>24.1</v>
      </c>
      <c r="CG120" s="931"/>
      <c r="CH120" s="931"/>
      <c r="CI120" s="931"/>
      <c r="CJ120" s="931"/>
      <c r="CK120" s="932" t="s">
        <v>474</v>
      </c>
      <c r="CL120" s="916"/>
      <c r="CM120" s="916"/>
      <c r="CN120" s="916"/>
      <c r="CO120" s="917"/>
      <c r="CP120" s="936" t="s">
        <v>475</v>
      </c>
      <c r="CQ120" s="937"/>
      <c r="CR120" s="937"/>
      <c r="CS120" s="937"/>
      <c r="CT120" s="937"/>
      <c r="CU120" s="937"/>
      <c r="CV120" s="937"/>
      <c r="CW120" s="937"/>
      <c r="CX120" s="937"/>
      <c r="CY120" s="937"/>
      <c r="CZ120" s="937"/>
      <c r="DA120" s="937"/>
      <c r="DB120" s="937"/>
      <c r="DC120" s="937"/>
      <c r="DD120" s="937"/>
      <c r="DE120" s="937"/>
      <c r="DF120" s="938"/>
      <c r="DG120" s="925">
        <v>3534014</v>
      </c>
      <c r="DH120" s="906"/>
      <c r="DI120" s="906"/>
      <c r="DJ120" s="906"/>
      <c r="DK120" s="906"/>
      <c r="DL120" s="906">
        <v>3293462</v>
      </c>
      <c r="DM120" s="906"/>
      <c r="DN120" s="906"/>
      <c r="DO120" s="906"/>
      <c r="DP120" s="906"/>
      <c r="DQ120" s="906">
        <v>2876289</v>
      </c>
      <c r="DR120" s="906"/>
      <c r="DS120" s="906"/>
      <c r="DT120" s="906"/>
      <c r="DU120" s="906"/>
      <c r="DV120" s="907">
        <v>20.399999999999999</v>
      </c>
      <c r="DW120" s="907"/>
      <c r="DX120" s="907"/>
      <c r="DY120" s="907"/>
      <c r="DZ120" s="908"/>
    </row>
    <row r="121" spans="1:130" s="233" customFormat="1" ht="26.25" customHeight="1">
      <c r="A121" s="884"/>
      <c r="B121" s="885"/>
      <c r="C121" s="927" t="s">
        <v>476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128</v>
      </c>
      <c r="AB121" s="844"/>
      <c r="AC121" s="844"/>
      <c r="AD121" s="844"/>
      <c r="AE121" s="845"/>
      <c r="AF121" s="846" t="s">
        <v>441</v>
      </c>
      <c r="AG121" s="844"/>
      <c r="AH121" s="844"/>
      <c r="AI121" s="844"/>
      <c r="AJ121" s="845"/>
      <c r="AK121" s="846" t="s">
        <v>440</v>
      </c>
      <c r="AL121" s="844"/>
      <c r="AM121" s="844"/>
      <c r="AN121" s="844"/>
      <c r="AO121" s="845"/>
      <c r="AP121" s="888" t="s">
        <v>444</v>
      </c>
      <c r="AQ121" s="889"/>
      <c r="AR121" s="889"/>
      <c r="AS121" s="889"/>
      <c r="AT121" s="890"/>
      <c r="AU121" s="947"/>
      <c r="AV121" s="948"/>
      <c r="AW121" s="948"/>
      <c r="AX121" s="948"/>
      <c r="AY121" s="949"/>
      <c r="AZ121" s="879" t="s">
        <v>477</v>
      </c>
      <c r="BA121" s="816"/>
      <c r="BB121" s="816"/>
      <c r="BC121" s="816"/>
      <c r="BD121" s="816"/>
      <c r="BE121" s="816"/>
      <c r="BF121" s="816"/>
      <c r="BG121" s="816"/>
      <c r="BH121" s="816"/>
      <c r="BI121" s="816"/>
      <c r="BJ121" s="816"/>
      <c r="BK121" s="816"/>
      <c r="BL121" s="816"/>
      <c r="BM121" s="816"/>
      <c r="BN121" s="816"/>
      <c r="BO121" s="816"/>
      <c r="BP121" s="817"/>
      <c r="BQ121" s="880">
        <v>3511637</v>
      </c>
      <c r="BR121" s="881"/>
      <c r="BS121" s="881"/>
      <c r="BT121" s="881"/>
      <c r="BU121" s="881"/>
      <c r="BV121" s="881">
        <v>3953364</v>
      </c>
      <c r="BW121" s="881"/>
      <c r="BX121" s="881"/>
      <c r="BY121" s="881"/>
      <c r="BZ121" s="881"/>
      <c r="CA121" s="881">
        <v>3666181</v>
      </c>
      <c r="CB121" s="881"/>
      <c r="CC121" s="881"/>
      <c r="CD121" s="881"/>
      <c r="CE121" s="881"/>
      <c r="CF121" s="939">
        <v>26</v>
      </c>
      <c r="CG121" s="940"/>
      <c r="CH121" s="940"/>
      <c r="CI121" s="940"/>
      <c r="CJ121" s="940"/>
      <c r="CK121" s="933"/>
      <c r="CL121" s="919"/>
      <c r="CM121" s="919"/>
      <c r="CN121" s="919"/>
      <c r="CO121" s="920"/>
      <c r="CP121" s="899"/>
      <c r="CQ121" s="900"/>
      <c r="CR121" s="900"/>
      <c r="CS121" s="900"/>
      <c r="CT121" s="900"/>
      <c r="CU121" s="900"/>
      <c r="CV121" s="900"/>
      <c r="CW121" s="900"/>
      <c r="CX121" s="900"/>
      <c r="CY121" s="900"/>
      <c r="CZ121" s="900"/>
      <c r="DA121" s="900"/>
      <c r="DB121" s="900"/>
      <c r="DC121" s="900"/>
      <c r="DD121" s="900"/>
      <c r="DE121" s="900"/>
      <c r="DF121" s="901"/>
      <c r="DG121" s="880"/>
      <c r="DH121" s="881"/>
      <c r="DI121" s="881"/>
      <c r="DJ121" s="881"/>
      <c r="DK121" s="881"/>
      <c r="DL121" s="881"/>
      <c r="DM121" s="881"/>
      <c r="DN121" s="881"/>
      <c r="DO121" s="881"/>
      <c r="DP121" s="881"/>
      <c r="DQ121" s="881"/>
      <c r="DR121" s="881"/>
      <c r="DS121" s="881"/>
      <c r="DT121" s="881"/>
      <c r="DU121" s="881"/>
      <c r="DV121" s="858"/>
      <c r="DW121" s="858"/>
      <c r="DX121" s="858"/>
      <c r="DY121" s="858"/>
      <c r="DZ121" s="859"/>
    </row>
    <row r="122" spans="1:130" s="233" customFormat="1" ht="26.25" customHeight="1">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441</v>
      </c>
      <c r="AB122" s="844"/>
      <c r="AC122" s="844"/>
      <c r="AD122" s="844"/>
      <c r="AE122" s="845"/>
      <c r="AF122" s="846" t="s">
        <v>440</v>
      </c>
      <c r="AG122" s="844"/>
      <c r="AH122" s="844"/>
      <c r="AI122" s="844"/>
      <c r="AJ122" s="845"/>
      <c r="AK122" s="846" t="s">
        <v>128</v>
      </c>
      <c r="AL122" s="844"/>
      <c r="AM122" s="844"/>
      <c r="AN122" s="844"/>
      <c r="AO122" s="845"/>
      <c r="AP122" s="888" t="s">
        <v>468</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19029474</v>
      </c>
      <c r="BR122" s="909"/>
      <c r="BS122" s="909"/>
      <c r="BT122" s="909"/>
      <c r="BU122" s="909"/>
      <c r="BV122" s="909">
        <v>19269087</v>
      </c>
      <c r="BW122" s="909"/>
      <c r="BX122" s="909"/>
      <c r="BY122" s="909"/>
      <c r="BZ122" s="909"/>
      <c r="CA122" s="909">
        <v>19110075</v>
      </c>
      <c r="CB122" s="909"/>
      <c r="CC122" s="909"/>
      <c r="CD122" s="909"/>
      <c r="CE122" s="909"/>
      <c r="CF122" s="910">
        <v>135.30000000000001</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33" customFormat="1" ht="26.25" customHeight="1">
      <c r="A123" s="884"/>
      <c r="B123" s="885"/>
      <c r="C123" s="879" t="s">
        <v>463</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440</v>
      </c>
      <c r="AB123" s="844"/>
      <c r="AC123" s="844"/>
      <c r="AD123" s="844"/>
      <c r="AE123" s="845"/>
      <c r="AF123" s="846" t="s">
        <v>128</v>
      </c>
      <c r="AG123" s="844"/>
      <c r="AH123" s="844"/>
      <c r="AI123" s="844"/>
      <c r="AJ123" s="845"/>
      <c r="AK123" s="846" t="s">
        <v>468</v>
      </c>
      <c r="AL123" s="844"/>
      <c r="AM123" s="844"/>
      <c r="AN123" s="844"/>
      <c r="AO123" s="845"/>
      <c r="AP123" s="888" t="s">
        <v>440</v>
      </c>
      <c r="AQ123" s="889"/>
      <c r="AR123" s="889"/>
      <c r="AS123" s="889"/>
      <c r="AT123" s="890"/>
      <c r="AU123" s="950"/>
      <c r="AV123" s="951"/>
      <c r="AW123" s="951"/>
      <c r="AX123" s="951"/>
      <c r="AY123" s="951"/>
      <c r="AZ123" s="254" t="s">
        <v>185</v>
      </c>
      <c r="BA123" s="254"/>
      <c r="BB123" s="254"/>
      <c r="BC123" s="254"/>
      <c r="BD123" s="254"/>
      <c r="BE123" s="254"/>
      <c r="BF123" s="254"/>
      <c r="BG123" s="254"/>
      <c r="BH123" s="254"/>
      <c r="BI123" s="254"/>
      <c r="BJ123" s="254"/>
      <c r="BK123" s="254"/>
      <c r="BL123" s="254"/>
      <c r="BM123" s="254"/>
      <c r="BN123" s="254"/>
      <c r="BO123" s="941" t="s">
        <v>479</v>
      </c>
      <c r="BP123" s="942"/>
      <c r="BQ123" s="896">
        <v>24825676</v>
      </c>
      <c r="BR123" s="897"/>
      <c r="BS123" s="897"/>
      <c r="BT123" s="897"/>
      <c r="BU123" s="897"/>
      <c r="BV123" s="897">
        <v>25616248</v>
      </c>
      <c r="BW123" s="897"/>
      <c r="BX123" s="897"/>
      <c r="BY123" s="897"/>
      <c r="BZ123" s="897"/>
      <c r="CA123" s="897">
        <v>26181705</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449</v>
      </c>
      <c r="AB124" s="844"/>
      <c r="AC124" s="844"/>
      <c r="AD124" s="844"/>
      <c r="AE124" s="845"/>
      <c r="AF124" s="846" t="s">
        <v>444</v>
      </c>
      <c r="AG124" s="844"/>
      <c r="AH124" s="844"/>
      <c r="AI124" s="844"/>
      <c r="AJ124" s="845"/>
      <c r="AK124" s="846" t="s">
        <v>128</v>
      </c>
      <c r="AL124" s="844"/>
      <c r="AM124" s="844"/>
      <c r="AN124" s="844"/>
      <c r="AO124" s="845"/>
      <c r="AP124" s="888" t="s">
        <v>444</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52.5</v>
      </c>
      <c r="BR124" s="895"/>
      <c r="BS124" s="895"/>
      <c r="BT124" s="895"/>
      <c r="BU124" s="895"/>
      <c r="BV124" s="895">
        <v>43</v>
      </c>
      <c r="BW124" s="895"/>
      <c r="BX124" s="895"/>
      <c r="BY124" s="895"/>
      <c r="BZ124" s="895"/>
      <c r="CA124" s="895">
        <v>32.299999999999997</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128</v>
      </c>
      <c r="DH124" s="828"/>
      <c r="DI124" s="828"/>
      <c r="DJ124" s="828"/>
      <c r="DK124" s="829"/>
      <c r="DL124" s="830" t="s">
        <v>444</v>
      </c>
      <c r="DM124" s="828"/>
      <c r="DN124" s="828"/>
      <c r="DO124" s="828"/>
      <c r="DP124" s="829"/>
      <c r="DQ124" s="830" t="s">
        <v>128</v>
      </c>
      <c r="DR124" s="828"/>
      <c r="DS124" s="828"/>
      <c r="DT124" s="828"/>
      <c r="DU124" s="829"/>
      <c r="DV124" s="912" t="s">
        <v>437</v>
      </c>
      <c r="DW124" s="913"/>
      <c r="DX124" s="913"/>
      <c r="DY124" s="913"/>
      <c r="DZ124" s="914"/>
    </row>
    <row r="125" spans="1:130" s="233" customFormat="1" ht="26.25" customHeight="1">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128</v>
      </c>
      <c r="AB125" s="844"/>
      <c r="AC125" s="844"/>
      <c r="AD125" s="844"/>
      <c r="AE125" s="845"/>
      <c r="AF125" s="846" t="s">
        <v>449</v>
      </c>
      <c r="AG125" s="844"/>
      <c r="AH125" s="844"/>
      <c r="AI125" s="844"/>
      <c r="AJ125" s="845"/>
      <c r="AK125" s="846" t="s">
        <v>128</v>
      </c>
      <c r="AL125" s="844"/>
      <c r="AM125" s="844"/>
      <c r="AN125" s="844"/>
      <c r="AO125" s="845"/>
      <c r="AP125" s="888" t="s">
        <v>128</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128</v>
      </c>
      <c r="DH125" s="906"/>
      <c r="DI125" s="906"/>
      <c r="DJ125" s="906"/>
      <c r="DK125" s="906"/>
      <c r="DL125" s="906" t="s">
        <v>449</v>
      </c>
      <c r="DM125" s="906"/>
      <c r="DN125" s="906"/>
      <c r="DO125" s="906"/>
      <c r="DP125" s="906"/>
      <c r="DQ125" s="906" t="s">
        <v>444</v>
      </c>
      <c r="DR125" s="906"/>
      <c r="DS125" s="906"/>
      <c r="DT125" s="906"/>
      <c r="DU125" s="906"/>
      <c r="DV125" s="907" t="s">
        <v>449</v>
      </c>
      <c r="DW125" s="907"/>
      <c r="DX125" s="907"/>
      <c r="DY125" s="907"/>
      <c r="DZ125" s="908"/>
    </row>
    <row r="126" spans="1:130" s="233" customFormat="1" ht="26.25" customHeight="1" thickBot="1">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128</v>
      </c>
      <c r="AB126" s="844"/>
      <c r="AC126" s="844"/>
      <c r="AD126" s="844"/>
      <c r="AE126" s="845"/>
      <c r="AF126" s="846" t="s">
        <v>128</v>
      </c>
      <c r="AG126" s="844"/>
      <c r="AH126" s="844"/>
      <c r="AI126" s="844"/>
      <c r="AJ126" s="845"/>
      <c r="AK126" s="846" t="s">
        <v>437</v>
      </c>
      <c r="AL126" s="844"/>
      <c r="AM126" s="844"/>
      <c r="AN126" s="844"/>
      <c r="AO126" s="845"/>
      <c r="AP126" s="888" t="s">
        <v>128</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449</v>
      </c>
      <c r="DH126" s="881"/>
      <c r="DI126" s="881"/>
      <c r="DJ126" s="881"/>
      <c r="DK126" s="881"/>
      <c r="DL126" s="881" t="s">
        <v>437</v>
      </c>
      <c r="DM126" s="881"/>
      <c r="DN126" s="881"/>
      <c r="DO126" s="881"/>
      <c r="DP126" s="881"/>
      <c r="DQ126" s="881" t="s">
        <v>449</v>
      </c>
      <c r="DR126" s="881"/>
      <c r="DS126" s="881"/>
      <c r="DT126" s="881"/>
      <c r="DU126" s="881"/>
      <c r="DV126" s="858" t="s">
        <v>128</v>
      </c>
      <c r="DW126" s="858"/>
      <c r="DX126" s="858"/>
      <c r="DY126" s="858"/>
      <c r="DZ126" s="859"/>
    </row>
    <row r="127" spans="1:130" s="233" customFormat="1" ht="26.25" customHeight="1">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797</v>
      </c>
      <c r="AB127" s="844"/>
      <c r="AC127" s="844"/>
      <c r="AD127" s="844"/>
      <c r="AE127" s="845"/>
      <c r="AF127" s="846">
        <v>590</v>
      </c>
      <c r="AG127" s="844"/>
      <c r="AH127" s="844"/>
      <c r="AI127" s="844"/>
      <c r="AJ127" s="845"/>
      <c r="AK127" s="846">
        <v>408</v>
      </c>
      <c r="AL127" s="844"/>
      <c r="AM127" s="844"/>
      <c r="AN127" s="844"/>
      <c r="AO127" s="845"/>
      <c r="AP127" s="888">
        <v>0</v>
      </c>
      <c r="AQ127" s="889"/>
      <c r="AR127" s="889"/>
      <c r="AS127" s="889"/>
      <c r="AT127" s="890"/>
      <c r="AU127" s="235"/>
      <c r="AV127" s="235"/>
      <c r="AW127" s="235"/>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449</v>
      </c>
      <c r="DM127" s="881"/>
      <c r="DN127" s="881"/>
      <c r="DO127" s="881"/>
      <c r="DP127" s="881"/>
      <c r="DQ127" s="881" t="s">
        <v>128</v>
      </c>
      <c r="DR127" s="881"/>
      <c r="DS127" s="881"/>
      <c r="DT127" s="881"/>
      <c r="DU127" s="881"/>
      <c r="DV127" s="858" t="s">
        <v>437</v>
      </c>
      <c r="DW127" s="858"/>
      <c r="DX127" s="858"/>
      <c r="DY127" s="858"/>
      <c r="DZ127" s="859"/>
    </row>
    <row r="128" spans="1:130" s="233" customFormat="1" ht="26.25" customHeight="1" thickBot="1">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v>616002</v>
      </c>
      <c r="AB128" s="865"/>
      <c r="AC128" s="865"/>
      <c r="AD128" s="865"/>
      <c r="AE128" s="866"/>
      <c r="AF128" s="867">
        <v>516872</v>
      </c>
      <c r="AG128" s="865"/>
      <c r="AH128" s="865"/>
      <c r="AI128" s="865"/>
      <c r="AJ128" s="866"/>
      <c r="AK128" s="867">
        <v>517835</v>
      </c>
      <c r="AL128" s="865"/>
      <c r="AM128" s="865"/>
      <c r="AN128" s="865"/>
      <c r="AO128" s="866"/>
      <c r="AP128" s="868"/>
      <c r="AQ128" s="869"/>
      <c r="AR128" s="869"/>
      <c r="AS128" s="869"/>
      <c r="AT128" s="870"/>
      <c r="AU128" s="235"/>
      <c r="AV128" s="235"/>
      <c r="AW128" s="235"/>
      <c r="AX128" s="871" t="s">
        <v>493</v>
      </c>
      <c r="AY128" s="872"/>
      <c r="AZ128" s="872"/>
      <c r="BA128" s="872"/>
      <c r="BB128" s="872"/>
      <c r="BC128" s="872"/>
      <c r="BD128" s="872"/>
      <c r="BE128" s="873"/>
      <c r="BF128" s="850" t="s">
        <v>128</v>
      </c>
      <c r="BG128" s="851"/>
      <c r="BH128" s="851"/>
      <c r="BI128" s="851"/>
      <c r="BJ128" s="851"/>
      <c r="BK128" s="851"/>
      <c r="BL128" s="874"/>
      <c r="BM128" s="850">
        <v>12.73</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494</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441</v>
      </c>
      <c r="DM128" s="855"/>
      <c r="DN128" s="855"/>
      <c r="DO128" s="855"/>
      <c r="DP128" s="855"/>
      <c r="DQ128" s="855" t="s">
        <v>441</v>
      </c>
      <c r="DR128" s="855"/>
      <c r="DS128" s="855"/>
      <c r="DT128" s="855"/>
      <c r="DU128" s="855"/>
      <c r="DV128" s="856" t="s">
        <v>441</v>
      </c>
      <c r="DW128" s="856"/>
      <c r="DX128" s="856"/>
      <c r="DY128" s="856"/>
      <c r="DZ128" s="857"/>
    </row>
    <row r="129" spans="1:131" s="233"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495</v>
      </c>
      <c r="X129" s="841"/>
      <c r="Y129" s="841"/>
      <c r="Z129" s="842"/>
      <c r="AA129" s="843">
        <v>14061932</v>
      </c>
      <c r="AB129" s="844"/>
      <c r="AC129" s="844"/>
      <c r="AD129" s="844"/>
      <c r="AE129" s="845"/>
      <c r="AF129" s="846">
        <v>14660683</v>
      </c>
      <c r="AG129" s="844"/>
      <c r="AH129" s="844"/>
      <c r="AI129" s="844"/>
      <c r="AJ129" s="845"/>
      <c r="AK129" s="846">
        <v>15672266</v>
      </c>
      <c r="AL129" s="844"/>
      <c r="AM129" s="844"/>
      <c r="AN129" s="844"/>
      <c r="AO129" s="845"/>
      <c r="AP129" s="847"/>
      <c r="AQ129" s="848"/>
      <c r="AR129" s="848"/>
      <c r="AS129" s="848"/>
      <c r="AT129" s="849"/>
      <c r="AU129" s="236"/>
      <c r="AV129" s="236"/>
      <c r="AW129" s="236"/>
      <c r="AX129" s="815" t="s">
        <v>496</v>
      </c>
      <c r="AY129" s="816"/>
      <c r="AZ129" s="816"/>
      <c r="BA129" s="816"/>
      <c r="BB129" s="816"/>
      <c r="BC129" s="816"/>
      <c r="BD129" s="816"/>
      <c r="BE129" s="817"/>
      <c r="BF129" s="834" t="s">
        <v>441</v>
      </c>
      <c r="BG129" s="835"/>
      <c r="BH129" s="835"/>
      <c r="BI129" s="835"/>
      <c r="BJ129" s="835"/>
      <c r="BK129" s="835"/>
      <c r="BL129" s="836"/>
      <c r="BM129" s="834">
        <v>17.73</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1484248</v>
      </c>
      <c r="AB130" s="844"/>
      <c r="AC130" s="844"/>
      <c r="AD130" s="844"/>
      <c r="AE130" s="845"/>
      <c r="AF130" s="846">
        <v>1491645</v>
      </c>
      <c r="AG130" s="844"/>
      <c r="AH130" s="844"/>
      <c r="AI130" s="844"/>
      <c r="AJ130" s="845"/>
      <c r="AK130" s="846">
        <v>1548677</v>
      </c>
      <c r="AL130" s="844"/>
      <c r="AM130" s="844"/>
      <c r="AN130" s="844"/>
      <c r="AO130" s="845"/>
      <c r="AP130" s="847"/>
      <c r="AQ130" s="848"/>
      <c r="AR130" s="848"/>
      <c r="AS130" s="848"/>
      <c r="AT130" s="849"/>
      <c r="AU130" s="236"/>
      <c r="AV130" s="236"/>
      <c r="AW130" s="236"/>
      <c r="AX130" s="815" t="s">
        <v>499</v>
      </c>
      <c r="AY130" s="816"/>
      <c r="AZ130" s="816"/>
      <c r="BA130" s="816"/>
      <c r="BB130" s="816"/>
      <c r="BC130" s="816"/>
      <c r="BD130" s="816"/>
      <c r="BE130" s="817"/>
      <c r="BF130" s="818">
        <v>5.5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12577684</v>
      </c>
      <c r="AB131" s="828"/>
      <c r="AC131" s="828"/>
      <c r="AD131" s="828"/>
      <c r="AE131" s="829"/>
      <c r="AF131" s="830">
        <v>13169038</v>
      </c>
      <c r="AG131" s="828"/>
      <c r="AH131" s="828"/>
      <c r="AI131" s="828"/>
      <c r="AJ131" s="829"/>
      <c r="AK131" s="830">
        <v>14123589</v>
      </c>
      <c r="AL131" s="828"/>
      <c r="AM131" s="828"/>
      <c r="AN131" s="828"/>
      <c r="AO131" s="829"/>
      <c r="AP131" s="831"/>
      <c r="AQ131" s="832"/>
      <c r="AR131" s="832"/>
      <c r="AS131" s="832"/>
      <c r="AT131" s="833"/>
      <c r="AU131" s="236"/>
      <c r="AV131" s="236"/>
      <c r="AW131" s="236"/>
      <c r="AX131" s="793" t="s">
        <v>501</v>
      </c>
      <c r="AY131" s="794"/>
      <c r="AZ131" s="794"/>
      <c r="BA131" s="794"/>
      <c r="BB131" s="794"/>
      <c r="BC131" s="794"/>
      <c r="BD131" s="794"/>
      <c r="BE131" s="795"/>
      <c r="BF131" s="796">
        <v>32.299999999999997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5.262995954</v>
      </c>
      <c r="AB132" s="809"/>
      <c r="AC132" s="809"/>
      <c r="AD132" s="809"/>
      <c r="AE132" s="810"/>
      <c r="AF132" s="811">
        <v>5.8855248199999997</v>
      </c>
      <c r="AG132" s="809"/>
      <c r="AH132" s="809"/>
      <c r="AI132" s="809"/>
      <c r="AJ132" s="810"/>
      <c r="AK132" s="811">
        <v>5.5151633200000001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4.8</v>
      </c>
      <c r="AB133" s="788"/>
      <c r="AC133" s="788"/>
      <c r="AD133" s="788"/>
      <c r="AE133" s="789"/>
      <c r="AF133" s="787">
        <v>5.5</v>
      </c>
      <c r="AG133" s="788"/>
      <c r="AH133" s="788"/>
      <c r="AI133" s="788"/>
      <c r="AJ133" s="789"/>
      <c r="AK133" s="787">
        <v>5.5</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EPGLzXV/qxSW3kwkKvWuZQrdnFqDjksmrF02w0KUg1/4hq1N59wKbCMwo3ENyUq4Gx2h5tW21QHCJPrg5T0kQ==" saltValue="VBe0oL2WW56ZRoFjd0Wq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13" zoomScale="85" zoomScaleNormal="85" zoomScaleSheetLayoutView="85" workbookViewId="0">
      <selection activeCell="CI28" sqref="CI28"/>
    </sheetView>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505</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qChL2aAic2OQAkEzS7lTIENPu8TqQfKwhALEQMsCJwYl4Oq1ucuoZ/m58+ogKpzWgwY3JvcpJHvM5Eh4psVk5g==" saltValue="ZLFvzHLwLA1cGG+NyDKy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6" t="s">
        <v>508</v>
      </c>
      <c r="AP7" s="275"/>
      <c r="AQ7" s="276" t="s">
        <v>509</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7"/>
      <c r="AP8" s="281" t="s">
        <v>510</v>
      </c>
      <c r="AQ8" s="282" t="s">
        <v>511</v>
      </c>
      <c r="AR8" s="283" t="s">
        <v>512</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8" t="s">
        <v>513</v>
      </c>
      <c r="AL9" s="1199"/>
      <c r="AM9" s="1199"/>
      <c r="AN9" s="1200"/>
      <c r="AO9" s="284">
        <v>4105688</v>
      </c>
      <c r="AP9" s="284">
        <v>54873</v>
      </c>
      <c r="AQ9" s="285">
        <v>65025</v>
      </c>
      <c r="AR9" s="286">
        <v>-15.6</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8" t="s">
        <v>514</v>
      </c>
      <c r="AL10" s="1199"/>
      <c r="AM10" s="1199"/>
      <c r="AN10" s="1200"/>
      <c r="AO10" s="287">
        <v>772865</v>
      </c>
      <c r="AP10" s="287">
        <v>10329</v>
      </c>
      <c r="AQ10" s="288">
        <v>6119</v>
      </c>
      <c r="AR10" s="289">
        <v>68.8</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8" t="s">
        <v>515</v>
      </c>
      <c r="AL11" s="1199"/>
      <c r="AM11" s="1199"/>
      <c r="AN11" s="1200"/>
      <c r="AO11" s="287">
        <v>15263</v>
      </c>
      <c r="AP11" s="287">
        <v>204</v>
      </c>
      <c r="AQ11" s="288">
        <v>1220</v>
      </c>
      <c r="AR11" s="289">
        <v>-83.3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8" t="s">
        <v>516</v>
      </c>
      <c r="AL12" s="1199"/>
      <c r="AM12" s="1199"/>
      <c r="AN12" s="1200"/>
      <c r="AO12" s="287" t="s">
        <v>517</v>
      </c>
      <c r="AP12" s="287" t="s">
        <v>517</v>
      </c>
      <c r="AQ12" s="288">
        <v>12</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8" t="s">
        <v>518</v>
      </c>
      <c r="AL13" s="1199"/>
      <c r="AM13" s="1199"/>
      <c r="AN13" s="1200"/>
      <c r="AO13" s="287">
        <v>200471</v>
      </c>
      <c r="AP13" s="287">
        <v>2679</v>
      </c>
      <c r="AQ13" s="288">
        <v>2792</v>
      </c>
      <c r="AR13" s="289">
        <v>-4</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8" t="s">
        <v>519</v>
      </c>
      <c r="AL14" s="1199"/>
      <c r="AM14" s="1199"/>
      <c r="AN14" s="1200"/>
      <c r="AO14" s="287">
        <v>149341</v>
      </c>
      <c r="AP14" s="287">
        <v>1996</v>
      </c>
      <c r="AQ14" s="288">
        <v>1408</v>
      </c>
      <c r="AR14" s="289">
        <v>41.8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1" t="s">
        <v>520</v>
      </c>
      <c r="AL15" s="1202"/>
      <c r="AM15" s="1202"/>
      <c r="AN15" s="1203"/>
      <c r="AO15" s="287">
        <v>-240134</v>
      </c>
      <c r="AP15" s="287">
        <v>-3209</v>
      </c>
      <c r="AQ15" s="288">
        <v>-3962</v>
      </c>
      <c r="AR15" s="289">
        <v>-19</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1" t="s">
        <v>185</v>
      </c>
      <c r="AL16" s="1202"/>
      <c r="AM16" s="1202"/>
      <c r="AN16" s="1203"/>
      <c r="AO16" s="287">
        <v>5003494</v>
      </c>
      <c r="AP16" s="287">
        <v>66872</v>
      </c>
      <c r="AQ16" s="288">
        <v>72615</v>
      </c>
      <c r="AR16" s="289">
        <v>-7.9</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4" t="s">
        <v>525</v>
      </c>
      <c r="AL21" s="1205"/>
      <c r="AM21" s="1205"/>
      <c r="AN21" s="1206"/>
      <c r="AO21" s="300">
        <v>5.83</v>
      </c>
      <c r="AP21" s="301">
        <v>6.51</v>
      </c>
      <c r="AQ21" s="302">
        <v>-0.68</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4" t="s">
        <v>526</v>
      </c>
      <c r="AL22" s="1205"/>
      <c r="AM22" s="1205"/>
      <c r="AN22" s="1206"/>
      <c r="AO22" s="305">
        <v>99.9</v>
      </c>
      <c r="AP22" s="306">
        <v>98.4</v>
      </c>
      <c r="AQ22" s="307">
        <v>1.5</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97" t="s">
        <v>527</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70"/>
    </row>
    <row r="27" spans="1:46" ht="13.2">
      <c r="A27" s="312"/>
      <c r="AO27" s="265"/>
      <c r="AP27" s="265"/>
      <c r="AQ27" s="265"/>
      <c r="AR27" s="265"/>
      <c r="AS27" s="265"/>
      <c r="AT27" s="265"/>
    </row>
    <row r="28" spans="1:46" ht="16.2">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6" t="s">
        <v>508</v>
      </c>
      <c r="AP30" s="275"/>
      <c r="AQ30" s="276" t="s">
        <v>509</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7"/>
      <c r="AP31" s="281" t="s">
        <v>510</v>
      </c>
      <c r="AQ31" s="282" t="s">
        <v>511</v>
      </c>
      <c r="AR31" s="283" t="s">
        <v>512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8" t="s">
        <v>530</v>
      </c>
      <c r="AL32" s="1189"/>
      <c r="AM32" s="1189"/>
      <c r="AN32" s="1190"/>
      <c r="AO32" s="315">
        <v>2560683</v>
      </c>
      <c r="AP32" s="315">
        <v>34224</v>
      </c>
      <c r="AQ32" s="316">
        <v>34910</v>
      </c>
      <c r="AR32" s="317">
        <v>-2</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8" t="s">
        <v>531</v>
      </c>
      <c r="AL33" s="1189"/>
      <c r="AM33" s="1189"/>
      <c r="AN33" s="1190"/>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8" t="s">
        <v>532</v>
      </c>
      <c r="AL34" s="1189"/>
      <c r="AM34" s="1189"/>
      <c r="AN34" s="1190"/>
      <c r="AO34" s="315" t="s">
        <v>517</v>
      </c>
      <c r="AP34" s="315" t="s">
        <v>517</v>
      </c>
      <c r="AQ34" s="316">
        <v>4</v>
      </c>
      <c r="AR34" s="317" t="s">
        <v>517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8" t="s">
        <v>533</v>
      </c>
      <c r="AL35" s="1189"/>
      <c r="AM35" s="1189"/>
      <c r="AN35" s="1190"/>
      <c r="AO35" s="315">
        <v>246965</v>
      </c>
      <c r="AP35" s="315">
        <v>3301</v>
      </c>
      <c r="AQ35" s="316">
        <v>8517</v>
      </c>
      <c r="AR35" s="317">
        <v>-61.2</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8" t="s">
        <v>534</v>
      </c>
      <c r="AL36" s="1189"/>
      <c r="AM36" s="1189"/>
      <c r="AN36" s="1190"/>
      <c r="AO36" s="315">
        <v>37395</v>
      </c>
      <c r="AP36" s="315">
        <v>500</v>
      </c>
      <c r="AQ36" s="316">
        <v>1600</v>
      </c>
      <c r="AR36" s="317">
        <v>-68.8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8" t="s">
        <v>535</v>
      </c>
      <c r="AL37" s="1189"/>
      <c r="AM37" s="1189"/>
      <c r="AN37" s="1190"/>
      <c r="AO37" s="315">
        <v>408</v>
      </c>
      <c r="AP37" s="315">
        <v>5</v>
      </c>
      <c r="AQ37" s="316">
        <v>1669</v>
      </c>
      <c r="AR37" s="317">
        <v>-99.7</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1" t="s">
        <v>536</v>
      </c>
      <c r="AL38" s="1192"/>
      <c r="AM38" s="1192"/>
      <c r="AN38" s="1193"/>
      <c r="AO38" s="318" t="s">
        <v>517</v>
      </c>
      <c r="AP38" s="318" t="s">
        <v>517</v>
      </c>
      <c r="AQ38" s="319">
        <v>1</v>
      </c>
      <c r="AR38" s="307" t="s">
        <v>517</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1" t="s">
        <v>537</v>
      </c>
      <c r="AL39" s="1192"/>
      <c r="AM39" s="1192"/>
      <c r="AN39" s="1193"/>
      <c r="AO39" s="315">
        <v>-517835</v>
      </c>
      <c r="AP39" s="315">
        <v>-6921</v>
      </c>
      <c r="AQ39" s="316">
        <v>-6461</v>
      </c>
      <c r="AR39" s="317">
        <v>7.1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8" t="s">
        <v>538</v>
      </c>
      <c r="AL40" s="1189"/>
      <c r="AM40" s="1189"/>
      <c r="AN40" s="1190"/>
      <c r="AO40" s="315">
        <v>-1548677</v>
      </c>
      <c r="AP40" s="315">
        <v>-20698</v>
      </c>
      <c r="AQ40" s="316">
        <v>-28321</v>
      </c>
      <c r="AR40" s="317">
        <v>-26.9</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4" t="s">
        <v>298</v>
      </c>
      <c r="AL41" s="1195"/>
      <c r="AM41" s="1195"/>
      <c r="AN41" s="1196"/>
      <c r="AO41" s="315">
        <v>778939</v>
      </c>
      <c r="AP41" s="315">
        <v>10411</v>
      </c>
      <c r="AQ41" s="316">
        <v>11918</v>
      </c>
      <c r="AR41" s="317">
        <v>-12.6</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1" t="s">
        <v>508</v>
      </c>
      <c r="AN49" s="1183" t="s">
        <v>542</v>
      </c>
      <c r="AO49" s="1184"/>
      <c r="AP49" s="1184"/>
      <c r="AQ49" s="1184"/>
      <c r="AR49" s="1185"/>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2"/>
      <c r="AN50" s="331" t="s">
        <v>543</v>
      </c>
      <c r="AO50" s="332" t="s">
        <v>544</v>
      </c>
      <c r="AP50" s="333" t="s">
        <v>545</v>
      </c>
      <c r="AQ50" s="334" t="s">
        <v>546</v>
      </c>
      <c r="AR50" s="335" t="s">
        <v>547</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6271253</v>
      </c>
      <c r="AN51" s="337">
        <v>83357</v>
      </c>
      <c r="AO51" s="338">
        <v>97.1</v>
      </c>
      <c r="AP51" s="339">
        <v>47820</v>
      </c>
      <c r="AQ51" s="340">
        <v>7.5</v>
      </c>
      <c r="AR51" s="341">
        <v>89.6</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5306423</v>
      </c>
      <c r="AN52" s="345">
        <v>70532</v>
      </c>
      <c r="AO52" s="346">
        <v>137.4</v>
      </c>
      <c r="AP52" s="347">
        <v>25855</v>
      </c>
      <c r="AQ52" s="348">
        <v>-0.1</v>
      </c>
      <c r="AR52" s="349">
        <v>137.5</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2668473</v>
      </c>
      <c r="AN53" s="337">
        <v>35387</v>
      </c>
      <c r="AO53" s="338">
        <v>-57.5</v>
      </c>
      <c r="AP53" s="339">
        <v>41934</v>
      </c>
      <c r="AQ53" s="340">
        <v>-12.3</v>
      </c>
      <c r="AR53" s="341">
        <v>-45.2</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2034855</v>
      </c>
      <c r="AN54" s="345">
        <v>26985</v>
      </c>
      <c r="AO54" s="346">
        <v>-61.7</v>
      </c>
      <c r="AP54" s="347">
        <v>23352</v>
      </c>
      <c r="AQ54" s="348">
        <v>-9.6999999999999993</v>
      </c>
      <c r="AR54" s="349">
        <v>-52</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3207471</v>
      </c>
      <c r="AN55" s="337">
        <v>42563</v>
      </c>
      <c r="AO55" s="338">
        <v>20.3</v>
      </c>
      <c r="AP55" s="339">
        <v>45588</v>
      </c>
      <c r="AQ55" s="340">
        <v>8.6999999999999993</v>
      </c>
      <c r="AR55" s="341">
        <v>11.6</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2278939</v>
      </c>
      <c r="AN56" s="345">
        <v>30241</v>
      </c>
      <c r="AO56" s="346">
        <v>12.1</v>
      </c>
      <c r="AP56" s="347">
        <v>24150</v>
      </c>
      <c r="AQ56" s="348">
        <v>3.4</v>
      </c>
      <c r="AR56" s="349">
        <v>8.6999999999999993</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3069016</v>
      </c>
      <c r="AN57" s="337">
        <v>40810</v>
      </c>
      <c r="AO57" s="338">
        <v>-4.0999999999999996</v>
      </c>
      <c r="AP57" s="339">
        <v>45483</v>
      </c>
      <c r="AQ57" s="340">
        <v>-0.2</v>
      </c>
      <c r="AR57" s="341">
        <v>-3.9</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1835663</v>
      </c>
      <c r="AN58" s="345">
        <v>24410</v>
      </c>
      <c r="AO58" s="346">
        <v>-19.3</v>
      </c>
      <c r="AP58" s="347">
        <v>24241</v>
      </c>
      <c r="AQ58" s="348">
        <v>0.4</v>
      </c>
      <c r="AR58" s="349">
        <v>-19.7</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1878789</v>
      </c>
      <c r="AN59" s="337">
        <v>25110</v>
      </c>
      <c r="AO59" s="338">
        <v>-38.5</v>
      </c>
      <c r="AP59" s="339">
        <v>45945</v>
      </c>
      <c r="AQ59" s="340">
        <v>1</v>
      </c>
      <c r="AR59" s="341">
        <v>-39.5</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1477560</v>
      </c>
      <c r="AN60" s="345">
        <v>19748</v>
      </c>
      <c r="AO60" s="346">
        <v>-19.100000000000001</v>
      </c>
      <c r="AP60" s="347">
        <v>25180</v>
      </c>
      <c r="AQ60" s="348">
        <v>3.9</v>
      </c>
      <c r="AR60" s="349">
        <v>-23</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3419000</v>
      </c>
      <c r="AN61" s="352">
        <v>45445</v>
      </c>
      <c r="AO61" s="353">
        <v>3.5</v>
      </c>
      <c r="AP61" s="354">
        <v>45354</v>
      </c>
      <c r="AQ61" s="355">
        <v>0.9</v>
      </c>
      <c r="AR61" s="341">
        <v>2.6</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2586688</v>
      </c>
      <c r="AN62" s="345">
        <v>34383</v>
      </c>
      <c r="AO62" s="346">
        <v>9.9</v>
      </c>
      <c r="AP62" s="347">
        <v>24556</v>
      </c>
      <c r="AQ62" s="348">
        <v>-0.4</v>
      </c>
      <c r="AR62" s="349">
        <v>10.3</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kE2lVuo4gIvA6Zqhx7/sH8PqA3vvFK7LWvU9uctQKC6eZIPJ/Q/oaBrJvTJNM/8XBYyrQQW3R2yZ3IdrXdo5kQ==" saltValue="Y0sOFm4UePrz+5hhPUhx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556</v>
      </c>
    </row>
    <row r="120" spans="125:125" ht="13.5" hidden="1" customHeight="1"/>
    <row r="121" spans="125:125" ht="13.5" hidden="1" customHeight="1">
      <c r="DU121" s="262"/>
    </row>
  </sheetData>
  <sheetProtection algorithmName="SHA-512" hashValue="k6wEcIg3091Or0nrC7ITegWXiH/Gn8zH2y0DFtzZebhGN2W7iw69RqPuBr1Jt3L5y1f/WHyqarl069If6Mbniw==" saltValue="GS7hW4Rag9RVtI74GZO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557</v>
      </c>
    </row>
  </sheetData>
  <sheetProtection algorithmName="SHA-512" hashValue="NX5DH26CJ5VssR2uSBrVIo7jmO4U77YM0YEOWjJlFu2D2L8UpJzaQHBl5x35LIMFKT6fJO5N9qGHP4t0JnA5hQ==" saltValue="vddW4WglPfQZ1t9f3Ay/9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7" t="s">
        <v>3</v>
      </c>
      <c r="D47" s="1207"/>
      <c r="E47" s="1208"/>
      <c r="F47" s="11">
        <v>8.23</v>
      </c>
      <c r="G47" s="12">
        <v>10.08</v>
      </c>
      <c r="H47" s="12">
        <v>5.66</v>
      </c>
      <c r="I47" s="12">
        <v>6.02</v>
      </c>
      <c r="J47" s="13">
        <v>7.06</v>
      </c>
    </row>
    <row r="48" spans="2:10" ht="57.75" customHeight="1">
      <c r="B48" s="14"/>
      <c r="C48" s="1209" t="s">
        <v>4</v>
      </c>
      <c r="D48" s="1209"/>
      <c r="E48" s="1210"/>
      <c r="F48" s="15">
        <v>3.43</v>
      </c>
      <c r="G48" s="16">
        <v>3.08</v>
      </c>
      <c r="H48" s="16">
        <v>3.58</v>
      </c>
      <c r="I48" s="16">
        <v>4.1900000000000004</v>
      </c>
      <c r="J48" s="17">
        <v>5.79</v>
      </c>
    </row>
    <row r="49" spans="2:10" ht="57.75" customHeight="1" thickBot="1">
      <c r="B49" s="18"/>
      <c r="C49" s="1211" t="s">
        <v>5</v>
      </c>
      <c r="D49" s="1211"/>
      <c r="E49" s="1212"/>
      <c r="F49" s="19" t="s">
        <v>563</v>
      </c>
      <c r="G49" s="20" t="s">
        <v>564</v>
      </c>
      <c r="H49" s="20" t="s">
        <v>565</v>
      </c>
      <c r="I49" s="20" t="s">
        <v>566</v>
      </c>
      <c r="J49" s="21">
        <v>1.33</v>
      </c>
    </row>
    <row r="50" spans="2:10" ht="13.2"/>
  </sheetData>
  <sheetProtection algorithmName="SHA-512" hashValue="oSh1gZrlhOOGU/rpbOQM0qg4velYVpIcj1BM8aWZDzH/v4joVw24fvmlgfj9V1Gm2dzRYLd9VDFFrC/Jle/fjg==" saltValue="tYiLca84x0fbr7Z+hGz8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2023-09-30T10:04:17Z</cp:lastPrinted>
  <dcterms:created xsi:type="dcterms:W3CDTF">2023-02-20T04:28:58Z</dcterms:created>
  <dcterms:modified xsi:type="dcterms:W3CDTF">2023-10-02T23:02:22Z</dcterms:modified>
  <cp:category/>
</cp:coreProperties>
</file>