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114974\Desktop\財政状況資料集メールエクスポート\団体回答\HP公表用資料\"/>
    </mc:Choice>
  </mc:AlternateContent>
  <xr:revisionPtr revIDLastSave="0" documentId="13_ncr:1_{58CDE602-729B-455C-A964-8D51BD78D48C}" xr6:coauthVersionLast="36" xr6:coauthVersionMax="36" xr10:uidLastSave="{00000000-0000-0000-0000-000000000000}"/>
  <bookViews>
    <workbookView xWindow="0" yWindow="0" windowWidth="15360" windowHeight="7640" tabRatio="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<sst xmlns="http://schemas.openxmlformats.org/spreadsheetml/2006/main" count="1129" uniqueCount="625">
  <si>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</si>
  <si>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</si>
  <si>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</si>
  <si>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</si>
  <si>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</si>
  <si>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</si>
  <si>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</si>
  <si>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</si>
  <si>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</si>
  <si>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</si>
  <si>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</si>
  <si>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</si>
  <si>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</si>
  <si>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</si>
  <si>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</si>
  <si>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</si>
  <si>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</si>
  <si>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</si>
  <si>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</si>
  <si>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</si>
  <si>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</si>
  <si>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</si>
  <si>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</si>
  <si>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</si>
  <si>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</si>
  <si>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</si>
  <si>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</si>
  <si>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</si>
  <si>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</si>
  <si>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</si>
  <si>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</si>
  <si>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</si>
  <si>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</si>
  <si>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</si>
  <si>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</si>
  <si>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</si>
  <si>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</si>
  <si>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</si>
  <si>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</si>
  <si>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</si>
  <si>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</si>
  <si>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</si>
  <si>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</si>
  <si>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</si>
  <si>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</si>
  <si>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</si>
  <si>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</si>
  <si>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</si>
  <si>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</si>
  <si>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</si>
  <si>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</si>
  <si>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</si>
  <si>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</si>
  <si>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</si>
  <si>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</si>
  <si>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</si>
  <si>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</si>
  <si>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</si>
  <si>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</si>
  <si>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</si>
  <si>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</si>
  <si>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</si>
  <si>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</si>
  <si>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</si>
  <si>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</si>
  <si>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</si>
  <si>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</si>
  <si>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</si>
  <si>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</si>
  <si>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</si>
  <si>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</si>
  <si>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</si>
  <si>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</si>
  <si>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</si>
  <si>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</si>
  <si>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</si>
  <si>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</si>
  <si>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</si>
  <si>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</si>
  <si>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</si>
  <si>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</si>
  <si>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</si>
  <si>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</si>
  <si>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</si>
  <si>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</si>
  <si>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</si>
  <si>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</si>
  <si>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</si>
  <si>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</si>
  <si>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</si>
  <si>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</si>
  <si>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</si>
  <si>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</si>
  <si>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</si>
  <si>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</si>
  <si>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</si>
  <si>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</si>
  <si>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</si>
  <si>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</si>
  <si>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</si>
  <si>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</si>
  <si>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</si>
  <si>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</si>
  <si>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</si>
  <si>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</si>
  <si>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</si>
  <si>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</si>
  <si>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</si>
  <si>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</si>
  <si>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</si>
  <si>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</si>
  <si>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</si>
  <si>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</si>
  <si>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</si>
  <si>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</si>
  <si>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</si>
  <si>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</si>
  <si>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</si>
  <si>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</si>
  <si>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</si>
  <si>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</si>
  <si>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</si>
  <si>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</si>
  <si>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</si>
  <si>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</si>
  <si>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</si>
  <si>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</si>
  <si>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</si>
  <si>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</si>
  <si>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</si>
  <si>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</si>
  <si>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</si>
  <si>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</si>
  <si>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</si>
  <si>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</si>
  <si>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</si>
  <si>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</si>
  <si>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</si>
  <si>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</si>
  <si>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</si>
  <si>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</si>
  <si>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</si>
  <si>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</si>
  <si>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</si>
  <si>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</si>
  <si>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</si>
  <si>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</si>
  <si>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</si>
  <si>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</si>
  <si>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</si>
  <si>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</si>
  <si>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</si>
  <si>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</si>
  <si>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</si>
  <si>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</si>
  <si>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</si>
  <si>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</si>
  <si>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</si>
  <si>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</si>
  <si>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</si>
  <si>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</si>
  <si>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</si>
  <si>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</si>
  <si>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</si>
  <si>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</si>
  <si>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</si>
  <si>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</si>
  <si>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</si>
  <si>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</si>
  <si>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</si>
  <si>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</si>
  <si>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</si>
  <si>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</si>
  <si>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</si>
  <si>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</si>
  <si>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</si>
  <si>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</si>
  <si>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</si>
  <si>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</si>
  <si>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</si>
  <si>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</si>
  <si>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</si>
  <si>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</si>
  <si>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</si>
  <si>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</si>
  <si>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</si>
  <si>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</si>
  <si>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</si>
  <si>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</si>
  <si>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</si>
  <si>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</si>
  <si>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</si>
  <si>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</si>
  <si>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</si>
  <si>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</si>
  <si>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</si>
  <si>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</si>
  <si>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</si>
  <si>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</si>
  <si>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</si>
  <si>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</si>
  <si>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</si>
  <si>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</si>
  <si>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</si>
  <si>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</si>
  <si>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</si>
  <si>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</si>
  <si>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</si>
  <si>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</si>
  <si>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</si>
  <si>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</si>
  <si>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</si>
  <si>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</si>
  <si>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</si>
  <si>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</si>
  <si>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埼玉県久喜市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</si>
  <si>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</si>
  <si>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</si>
  <si>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</si>
  <si>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</si>
  <si>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</si>
  <si>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</si>
  <si>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</si>
  <si>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</si>
  <si>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</si>
  <si>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</si>
  <si>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</si>
  <si>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</si>
  <si>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</si>
  <si>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</si>
  <si>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</si>
  <si>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</si>
  <si>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</si>
  <si>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</si>
  <si>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</si>
  <si>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</si>
  <si>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</si>
  <si>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</si>
  <si>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</si>
  <si>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</si>
  <si>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</si>
  <si>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</si>
  <si>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</si>
  <si>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</si>
  <si>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</si>
  <si>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</si>
  <si>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</si>
  <si>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</si>
  <si>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</si>
  <si>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</si>
  <si>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</si>
  <si>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</si>
  <si>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</si>
  <si>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</si>
  <si>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</si>
  <si>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</si>
  <si>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</si>
  <si>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</si>
  <si>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</si>
  <si>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</si>
  <si>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</si>
  <si>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</si>
  <si>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</si>
  <si>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</si>
  <si>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</si>
  <si>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</si>
  <si>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</si>
  <si>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</si>
  <si>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</si>
  <si>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</si>
  <si>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</si>
  <si>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</si>
  <si>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</si>
  <si>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</si>
  <si>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</si>
  <si>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</si>
  <si>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</si>
  <si>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</si>
  <si>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</si>
  <si>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</si>
  <si>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</si>
  <si>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</si>
  <si>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</si>
  <si>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</si>
  <si>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</si>
  <si>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</si>
  <si>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</si>
  <si>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</si>
  <si>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</si>
  <si>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</si>
  <si>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</si>
  <si>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</si>
  <si>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</si>
  <si>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</si>
  <si>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</si>
  <si>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</si>
  <si>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</si>
  <si>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</si>
  <si>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</si>
  <si>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</si>
  <si>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</si>
  <si>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</si>
  <si>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</si>
  <si>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</si>
  <si>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</si>
  <si>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</si>
  <si>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</si>
  <si>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</si>
  <si>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</si>
  <si>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</si>
  <si>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</si>
  <si>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</si>
  <si>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</si>
  <si>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</si>
  <si>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</si>
  <si>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</si>
  <si>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</si>
  <si>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</si>
  <si>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</si>
  <si>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</si>
  <si>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</si>
  <si>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</si>
  <si>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</si>
  <si>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</si>
  <si>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</si>
  <si>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</si>
  <si>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</si>
  <si>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</si>
  <si>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</si>
  <si>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</si>
  <si>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</si>
  <si>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</si>
  <si>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</si>
  <si>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</si>
  <si>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</si>
  <si>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</si>
  <si>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</si>
  <si>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</si>
  <si>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</si>
  <si>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</si>
  <si>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</si>
  <si>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</si>
  <si>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</si>
  <si>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</si>
  <si>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</si>
  <si>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</si>
  <si>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</si>
  <si>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</si>
  <si>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</si>
  <si>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</si>
  <si>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</si>
  <si>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</si>
  <si>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</si>
  <si>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</si>
  <si>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</si>
  <si>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</si>
  <si>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</si>
  <si>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</si>
  <si>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</si>
  <si>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</si>
  <si>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</si>
  <si>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</si>
  <si>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</si>
  <si>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</si>
  <si>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</si>
  <si>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</si>
  <si>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</si>
  <si>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</si>
  <si>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</si>
  <si>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</si>
  <si>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</si>
  <si>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埼玉県久喜市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</si>
  <si>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</si>
  <si>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</si>
  <si>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</si>
  <si>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</si>
  <si>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</si>
  <si>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</si>
  <si>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</si>
  <si>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</si>
  <si>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</si>
  <si>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</si>
  <si>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</si>
  <si>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</si>
  <si>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</si>
  <si>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</si>
  <si>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</si>
  <si>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</si>
  <si>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</si>
  <si>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</si>
  <si>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</si>
  <si>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</si>
  <si>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</si>
  <si>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</si>
  <si>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</si>
  <si>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</si>
  <si>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</si>
  <si>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</si>
  <si>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</si>
  <si>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</si>
  <si>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</si>
  <si>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</si>
  <si>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</si>
  <si>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</si>
  <si>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</si>
  <si>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</si>
  <si>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</si>
  <si>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</si>
  <si>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</si>
  <si>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</si>
  <si>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</si>
  <si>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</si>
  <si>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</si>
  <si>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</si>
  <si>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</si>
  <si>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</si>
  <si>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</si>
  <si>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</si>
  <si>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</si>
  <si>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</si>
  <si>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</si>
  <si>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</si>
  <si>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</si>
  <si>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</si>
  <si>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</si>
  <si>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</si>
  <si>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</si>
  <si>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</si>
  <si>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</si>
  <si>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</si>
  <si>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</si>
  <si>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</si>
  <si>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</si>
  <si>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</si>
  <si>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</si>
  <si>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</si>
  <si>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</si>
  <si>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</si>
  <si>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</si>
  <si>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</si>
  <si>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</si>
  <si>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</si>
  <si>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</si>
  <si>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</si>
  <si>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</si>
  <si>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</si>
  <si>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</si>
  <si>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</si>
  <si>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</si>
  <si>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</si>
  <si>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</si>
  <si>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</si>
  <si>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</si>
  <si>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</si>
  <si>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</si>
  <si>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</si>
  <si>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</si>
  <si>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</si>
  <si>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</si>
  <si>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</si>
  <si>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</si>
  <si>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</si>
  <si>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</si>
  <si>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</si>
  <si>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</si>
  <si>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</si>
  <si>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</si>
  <si>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</si>
  <si>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</si>
  <si>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</si>
  <si>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</si>
  <si>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</si>
  <si>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</si>
  <si>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</si>
  <si>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</si>
  <si>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</si>
  <si>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</si>
  <si>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</si>
  <si>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</si>
  <si>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</si>
  <si>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</si>
  <si>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</si>
  <si>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</si>
  <si>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</si>
  <si>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</si>
  <si>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</si>
  <si>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</si>
  <si>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</si>
  <si>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</si>
  <si>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</si>
  <si>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</si>
  <si>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</si>
  <si>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</si>
  <si>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</si>
  <si>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</si>
  <si>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</si>
  <si>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</si>
  <si>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</si>
  <si>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</si>
  <si>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</si>
  <si>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</si>
  <si>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</si>
  <si>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</si>
  <si>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</si>
  <si>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</si>
  <si>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</si>
  <si>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</si>
  <si>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</si>
  <si>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</si>
  <si>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</si>
  <si>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</si>
  <si>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</si>
  <si>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</si>
  <si>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</si>
  <si>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</si>
  <si>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</si>
  <si>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</si>
  <si>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</si>
  <si>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</si>
  <si>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</si>
  <si>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</si>
  <si>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</si>
  <si>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</si>
  <si>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</si>
  <si>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</si>
  <si>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</si>
  <si>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</si>
  <si>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</si>
  <si>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</si>
  <si>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</si>
  <si>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</si>
  <si>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</si>
  <si>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</si>
  <si>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</si>
  <si>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</si>
  <si>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</si>
  <si>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</si>
  <si>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</si>
  <si>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</si>
  <si>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</si>
  <si>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</si>
  <si>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</si>
  <si>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</si>
  <si>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</si>
  <si>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</si>
  <si>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</si>
  <si>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</si>
  <si>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</si>
  <si>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</si>
  <si>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</si>
  <si>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</si>
  <si>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</si>
  <si>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</si>
  <si>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</si>
  <si>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</si>
  <si>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</si>
  <si>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</si>
  <si>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</si>
  <si>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</si>
  <si>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</si>
  <si>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</si>
  <si>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</si>
  <si>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</si>
  <si>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</si>
  <si>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</si>
  <si>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</si>
  <si>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</si>
  <si>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</si>
  <si>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</si>
  <si>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</si>
  <si>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</si>
  <si>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</si>
  <si>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</si>
  <si>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</si>
  <si>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7.78</t>
  </si>
  <si>
    <t>▲ 2.95</t>
  </si>
  <si>
    <t>▲ 1.62</t>
  </si>
  <si>
    <t>▲ 4.27</t>
  </si>
  <si>
    <t>▲ 2.04</t>
  </si>
  <si>
    <t>水道事業会計</t>
  </si>
  <si>
    <t>一般会計</t>
  </si>
  <si>
    <t>介護保険特別会計</t>
  </si>
  <si>
    <t>国民健康保険特別会計</t>
  </si>
  <si>
    <t>下水道事業会計</t>
  </si>
  <si>
    <t>土地区画整理事業特別会計</t>
  </si>
  <si>
    <t>土地区画整理事業特別会計（普通会計）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</si>
  <si>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</si>
  <si>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</si>
  <si>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</si>
  <si>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</si>
  <si>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</si>
  <si>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</si>
  <si>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</si>
  <si>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</si>
  <si>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</si>
  <si>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ごみ処理施設整備基金</t>
    <rPh sb="2" eb="6">
      <t>ショリシセツ</t>
    </rPh>
    <rPh sb="6" eb="8">
      <t>セイビ</t>
    </rPh>
    <rPh sb="8" eb="10">
      <t>キキン</t>
    </rPh>
    <phoneticPr fontId="5"/>
  </si>
  <si>
    <t>アセットマネジメント基金</t>
    <rPh sb="10" eb="12">
      <t>キキン</t>
    </rPh>
    <phoneticPr fontId="5"/>
  </si>
  <si>
    <t>場外発売場環境整備基金</t>
    <rPh sb="0" eb="2">
      <t>ジョウガイ</t>
    </rPh>
    <rPh sb="2" eb="4">
      <t>ハツバイ</t>
    </rPh>
    <rPh sb="4" eb="5">
      <t>ジョウ</t>
    </rPh>
    <rPh sb="5" eb="7">
      <t>カンキョウ</t>
    </rPh>
    <rPh sb="7" eb="9">
      <t>セイビ</t>
    </rPh>
    <rPh sb="9" eb="11">
      <t>キキン</t>
    </rPh>
    <phoneticPr fontId="5"/>
  </si>
  <si>
    <t>（仮称）本多静六記念　市民の森・緑の公園整備基金</t>
    <rPh sb="1" eb="3">
      <t>カショウ</t>
    </rPh>
    <rPh sb="4" eb="6">
      <t>ホンダ</t>
    </rPh>
    <rPh sb="6" eb="8">
      <t>セイロク</t>
    </rPh>
    <rPh sb="8" eb="10">
      <t>キネン</t>
    </rPh>
    <rPh sb="11" eb="13">
      <t>シミン</t>
    </rPh>
    <rPh sb="14" eb="15">
      <t>モリ</t>
    </rPh>
    <rPh sb="16" eb="17">
      <t>ミドリ</t>
    </rPh>
    <rPh sb="18" eb="20">
      <t>コウエン</t>
    </rPh>
    <rPh sb="20" eb="22">
      <t>セイビ</t>
    </rPh>
    <rPh sb="22" eb="24">
      <t>キキン</t>
    </rPh>
    <phoneticPr fontId="5"/>
  </si>
  <si>
    <t>育英資金基金</t>
    <rPh sb="0" eb="2">
      <t>イクエイ</t>
    </rPh>
    <rPh sb="2" eb="4">
      <t>シキン</t>
    </rPh>
    <rPh sb="4" eb="6">
      <t>キキン</t>
    </rPh>
    <phoneticPr fontId="5"/>
  </si>
  <si>
    <t>久喜宮代衛生組合</t>
    <rPh sb="0" eb="8">
      <t>クキミヤシロエイセイクミアイ</t>
    </rPh>
    <phoneticPr fontId="2"/>
  </si>
  <si>
    <t>北本地区衛生組合</t>
    <rPh sb="0" eb="4">
      <t>キタモトチク</t>
    </rPh>
    <rPh sb="4" eb="8">
      <t>エイセイクミアイ</t>
    </rPh>
    <phoneticPr fontId="2"/>
  </si>
  <si>
    <t>利根川栗橋流域水防事務組合</t>
    <rPh sb="0" eb="3">
      <t>トネガワ</t>
    </rPh>
    <rPh sb="3" eb="5">
      <t>クリハシ</t>
    </rPh>
    <rPh sb="5" eb="7">
      <t>リュウイキ</t>
    </rPh>
    <rPh sb="7" eb="9">
      <t>スイボウ</t>
    </rPh>
    <rPh sb="9" eb="13">
      <t>ジムクミアイ</t>
    </rPh>
    <phoneticPr fontId="2"/>
  </si>
  <si>
    <t>埼玉県市町村総合事務組合</t>
    <rPh sb="0" eb="3">
      <t>サイタマケン</t>
    </rPh>
    <rPh sb="3" eb="6">
      <t>シチョウソン</t>
    </rPh>
    <rPh sb="6" eb="12">
      <t>ソウゴウジムクミアイ</t>
    </rPh>
    <phoneticPr fontId="2"/>
  </si>
  <si>
    <t>広域利根斎場組合</t>
    <rPh sb="0" eb="2">
      <t>コウイキ</t>
    </rPh>
    <rPh sb="2" eb="4">
      <t>トネ</t>
    </rPh>
    <rPh sb="4" eb="6">
      <t>サイジョウ</t>
    </rPh>
    <rPh sb="6" eb="8">
      <t>クミアイ</t>
    </rPh>
    <phoneticPr fontId="2"/>
  </si>
  <si>
    <t>-</t>
    <phoneticPr fontId="2"/>
  </si>
  <si>
    <t>埼玉東部消防組合</t>
    <phoneticPr fontId="2"/>
  </si>
  <si>
    <t>埼玉県後期高齢者広域連合</t>
    <phoneticPr fontId="2"/>
  </si>
  <si>
    <t>彩の国さいたま人づくり広域連合</t>
    <phoneticPr fontId="2"/>
  </si>
  <si>
    <t>特別会計</t>
    <phoneticPr fontId="2"/>
  </si>
  <si>
    <t>一般会計</t>
    <phoneticPr fontId="2"/>
  </si>
  <si>
    <t>交通災害特別会計</t>
    <rPh sb="0" eb="4">
      <t>コウツウサイガイ</t>
    </rPh>
    <rPh sb="4" eb="8">
      <t>トクベツカイケイ</t>
    </rPh>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</si>
  <si>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</si>
  <si>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</si>
  <si>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</si>
  <si>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</si>
  <si>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</si>
  <si>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</si>
  <si>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</si>
  <si>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</si>
  <si>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</si>
  <si>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</si>
  <si>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</si>
  <si>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令和3年度に臨時経済対策費等が追加されたことで普通交付税の増があったことから将来負担比率は改善しているものの、有形固定資産減価償却率は資産の老朽化の進行により悪化している。
　今後は、老朽化に伴う大規模施設の建設及び改修が控えており、地方債の借入れや基金の取崩しの増加が予想され、将来負担比率の悪化が見込まれる。また、大規模施設の建替えや改修により、一部の施設において、有形固定資産減価償却率が改善される一方で、老朽化する施設が多数あり、大幅な改善は見込めない。
　このことから、引き続き、交付税算入率を鑑みた地方債を選択し、後年度の財政負担の縮減に努めるとともに、老朽化した施設について令和2年度に策定した個別施設計画に基づいた改修等に取り組むことにより、各比率の改善を図っていく。</t>
    <rPh sb="1" eb="3">
      <t>レイワ</t>
    </rPh>
    <rPh sb="4" eb="6">
      <t>ネンド</t>
    </rPh>
    <rPh sb="7" eb="14">
      <t>リンジケイザイタイサクヒ</t>
    </rPh>
    <rPh sb="14" eb="15">
      <t>トウ</t>
    </rPh>
    <rPh sb="16" eb="18">
      <t>ツイカ</t>
    </rPh>
    <rPh sb="24" eb="29">
      <t>フツウコウフゼイ</t>
    </rPh>
    <rPh sb="30" eb="31">
      <t>ゾウ</t>
    </rPh>
    <phoneticPr fontId="5"/>
  </si>
  <si>
    <t>　令和3年度に臨時経済対策費等が追加されたことで普通交付税の増があったことから将来負担比率は改善しており、普通交付税の増に加えて元利償還金も減少したことから実質公債費比率も減少した。将来負担比率においては類似団体平均より低い数値となった。一方で実質公債費比率は依然として類似団体平均と比較すると高い数値になっている。
　今後は、老朽化に伴う大規模施設の建設や改修が控えており、地方債の借入れや基金の取崩しが予想され、将来負担比率及び実質公債費比率の悪化が見込まれる。
　このことから、交付税算入率を鑑みた地方債を選択し、後年度の財政負担の縮減に努めることで、各比率の改善を図っていく。</t>
    <rPh sb="53" eb="58">
      <t>フツウコウフゼイ</t>
    </rPh>
    <rPh sb="59" eb="60">
      <t>ゾウ</t>
    </rPh>
    <rPh sb="61" eb="62">
      <t>クワ</t>
    </rPh>
    <rPh sb="64" eb="69">
      <t>ガンリショウカンキン</t>
    </rPh>
    <rPh sb="70" eb="72">
      <t>ゲンショウ</t>
    </rPh>
    <rPh sb="78" eb="83">
      <t>ジッシツコウサイヒ</t>
    </rPh>
    <rPh sb="83" eb="85">
      <t>ヒリツ</t>
    </rPh>
    <rPh sb="86" eb="88">
      <t>ゲンショウ</t>
    </rPh>
    <rPh sb="119" eb="121">
      <t>イッポウ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</si>
</sst>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178" fontId="20" fillId="0" borderId="88"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Border="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81" fontId="1" fillId="0" borderId="38" xfId="11" applyNumberForma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181" fontId="20" fillId="0" borderId="12"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D1B3CD1-93F3-4A47-8120-1ACB5C5BF8F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7194-4C04-BC12-88EA2386B3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42819</c:v>
                </c:pt>
                <c:pt idx="1">
                  <c:v>21133</c:v>
                </c:pt>
                <c:pt idx="2">
                  <c:v>22323</c:v>
                </c:pt>
                <c:pt idx="3">
                  <c:v>36802</c:v>
                </c:pt>
                <c:pt idx="4">
                  <c:v>39364</c:v>
                </c:pt>
              </c:numCache>
            </c:numRef>
          </c:val>
          <c:smooth val="0"/>
          <c:extLst>
            <c:ext xmlns:c16="http://schemas.microsoft.com/office/drawing/2014/chart" uri="{C3380CC4-5D6E-409C-BE32-E72D297353CC}">
              <c16:uniqueId val="{00000001-7194-4C04-BC12-88EA2386B3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4.4000000000000004</c:v>
                </c:pt>
                <c:pt idx="1">
                  <c:v>4.6100000000000003</c:v>
                </c:pt>
                <c:pt idx="2">
                  <c:v>4.71</c:v>
                </c:pt>
                <c:pt idx="3">
                  <c:v>5.51</c:v>
                </c:pt>
                <c:pt idx="4">
                  <c:v>6.75</c:v>
                </c:pt>
              </c:numCache>
            </c:numRef>
          </c:val>
          <c:extLst>
            <c:ext xmlns:c16="http://schemas.microsoft.com/office/drawing/2014/chart" uri="{C3380CC4-5D6E-409C-BE32-E72D297353CC}">
              <c16:uniqueId val="{00000000-8ECD-44C7-AB34-BD38CCB336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17.579999999999998</c:v>
                </c:pt>
                <c:pt idx="1">
                  <c:v>16.38</c:v>
                </c:pt>
                <c:pt idx="2">
                  <c:v>15.75</c:v>
                </c:pt>
                <c:pt idx="3">
                  <c:v>12.76</c:v>
                </c:pt>
                <c:pt idx="4">
                  <c:v>12.71</c:v>
                </c:pt>
              </c:numCache>
            </c:numRef>
          </c:val>
          <c:extLst>
            <c:ext xmlns:c16="http://schemas.microsoft.com/office/drawing/2014/chart" uri="{C3380CC4-5D6E-409C-BE32-E72D297353CC}">
              <c16:uniqueId val="{00000001-8ECD-44C7-AB34-BD38CCB336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-7.78</c:v>
                </c:pt>
                <c:pt idx="1">
                  <c:v>-2.95</c:v>
                </c:pt>
                <c:pt idx="2">
                  <c:v>-1.62</c:v>
                </c:pt>
                <c:pt idx="3">
                  <c:v>-4.2699999999999996</c:v>
                </c:pt>
                <c:pt idx="4">
                  <c:v>-2.04</c:v>
                </c:pt>
              </c:numCache>
            </c:numRef>
          </c:val>
          <c:smooth val="0"/>
          <c:extLst>
            <c:ext xmlns:c16="http://schemas.microsoft.com/office/drawing/2014/chart" uri="{C3380CC4-5D6E-409C-BE32-E72D297353CC}">
              <c16:uniqueId val="{00000002-8ECD-44C7-AB34-BD38CCB336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0.06</c:v>
                </c:pt>
                <c:pt idx="2">
                  <c:v>#N/A</c:v>
                </c:pt>
                <c:pt idx="3">
                  <c:v>0.04</c:v>
                </c:pt>
                <c:pt idx="4">
                  <c:v>#N/A</c:v>
                </c:pt>
                <c:pt idx="5">
                  <c:v>0.04</c:v>
                </c:pt>
                <c:pt idx="6">
                  <c:v>#N/A</c:v>
                </c:pt>
                <c:pt idx="7">
                  <c:v>0.21</c:v>
                </c:pt>
                <c:pt idx="8">
                  <c:v>0</c:v>
                </c:pt>
                <c:pt idx="9">
                  <c:v>0</c:v>
                </c:pt>
              </c:numCache>
            </c:numRef>
          </c:val>
          <c:extLst>
            <c:ext xmlns:c16="http://schemas.microsoft.com/office/drawing/2014/chart" uri="{C3380CC4-5D6E-409C-BE32-E72D297353CC}">
              <c16:uniqueId val="{00000000-A96C-4EDD-BAA3-89C28C29F0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96C-4EDD-BAA3-89C28C29F09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2-A96C-4EDD-BAA3-89C28C29F091}"/>
            </c:ext>
          </c:extLst>
        </c:ser>
        <c:ser>
          <c:idx val="3"/>
          <c:order val="3"/>
          <c:tx>
            <c:strRef>
              <c:f>データシート!$A$30</c:f>
              <c:strCache>
                <c:ptCount val="1"/>
                <c:pt idx="0">
                  <c:v>土地区画整理事業特別会計（普通会計）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0.13</c:v>
                </c:pt>
                <c:pt idx="4">
                  <c:v>#N/A</c:v>
                </c:pt>
                <c:pt idx="5">
                  <c:v>0.02</c:v>
                </c:pt>
                <c:pt idx="6">
                  <c:v>#N/A</c:v>
                </c:pt>
                <c:pt idx="7">
                  <c:v>0.02</c:v>
                </c:pt>
                <c:pt idx="8">
                  <c:v>#N/A</c:v>
                </c:pt>
                <c:pt idx="9">
                  <c:v>0.01</c:v>
                </c:pt>
              </c:numCache>
            </c:numRef>
          </c:val>
          <c:extLst>
            <c:ext xmlns:c16="http://schemas.microsoft.com/office/drawing/2014/chart" uri="{C3380CC4-5D6E-409C-BE32-E72D297353CC}">
              <c16:uniqueId val="{00000003-A96C-4EDD-BAA3-89C28C29F091}"/>
            </c:ext>
          </c:extLst>
        </c:ser>
        <c:ser>
          <c:idx val="4"/>
          <c:order val="4"/>
          <c:tx>
            <c:strRef>
              <c:f>データシート!$A$31</c:f>
              <c:strCache>
                <c:ptCount val="1"/>
                <c:pt idx="0">
                  <c:v>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A96C-4EDD-BAA3-89C28C29F091}"/>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0.59</c:v>
                </c:pt>
                <c:pt idx="4">
                  <c:v>#N/A</c:v>
                </c:pt>
                <c:pt idx="5">
                  <c:v>0.39</c:v>
                </c:pt>
                <c:pt idx="6">
                  <c:v>#N/A</c:v>
                </c:pt>
                <c:pt idx="7">
                  <c:v>0.39</c:v>
                </c:pt>
                <c:pt idx="8">
                  <c:v>#N/A</c:v>
                </c:pt>
                <c:pt idx="9">
                  <c:v>0.49</c:v>
                </c:pt>
              </c:numCache>
            </c:numRef>
          </c:val>
          <c:extLst>
            <c:ext xmlns:c16="http://schemas.microsoft.com/office/drawing/2014/chart" uri="{C3380CC4-5D6E-409C-BE32-E72D297353CC}">
              <c16:uniqueId val="{00000005-A96C-4EDD-BAA3-89C28C29F0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3.13</c:v>
                </c:pt>
                <c:pt idx="2">
                  <c:v>#N/A</c:v>
                </c:pt>
                <c:pt idx="3">
                  <c:v>1.52</c:v>
                </c:pt>
                <c:pt idx="4">
                  <c:v>#N/A</c:v>
                </c:pt>
                <c:pt idx="5">
                  <c:v>0.98</c:v>
                </c:pt>
                <c:pt idx="6">
                  <c:v>#N/A</c:v>
                </c:pt>
                <c:pt idx="7">
                  <c:v>0.9</c:v>
                </c:pt>
                <c:pt idx="8">
                  <c:v>#N/A</c:v>
                </c:pt>
                <c:pt idx="9">
                  <c:v>1.06</c:v>
                </c:pt>
              </c:numCache>
            </c:numRef>
          </c:val>
          <c:extLst>
            <c:ext xmlns:c16="http://schemas.microsoft.com/office/drawing/2014/chart" uri="{C3380CC4-5D6E-409C-BE32-E72D297353CC}">
              <c16:uniqueId val="{00000006-A96C-4EDD-BAA3-89C28C29F0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0.43</c:v>
                </c:pt>
                <c:pt idx="2">
                  <c:v>#N/A</c:v>
                </c:pt>
                <c:pt idx="3">
                  <c:v>1.57</c:v>
                </c:pt>
                <c:pt idx="4">
                  <c:v>#N/A</c:v>
                </c:pt>
                <c:pt idx="5">
                  <c:v>1.0900000000000001</c:v>
                </c:pt>
                <c:pt idx="6">
                  <c:v>#N/A</c:v>
                </c:pt>
                <c:pt idx="7">
                  <c:v>1.48</c:v>
                </c:pt>
                <c:pt idx="8">
                  <c:v>#N/A</c:v>
                </c:pt>
                <c:pt idx="9">
                  <c:v>1.33</c:v>
                </c:pt>
              </c:numCache>
            </c:numRef>
          </c:val>
          <c:extLst>
            <c:ext xmlns:c16="http://schemas.microsoft.com/office/drawing/2014/chart" uri="{C3380CC4-5D6E-409C-BE32-E72D297353CC}">
              <c16:uniqueId val="{00000007-A96C-4EDD-BAA3-89C28C29F0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4.24</c:v>
                </c:pt>
                <c:pt idx="2">
                  <c:v>#N/A</c:v>
                </c:pt>
                <c:pt idx="3">
                  <c:v>4.47</c:v>
                </c:pt>
                <c:pt idx="4">
                  <c:v>#N/A</c:v>
                </c:pt>
                <c:pt idx="5">
                  <c:v>4.68</c:v>
                </c:pt>
                <c:pt idx="6">
                  <c:v>#N/A</c:v>
                </c:pt>
                <c:pt idx="7">
                  <c:v>5.48</c:v>
                </c:pt>
                <c:pt idx="8">
                  <c:v>#N/A</c:v>
                </c:pt>
                <c:pt idx="9">
                  <c:v>6.73</c:v>
                </c:pt>
              </c:numCache>
            </c:numRef>
          </c:val>
          <c:extLst>
            <c:ext xmlns:c16="http://schemas.microsoft.com/office/drawing/2014/chart" uri="{C3380CC4-5D6E-409C-BE32-E72D297353CC}">
              <c16:uniqueId val="{00000008-A96C-4EDD-BAA3-89C28C29F0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7.77</c:v>
                </c:pt>
                <c:pt idx="2">
                  <c:v>#N/A</c:v>
                </c:pt>
                <c:pt idx="3">
                  <c:v>9.08</c:v>
                </c:pt>
                <c:pt idx="4">
                  <c:v>#N/A</c:v>
                </c:pt>
                <c:pt idx="5">
                  <c:v>9.19</c:v>
                </c:pt>
                <c:pt idx="6">
                  <c:v>#N/A</c:v>
                </c:pt>
                <c:pt idx="7">
                  <c:v>8.17</c:v>
                </c:pt>
                <c:pt idx="8">
                  <c:v>#N/A</c:v>
                </c:pt>
                <c:pt idx="9">
                  <c:v>8.18</c:v>
                </c:pt>
              </c:numCache>
            </c:numRef>
          </c:val>
          <c:extLst>
            <c:ext xmlns:c16="http://schemas.microsoft.com/office/drawing/2014/chart" uri="{C3380CC4-5D6E-409C-BE32-E72D297353CC}">
              <c16:uniqueId val="{00000009-A96C-4EDD-BAA3-89C28C29F0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4272</c:v>
                </c:pt>
                <c:pt idx="5">
                  <c:v>4274</c:v>
                </c:pt>
                <c:pt idx="8">
                  <c:v>4347</c:v>
                </c:pt>
                <c:pt idx="11">
                  <c:v>4186</c:v>
                </c:pt>
                <c:pt idx="14">
                  <c:v>4175</c:v>
                </c:pt>
              </c:numCache>
            </c:numRef>
          </c:val>
          <c:extLst>
            <c:ext xmlns:c16="http://schemas.microsoft.com/office/drawing/2014/chart" uri="{C3380CC4-5D6E-409C-BE32-E72D297353CC}">
              <c16:uniqueId val="{00000000-3CE4-4AD4-A319-D1B447E015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CE4-4AD4-A319-D1B447E015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c:v>
                </c:pt>
                <c:pt idx="3">
                  <c:v>20</c:v>
                </c:pt>
                <c:pt idx="6">
                  <c:v>20</c:v>
                </c:pt>
                <c:pt idx="9">
                  <c:v>0</c:v>
                </c:pt>
                <c:pt idx="12">
                  <c:v>0</c:v>
                </c:pt>
              </c:numCache>
            </c:numRef>
          </c:val>
          <c:extLst>
            <c:ext xmlns:c16="http://schemas.microsoft.com/office/drawing/2014/chart" uri="{C3380CC4-5D6E-409C-BE32-E72D297353CC}">
              <c16:uniqueId val="{00000002-3CE4-4AD4-A319-D1B447E015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234</c:v>
                </c:pt>
                <c:pt idx="3">
                  <c:v>234</c:v>
                </c:pt>
                <c:pt idx="6">
                  <c:v>261</c:v>
                </c:pt>
                <c:pt idx="9">
                  <c:v>235</c:v>
                </c:pt>
                <c:pt idx="12">
                  <c:v>276</c:v>
                </c:pt>
              </c:numCache>
            </c:numRef>
          </c:val>
          <c:extLst>
            <c:ext xmlns:c16="http://schemas.microsoft.com/office/drawing/2014/chart" uri="{C3380CC4-5D6E-409C-BE32-E72D297353CC}">
              <c16:uniqueId val="{00000003-3CE4-4AD4-A319-D1B447E015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1157</c:v>
                </c:pt>
                <c:pt idx="3">
                  <c:v>1084</c:v>
                </c:pt>
                <c:pt idx="6">
                  <c:v>1264</c:v>
                </c:pt>
                <c:pt idx="9">
                  <c:v>1299</c:v>
                </c:pt>
                <c:pt idx="12">
                  <c:v>1195</c:v>
                </c:pt>
              </c:numCache>
            </c:numRef>
          </c:val>
          <c:extLst>
            <c:ext xmlns:c16="http://schemas.microsoft.com/office/drawing/2014/chart" uri="{C3380CC4-5D6E-409C-BE32-E72D297353CC}">
              <c16:uniqueId val="{00000004-3CE4-4AD4-A319-D1B447E015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E4-4AD4-A319-D1B447E015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CE4-4AD4-A319-D1B447E015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4591</c:v>
                </c:pt>
                <c:pt idx="3">
                  <c:v>4568</c:v>
                </c:pt>
                <c:pt idx="6">
                  <c:v>4450</c:v>
                </c:pt>
                <c:pt idx="9">
                  <c:v>4082</c:v>
                </c:pt>
                <c:pt idx="12">
                  <c:v>3924</c:v>
                </c:pt>
              </c:numCache>
            </c:numRef>
          </c:val>
          <c:extLst>
            <c:ext xmlns:c16="http://schemas.microsoft.com/office/drawing/2014/chart" uri="{C3380CC4-5D6E-409C-BE32-E72D297353CC}">
              <c16:uniqueId val="{00000007-3CE4-4AD4-A319-D1B447E015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1730</c:v>
                </c:pt>
                <c:pt idx="2">
                  <c:v>#N/A</c:v>
                </c:pt>
                <c:pt idx="3">
                  <c:v>#N/A</c:v>
                </c:pt>
                <c:pt idx="4">
                  <c:v>1632</c:v>
                </c:pt>
                <c:pt idx="5">
                  <c:v>#N/A</c:v>
                </c:pt>
                <c:pt idx="6">
                  <c:v>#N/A</c:v>
                </c:pt>
                <c:pt idx="7">
                  <c:v>1648</c:v>
                </c:pt>
                <c:pt idx="8">
                  <c:v>#N/A</c:v>
                </c:pt>
                <c:pt idx="9">
                  <c:v>#N/A</c:v>
                </c:pt>
                <c:pt idx="10">
                  <c:v>1430</c:v>
                </c:pt>
                <c:pt idx="11">
                  <c:v>#N/A</c:v>
                </c:pt>
                <c:pt idx="12">
                  <c:v>#N/A</c:v>
                </c:pt>
                <c:pt idx="13">
                  <c:v>1220</c:v>
                </c:pt>
                <c:pt idx="14">
                  <c:v>#N/A</c:v>
                </c:pt>
              </c:numCache>
            </c:numRef>
          </c:val>
          <c:smooth val="0"/>
          <c:extLst>
            <c:ext xmlns:c16="http://schemas.microsoft.com/office/drawing/2014/chart" uri="{C3380CC4-5D6E-409C-BE32-E72D297353CC}">
              <c16:uniqueId val="{00000008-3CE4-4AD4-A319-D1B447E015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44514</c:v>
                </c:pt>
                <c:pt idx="5">
                  <c:v>43568</c:v>
                </c:pt>
                <c:pt idx="8">
                  <c:v>42751</c:v>
                </c:pt>
                <c:pt idx="11">
                  <c:v>42511</c:v>
                </c:pt>
                <c:pt idx="14">
                  <c:v>43361</c:v>
                </c:pt>
              </c:numCache>
            </c:numRef>
          </c:val>
          <c:extLst>
            <c:ext xmlns:c16="http://schemas.microsoft.com/office/drawing/2014/chart" uri="{C3380CC4-5D6E-409C-BE32-E72D297353CC}">
              <c16:uniqueId val="{00000000-7A0C-41DF-A51D-D197D416B6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7449</c:v>
                </c:pt>
                <c:pt idx="5">
                  <c:v>4321</c:v>
                </c:pt>
                <c:pt idx="8">
                  <c:v>1734</c:v>
                </c:pt>
                <c:pt idx="11">
                  <c:v>1817</c:v>
                </c:pt>
                <c:pt idx="14">
                  <c:v>1723</c:v>
                </c:pt>
              </c:numCache>
            </c:numRef>
          </c:val>
          <c:extLst>
            <c:ext xmlns:c16="http://schemas.microsoft.com/office/drawing/2014/chart" uri="{C3380CC4-5D6E-409C-BE32-E72D297353CC}">
              <c16:uniqueId val="{00000001-7A0C-41DF-A51D-D197D416B6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10212</c:v>
                </c:pt>
                <c:pt idx="5">
                  <c:v>9735</c:v>
                </c:pt>
                <c:pt idx="8">
                  <c:v>9375</c:v>
                </c:pt>
                <c:pt idx="11">
                  <c:v>8721</c:v>
                </c:pt>
                <c:pt idx="14">
                  <c:v>9800</c:v>
                </c:pt>
              </c:numCache>
            </c:numRef>
          </c:val>
          <c:extLst>
            <c:ext xmlns:c16="http://schemas.microsoft.com/office/drawing/2014/chart" uri="{C3380CC4-5D6E-409C-BE32-E72D297353CC}">
              <c16:uniqueId val="{00000002-7A0C-41DF-A51D-D197D416B6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0C-41DF-A51D-D197D416B6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0C-41DF-A51D-D197D416B6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0C-41DF-A51D-D197D416B6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4069</c:v>
                </c:pt>
                <c:pt idx="3">
                  <c:v>3784</c:v>
                </c:pt>
                <c:pt idx="6">
                  <c:v>3714</c:v>
                </c:pt>
                <c:pt idx="9">
                  <c:v>3646</c:v>
                </c:pt>
                <c:pt idx="12">
                  <c:v>3644</c:v>
                </c:pt>
              </c:numCache>
            </c:numRef>
          </c:val>
          <c:extLst>
            <c:ext xmlns:c16="http://schemas.microsoft.com/office/drawing/2014/chart" uri="{C3380CC4-5D6E-409C-BE32-E72D297353CC}">
              <c16:uniqueId val="{00000006-7A0C-41DF-A51D-D197D416B6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1094</c:v>
                </c:pt>
                <c:pt idx="3">
                  <c:v>1017</c:v>
                </c:pt>
                <c:pt idx="6">
                  <c:v>959</c:v>
                </c:pt>
                <c:pt idx="9">
                  <c:v>1107</c:v>
                </c:pt>
                <c:pt idx="12">
                  <c:v>1147</c:v>
                </c:pt>
              </c:numCache>
            </c:numRef>
          </c:val>
          <c:extLst>
            <c:ext xmlns:c16="http://schemas.microsoft.com/office/drawing/2014/chart" uri="{C3380CC4-5D6E-409C-BE32-E72D297353CC}">
              <c16:uniqueId val="{00000007-7A0C-41DF-A51D-D197D416B6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18078</c:v>
                </c:pt>
                <c:pt idx="3">
                  <c:v>12963</c:v>
                </c:pt>
                <c:pt idx="6">
                  <c:v>6988</c:v>
                </c:pt>
                <c:pt idx="9">
                  <c:v>6588</c:v>
                </c:pt>
                <c:pt idx="12">
                  <c:v>5495</c:v>
                </c:pt>
              </c:numCache>
            </c:numRef>
          </c:val>
          <c:extLst>
            <c:ext xmlns:c16="http://schemas.microsoft.com/office/drawing/2014/chart" uri="{C3380CC4-5D6E-409C-BE32-E72D297353CC}">
              <c16:uniqueId val="{00000008-7A0C-41DF-A51D-D197D416B6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36</c:v>
                </c:pt>
                <c:pt idx="3">
                  <c:v>19</c:v>
                </c:pt>
                <c:pt idx="6">
                  <c:v>0</c:v>
                </c:pt>
                <c:pt idx="9">
                  <c:v>0</c:v>
                </c:pt>
                <c:pt idx="12">
                  <c:v>0</c:v>
                </c:pt>
              </c:numCache>
            </c:numRef>
          </c:val>
          <c:extLst>
            <c:ext xmlns:c16="http://schemas.microsoft.com/office/drawing/2014/chart" uri="{C3380CC4-5D6E-409C-BE32-E72D297353CC}">
              <c16:uniqueId val="{00000009-7A0C-41DF-A51D-D197D416B6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45928</c:v>
                </c:pt>
                <c:pt idx="3">
                  <c:v>44343</c:v>
                </c:pt>
                <c:pt idx="6">
                  <c:v>42546</c:v>
                </c:pt>
                <c:pt idx="9">
                  <c:v>43249</c:v>
                </c:pt>
                <c:pt idx="12">
                  <c:v>45593</c:v>
                </c:pt>
              </c:numCache>
            </c:numRef>
          </c:val>
          <c:extLst>
            <c:ext xmlns:c16="http://schemas.microsoft.com/office/drawing/2014/chart" uri="{C3380CC4-5D6E-409C-BE32-E72D297353CC}">
              <c16:uniqueId val="{0000000A-7A0C-41DF-A51D-D197D416B6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7030</c:v>
                </c:pt>
                <c:pt idx="2">
                  <c:v>#N/A</c:v>
                </c:pt>
                <c:pt idx="3">
                  <c:v>#N/A</c:v>
                </c:pt>
                <c:pt idx="4">
                  <c:v>4500</c:v>
                </c:pt>
                <c:pt idx="5">
                  <c:v>#N/A</c:v>
                </c:pt>
                <c:pt idx="6">
                  <c:v>#N/A</c:v>
                </c:pt>
                <c:pt idx="7">
                  <c:v>347</c:v>
                </c:pt>
                <c:pt idx="8">
                  <c:v>#N/A</c:v>
                </c:pt>
                <c:pt idx="9">
                  <c:v>#N/A</c:v>
                </c:pt>
                <c:pt idx="10">
                  <c:v>1540</c:v>
                </c:pt>
                <c:pt idx="11">
                  <c:v>#N/A</c:v>
                </c:pt>
                <c:pt idx="12">
                  <c:v>#N/A</c:v>
                </c:pt>
                <c:pt idx="13">
                  <c:v>996</c:v>
                </c:pt>
                <c:pt idx="14">
                  <c:v>#N/A</c:v>
                </c:pt>
              </c:numCache>
            </c:numRef>
          </c:val>
          <c:smooth val="0"/>
          <c:extLst>
            <c:ext xmlns:c16="http://schemas.microsoft.com/office/drawing/2014/chart" uri="{C3380CC4-5D6E-409C-BE32-E72D297353CC}">
              <c16:uniqueId val="{0000000B-7A0C-41DF-A51D-D197D416B6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4874</c:v>
                </c:pt>
                <c:pt idx="1">
                  <c:v>3995</c:v>
                </c:pt>
                <c:pt idx="2">
                  <c:v>4169</c:v>
                </c:pt>
              </c:numCache>
            </c:numRef>
          </c:val>
          <c:extLst>
            <c:ext xmlns:c16="http://schemas.microsoft.com/office/drawing/2014/chart" uri="{C3380CC4-5D6E-409C-BE32-E72D297353CC}">
              <c16:uniqueId val="{00000000-8C4A-4141-BC3B-20502661B4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130</c:v>
                </c:pt>
                <c:pt idx="1">
                  <c:v>130</c:v>
                </c:pt>
                <c:pt idx="2">
                  <c:v>912</c:v>
                </c:pt>
              </c:numCache>
            </c:numRef>
          </c:val>
          <c:extLst>
            <c:ext xmlns:c16="http://schemas.microsoft.com/office/drawing/2014/chart" uri="{C3380CC4-5D6E-409C-BE32-E72D297353CC}">
              <c16:uniqueId val="{00000001-8C4A-4141-BC3B-20502661B4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2621</c:v>
                </c:pt>
                <c:pt idx="1">
                  <c:v>2899</c:v>
                </c:pt>
                <c:pt idx="2">
                  <c:v>3305</c:v>
                </c:pt>
              </c:numCache>
            </c:numRef>
          </c:val>
          <c:extLst>
            <c:ext xmlns:c16="http://schemas.microsoft.com/office/drawing/2014/chart" uri="{C3380CC4-5D6E-409C-BE32-E72D297353CC}">
              <c16:uniqueId val="{00000002-8C4A-4141-BC3B-20502661B4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{C4529884-DAE8-4A49-905F-FDB5F5C8B27B}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91A-4785-92CE-2FB9163E94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{0E8F6EAD-88F2-42F0-AFBD-576038345AE0}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1A-4785-92CE-2FB9163E94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{C05F1098-8BBB-4DA2-9726-03626FA651BD}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1A-4785-92CE-2FB9163E94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{D88F978B-3E9E-4AFA-B8A1-FAD4A82041BA}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1A-4785-92CE-2FB9163E94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{F59D676D-D490-4BA1-84DF-80BCCFE4056E}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1A-4785-92CE-2FB9163E94F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{50B2BE67-E716-4885-8491-1E6E2B16D46F}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91A-4785-92CE-2FB9163E94F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{00B09BB7-672A-40C0-9E92-06C60245704F}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91A-4785-92CE-2FB9163E94F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{439A00A9-D8C5-442B-B776-28D7786085FE}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91A-4785-92CE-2FB9163E94F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{F9243A3E-D0BF-4513-8633-820EABC6FA2C}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91A-4785-92CE-2FB9163E94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54.7</c:v>
                </c:pt>
                <c:pt idx="16">
                  <c:v>56</c:v>
                </c:pt>
                <c:pt idx="24">
                  <c:v>56.9</c:v>
                </c:pt>
                <c:pt idx="32">
                  <c:v>59.9</c:v>
                </c:pt>
              </c:numCache>
            </c:numRef>
          </c:xVal>
          <c:yVal>
            <c:numRef>
              <c:f>公会計指標分析・財政指標組合せ分析表!$BP$51:$DC$51</c:f>
              <c:numCache>
                <c:formatCode>#,##0.0;"▲ "#,##0.0</c:formatCode>
                <c:ptCount val="40"/>
                <c:pt idx="0">
                  <c:v>26.2</c:v>
                </c:pt>
                <c:pt idx="8">
                  <c:v>16.600000000000001</c:v>
                </c:pt>
                <c:pt idx="16">
                  <c:v>1.2</c:v>
                </c:pt>
                <c:pt idx="24">
                  <c:v>5.5</c:v>
                </c:pt>
                <c:pt idx="32">
                  <c:v>3.4</c:v>
                </c:pt>
              </c:numCache>
            </c:numRef>
          </c:yVal>
          <c:smooth val="0"/>
          <c:extLst>
            <c:ext xmlns:c16="http://schemas.microsoft.com/office/drawing/2014/chart" uri="{C3380CC4-5D6E-409C-BE32-E72D297353CC}">
              <c16:uniqueId val="{00000009-591A-4785-92CE-2FB9163E94F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{5EA2D206-58C2-4D74-8F57-8F8702C85D1B}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91A-4785-92CE-2FB9163E94F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{DAF65DAB-F00E-4D50-8B02-0DB0D9EC82EF}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1A-4785-92CE-2FB9163E94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{2C9D8A04-1F41-47DC-978D-3E3EE569049B}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1A-4785-92CE-2FB9163E94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{EE8444FC-D8AE-4CCB-8933-F1F10D4812A3}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1A-4785-92CE-2FB9163E94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{C725761F-9D74-48E7-AD0E-8B25AF6F894E}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1A-4785-92CE-2FB9163E94F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{0294B95D-7DB5-4D53-8072-19D66B80A492}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91A-4785-92CE-2FB9163E94F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{7AC4583B-CE3C-41A9-8ADC-524082493464}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91A-4785-92CE-2FB9163E94F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{0FA0021F-1C92-4F60-B28C-D27A3890822B}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91A-4785-92CE-2FB9163E94F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{BB4F7D71-A3BB-48C1-A555-4C7AF7BBB2E8}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91A-4785-92CE-2FB9163E94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591A-4785-92CE-2FB9163E94FE}"/>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{B9448E3D-E008-4022-BDEE-29DB7617B708}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12F-47A2-BBD5-8FF0E50F85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{F688DCDF-4149-4E3B-A7B7-D8E67890ACE0}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2F-47A2-BBD5-8FF0E50F85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{C3C6E905-7208-48C1-81F8-A654FF9A4D06}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2F-47A2-BBD5-8FF0E50F85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{B574FAC4-81DB-425E-916B-DC435380108F}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2F-47A2-BBD5-8FF0E50F85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{AE7D01EB-857F-45B5-A0CF-05AD8D40FD4C}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2F-47A2-BBD5-8FF0E50F85F3}"/>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{76DD30AB-4A66-49C5-877A-60F79E684976}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12F-47A2-BBD5-8FF0E50F85F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{732D279C-6758-45E8-99DA-54C9C8C83841}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12F-47A2-BBD5-8FF0E50F85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{DC0489CF-B942-4B26-B308-D42AC5DD3272}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12F-47A2-BBD5-8FF0E50F85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{2A8B5C6A-4A7E-47F3-A21F-5820965115A9}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12F-47A2-BBD5-8FF0E50F85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6.5</c:v>
                </c:pt>
                <c:pt idx="16">
                  <c:v>6.1</c:v>
                </c:pt>
                <c:pt idx="24">
                  <c:v>5.7</c:v>
                </c:pt>
                <c:pt idx="32">
                  <c:v>5.0999999999999996</c:v>
                </c:pt>
              </c:numCache>
            </c:numRef>
          </c:xVal>
          <c:yVal>
            <c:numRef>
              <c:f>公会計指標分析・財政指標組合せ分析表!$BP$73:$DC$73</c:f>
              <c:numCache>
                <c:formatCode>#,##0.0;"▲ "#,##0.0</c:formatCode>
                <c:ptCount val="40"/>
                <c:pt idx="0">
                  <c:v>26.2</c:v>
                </c:pt>
                <c:pt idx="8">
                  <c:v>16.600000000000001</c:v>
                </c:pt>
                <c:pt idx="16">
                  <c:v>1.2</c:v>
                </c:pt>
                <c:pt idx="24">
                  <c:v>5.5</c:v>
                </c:pt>
                <c:pt idx="32">
                  <c:v>3.4</c:v>
                </c:pt>
              </c:numCache>
            </c:numRef>
          </c:yVal>
          <c:smooth val="0"/>
          <c:extLst>
            <c:ext xmlns:c16="http://schemas.microsoft.com/office/drawing/2014/chart" uri="{C3380CC4-5D6E-409C-BE32-E72D297353CC}">
              <c16:uniqueId val="{00000009-212F-47A2-BBD5-8FF0E50F85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{5F017361-516E-4621-BC10-D5E4EDF018EB}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12F-47A2-BBD5-8FF0E50F85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{8BA113E7-A4AB-45A0-BD67-F81CC8B90D4C}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2F-47A2-BBD5-8FF0E50F85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{77DF6182-55FD-4184-995D-9EF11D943F23}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2F-47A2-BBD5-8FF0E50F85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{7B422AC2-B777-4D5C-BC50-59E7CA566078}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2F-47A2-BBD5-8FF0E50F85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{AA2BC694-5E3D-4EE6-8696-8BB59BC2F3CA}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2F-47A2-BBD5-8FF0E50F85F3}"/>
                </c:ext>
              </c:extLst>
            </c:dLbl>
            <c:dLbl>
              <c:idx val="8"/>
              <c:layout>
                <c:manualLayout>
                  <c:x val="0"/>
                  <c:y val="1.015544140825408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{E525BBF5-5DBC-4EB0-B936-D79E70EF4E10}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12F-47A2-BBD5-8FF0E50F85F3}"/>
                </c:ext>
              </c:extLst>
            </c:dLbl>
            <c:dLbl>
              <c:idx val="16"/>
              <c:layout>
                <c:manualLayout>
                  <c:x val="0"/>
                  <c:y val="-1.015544140825408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{98A20F88-E810-494F-9380-E6FB43A480EB}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12F-47A2-BBD5-8FF0E50F85F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{A9F72F7E-4F81-4738-A6A8-62D00A4548A9}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12F-47A2-BBD5-8FF0E50F85F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{18DB38BA-968D-4A4D-A43A-BD63E1561751}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12F-47A2-BBD5-8FF0E50F85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212F-47A2-BBD5-8FF0E50F85F3}"/>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年度以降減少傾向となっており、前年度と比較して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これは、市債の新規借入の抑制等により元利償還金が減少したことが要因と考えられる。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大規模な施設の建設を控えているため、引き続き、市債の新規発行の抑制及び普通交付税の基準財政需要額に算入される地方債の活用並びに補償金等の生じない借換債の繰上償還を推進し、後年度の財政負担の減少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満期一括償還市債の発行は行っておらず、今後も新規発行の予定はない。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一般会計等に係る地方債現在高は、令和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年度においては、学校給食センターの整備に係る市債を発行したこと等により、前年度と比較して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2,344</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充当可能基金については、普通交付税のうち臨時財政対策債償還基金分として交付された額を減債基金に積み立てた影響等により、前年度と比較して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1,079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将来負担比率は早期健全化基準未満の数値で推移しているものの、大規模施設の建設が後年度に控えており、引き続き計画的な償還と事業の必要性の検証による地方債の新規発行抑制に努め、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埼玉県久喜市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財政調整基金は、実質収支を黒字にするため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843,213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千円を取り崩した一方、令和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1,016,113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173,226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千円の増となった。また、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普通交付税のうち臨時財政対策債償還基金分として交付された額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を減債基金に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781,847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積み立てたことや、公共施設の老朽化に伴う改修や統廃合に係る経費に充てるためアセットマネジメント基金に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366,589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1,360,857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施設の改修費用等に充てるためアセットマネジメント基金への継続的な積立を検討しているが、今後は大規模施設の建設による普通建設事業費の増により、実質収支額の減少が見込まれるため、基金全体としては中長期的に減少傾向になると考えられ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ごみ処理施設整備基金：市のごみ処理施設等の整備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アセットマネジメント基金：公共建築物の維持更新及び統廃合</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場外発売場環境整備基金：モーターボート競走法第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条の規定に基づき設置された場外発売場における勝舟投票券の売上に関し、市に交付される環境整備協力費の有効活用</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（仮称）本多静六記念　市民の森・緑の公園整備基金：（仮称）本多静六記念　市民の森・緑の公園の整備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育英資金基金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：入学準備金や奨学金の貸付等の育英資金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地域活性化に資するまちづくり活動事業等の実施のため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場外発売場環境整備基金を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76,491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、公共施設の老朽化に伴う改修や統廃合に係る経費に充てるためアセットマネジメント基金に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366,589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千円を積み立てたこと等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405,784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大規模施設の改修費用等に充てるためアセットマネジメント基金への継続的な積立を検討しており、短期的には増加する可能性はあるが、中長期的には減少傾向になると考えられる。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財政調整基金は、実質収支を黒字にするため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843,213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千円を取り崩した一方、令和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年度決算において発生した実質収支額の二分の一の額として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1,016,113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千円を積み立てたこと等により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173,226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第２次久喜市総合振興計画</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の中で、標準財政規模の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％を確保することを目標として掲げているが、今後は大規模施設の建設による普通建設事業費の増により、実質収支額の減少が見込まれるため、財政調整基金の適正管理に努めていく。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普通交付税のうち臨時財政対策債償還基金分として交付された額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781,847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新規発行抑制に努めているものの、後年度に控えているごみ処理施設等の大規模施設の建設等、一般会計等に係る地方債現在高の増加要因が見込まれる状況であることから、計画的な償還を推進するため、減債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EF05B49-9735-4661-A3DE-779952C57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F416D6-92CD-4447-981E-455C1C9132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0043450-2749-4D36-A3B7-8A8AC69FB726}"/>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56058B6-5A1E-4072-B866-88AA6D41E23D}"/>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BE9EA5D-85B6-48CE-872A-6C22AD46B8F1}"/>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42DA97B-36E7-4B7B-A93D-8EC7EBBB9F03}"/>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E93BA5D-9E60-4109-86EA-B35DFDD56EC3}"/>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48A9607-8625-49B7-A90D-1CD615894F5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F861755-729D-47DD-97C4-2F3DF1329957}"/>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284C47B7-B2F7-48C9-AB66-BBC49B91A956}"/>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94BF2EE-EBFA-4AE8-81EB-3E48EA568E7E}"/>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1E3614A-51B9-4420-B33B-3D2E3275963B}"/>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6563433-C547-45C9-9847-390F7964CBD1}"/>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F727C0F-8B9A-4383-B8CA-0078A0B0BD17}"/>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5DDC0878-7EBC-4144-BE7D-73ECE4B40A9E}"/>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DFA6895-D48B-48D3-9929-5D755B17283C}"/>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AF3CC5CC-E4ED-4B78-A4BF-B0B688016E71}"/>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D0C4626-5B7E-4116-9CE7-6703F5EAFE58}"/>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72710C2-0264-4FB6-9B78-A5254DDF7C6B}"/>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4CCBBB3-3C6D-4AA1-BA30-AD6F2899FC6E}"/>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EC5A259-2261-4FAA-BDD7-C92F34EBBD3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87AD87E-F838-4C9C-BB20-0475E61E1B64}"/>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9AED6CB-2CE3-48FC-9867-5B01768317CE}"/>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582C163-6719-4E12-BF07-04D22BA5D91B}"/>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43FFF4A-69F1-4F7E-8C47-A0F873FC5E75}"/>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2AA3C0F7-6DD3-4643-9D07-02E51C1DE7B4}"/>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C26BBD2-427C-45BC-A82F-8F97EB1D5885}"/>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D869033-CC06-42B5-955F-A2318BFB52DF}"/>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84ABA12-B873-427D-82AA-762D2CC9A31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23C8320-6422-495B-9F7D-06A9FDD63509}"/>
            </a:ext>
          </a:extLst>
        </xdr:cNvPr>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2199405B-CD55-4FB6-8920-504412EBA368}"/>
            </a:ext>
          </a:extLst>
        </xdr:cNvPr>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F93C844-E079-48EA-B5AB-384BA4385BB2}"/>
            </a:ext>
          </a:extLst>
        </xdr:cNvPr>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13CCF71B-E468-42D7-BF37-54EFF059E66E}"/>
            </a:ext>
          </a:extLst>
        </xdr:cNvPr>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125FE68B-60A4-4913-8057-B520F1893AE0}"/>
            </a:ext>
          </a:extLst>
        </xdr:cNvPr>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9B85A89-6B48-4CCD-A905-ABFDF53570C4}"/>
            </a:ext>
          </a:extLst>
        </xdr:cNvPr>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1DE114D-FC6A-4D64-8D33-2670BD9B953E}"/>
            </a:ext>
          </a:extLst>
        </xdr:cNvPr>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1047B42-9D51-4BD1-A5BD-4928C95D2D46}"/>
            </a:ext>
          </a:extLst>
        </xdr:cNvPr>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4A28041-3125-4B8C-B290-1FF0682D34FF}"/>
            </a:ext>
          </a:extLst>
        </xdr:cNvPr>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A9D5D7B-720A-4F01-8CE4-38DD390A9916}"/>
            </a:ext>
          </a:extLst>
        </xdr:cNvPr>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436C317-067D-4BC7-A738-BA0ADDD809D0}"/>
            </a:ext>
          </a:extLst>
        </xdr:cNvPr>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E0F1322-E785-4F0D-86AB-A8E33C91D909}"/>
            </a:ext>
          </a:extLst>
        </xdr:cNvPr>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C98D692-5991-41D9-A3DD-0F5AB9A14B02}"/>
            </a:ext>
          </a:extLst>
        </xdr:cNvPr>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318253-06B3-4A6D-8D5A-77AACA8854FD}"/>
            </a:ext>
          </a:extLst>
        </xdr:cNvPr>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40BFA6C-1108-4CE1-8E03-77415725E0E4}"/>
            </a:ext>
          </a:extLst>
        </xdr:cNvPr>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1C5A89C-4364-48C0-B6DA-DA541E734D7E}"/>
            </a:ext>
          </a:extLst>
        </xdr:cNvPr>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13D42F4-4CD2-431D-B9F1-814AB7D8F231}"/>
            </a:ext>
          </a:extLst>
        </xdr:cNvPr>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33942E9-F208-479D-89F1-15976A4F474E}"/>
            </a:ext>
          </a:extLst>
        </xdr:cNvPr>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類似団体平均及び埼玉県平均のいずれの数値よりも低く推移しているものの、平成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年度から令和</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年度にかけて、類似団体と同様に増加傾向となっている。</a:t>
          </a:r>
          <a:endParaRPr lang="ja-JP" altLang="ja-JP" sz="1000">
            <a:effectLst/>
          </a:endParaRPr>
        </a:p>
        <a:p>
          <a:r>
            <a:rPr kumimoji="1" lang="ja-JP" altLang="ja-JP" sz="1000">
              <a:solidFill>
                <a:schemeClr val="dk1"/>
              </a:solidFill>
              <a:effectLst/>
              <a:latin typeface="+mn-lt"/>
              <a:ea typeface="+mn-ea"/>
              <a:cs typeface="+mn-cs"/>
            </a:rPr>
            <a:t>　これは、合併後の各施設の集約化や改修が進んでいないことが原因と考えられる。今後は令和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年度に策定した個別施設計画に基づき、老朽化した施設の改修等に取り組むことにより、将来負担の縮減及び有形固定資産減価償却率の改善を図っていく。</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6485C28-A948-4056-BAB8-D63E6199B2B7}"/>
            </a:ext>
          </a:extLst>
        </xdr:cNvPr>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A87CFA5E-8AD8-4BEA-A5EB-DEE9789E53E9}"/>
            </a:ext>
          </a:extLst>
        </xdr:cNvPr>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711BE28-F3F4-4C83-B5EF-FAB3637BA4D9}"/>
            </a:ext>
          </a:extLst>
        </xdr:cNvPr>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52E01CD5-0715-444C-892F-76E28814C5BC}"/>
            </a:ext>
          </a:extLst>
        </xdr:cNvPr>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6EEA1FAB-9231-4550-9414-BC6566D1843D}"/>
            </a:ext>
          </a:extLst>
        </xdr:cNvPr>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6B6BAD4-F7D1-4C5D-B6E6-F37AEC806AEE}"/>
            </a:ext>
          </a:extLst>
        </xdr:cNvPr>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6F415D01-43EC-4DB3-982F-25DF25D4C0AE}"/>
            </a:ext>
          </a:extLst>
        </xdr:cNvPr>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86F23F8-871E-42E1-9F84-41A69A76E0D9}"/>
            </a:ext>
          </a:extLst>
        </xdr:cNvPr>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1717136-C01D-42FD-BE34-BB61E0240548}"/>
            </a:ext>
          </a:extLst>
        </xdr:cNvPr>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5BC1124-1DC6-4BCF-B81A-48F6D8067ADD}"/>
            </a:ext>
          </a:extLst>
        </xdr:cNvPr>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F011901-E5D3-4BB1-B261-DF299364045D}"/>
            </a:ext>
          </a:extLst>
        </xdr:cNvPr>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17C830C-62DF-4FCA-9D44-F43FE2D8F8E3}"/>
            </a:ext>
          </a:extLst>
        </xdr:cNvPr>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6743E70-7880-4D92-B983-BBE934CC7440}"/>
            </a:ext>
          </a:extLst>
        </xdr:cNvPr>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B2FAD33-74C1-4945-A99E-2B5359431DBD}"/>
            </a:ext>
          </a:extLst>
        </xdr:cNvPr>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B3F22F0-A308-4AC2-9007-2280E9125AFD}"/>
            </a:ext>
          </a:extLst>
        </xdr:cNvPr>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FDF25CF-2FAA-4298-B8D6-402A186B5962}"/>
            </a:ext>
          </a:extLst>
        </xdr:cNvPr>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A6A4FD59-3604-40D1-8BD7-69D1ABE69BAF}"/>
            </a:ext>
          </a:extLst>
        </xdr:cNvPr>
        <xdr:cNvCxnSpPr/>
      </xdr:nvCxnSpPr>
      <xdr:spPr>
        <a:xfrm flipV="1">
          <a:off x="4300220" y="5343525"/>
          <a:ext cx="1270" cy="113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2CF37ED8-B1B3-4C2C-99AC-0836AAD35EA5}"/>
            </a:ext>
          </a:extLst>
        </xdr:cNvPr>
        <xdr:cNvSpPr txBox="1"/>
      </xdr:nvSpPr>
      <xdr:spPr>
        <a:xfrm>
          <a:off x="4352925"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2AB23787-9087-4CCC-9F03-6875734FBDC3}"/>
            </a:ext>
          </a:extLst>
        </xdr:cNvPr>
        <xdr:cNvCxnSpPr/>
      </xdr:nvCxnSpPr>
      <xdr:spPr>
        <a:xfrm>
          <a:off x="4213225" y="647573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a:extLst>
            <a:ext uri="{FF2B5EF4-FFF2-40B4-BE49-F238E27FC236}">
              <a16:creationId xmlns:a16="http://schemas.microsoft.com/office/drawing/2014/main" id="{C4FCF725-CD73-4A7A-BED2-0B4CAE969E3A}"/>
            </a:ext>
          </a:extLst>
        </xdr:cNvPr>
        <xdr:cNvSpPr txBox="1"/>
      </xdr:nvSpPr>
      <xdr:spPr>
        <a:xfrm>
          <a:off x="4352925" y="51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a:extLst>
            <a:ext uri="{FF2B5EF4-FFF2-40B4-BE49-F238E27FC236}">
              <a16:creationId xmlns:a16="http://schemas.microsoft.com/office/drawing/2014/main" id="{44BCF91C-6F7A-42D4-AC16-4882444DB8B6}"/>
            </a:ext>
          </a:extLst>
        </xdr:cNvPr>
        <xdr:cNvCxnSpPr/>
      </xdr:nvCxnSpPr>
      <xdr:spPr>
        <a:xfrm>
          <a:off x="4213225" y="534352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0068CC0E-40AF-4E07-A0D1-45E43C034BD3}"/>
            </a:ext>
          </a:extLst>
        </xdr:cNvPr>
        <xdr:cNvSpPr txBox="1"/>
      </xdr:nvSpPr>
      <xdr:spPr>
        <a:xfrm>
          <a:off x="4352925" y="5867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2646FC4A-5237-4D85-A963-E47DE529AE2A}"/>
            </a:ext>
          </a:extLst>
        </xdr:cNvPr>
        <xdr:cNvSpPr/>
      </xdr:nvSpPr>
      <xdr:spPr>
        <a:xfrm>
          <a:off x="4251325" y="5888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F31141AA-09A9-4EF1-88EA-11DC15816B45}"/>
            </a:ext>
          </a:extLst>
        </xdr:cNvPr>
        <xdr:cNvSpPr/>
      </xdr:nvSpPr>
      <xdr:spPr>
        <a:xfrm>
          <a:off x="3616325" y="5849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73" name="フローチャート: 判断 72">
          <a:extLst>
            <a:ext uri="{FF2B5EF4-FFF2-40B4-BE49-F238E27FC236}">
              <a16:creationId xmlns:a16="http://schemas.microsoft.com/office/drawing/2014/main" id="{59C7196E-F8EB-4E10-8541-F3AB9199D534}"/>
            </a:ext>
          </a:extLst>
        </xdr:cNvPr>
        <xdr:cNvSpPr/>
      </xdr:nvSpPr>
      <xdr:spPr>
        <a:xfrm>
          <a:off x="2930525" y="58206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74" name="フローチャート: 判断 73">
          <a:extLst>
            <a:ext uri="{FF2B5EF4-FFF2-40B4-BE49-F238E27FC236}">
              <a16:creationId xmlns:a16="http://schemas.microsoft.com/office/drawing/2014/main" id="{C59E3224-39A0-4ED7-9F66-9CCF833C1E84}"/>
            </a:ext>
          </a:extLst>
        </xdr:cNvPr>
        <xdr:cNvSpPr/>
      </xdr:nvSpPr>
      <xdr:spPr>
        <a:xfrm>
          <a:off x="2244725" y="5791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CC461453-CF51-460E-810E-E3C6A2BAA58A}"/>
            </a:ext>
          </a:extLst>
        </xdr:cNvPr>
        <xdr:cNvSpPr/>
      </xdr:nvSpPr>
      <xdr:spPr>
        <a:xfrm>
          <a:off x="1558925" y="57738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C5DD25D-FD94-4DE2-BBEF-85E461B3497A}"/>
            </a:ext>
          </a:extLst>
        </xdr:cNvPr>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F0FC7E2-F795-4760-A826-C5A587A76BB5}"/>
            </a:ext>
          </a:extLst>
        </xdr:cNvPr>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BFC6DE-6BA0-4F6D-9EC9-08654E01D42A}"/>
            </a:ext>
          </a:extLst>
        </xdr:cNvPr>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2C63A7D-DE40-4D1E-8F86-4958D650EB0E}"/>
            </a:ext>
          </a:extLst>
        </xdr:cNvPr>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DDD02CC-CEB3-4EF2-9413-7E9215784D8B}"/>
            </a:ext>
          </a:extLst>
        </xdr:cNvPr>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63077</xdr:rowOff>
    </xdr:from>
    <xdr:to>
      <xdr:col>23</xdr:col>
      <xdr:colOff>136525</xdr:colOff>
      <xdr:row>30</xdr:row>
      <xdr:rowOff>164677</xdr:rowOff>
    </xdr:to>
    <xdr:sp macro="" textlink="">
      <xdr:nvSpPr>
        <xdr:cNvPr id="81" name="楕円 80">
          <a:extLst>
            <a:ext uri="{FF2B5EF4-FFF2-40B4-BE49-F238E27FC236}">
              <a16:creationId xmlns:a16="http://schemas.microsoft.com/office/drawing/2014/main" id="{2DAD78F5-2406-4478-BB90-17DC01C339E7}"/>
            </a:ext>
          </a:extLst>
        </xdr:cNvPr>
        <xdr:cNvSpPr/>
      </xdr:nvSpPr>
      <xdr:spPr>
        <a:xfrm>
          <a:off x="4251325" y="58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85954</xdr:rowOff>
    </xdr:from>
    <xdr:ext cx="405111" cy="259045"/>
    <xdr:sp macro="" textlink="">
      <xdr:nvSpPr>
        <xdr:cNvPr id="82" name="有形固定資産減価償却率該当値テキスト">
          <a:extLst>
            <a:ext uri="{FF2B5EF4-FFF2-40B4-BE49-F238E27FC236}">
              <a16:creationId xmlns:a16="http://schemas.microsoft.com/office/drawing/2014/main" id="{3D0154DA-EE21-4B73-943F-7DE3B76BE2FE}"/>
            </a:ext>
          </a:extLst>
        </xdr:cNvPr>
        <xdr:cNvSpPr txBox="1"/>
      </xdr:nvSpPr>
      <xdr:spPr>
        <a:xfrm>
          <a:off x="4352925" y="5667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126577</xdr:rowOff>
    </xdr:from>
    <xdr:to>
      <xdr:col>19</xdr:col>
      <xdr:colOff>187325</xdr:colOff>
      <xdr:row>30</xdr:row>
      <xdr:rowOff>56727</xdr:rowOff>
    </xdr:to>
    <xdr:sp macro="" textlink="">
      <xdr:nvSpPr>
        <xdr:cNvPr id="83" name="楕円 82">
          <a:extLst>
            <a:ext uri="{FF2B5EF4-FFF2-40B4-BE49-F238E27FC236}">
              <a16:creationId xmlns:a16="http://schemas.microsoft.com/office/drawing/2014/main" id="{305DED28-A807-4BF9-90DD-DCC1698479E5}"/>
            </a:ext>
          </a:extLst>
        </xdr:cNvPr>
        <xdr:cNvSpPr/>
      </xdr:nvSpPr>
      <xdr:spPr>
        <a:xfrm>
          <a:off x="3616325" y="57082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5927</xdr:rowOff>
    </xdr:from>
    <xdr:to>
      <xdr:col>23</xdr:col>
      <xdr:colOff>85725</xdr:colOff>
      <xdr:row>30</xdr:row>
      <xdr:rowOff>113877</xdr:rowOff>
    </xdr:to>
    <xdr:cxnSp macro="">
      <xdr:nvCxnSpPr>
        <xdr:cNvPr id="84" name="直線コネクタ 83">
          <a:extLst>
            <a:ext uri="{FF2B5EF4-FFF2-40B4-BE49-F238E27FC236}">
              <a16:creationId xmlns:a16="http://schemas.microsoft.com/office/drawing/2014/main" id="{44374A94-C226-49D6-8C83-53C26ED69DCB}"/>
            </a:ext>
          </a:extLst>
        </xdr:cNvPr>
        <xdr:cNvCxnSpPr/>
      </xdr:nvCxnSpPr>
      <xdr:spPr>
        <a:xfrm>
          <a:off x="3667125" y="5752677"/>
          <a:ext cx="635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94192</xdr:rowOff>
    </xdr:from>
    <xdr:to>
      <xdr:col>15</xdr:col>
      <xdr:colOff>187325</xdr:colOff>
      <xdr:row>30</xdr:row>
      <xdr:rowOff>24342</xdr:rowOff>
    </xdr:to>
    <xdr:sp macro="" textlink="">
      <xdr:nvSpPr>
        <xdr:cNvPr id="85" name="楕円 84">
          <a:extLst>
            <a:ext uri="{FF2B5EF4-FFF2-40B4-BE49-F238E27FC236}">
              <a16:creationId xmlns:a16="http://schemas.microsoft.com/office/drawing/2014/main" id="{7B48BB1D-205B-4D8F-9867-54110D55180C}"/>
            </a:ext>
          </a:extLst>
        </xdr:cNvPr>
        <xdr:cNvSpPr/>
      </xdr:nvSpPr>
      <xdr:spPr>
        <a:xfrm>
          <a:off x="2930525" y="56758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5927</xdr:rowOff>
    </xdr:to>
    <xdr:cxnSp macro="">
      <xdr:nvCxnSpPr>
        <xdr:cNvPr id="86" name="直線コネクタ 85">
          <a:extLst>
            <a:ext uri="{FF2B5EF4-FFF2-40B4-BE49-F238E27FC236}">
              <a16:creationId xmlns:a16="http://schemas.microsoft.com/office/drawing/2014/main" id="{4847CF15-AA50-421B-AC7A-7C19F6FC9AF0}"/>
            </a:ext>
          </a:extLst>
        </xdr:cNvPr>
        <xdr:cNvCxnSpPr/>
      </xdr:nvCxnSpPr>
      <xdr:spPr>
        <a:xfrm>
          <a:off x="2981325" y="5726642"/>
          <a:ext cx="68580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47413</xdr:rowOff>
    </xdr:from>
    <xdr:to>
      <xdr:col>11</xdr:col>
      <xdr:colOff>187325</xdr:colOff>
      <xdr:row>29</xdr:row>
      <xdr:rowOff>149013</xdr:rowOff>
    </xdr:to>
    <xdr:sp macro="" textlink="">
      <xdr:nvSpPr>
        <xdr:cNvPr id="87" name="楕円 86">
          <a:extLst>
            <a:ext uri="{FF2B5EF4-FFF2-40B4-BE49-F238E27FC236}">
              <a16:creationId xmlns:a16="http://schemas.microsoft.com/office/drawing/2014/main" id="{002ED49B-308B-41C7-9075-CBCD96A68E94}"/>
            </a:ext>
          </a:extLst>
        </xdr:cNvPr>
        <xdr:cNvSpPr/>
      </xdr:nvSpPr>
      <xdr:spPr>
        <a:xfrm>
          <a:off x="2244725" y="5629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98213</xdr:rowOff>
    </xdr:from>
    <xdr:to>
      <xdr:col>15</xdr:col>
      <xdr:colOff>136525</xdr:colOff>
      <xdr:row>29</xdr:row>
      <xdr:rowOff>144992</xdr:rowOff>
    </xdr:to>
    <xdr:cxnSp macro="">
      <xdr:nvCxnSpPr>
        <xdr:cNvPr id="88" name="直線コネクタ 87">
          <a:extLst>
            <a:ext uri="{FF2B5EF4-FFF2-40B4-BE49-F238E27FC236}">
              <a16:creationId xmlns:a16="http://schemas.microsoft.com/office/drawing/2014/main" id="{871A603F-FE43-4FDD-B673-EE7A10316C3B}"/>
            </a:ext>
          </a:extLst>
        </xdr:cNvPr>
        <xdr:cNvCxnSpPr/>
      </xdr:nvCxnSpPr>
      <xdr:spPr>
        <a:xfrm>
          <a:off x="2295525" y="5679863"/>
          <a:ext cx="6858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89" name="楕円 88">
          <a:extLst>
            <a:ext uri="{FF2B5EF4-FFF2-40B4-BE49-F238E27FC236}">
              <a16:creationId xmlns:a16="http://schemas.microsoft.com/office/drawing/2014/main" id="{9C332A10-35E8-4444-B9E0-7F082E6536A5}"/>
            </a:ext>
          </a:extLst>
        </xdr:cNvPr>
        <xdr:cNvSpPr/>
      </xdr:nvSpPr>
      <xdr:spPr>
        <a:xfrm>
          <a:off x="1558925" y="5582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98213</xdr:rowOff>
    </xdr:to>
    <xdr:cxnSp macro="">
      <xdr:nvCxnSpPr>
        <xdr:cNvPr id="90" name="直線コネクタ 89">
          <a:extLst>
            <a:ext uri="{FF2B5EF4-FFF2-40B4-BE49-F238E27FC236}">
              <a16:creationId xmlns:a16="http://schemas.microsoft.com/office/drawing/2014/main" id="{688EA80D-08B4-4632-8E1D-7358551107CC}"/>
            </a:ext>
          </a:extLst>
        </xdr:cNvPr>
        <xdr:cNvCxnSpPr/>
      </xdr:nvCxnSpPr>
      <xdr:spPr>
        <a:xfrm>
          <a:off x="1609725" y="5633085"/>
          <a:ext cx="6858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FC266E6D-6BEE-498D-AAA5-0C10314B3E07}"/>
            </a:ext>
          </a:extLst>
        </xdr:cNvPr>
        <xdr:cNvSpPr txBox="1"/>
      </xdr:nvSpPr>
      <xdr:spPr>
        <a:xfrm>
          <a:off x="34709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166599</xdr:rowOff>
    </xdr:from>
    <xdr:ext cx="405111" cy="259045"/>
    <xdr:sp macro="" textlink="">
      <xdr:nvSpPr>
        <xdr:cNvPr id="92" name="n_2aveValue有形固定資産減価償却率">
          <a:extLst>
            <a:ext uri="{FF2B5EF4-FFF2-40B4-BE49-F238E27FC236}">
              <a16:creationId xmlns:a16="http://schemas.microsoft.com/office/drawing/2014/main" id="{192CE09B-BF5A-4CF1-8A5C-DAFEA20CBFCE}"/>
            </a:ext>
          </a:extLst>
        </xdr:cNvPr>
        <xdr:cNvSpPr txBox="1"/>
      </xdr:nvSpPr>
      <xdr:spPr>
        <a:xfrm>
          <a:off x="2797819" y="591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3" name="n_3aveValue有形固定資産減価償却率">
          <a:extLst>
            <a:ext uri="{FF2B5EF4-FFF2-40B4-BE49-F238E27FC236}">
              <a16:creationId xmlns:a16="http://schemas.microsoft.com/office/drawing/2014/main" id="{186268C9-19E8-46A1-9842-21844F596534}"/>
            </a:ext>
          </a:extLst>
        </xdr:cNvPr>
        <xdr:cNvSpPr txBox="1"/>
      </xdr:nvSpPr>
      <xdr:spPr>
        <a:xfrm>
          <a:off x="2112019"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CD98A67C-8DCB-4181-9211-98C8E2210938}"/>
            </a:ext>
          </a:extLst>
        </xdr:cNvPr>
        <xdr:cNvSpPr txBox="1"/>
      </xdr:nvSpPr>
      <xdr:spPr>
        <a:xfrm>
          <a:off x="1426219" y="586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73254</xdr:rowOff>
    </xdr:from>
    <xdr:ext cx="405111" cy="259045"/>
    <xdr:sp macro="" textlink="">
      <xdr:nvSpPr>
        <xdr:cNvPr id="95" name="n_1mainValue有形固定資産減価償却率">
          <a:extLst>
            <a:ext uri="{FF2B5EF4-FFF2-40B4-BE49-F238E27FC236}">
              <a16:creationId xmlns:a16="http://schemas.microsoft.com/office/drawing/2014/main" id="{3E9234DF-5C87-4AE2-A1E8-C3798ABFC1EC}"/>
            </a:ext>
          </a:extLst>
        </xdr:cNvPr>
        <xdr:cNvSpPr txBox="1"/>
      </xdr:nvSpPr>
      <xdr:spPr>
        <a:xfrm>
          <a:off x="3470919" y="54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40869</xdr:rowOff>
    </xdr:from>
    <xdr:ext cx="405111" cy="259045"/>
    <xdr:sp macro="" textlink="">
      <xdr:nvSpPr>
        <xdr:cNvPr id="96" name="n_2mainValue有形固定資産減価償却率">
          <a:extLst>
            <a:ext uri="{FF2B5EF4-FFF2-40B4-BE49-F238E27FC236}">
              <a16:creationId xmlns:a16="http://schemas.microsoft.com/office/drawing/2014/main" id="{88942E98-1E43-4856-9373-C64FCFDD24B7}"/>
            </a:ext>
          </a:extLst>
        </xdr:cNvPr>
        <xdr:cNvSpPr txBox="1"/>
      </xdr:nvSpPr>
      <xdr:spPr>
        <a:xfrm>
          <a:off x="2797819" y="545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165540</xdr:rowOff>
    </xdr:from>
    <xdr:ext cx="405111" cy="259045"/>
    <xdr:sp macro="" textlink="">
      <xdr:nvSpPr>
        <xdr:cNvPr id="97" name="n_3mainValue有形固定資産減価償却率">
          <a:extLst>
            <a:ext uri="{FF2B5EF4-FFF2-40B4-BE49-F238E27FC236}">
              <a16:creationId xmlns:a16="http://schemas.microsoft.com/office/drawing/2014/main" id="{30A64521-BA9A-4B2A-9FF8-B7A3951A0919}"/>
            </a:ext>
          </a:extLst>
        </xdr:cNvPr>
        <xdr:cNvSpPr txBox="1"/>
      </xdr:nvSpPr>
      <xdr:spPr>
        <a:xfrm>
          <a:off x="2112019" y="541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98" name="n_4mainValue有形固定資産減価償却率">
          <a:extLst>
            <a:ext uri="{FF2B5EF4-FFF2-40B4-BE49-F238E27FC236}">
              <a16:creationId xmlns:a16="http://schemas.microsoft.com/office/drawing/2014/main" id="{B35D9EFD-10A1-42D4-8A15-67D3C8E0ED91}"/>
            </a:ext>
          </a:extLst>
        </xdr:cNvPr>
        <xdr:cNvSpPr txBox="1"/>
      </xdr:nvSpPr>
      <xdr:spPr>
        <a:xfrm>
          <a:off x="1426219" y="5370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5AB457AD-F409-46B7-84F1-278F631BDE58}"/>
            </a:ext>
          </a:extLst>
        </xdr:cNvPr>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2218EAB-B0FF-4D1D-A94E-ADCE8A8A063E}"/>
            </a:ext>
          </a:extLst>
        </xdr:cNvPr>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FE51497-E59F-496E-8446-CFAA67A6395D}"/>
            </a:ext>
          </a:extLst>
        </xdr:cNvPr>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068F95E-BD25-465A-843A-AA5456E63A09}"/>
            </a:ext>
          </a:extLst>
        </xdr:cNvPr>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4E5CC3B-BE5F-4AD2-8B09-A98C75FA16A2}"/>
            </a:ext>
          </a:extLst>
        </xdr:cNvPr>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B7871C9-43E0-4CA3-9B30-8BB516B4AE3E}"/>
            </a:ext>
          </a:extLst>
        </xdr:cNvPr>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4743D290-C77B-4261-8844-2BAD226EC851}"/>
            </a:ext>
          </a:extLst>
        </xdr:cNvPr>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DEF76B4-0D1E-4B4F-87D2-63B1DFE2B31A}"/>
            </a:ext>
          </a:extLst>
        </xdr:cNvPr>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543E8528-B165-47C3-8DE2-62B7D88D7E52}"/>
            </a:ext>
          </a:extLst>
        </xdr:cNvPr>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918E46B9-7F41-4A73-BB96-D025E9C853B5}"/>
            </a:ext>
          </a:extLst>
        </xdr:cNvPr>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9F02510A-05EA-4C40-8A2C-0C521B66C1DD}"/>
            </a:ext>
          </a:extLst>
        </xdr:cNvPr>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5238BFBE-D1D7-4EF1-9D93-4934F4F785CE}"/>
            </a:ext>
          </a:extLst>
        </xdr:cNvPr>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29AB5C69-9CA7-42BF-B96D-B000195673DF}"/>
            </a:ext>
          </a:extLst>
        </xdr:cNvPr>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以降</a:t>
          </a:r>
          <a:r>
            <a:rPr kumimoji="1" lang="ja-JP" altLang="ja-JP" sz="1000">
              <a:solidFill>
                <a:schemeClr val="dk1"/>
              </a:solidFill>
              <a:effectLst/>
              <a:latin typeface="+mn-lt"/>
              <a:ea typeface="+mn-ea"/>
              <a:cs typeface="+mn-cs"/>
            </a:rPr>
            <a:t>減少傾向となっており、</a:t>
          </a:r>
          <a:r>
            <a:rPr kumimoji="1" lang="ja-JP" altLang="en-US"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3</a:t>
          </a:r>
          <a:r>
            <a:rPr kumimoji="1" lang="ja-JP" altLang="en-US" sz="1000">
              <a:solidFill>
                <a:schemeClr val="dk1"/>
              </a:solidFill>
              <a:effectLst/>
              <a:latin typeface="+mn-lt"/>
              <a:ea typeface="+mn-ea"/>
              <a:cs typeface="+mn-cs"/>
            </a:rPr>
            <a:t>年度では</a:t>
          </a:r>
          <a:r>
            <a:rPr kumimoji="1" lang="ja-JP" altLang="ja-JP" sz="1000">
              <a:solidFill>
                <a:schemeClr val="dk1"/>
              </a:solidFill>
              <a:effectLst/>
              <a:latin typeface="+mn-lt"/>
              <a:ea typeface="+mn-ea"/>
              <a:cs typeface="+mn-cs"/>
            </a:rPr>
            <a:t>類似団体平均</a:t>
          </a:r>
          <a:r>
            <a:rPr kumimoji="1" lang="ja-JP" altLang="en-US" sz="1000">
              <a:solidFill>
                <a:schemeClr val="dk1"/>
              </a:solidFill>
              <a:effectLst/>
              <a:latin typeface="+mn-lt"/>
              <a:ea typeface="+mn-ea"/>
              <a:cs typeface="+mn-cs"/>
            </a:rPr>
            <a:t>より上回ったものの</a:t>
          </a:r>
          <a:r>
            <a:rPr kumimoji="1" lang="ja-JP" altLang="ja-JP" sz="1000">
              <a:solidFill>
                <a:schemeClr val="dk1"/>
              </a:solidFill>
              <a:effectLst/>
              <a:latin typeface="+mn-lt"/>
              <a:ea typeface="+mn-ea"/>
              <a:cs typeface="+mn-cs"/>
            </a:rPr>
            <a:t>、全国平均及び埼玉県平均のいずれの数値よりも低くなっている。これは財政状況を考慮した地方債の新規発行抑制による効果が表れていると考えられる。</a:t>
          </a:r>
          <a:endParaRPr lang="ja-JP" altLang="ja-JP" sz="1000">
            <a:effectLst/>
          </a:endParaRPr>
        </a:p>
        <a:p>
          <a:r>
            <a:rPr kumimoji="1" lang="ja-JP" altLang="ja-JP" sz="1000">
              <a:solidFill>
                <a:schemeClr val="dk1"/>
              </a:solidFill>
              <a:effectLst/>
              <a:latin typeface="+mn-lt"/>
              <a:ea typeface="+mn-ea"/>
              <a:cs typeface="+mn-cs"/>
            </a:rPr>
            <a:t>　しかし、今後、大規模施設の建設が控えており、地方債の借入れや基金の取崩しが増加することから数値の改善に向けて、引き続き、地方債の新規発行抑制を進めていく。</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8C6DECC-0AB6-4475-9BDA-5E88C71BCA20}"/>
            </a:ext>
          </a:extLst>
        </xdr:cNvPr>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7197B7F-B6F6-4BFE-A061-D0D84F818D5C}"/>
            </a:ext>
          </a:extLst>
        </xdr:cNvPr>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F920B33C-7ECF-490E-97DB-3AC1AB2BC40C}"/>
            </a:ext>
          </a:extLst>
        </xdr:cNvPr>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BCECB7E9-8561-4712-BE3F-9372FF5015F1}"/>
            </a:ext>
          </a:extLst>
        </xdr:cNvPr>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5F188D72-9F33-4F6F-9A26-95E85D21F4BC}"/>
            </a:ext>
          </a:extLst>
        </xdr:cNvPr>
        <xdr:cNvSpPr txBox="1"/>
      </xdr:nvSpPr>
      <xdr:spPr>
        <a:xfrm>
          <a:off x="9758836" y="64646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67B860E4-FDE0-469A-A648-52014858A1EB}"/>
            </a:ext>
          </a:extLst>
        </xdr:cNvPr>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9BFFE7A5-C06D-4234-932A-3B9FFFE10B57}"/>
            </a:ext>
          </a:extLst>
        </xdr:cNvPr>
        <xdr:cNvSpPr txBox="1"/>
      </xdr:nvSpPr>
      <xdr:spPr>
        <a:xfrm>
          <a:off x="9758836" y="6117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63D82C51-FA19-43DF-B256-963CF526C4F0}"/>
            </a:ext>
          </a:extLst>
        </xdr:cNvPr>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CF22EEF-E935-49CF-B956-DAFC053C962E}"/>
            </a:ext>
          </a:extLst>
        </xdr:cNvPr>
        <xdr:cNvSpPr txBox="1"/>
      </xdr:nvSpPr>
      <xdr:spPr>
        <a:xfrm>
          <a:off x="9758836" y="5770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A7E6319D-B8C8-4FC8-BD13-665FF4FA407D}"/>
            </a:ext>
          </a:extLst>
        </xdr:cNvPr>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E301703-025B-4CED-9C25-56E4B3600198}"/>
            </a:ext>
          </a:extLst>
        </xdr:cNvPr>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3605191F-37D5-40D9-8D96-538563489B2D}"/>
            </a:ext>
          </a:extLst>
        </xdr:cNvPr>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E9FDF424-6E0A-4504-B391-9714AE2999D7}"/>
            </a:ext>
          </a:extLst>
        </xdr:cNvPr>
        <xdr:cNvSpPr txBox="1"/>
      </xdr:nvSpPr>
      <xdr:spPr>
        <a:xfrm>
          <a:off x="9861428" y="5082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40266D9-D870-4943-87E3-59AD099892C1}"/>
            </a:ext>
          </a:extLst>
        </xdr:cNvPr>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B4F1B3EA-CC8D-461F-9836-39B5B7C94B0C}"/>
            </a:ext>
          </a:extLst>
        </xdr:cNvPr>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27" name="直線コネクタ 126">
          <a:extLst>
            <a:ext uri="{FF2B5EF4-FFF2-40B4-BE49-F238E27FC236}">
              <a16:creationId xmlns:a16="http://schemas.microsoft.com/office/drawing/2014/main" id="{83AC4E9D-99A2-4F6B-975B-24ACBF34C02F}"/>
            </a:ext>
          </a:extLst>
        </xdr:cNvPr>
        <xdr:cNvCxnSpPr/>
      </xdr:nvCxnSpPr>
      <xdr:spPr>
        <a:xfrm flipV="1">
          <a:off x="13323570" y="5169958"/>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28" name="債務償還比率最小値テキスト">
          <a:extLst>
            <a:ext uri="{FF2B5EF4-FFF2-40B4-BE49-F238E27FC236}">
              <a16:creationId xmlns:a16="http://schemas.microsoft.com/office/drawing/2014/main" id="{9BDB80F7-4CD4-4D96-BA84-FF2D1B7FDC08}"/>
            </a:ext>
          </a:extLst>
        </xdr:cNvPr>
        <xdr:cNvSpPr txBox="1"/>
      </xdr:nvSpPr>
      <xdr:spPr>
        <a:xfrm>
          <a:off x="13376275" y="65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29" name="直線コネクタ 128">
          <a:extLst>
            <a:ext uri="{FF2B5EF4-FFF2-40B4-BE49-F238E27FC236}">
              <a16:creationId xmlns:a16="http://schemas.microsoft.com/office/drawing/2014/main" id="{F87F9600-3C8B-4887-8236-EAB04360E38E}"/>
            </a:ext>
          </a:extLst>
        </xdr:cNvPr>
        <xdr:cNvCxnSpPr/>
      </xdr:nvCxnSpPr>
      <xdr:spPr>
        <a:xfrm>
          <a:off x="13255625" y="6522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D20D1176-D784-4FDA-87D6-7FDF6BE9F897}"/>
            </a:ext>
          </a:extLst>
        </xdr:cNvPr>
        <xdr:cNvSpPr txBox="1"/>
      </xdr:nvSpPr>
      <xdr:spPr>
        <a:xfrm>
          <a:off x="13376275" y="4951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831CB727-9480-45E5-9706-45E288A4F390}"/>
            </a:ext>
          </a:extLst>
        </xdr:cNvPr>
        <xdr:cNvCxnSpPr/>
      </xdr:nvCxnSpPr>
      <xdr:spPr>
        <a:xfrm>
          <a:off x="13255625" y="51699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56087</xdr:rowOff>
    </xdr:from>
    <xdr:ext cx="469744" cy="259045"/>
    <xdr:sp macro="" textlink="">
      <xdr:nvSpPr>
        <xdr:cNvPr id="132" name="債務償還比率平均値テキスト">
          <a:extLst>
            <a:ext uri="{FF2B5EF4-FFF2-40B4-BE49-F238E27FC236}">
              <a16:creationId xmlns:a16="http://schemas.microsoft.com/office/drawing/2014/main" id="{C47C4A39-75E9-4FE8-8137-787C2B3DD23C}"/>
            </a:ext>
          </a:extLst>
        </xdr:cNvPr>
        <xdr:cNvSpPr txBox="1"/>
      </xdr:nvSpPr>
      <xdr:spPr>
        <a:xfrm>
          <a:off x="13376275" y="563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33" name="フローチャート: 判断 132">
          <a:extLst>
            <a:ext uri="{FF2B5EF4-FFF2-40B4-BE49-F238E27FC236}">
              <a16:creationId xmlns:a16="http://schemas.microsoft.com/office/drawing/2014/main" id="{65E2770E-4472-4C27-BED0-92B099FD208A}"/>
            </a:ext>
          </a:extLst>
        </xdr:cNvPr>
        <xdr:cNvSpPr/>
      </xdr:nvSpPr>
      <xdr:spPr>
        <a:xfrm>
          <a:off x="13293725" y="5779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34" name="フローチャート: 判断 133">
          <a:extLst>
            <a:ext uri="{FF2B5EF4-FFF2-40B4-BE49-F238E27FC236}">
              <a16:creationId xmlns:a16="http://schemas.microsoft.com/office/drawing/2014/main" id="{A3BF59C6-626B-40EB-8CB8-859D8861F29D}"/>
            </a:ext>
          </a:extLst>
        </xdr:cNvPr>
        <xdr:cNvSpPr/>
      </xdr:nvSpPr>
      <xdr:spPr>
        <a:xfrm>
          <a:off x="12639675" y="6023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35" name="フローチャート: 判断 134">
          <a:extLst>
            <a:ext uri="{FF2B5EF4-FFF2-40B4-BE49-F238E27FC236}">
              <a16:creationId xmlns:a16="http://schemas.microsoft.com/office/drawing/2014/main" id="{F883EB3F-AC20-4CB0-BE29-4A8A6E358240}"/>
            </a:ext>
          </a:extLst>
        </xdr:cNvPr>
        <xdr:cNvSpPr/>
      </xdr:nvSpPr>
      <xdr:spPr>
        <a:xfrm>
          <a:off x="11953875" y="609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36" name="フローチャート: 判断 135">
          <a:extLst>
            <a:ext uri="{FF2B5EF4-FFF2-40B4-BE49-F238E27FC236}">
              <a16:creationId xmlns:a16="http://schemas.microsoft.com/office/drawing/2014/main" id="{36697792-EB7C-4709-A233-34C911EC8232}"/>
            </a:ext>
          </a:extLst>
        </xdr:cNvPr>
        <xdr:cNvSpPr/>
      </xdr:nvSpPr>
      <xdr:spPr>
        <a:xfrm>
          <a:off x="11268075" y="608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37" name="フローチャート: 判断 136">
          <a:extLst>
            <a:ext uri="{FF2B5EF4-FFF2-40B4-BE49-F238E27FC236}">
              <a16:creationId xmlns:a16="http://schemas.microsoft.com/office/drawing/2014/main" id="{48BB744F-3D78-4F8F-B6CD-DDB2015A026C}"/>
            </a:ext>
          </a:extLst>
        </xdr:cNvPr>
        <xdr:cNvSpPr/>
      </xdr:nvSpPr>
      <xdr:spPr>
        <a:xfrm>
          <a:off x="10582275" y="608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E2C6330-62BD-4258-BB1C-97F251F26425}"/>
            </a:ext>
          </a:extLst>
        </xdr:cNvPr>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F1B7B11F-BCCE-4C75-8309-05BCFC0F39E0}"/>
            </a:ext>
          </a:extLst>
        </xdr:cNvPr>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D259D03-2058-4FD1-BF3A-745FAEA7732C}"/>
            </a:ext>
          </a:extLst>
        </xdr:cNvPr>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45CB639-0C04-4E58-A88E-62265A6CE2BF}"/>
            </a:ext>
          </a:extLst>
        </xdr:cNvPr>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648B643-EBB7-47EC-93DD-A1D0F4F468B7}"/>
            </a:ext>
          </a:extLst>
        </xdr:cNvPr>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70453</xdr:rowOff>
    </xdr:from>
    <xdr:to>
      <xdr:col>76</xdr:col>
      <xdr:colOff>73025</xdr:colOff>
      <xdr:row>31</xdr:row>
      <xdr:rowOff>603</xdr:rowOff>
    </xdr:to>
    <xdr:sp macro="" textlink="">
      <xdr:nvSpPr>
        <xdr:cNvPr id="143" name="楕円 142">
          <a:extLst>
            <a:ext uri="{FF2B5EF4-FFF2-40B4-BE49-F238E27FC236}">
              <a16:creationId xmlns:a16="http://schemas.microsoft.com/office/drawing/2014/main" id="{604B6749-3EC4-4AF7-9E87-0E509744477F}"/>
            </a:ext>
          </a:extLst>
        </xdr:cNvPr>
        <xdr:cNvSpPr/>
      </xdr:nvSpPr>
      <xdr:spPr>
        <a:xfrm>
          <a:off x="13293725" y="58172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48880</xdr:rowOff>
    </xdr:from>
    <xdr:ext cx="469744" cy="259045"/>
    <xdr:sp macro="" textlink="">
      <xdr:nvSpPr>
        <xdr:cNvPr id="144" name="債務償還比率該当値テキスト">
          <a:extLst>
            <a:ext uri="{FF2B5EF4-FFF2-40B4-BE49-F238E27FC236}">
              <a16:creationId xmlns:a16="http://schemas.microsoft.com/office/drawing/2014/main" id="{30B4CAE2-7038-4151-8023-17742CD29B37}"/>
            </a:ext>
          </a:extLst>
        </xdr:cNvPr>
        <xdr:cNvSpPr txBox="1"/>
      </xdr:nvSpPr>
      <xdr:spPr>
        <a:xfrm>
          <a:off x="13376275" y="579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76581</xdr:rowOff>
    </xdr:from>
    <xdr:to>
      <xdr:col>72</xdr:col>
      <xdr:colOff>123825</xdr:colOff>
      <xdr:row>32</xdr:row>
      <xdr:rowOff>6731</xdr:rowOff>
    </xdr:to>
    <xdr:sp macro="" textlink="">
      <xdr:nvSpPr>
        <xdr:cNvPr id="145" name="楕円 144">
          <a:extLst>
            <a:ext uri="{FF2B5EF4-FFF2-40B4-BE49-F238E27FC236}">
              <a16:creationId xmlns:a16="http://schemas.microsoft.com/office/drawing/2014/main" id="{6C9F63EB-FEE8-495A-A0C6-BD2AF7663546}"/>
            </a:ext>
          </a:extLst>
        </xdr:cNvPr>
        <xdr:cNvSpPr/>
      </xdr:nvSpPr>
      <xdr:spPr>
        <a:xfrm>
          <a:off x="12639675" y="59884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121253</xdr:rowOff>
    </xdr:from>
    <xdr:to>
      <xdr:col>76</xdr:col>
      <xdr:colOff>22225</xdr:colOff>
      <xdr:row>31</xdr:row>
      <xdr:rowOff>127381</xdr:rowOff>
    </xdr:to>
    <xdr:cxnSp macro="">
      <xdr:nvCxnSpPr>
        <xdr:cNvPr id="146" name="直線コネクタ 145">
          <a:extLst>
            <a:ext uri="{FF2B5EF4-FFF2-40B4-BE49-F238E27FC236}">
              <a16:creationId xmlns:a16="http://schemas.microsoft.com/office/drawing/2014/main" id="{C71CA6B5-3314-4AF1-93B5-4FF28EC0DDBA}"/>
            </a:ext>
          </a:extLst>
        </xdr:cNvPr>
        <xdr:cNvCxnSpPr/>
      </xdr:nvCxnSpPr>
      <xdr:spPr>
        <a:xfrm flipV="1">
          <a:off x="12690475" y="5868003"/>
          <a:ext cx="635000" cy="17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160062</xdr:rowOff>
    </xdr:from>
    <xdr:to>
      <xdr:col>68</xdr:col>
      <xdr:colOff>123825</xdr:colOff>
      <xdr:row>32</xdr:row>
      <xdr:rowOff>90212</xdr:rowOff>
    </xdr:to>
    <xdr:sp macro="" textlink="">
      <xdr:nvSpPr>
        <xdr:cNvPr id="147" name="楕円 146">
          <a:extLst>
            <a:ext uri="{FF2B5EF4-FFF2-40B4-BE49-F238E27FC236}">
              <a16:creationId xmlns:a16="http://schemas.microsoft.com/office/drawing/2014/main" id="{3DF8DDC8-EEED-4BD2-9330-4494F487E35F}"/>
            </a:ext>
          </a:extLst>
        </xdr:cNvPr>
        <xdr:cNvSpPr/>
      </xdr:nvSpPr>
      <xdr:spPr>
        <a:xfrm>
          <a:off x="11953875" y="60719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127381</xdr:rowOff>
    </xdr:from>
    <xdr:to>
      <xdr:col>72</xdr:col>
      <xdr:colOff>73025</xdr:colOff>
      <xdr:row>32</xdr:row>
      <xdr:rowOff>39412</xdr:rowOff>
    </xdr:to>
    <xdr:cxnSp macro="">
      <xdr:nvCxnSpPr>
        <xdr:cNvPr id="148" name="直線コネクタ 147">
          <a:extLst>
            <a:ext uri="{FF2B5EF4-FFF2-40B4-BE49-F238E27FC236}">
              <a16:creationId xmlns:a16="http://schemas.microsoft.com/office/drawing/2014/main" id="{B52C5648-AA51-485E-A8F0-8C4C799FED59}"/>
            </a:ext>
          </a:extLst>
        </xdr:cNvPr>
        <xdr:cNvCxnSpPr/>
      </xdr:nvCxnSpPr>
      <xdr:spPr>
        <a:xfrm flipV="1">
          <a:off x="12004675" y="6039231"/>
          <a:ext cx="685800" cy="7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117792</xdr:rowOff>
    </xdr:from>
    <xdr:to>
      <xdr:col>64</xdr:col>
      <xdr:colOff>123825</xdr:colOff>
      <xdr:row>33</xdr:row>
      <xdr:rowOff>47942</xdr:rowOff>
    </xdr:to>
    <xdr:sp macro="" textlink="">
      <xdr:nvSpPr>
        <xdr:cNvPr id="149" name="楕円 148">
          <a:extLst>
            <a:ext uri="{FF2B5EF4-FFF2-40B4-BE49-F238E27FC236}">
              <a16:creationId xmlns:a16="http://schemas.microsoft.com/office/drawing/2014/main" id="{68511C37-81E9-445C-9262-1060CB8A1545}"/>
            </a:ext>
          </a:extLst>
        </xdr:cNvPr>
        <xdr:cNvSpPr/>
      </xdr:nvSpPr>
      <xdr:spPr>
        <a:xfrm>
          <a:off x="11268075" y="61947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39412</xdr:rowOff>
    </xdr:from>
    <xdr:to>
      <xdr:col>68</xdr:col>
      <xdr:colOff>73025</xdr:colOff>
      <xdr:row>32</xdr:row>
      <xdr:rowOff>168592</xdr:rowOff>
    </xdr:to>
    <xdr:cxnSp macro="">
      <xdr:nvCxnSpPr>
        <xdr:cNvPr id="150" name="直線コネクタ 149">
          <a:extLst>
            <a:ext uri="{FF2B5EF4-FFF2-40B4-BE49-F238E27FC236}">
              <a16:creationId xmlns:a16="http://schemas.microsoft.com/office/drawing/2014/main" id="{D0B1A6C2-FA00-477D-81A4-3CF748B055B5}"/>
            </a:ext>
          </a:extLst>
        </xdr:cNvPr>
        <xdr:cNvCxnSpPr/>
      </xdr:nvCxnSpPr>
      <xdr:spPr>
        <a:xfrm flipV="1">
          <a:off x="11318875" y="6116362"/>
          <a:ext cx="685800" cy="1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168889</xdr:rowOff>
    </xdr:from>
    <xdr:to>
      <xdr:col>60</xdr:col>
      <xdr:colOff>123825</xdr:colOff>
      <xdr:row>33</xdr:row>
      <xdr:rowOff>99039</xdr:rowOff>
    </xdr:to>
    <xdr:sp macro="" textlink="">
      <xdr:nvSpPr>
        <xdr:cNvPr id="151" name="楕円 150">
          <a:extLst>
            <a:ext uri="{FF2B5EF4-FFF2-40B4-BE49-F238E27FC236}">
              <a16:creationId xmlns:a16="http://schemas.microsoft.com/office/drawing/2014/main" id="{E96E12C6-4BAC-4423-9E08-6BC4AAA26F84}"/>
            </a:ext>
          </a:extLst>
        </xdr:cNvPr>
        <xdr:cNvSpPr/>
      </xdr:nvSpPr>
      <xdr:spPr>
        <a:xfrm>
          <a:off x="10582275" y="623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168592</xdr:rowOff>
    </xdr:from>
    <xdr:to>
      <xdr:col>64</xdr:col>
      <xdr:colOff>73025</xdr:colOff>
      <xdr:row>33</xdr:row>
      <xdr:rowOff>48239</xdr:rowOff>
    </xdr:to>
    <xdr:cxnSp macro="">
      <xdr:nvCxnSpPr>
        <xdr:cNvPr id="152" name="直線コネクタ 151">
          <a:extLst>
            <a:ext uri="{FF2B5EF4-FFF2-40B4-BE49-F238E27FC236}">
              <a16:creationId xmlns:a16="http://schemas.microsoft.com/office/drawing/2014/main" id="{C508ABAF-76EE-4EAE-AD30-48A39E907636}"/>
            </a:ext>
          </a:extLst>
        </xdr:cNvPr>
        <xdr:cNvCxnSpPr/>
      </xdr:nvCxnSpPr>
      <xdr:spPr>
        <a:xfrm flipV="1">
          <a:off x="10633075" y="6239192"/>
          <a:ext cx="685800" cy="5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32942</xdr:rowOff>
    </xdr:from>
    <xdr:ext cx="469744" cy="259045"/>
    <xdr:sp macro="" textlink="">
      <xdr:nvSpPr>
        <xdr:cNvPr id="153" name="n_1aveValue債務償還比率">
          <a:extLst>
            <a:ext uri="{FF2B5EF4-FFF2-40B4-BE49-F238E27FC236}">
              <a16:creationId xmlns:a16="http://schemas.microsoft.com/office/drawing/2014/main" id="{6FF1A662-AD76-4331-B0BF-0E010F31EAD0}"/>
            </a:ext>
          </a:extLst>
        </xdr:cNvPr>
        <xdr:cNvSpPr txBox="1"/>
      </xdr:nvSpPr>
      <xdr:spPr>
        <a:xfrm>
          <a:off x="12461952" y="610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114084</xdr:rowOff>
    </xdr:from>
    <xdr:ext cx="469744" cy="259045"/>
    <xdr:sp macro="" textlink="">
      <xdr:nvSpPr>
        <xdr:cNvPr id="154" name="n_2aveValue債務償還比率">
          <a:extLst>
            <a:ext uri="{FF2B5EF4-FFF2-40B4-BE49-F238E27FC236}">
              <a16:creationId xmlns:a16="http://schemas.microsoft.com/office/drawing/2014/main" id="{5B7F3E00-8F12-49DF-A1CB-992AA43D9DE9}"/>
            </a:ext>
          </a:extLst>
        </xdr:cNvPr>
        <xdr:cNvSpPr txBox="1"/>
      </xdr:nvSpPr>
      <xdr:spPr>
        <a:xfrm>
          <a:off x="11788852" y="619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C5D6DEB6-1344-4EA9-893C-071CD6FD71E1}"/>
            </a:ext>
          </a:extLst>
        </xdr:cNvPr>
        <xdr:cNvSpPr txBox="1"/>
      </xdr:nvSpPr>
      <xdr:spPr>
        <a:xfrm>
          <a:off x="11103052" y="58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8ABAFB82-98EC-4B09-9275-46620204370D}"/>
            </a:ext>
          </a:extLst>
        </xdr:cNvPr>
        <xdr:cNvSpPr txBox="1"/>
      </xdr:nvSpPr>
      <xdr:spPr>
        <a:xfrm>
          <a:off x="10417252" y="58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23258</xdr:rowOff>
    </xdr:from>
    <xdr:ext cx="469744" cy="259045"/>
    <xdr:sp macro="" textlink="">
      <xdr:nvSpPr>
        <xdr:cNvPr id="157" name="n_1mainValue債務償還比率">
          <a:extLst>
            <a:ext uri="{FF2B5EF4-FFF2-40B4-BE49-F238E27FC236}">
              <a16:creationId xmlns:a16="http://schemas.microsoft.com/office/drawing/2014/main" id="{3FC7E219-863D-4CA4-8F48-035331EA55CA}"/>
            </a:ext>
          </a:extLst>
        </xdr:cNvPr>
        <xdr:cNvSpPr txBox="1"/>
      </xdr:nvSpPr>
      <xdr:spPr>
        <a:xfrm>
          <a:off x="12461952"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106739</xdr:rowOff>
    </xdr:from>
    <xdr:ext cx="469744" cy="259045"/>
    <xdr:sp macro="" textlink="">
      <xdr:nvSpPr>
        <xdr:cNvPr id="158" name="n_2mainValue債務償還比率">
          <a:extLst>
            <a:ext uri="{FF2B5EF4-FFF2-40B4-BE49-F238E27FC236}">
              <a16:creationId xmlns:a16="http://schemas.microsoft.com/office/drawing/2014/main" id="{FA6173C7-5D25-419C-8366-3A39F7F0A4AD}"/>
            </a:ext>
          </a:extLst>
        </xdr:cNvPr>
        <xdr:cNvSpPr txBox="1"/>
      </xdr:nvSpPr>
      <xdr:spPr>
        <a:xfrm>
          <a:off x="11788852" y="5853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39070</xdr:rowOff>
    </xdr:from>
    <xdr:ext cx="469744" cy="259045"/>
    <xdr:sp macro="" textlink="">
      <xdr:nvSpPr>
        <xdr:cNvPr id="159" name="n_3mainValue債務償還比率">
          <a:extLst>
            <a:ext uri="{FF2B5EF4-FFF2-40B4-BE49-F238E27FC236}">
              <a16:creationId xmlns:a16="http://schemas.microsoft.com/office/drawing/2014/main" id="{2869D327-0311-4E56-82AF-7190A2B6493D}"/>
            </a:ext>
          </a:extLst>
        </xdr:cNvPr>
        <xdr:cNvSpPr txBox="1"/>
      </xdr:nvSpPr>
      <xdr:spPr>
        <a:xfrm>
          <a:off x="11103052" y="628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90166</xdr:rowOff>
    </xdr:from>
    <xdr:ext cx="469744" cy="259045"/>
    <xdr:sp macro="" textlink="">
      <xdr:nvSpPr>
        <xdr:cNvPr id="160" name="n_4mainValue債務償還比率">
          <a:extLst>
            <a:ext uri="{FF2B5EF4-FFF2-40B4-BE49-F238E27FC236}">
              <a16:creationId xmlns:a16="http://schemas.microsoft.com/office/drawing/2014/main" id="{96255CD0-11E1-4FA2-81B0-2ED61931B33E}"/>
            </a:ext>
          </a:extLst>
        </xdr:cNvPr>
        <xdr:cNvSpPr txBox="1"/>
      </xdr:nvSpPr>
      <xdr:spPr>
        <a:xfrm>
          <a:off x="10417252" y="633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FE884EB-51A0-414C-A521-1CFBED7C9314}"/>
            </a:ext>
          </a:extLst>
        </xdr:cNvPr>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C474C23-8E4C-4A90-933C-9CBD019594E3}"/>
            </a:ext>
          </a:extLst>
        </xdr:cNvPr>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CEBB1F8-5DDD-43ED-B54F-72EFA7145818}"/>
            </a:ext>
          </a:extLst>
        </xdr:cNvPr>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B83D565A-2C1F-456B-A88A-7E4046B2B8B2}"/>
            </a:ext>
          </a:extLst>
        </xdr:cNvPr>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BDC1BDE2-9DF8-4B48-ABFE-3EC0FBDD44A4}"/>
            </a:ext>
          </a:extLst>
        </xdr:cNvPr>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EDCE1A9-B3C1-46BE-827F-4163009644D3}"/>
            </a:ext>
          </a:extLst>
        </xdr:cNvPr>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684A95C-752C-4CDF-B118-A89001FF451D}"/>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9042C6-8FE5-49BA-8086-B0E72DF84381}"/>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A01BF9-AE1D-4374-8585-CE4B570BB286}"/>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966EE84-EE73-4CE0-8CE5-0702156503A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35E4D3-F503-496C-A566-E5232A655749}"/>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6C8CCD-131A-43C5-A1BC-E100A37EA809}"/>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9C626A5-4C3F-4A71-A297-BF295A102483}"/>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50D597-C5C0-4594-A45B-FF522E114EF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33C108-C077-44E7-8E24-14B92417551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23E71-FCC3-4D8C-A5D1-8AA38CDA4C37}"/>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ACF64CE-6EFC-48DA-A901-4F7B4045144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0ED90E-79FC-4EDF-8567-DB1ADF02FFB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37343A2-9350-4C0F-8378-6C8DCC334A91}"/>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BFA082A-AA48-406C-8191-F86F97A49D6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53521D4-94C7-4308-8809-21AFD1A04AE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E36025-7CEF-4F31-82EA-E39E725D5067}"/>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7D78D99-7104-486F-9359-90A44F542813}"/>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BCCBC0-6705-4C14-8364-EC85C1731B6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182C6DD-6F39-47D0-8159-316FAFA53FA4}"/>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93C3E4-BEED-4FD5-B2F0-BB8AC87EF63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C783939-18A0-4FE0-B037-8BD8E6440921}"/>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C985521-3E8F-4235-AEDA-6EB555F46D43}"/>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4CF588-B483-469F-A0FC-35E73A7DD8B8}"/>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3A02D8-E2F5-4EEC-98CC-EBD1F81E87E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A9168D4-16A3-44D9-B66A-3BB0E58D158A}"/>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CBB9E0-FF29-4D31-A72E-C73BAA52BC92}"/>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93118A-4C2F-48D6-800E-C5407997B527}"/>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D65825-0C02-4660-9FA0-FA6149F38800}"/>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FB1DE73-B621-4B6A-8F00-CC3AB6B227E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AAC54C0-7090-4FBD-B078-28E3A1B847ED}"/>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74E87A2-EFD9-441D-84B7-071143312877}"/>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9C9BE12-2D50-4F15-8BCA-8E487195A67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BB91F5-92CC-4D21-A0D9-8A6A0AEA2491}"/>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468D9B-DD81-4BA1-BEC0-7956ED4BB95B}"/>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8B5EAA1-9A36-468A-8738-DE160D8565F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92EEF6E-2013-4DD1-B096-EDCF970B034E}"/>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1665DD-7380-445E-81BB-C4A1184DB541}"/>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3D0D453-9A28-471A-9FB8-3825D2AF2D3C}"/>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787E46-7FEA-4333-858A-3F964622E13A}"/>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38B8CDB-E831-49AF-AFAD-4788555E83EF}"/>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3A0D00B-0BA2-40BE-BC8D-CBC9C9F21DF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6ACCC6C-D13A-4E00-BEE5-275D734B9F9B}"/>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6E00652-DCED-45E2-85B2-DE08BAAA04FF}"/>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3422BA4-8D1E-4606-A66A-3F3CB526CA62}"/>
            </a:ext>
          </a:extLst>
        </xdr:cNvPr>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999F1BB-4C0F-4B25-96AF-BBFFE6475EF8}"/>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937BFF4-204D-46F7-A24A-DAEB97432AF2}"/>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4E7E2EC-67C1-4CC3-BA10-ECBF7405C889}"/>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EA9FB3E-84DC-46DF-8A45-9AB18F43F488}"/>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77BB44D-75CB-45C7-8470-4DCCDCD92EF3}"/>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4B15A64-33F6-442B-A109-9256DAFC324A}"/>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3A3C2C-1903-4B55-8CF2-F7F1FF909307}"/>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44B96E4-FCEC-4E37-AEE1-316ECDC5C8C0}"/>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CBD6B7A-1E50-4EAE-8175-53B1FBBC869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59A60AE-4A02-4CC7-9970-21061558F5F6}"/>
            </a:ext>
          </a:extLst>
        </xdr:cNvPr>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A07BF05-3746-4615-A948-5D6B9376AED3}"/>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3CB1D80-C58E-49AB-9C1D-02EA2414B944}"/>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419308A4-B6E4-4B0C-A9EE-37775EC6F3B7}"/>
            </a:ext>
          </a:extLst>
        </xdr:cNvPr>
        <xdr:cNvCxnSpPr/>
      </xdr:nvCxnSpPr>
      <xdr:spPr>
        <a:xfrm flipV="1">
          <a:off x="4177665" y="5637167"/>
          <a:ext cx="0" cy="1193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228BF0C3-309C-4C6C-912A-8B3F2DFFE0FB}"/>
            </a:ext>
          </a:extLst>
        </xdr:cNvPr>
        <xdr:cNvSpPr txBox="1"/>
      </xdr:nvSpPr>
      <xdr:spPr>
        <a:xfrm>
          <a:off x="4216400" y="683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3DC70E81-7AA9-4CBD-9853-8E4DFC0E738D}"/>
            </a:ext>
          </a:extLst>
        </xdr:cNvPr>
        <xdr:cNvCxnSpPr/>
      </xdr:nvCxnSpPr>
      <xdr:spPr>
        <a:xfrm>
          <a:off x="4108450" y="6830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71413B37-0B22-4ADA-A305-381EAF6CEF45}"/>
            </a:ext>
          </a:extLst>
        </xdr:cNvPr>
        <xdr:cNvSpPr txBox="1"/>
      </xdr:nvSpPr>
      <xdr:spPr>
        <a:xfrm>
          <a:off x="4216400" y="542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51DB570-8387-423C-9771-CD731D750731}"/>
            </a:ext>
          </a:extLst>
        </xdr:cNvPr>
        <xdr:cNvCxnSpPr/>
      </xdr:nvCxnSpPr>
      <xdr:spPr>
        <a:xfrm>
          <a:off x="4108450" y="5637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E498A157-3616-4583-91EE-8BD9EC952B38}"/>
            </a:ext>
          </a:extLst>
        </xdr:cNvPr>
        <xdr:cNvSpPr txBox="1"/>
      </xdr:nvSpPr>
      <xdr:spPr>
        <a:xfrm>
          <a:off x="4216400" y="63966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C442F5CC-0B6C-462B-B7BD-23002C3396E3}"/>
            </a:ext>
          </a:extLst>
        </xdr:cNvPr>
        <xdr:cNvSpPr/>
      </xdr:nvSpPr>
      <xdr:spPr>
        <a:xfrm>
          <a:off x="4127500" y="64182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783B023F-A3EA-44B0-BB1F-52CC2AB41B4F}"/>
            </a:ext>
          </a:extLst>
        </xdr:cNvPr>
        <xdr:cNvSpPr/>
      </xdr:nvSpPr>
      <xdr:spPr>
        <a:xfrm>
          <a:off x="3384550" y="637086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3A473B37-B049-46BE-BEEF-AC5FB7A2CBBD}"/>
            </a:ext>
          </a:extLst>
        </xdr:cNvPr>
        <xdr:cNvSpPr/>
      </xdr:nvSpPr>
      <xdr:spPr>
        <a:xfrm>
          <a:off x="257175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EC6B4AF3-65D1-41D4-9C51-60149B3380E2}"/>
            </a:ext>
          </a:extLst>
        </xdr:cNvPr>
        <xdr:cNvSpPr/>
      </xdr:nvSpPr>
      <xdr:spPr>
        <a:xfrm>
          <a:off x="1778000" y="632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17063188-F997-4D51-9A3E-3AA294FDF3FF}"/>
            </a:ext>
          </a:extLst>
        </xdr:cNvPr>
        <xdr:cNvSpPr/>
      </xdr:nvSpPr>
      <xdr:spPr>
        <a:xfrm>
          <a:off x="984250" y="6310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0D3802-768B-4AFA-9B9D-5EE1DE701ED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A9B1A3-378A-43DC-8DA3-CF7DF366AC2F}"/>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EC16E1-7A70-4BB8-B574-47BE8CB1AD53}"/>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DB6CA42-A65C-4AC7-B94E-41644182CD73}"/>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255C7D0-87AF-46FE-9C45-81A8EF1AABB3}"/>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170724</xdr:rowOff>
    </xdr:from>
    <xdr:to>
      <xdr:col>24</xdr:col>
      <xdr:colOff>114300</xdr:colOff>
      <xdr:row>37</xdr:row>
      <xdr:rowOff>100874</xdr:rowOff>
    </xdr:to>
    <xdr:sp macro="" textlink="">
      <xdr:nvSpPr>
        <xdr:cNvPr id="74" name="楕円 73">
          <a:extLst>
            <a:ext uri="{FF2B5EF4-FFF2-40B4-BE49-F238E27FC236}">
              <a16:creationId xmlns:a16="http://schemas.microsoft.com/office/drawing/2014/main" id="{AD00929E-2519-4DF2-9B2B-D623CA339440}"/>
            </a:ext>
          </a:extLst>
        </xdr:cNvPr>
        <xdr:cNvSpPr/>
      </xdr:nvSpPr>
      <xdr:spPr>
        <a:xfrm>
          <a:off x="4127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22151</xdr:rowOff>
    </xdr:from>
    <xdr:ext cx="405111" cy="259045"/>
    <xdr:sp macro="" textlink="">
      <xdr:nvSpPr>
        <xdr:cNvPr id="75" name="【道路】&#10;有形固定資産減価償却率該当値テキスト">
          <a:extLst>
            <a:ext uri="{FF2B5EF4-FFF2-40B4-BE49-F238E27FC236}">
              <a16:creationId xmlns:a16="http://schemas.microsoft.com/office/drawing/2014/main" id="{D60520E8-E7DD-4924-A0FD-95CFD811DB76}"/>
            </a:ext>
          </a:extLst>
        </xdr:cNvPr>
        <xdr:cNvSpPr txBox="1"/>
      </xdr:nvSpPr>
      <xdr:spPr>
        <a:xfrm>
          <a:off x="4216400" y="5972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6" name="楕円 75">
          <a:extLst>
            <a:ext uri="{FF2B5EF4-FFF2-40B4-BE49-F238E27FC236}">
              <a16:creationId xmlns:a16="http://schemas.microsoft.com/office/drawing/2014/main" id="{20262E3B-68F9-4E5D-B968-E5C66A18233F}"/>
            </a:ext>
          </a:extLst>
        </xdr:cNvPr>
        <xdr:cNvSpPr/>
      </xdr:nvSpPr>
      <xdr:spPr>
        <a:xfrm>
          <a:off x="3384550" y="60978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27214</xdr:rowOff>
    </xdr:from>
    <xdr:to>
      <xdr:col>24</xdr:col>
      <xdr:colOff>63500</xdr:colOff>
      <xdr:row>37</xdr:row>
      <xdr:rowOff>50074</xdr:rowOff>
    </xdr:to>
    <xdr:cxnSp macro="">
      <xdr:nvCxnSpPr>
        <xdr:cNvPr id="77" name="直線コネクタ 76">
          <a:extLst>
            <a:ext uri="{FF2B5EF4-FFF2-40B4-BE49-F238E27FC236}">
              <a16:creationId xmlns:a16="http://schemas.microsoft.com/office/drawing/2014/main" id="{E30027D5-A013-479D-9C99-3ABCE062D306}"/>
            </a:ext>
          </a:extLst>
        </xdr:cNvPr>
        <xdr:cNvCxnSpPr/>
      </xdr:nvCxnSpPr>
      <xdr:spPr>
        <a:xfrm>
          <a:off x="3429000" y="6142264"/>
          <a:ext cx="7493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125004</xdr:rowOff>
    </xdr:from>
    <xdr:to>
      <xdr:col>15</xdr:col>
      <xdr:colOff>101600</xdr:colOff>
      <xdr:row>37</xdr:row>
      <xdr:rowOff>55154</xdr:rowOff>
    </xdr:to>
    <xdr:sp macro="" textlink="">
      <xdr:nvSpPr>
        <xdr:cNvPr id="78" name="楕円 77">
          <a:extLst>
            <a:ext uri="{FF2B5EF4-FFF2-40B4-BE49-F238E27FC236}">
              <a16:creationId xmlns:a16="http://schemas.microsoft.com/office/drawing/2014/main" id="{3CC375F7-3651-402B-BD40-9CFE61A87FBA}"/>
            </a:ext>
          </a:extLst>
        </xdr:cNvPr>
        <xdr:cNvSpPr/>
      </xdr:nvSpPr>
      <xdr:spPr>
        <a:xfrm>
          <a:off x="2571750" y="6074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xdr:rowOff>
    </xdr:from>
    <xdr:to>
      <xdr:col>19</xdr:col>
      <xdr:colOff>177800</xdr:colOff>
      <xdr:row>37</xdr:row>
      <xdr:rowOff>27214</xdr:rowOff>
    </xdr:to>
    <xdr:cxnSp macro="">
      <xdr:nvCxnSpPr>
        <xdr:cNvPr id="79" name="直線コネクタ 78">
          <a:extLst>
            <a:ext uri="{FF2B5EF4-FFF2-40B4-BE49-F238E27FC236}">
              <a16:creationId xmlns:a16="http://schemas.microsoft.com/office/drawing/2014/main" id="{8DBC7A8A-B364-496D-9080-39EAAC732BD9}"/>
            </a:ext>
          </a:extLst>
        </xdr:cNvPr>
        <xdr:cNvCxnSpPr/>
      </xdr:nvCxnSpPr>
      <xdr:spPr>
        <a:xfrm>
          <a:off x="2622550" y="6119404"/>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103777</xdr:rowOff>
    </xdr:from>
    <xdr:to>
      <xdr:col>10</xdr:col>
      <xdr:colOff>165100</xdr:colOff>
      <xdr:row>37</xdr:row>
      <xdr:rowOff>33927</xdr:rowOff>
    </xdr:to>
    <xdr:sp macro="" textlink="">
      <xdr:nvSpPr>
        <xdr:cNvPr id="80" name="楕円 79">
          <a:extLst>
            <a:ext uri="{FF2B5EF4-FFF2-40B4-BE49-F238E27FC236}">
              <a16:creationId xmlns:a16="http://schemas.microsoft.com/office/drawing/2014/main" id="{E76FB348-D710-43E6-81CF-84CC6D3473DE}"/>
            </a:ext>
          </a:extLst>
        </xdr:cNvPr>
        <xdr:cNvSpPr/>
      </xdr:nvSpPr>
      <xdr:spPr>
        <a:xfrm>
          <a:off x="1778000" y="6053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154577</xdr:rowOff>
    </xdr:from>
    <xdr:to>
      <xdr:col>15</xdr:col>
      <xdr:colOff>50800</xdr:colOff>
      <xdr:row>37</xdr:row>
      <xdr:rowOff>4354</xdr:rowOff>
    </xdr:to>
    <xdr:cxnSp macro="">
      <xdr:nvCxnSpPr>
        <xdr:cNvPr id="81" name="直線コネクタ 80">
          <a:extLst>
            <a:ext uri="{FF2B5EF4-FFF2-40B4-BE49-F238E27FC236}">
              <a16:creationId xmlns:a16="http://schemas.microsoft.com/office/drawing/2014/main" id="{0AE3C09E-AF73-4224-B106-0805D42FF903}"/>
            </a:ext>
          </a:extLst>
        </xdr:cNvPr>
        <xdr:cNvCxnSpPr/>
      </xdr:nvCxnSpPr>
      <xdr:spPr>
        <a:xfrm>
          <a:off x="1828800" y="6104527"/>
          <a:ext cx="793750" cy="1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80917</xdr:rowOff>
    </xdr:from>
    <xdr:to>
      <xdr:col>6</xdr:col>
      <xdr:colOff>38100</xdr:colOff>
      <xdr:row>37</xdr:row>
      <xdr:rowOff>11067</xdr:rowOff>
    </xdr:to>
    <xdr:sp macro="" textlink="">
      <xdr:nvSpPr>
        <xdr:cNvPr id="82" name="楕円 81">
          <a:extLst>
            <a:ext uri="{FF2B5EF4-FFF2-40B4-BE49-F238E27FC236}">
              <a16:creationId xmlns:a16="http://schemas.microsoft.com/office/drawing/2014/main" id="{D1E17383-66E9-4A54-88C0-E0E843DF75F3}"/>
            </a:ext>
          </a:extLst>
        </xdr:cNvPr>
        <xdr:cNvSpPr/>
      </xdr:nvSpPr>
      <xdr:spPr>
        <a:xfrm>
          <a:off x="984250" y="60308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131717</xdr:rowOff>
    </xdr:from>
    <xdr:to>
      <xdr:col>10</xdr:col>
      <xdr:colOff>114300</xdr:colOff>
      <xdr:row>36</xdr:row>
      <xdr:rowOff>154577</xdr:rowOff>
    </xdr:to>
    <xdr:cxnSp macro="">
      <xdr:nvCxnSpPr>
        <xdr:cNvPr id="83" name="直線コネクタ 82">
          <a:extLst>
            <a:ext uri="{FF2B5EF4-FFF2-40B4-BE49-F238E27FC236}">
              <a16:creationId xmlns:a16="http://schemas.microsoft.com/office/drawing/2014/main" id="{E19FD740-9711-4EEC-98D2-0FCC654BEAF9}"/>
            </a:ext>
          </a:extLst>
        </xdr:cNvPr>
        <xdr:cNvCxnSpPr/>
      </xdr:nvCxnSpPr>
      <xdr:spPr>
        <a:xfrm>
          <a:off x="1028700" y="6081667"/>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3F6BEC54-C4B5-47C1-AE3D-69E11D95A22F}"/>
            </a:ext>
          </a:extLst>
        </xdr:cNvPr>
        <xdr:cNvSpPr txBox="1"/>
      </xdr:nvSpPr>
      <xdr:spPr>
        <a:xfrm>
          <a:off x="3239144" y="645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86183F4A-050E-4061-A7BD-AF5F1D4FF042}"/>
            </a:ext>
          </a:extLst>
        </xdr:cNvPr>
        <xdr:cNvSpPr txBox="1"/>
      </xdr:nvSpPr>
      <xdr:spPr>
        <a:xfrm>
          <a:off x="2439044" y="6439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4658DE6F-DBB3-4E30-A42F-F6C1B598E421}"/>
            </a:ext>
          </a:extLst>
        </xdr:cNvPr>
        <xdr:cNvSpPr txBox="1"/>
      </xdr:nvSpPr>
      <xdr:spPr>
        <a:xfrm>
          <a:off x="1645294" y="6419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93A2292C-B3F8-4B79-B807-6C016F744E33}"/>
            </a:ext>
          </a:extLst>
        </xdr:cNvPr>
        <xdr:cNvSpPr txBox="1"/>
      </xdr:nvSpPr>
      <xdr:spPr>
        <a:xfrm>
          <a:off x="851544" y="6403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88" name="n_1mainValue【道路】&#10;有形固定資産減価償却率">
          <a:extLst>
            <a:ext uri="{FF2B5EF4-FFF2-40B4-BE49-F238E27FC236}">
              <a16:creationId xmlns:a16="http://schemas.microsoft.com/office/drawing/2014/main" id="{DA35D494-0F6E-4359-AB83-638994D2D82C}"/>
            </a:ext>
          </a:extLst>
        </xdr:cNvPr>
        <xdr:cNvSpPr txBox="1"/>
      </xdr:nvSpPr>
      <xdr:spPr>
        <a:xfrm>
          <a:off x="3239144"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71681</xdr:rowOff>
    </xdr:from>
    <xdr:ext cx="405111" cy="259045"/>
    <xdr:sp macro="" textlink="">
      <xdr:nvSpPr>
        <xdr:cNvPr id="89" name="n_2mainValue【道路】&#10;有形固定資産減価償却率">
          <a:extLst>
            <a:ext uri="{FF2B5EF4-FFF2-40B4-BE49-F238E27FC236}">
              <a16:creationId xmlns:a16="http://schemas.microsoft.com/office/drawing/2014/main" id="{0798A1C7-F516-4CF2-BC66-B98D13A44B35}"/>
            </a:ext>
          </a:extLst>
        </xdr:cNvPr>
        <xdr:cNvSpPr txBox="1"/>
      </xdr:nvSpPr>
      <xdr:spPr>
        <a:xfrm>
          <a:off x="2439044" y="5856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90" name="n_3mainValue【道路】&#10;有形固定資産減価償却率">
          <a:extLst>
            <a:ext uri="{FF2B5EF4-FFF2-40B4-BE49-F238E27FC236}">
              <a16:creationId xmlns:a16="http://schemas.microsoft.com/office/drawing/2014/main" id="{BE3F3833-BAAF-4B91-B4C3-E39219A7C627}"/>
            </a:ext>
          </a:extLst>
        </xdr:cNvPr>
        <xdr:cNvSpPr txBox="1"/>
      </xdr:nvSpPr>
      <xdr:spPr>
        <a:xfrm>
          <a:off x="1645294" y="5835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27594</xdr:rowOff>
    </xdr:from>
    <xdr:ext cx="405111" cy="259045"/>
    <xdr:sp macro="" textlink="">
      <xdr:nvSpPr>
        <xdr:cNvPr id="91" name="n_4mainValue【道路】&#10;有形固定資産減価償却率">
          <a:extLst>
            <a:ext uri="{FF2B5EF4-FFF2-40B4-BE49-F238E27FC236}">
              <a16:creationId xmlns:a16="http://schemas.microsoft.com/office/drawing/2014/main" id="{39FD2A2D-EF19-4197-BCDA-01DB05C6D0E1}"/>
            </a:ext>
          </a:extLst>
        </xdr:cNvPr>
        <xdr:cNvSpPr txBox="1"/>
      </xdr:nvSpPr>
      <xdr:spPr>
        <a:xfrm>
          <a:off x="8515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ED748C4F-81F2-431A-93A8-5D9237864851}"/>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35D8230-3FB8-474C-A46A-4922B955D35C}"/>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4B0EE22-64BD-472F-A9F9-45C68CA9CE2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DB6AB52-5290-4EF8-88C2-58D43383D88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44FC27D-9FDC-45A6-B2D2-DD08701CE464}"/>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8F907CD-5942-4AA1-9F5F-160271C065B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83967B8-AFDF-4BE5-A8A3-16C3EF747A5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A67E984-3FE9-4A44-B80D-D0D2494606E1}"/>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AA602F38-CB4E-4F6C-A33D-F0516D003A31}"/>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15B5283-310E-4110-BC62-6235AF781A5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209043D-169A-4115-BD9E-C3CCF0FADF39}"/>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3374F676-56E8-4FF5-9050-FC13422F0FD3}"/>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4DE51253-A96F-4F49-A870-08E45969C6DD}"/>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2F2EC7AF-6A77-457C-803D-440DED75349A}"/>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96C42EB2-65B9-450F-B7B3-37700D18C617}"/>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B4863FCC-AF31-4348-B4C7-164AD510B062}"/>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7EC228A0-4E67-47E3-9A41-6B8D43DC4686}"/>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910863EB-F05E-4FA4-9E56-7A776C21962F}"/>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6FAC7A23-4C9E-40D8-AADF-FE5766AC32AF}"/>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EA1BB359-630E-490B-A3BF-46DF958F385E}"/>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559E5A8F-7CA5-4A9A-96EE-F933427BF942}"/>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7840D5CC-5D78-4617-8240-624F211D5012}"/>
            </a:ext>
          </a:extLst>
        </xdr:cNvPr>
        <xdr:cNvCxnSpPr/>
      </xdr:nvCxnSpPr>
      <xdr:spPr>
        <a:xfrm flipV="1">
          <a:off x="9429115" y="5738607"/>
          <a:ext cx="0" cy="1130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79AC2547-5817-4349-A1C6-89FA6B8F7B44}"/>
            </a:ext>
          </a:extLst>
        </xdr:cNvPr>
        <xdr:cNvSpPr txBox="1"/>
      </xdr:nvSpPr>
      <xdr:spPr>
        <a:xfrm>
          <a:off x="9467850" y="687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26A0F744-3AE0-474D-A0A6-F015FEB7EFD6}"/>
            </a:ext>
          </a:extLst>
        </xdr:cNvPr>
        <xdr:cNvCxnSpPr/>
      </xdr:nvCxnSpPr>
      <xdr:spPr>
        <a:xfrm>
          <a:off x="9359900" y="68692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7CDA87D9-5F17-48D6-B398-54885EC6DD0C}"/>
            </a:ext>
          </a:extLst>
        </xdr:cNvPr>
        <xdr:cNvSpPr txBox="1"/>
      </xdr:nvSpPr>
      <xdr:spPr>
        <a:xfrm>
          <a:off x="9467850" y="55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989F5B6B-5E61-4668-AD9E-0F0AAAFD4CBC}"/>
            </a:ext>
          </a:extLst>
        </xdr:cNvPr>
        <xdr:cNvCxnSpPr/>
      </xdr:nvCxnSpPr>
      <xdr:spPr>
        <a:xfrm>
          <a:off x="9359900" y="5738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43741</xdr:rowOff>
    </xdr:from>
    <xdr:ext cx="469744" cy="259045"/>
    <xdr:sp macro="" textlink="">
      <xdr:nvSpPr>
        <xdr:cNvPr id="118" name="【道路】&#10;一人当たり延長平均値テキスト">
          <a:extLst>
            <a:ext uri="{FF2B5EF4-FFF2-40B4-BE49-F238E27FC236}">
              <a16:creationId xmlns:a16="http://schemas.microsoft.com/office/drawing/2014/main" id="{C3AC80F1-3180-4087-BA75-C3BB5D0BB227}"/>
            </a:ext>
          </a:extLst>
        </xdr:cNvPr>
        <xdr:cNvSpPr txBox="1"/>
      </xdr:nvSpPr>
      <xdr:spPr>
        <a:xfrm>
          <a:off x="9467850" y="6654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460EB409-E75F-45D8-B6DB-CB1A0C0C6806}"/>
            </a:ext>
          </a:extLst>
        </xdr:cNvPr>
        <xdr:cNvSpPr/>
      </xdr:nvSpPr>
      <xdr:spPr>
        <a:xfrm>
          <a:off x="9398000" y="6675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230639E6-3B8C-44F0-B293-C508D8CA45D3}"/>
            </a:ext>
          </a:extLst>
        </xdr:cNvPr>
        <xdr:cNvSpPr/>
      </xdr:nvSpPr>
      <xdr:spPr>
        <a:xfrm>
          <a:off x="86360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37FABECE-23A1-410F-B16A-E64540D5BB16}"/>
            </a:ext>
          </a:extLst>
        </xdr:cNvPr>
        <xdr:cNvSpPr/>
      </xdr:nvSpPr>
      <xdr:spPr>
        <a:xfrm>
          <a:off x="7842250" y="66673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BF38C1BF-F257-44DA-8A82-5583634B0DF6}"/>
            </a:ext>
          </a:extLst>
        </xdr:cNvPr>
        <xdr:cNvSpPr/>
      </xdr:nvSpPr>
      <xdr:spPr>
        <a:xfrm>
          <a:off x="7029450" y="666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D3595CD8-E94C-4AE2-9542-052D310F9FF7}"/>
            </a:ext>
          </a:extLst>
        </xdr:cNvPr>
        <xdr:cNvSpPr/>
      </xdr:nvSpPr>
      <xdr:spPr>
        <a:xfrm>
          <a:off x="6235700" y="66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6CACFAE-D4E5-48BE-97E1-1415B8796424}"/>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24013A-3F33-4747-B014-1DBD244BA65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0910D95-F570-42B3-BA14-81528DF54143}"/>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F9048BF-F71D-4204-A8DF-F26535F8379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F134C25-F0F0-4891-B734-0D464C1CD0E7}"/>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29743</xdr:rowOff>
    </xdr:from>
    <xdr:to>
      <xdr:col>55</xdr:col>
      <xdr:colOff>50800</xdr:colOff>
      <xdr:row>39</xdr:row>
      <xdr:rowOff>131343</xdr:rowOff>
    </xdr:to>
    <xdr:sp macro="" textlink="">
      <xdr:nvSpPr>
        <xdr:cNvPr id="129" name="楕円 128">
          <a:extLst>
            <a:ext uri="{FF2B5EF4-FFF2-40B4-BE49-F238E27FC236}">
              <a16:creationId xmlns:a16="http://schemas.microsoft.com/office/drawing/2014/main" id="{171FA175-B8F2-4A6D-8707-8ECC264D3A30}"/>
            </a:ext>
          </a:extLst>
        </xdr:cNvPr>
        <xdr:cNvSpPr/>
      </xdr:nvSpPr>
      <xdr:spPr>
        <a:xfrm>
          <a:off x="9398000" y="64749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52620</xdr:rowOff>
    </xdr:from>
    <xdr:ext cx="469744" cy="259045"/>
    <xdr:sp macro="" textlink="">
      <xdr:nvSpPr>
        <xdr:cNvPr id="130" name="【道路】&#10;一人当たり延長該当値テキスト">
          <a:extLst>
            <a:ext uri="{FF2B5EF4-FFF2-40B4-BE49-F238E27FC236}">
              <a16:creationId xmlns:a16="http://schemas.microsoft.com/office/drawing/2014/main" id="{53C400AA-B3E1-49A2-AE9C-FE6BC7DB528B}"/>
            </a:ext>
          </a:extLst>
        </xdr:cNvPr>
        <xdr:cNvSpPr txBox="1"/>
      </xdr:nvSpPr>
      <xdr:spPr>
        <a:xfrm>
          <a:off x="9467850" y="633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32029</xdr:rowOff>
    </xdr:from>
    <xdr:to>
      <xdr:col>50</xdr:col>
      <xdr:colOff>165100</xdr:colOff>
      <xdr:row>39</xdr:row>
      <xdr:rowOff>133629</xdr:rowOff>
    </xdr:to>
    <xdr:sp macro="" textlink="">
      <xdr:nvSpPr>
        <xdr:cNvPr id="131" name="楕円 130">
          <a:extLst>
            <a:ext uri="{FF2B5EF4-FFF2-40B4-BE49-F238E27FC236}">
              <a16:creationId xmlns:a16="http://schemas.microsoft.com/office/drawing/2014/main" id="{024BC5EA-B303-4653-B6B6-9DDECB30F49D}"/>
            </a:ext>
          </a:extLst>
        </xdr:cNvPr>
        <xdr:cNvSpPr/>
      </xdr:nvSpPr>
      <xdr:spPr>
        <a:xfrm>
          <a:off x="8636000" y="64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80543</xdr:rowOff>
    </xdr:from>
    <xdr:to>
      <xdr:col>55</xdr:col>
      <xdr:colOff>0</xdr:colOff>
      <xdr:row>39</xdr:row>
      <xdr:rowOff>82829</xdr:rowOff>
    </xdr:to>
    <xdr:cxnSp macro="">
      <xdr:nvCxnSpPr>
        <xdr:cNvPr id="132" name="直線コネクタ 131">
          <a:extLst>
            <a:ext uri="{FF2B5EF4-FFF2-40B4-BE49-F238E27FC236}">
              <a16:creationId xmlns:a16="http://schemas.microsoft.com/office/drawing/2014/main" id="{EF5C65F4-20C5-40ED-84AB-3E5C7B2C64C2}"/>
            </a:ext>
          </a:extLst>
        </xdr:cNvPr>
        <xdr:cNvCxnSpPr/>
      </xdr:nvCxnSpPr>
      <xdr:spPr>
        <a:xfrm flipV="1">
          <a:off x="8686800" y="6525793"/>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33172</xdr:rowOff>
    </xdr:from>
    <xdr:to>
      <xdr:col>46</xdr:col>
      <xdr:colOff>38100</xdr:colOff>
      <xdr:row>39</xdr:row>
      <xdr:rowOff>134772</xdr:rowOff>
    </xdr:to>
    <xdr:sp macro="" textlink="">
      <xdr:nvSpPr>
        <xdr:cNvPr id="133" name="楕円 132">
          <a:extLst>
            <a:ext uri="{FF2B5EF4-FFF2-40B4-BE49-F238E27FC236}">
              <a16:creationId xmlns:a16="http://schemas.microsoft.com/office/drawing/2014/main" id="{236B549B-6B59-428E-9A8E-1565D1CE26A5}"/>
            </a:ext>
          </a:extLst>
        </xdr:cNvPr>
        <xdr:cNvSpPr/>
      </xdr:nvSpPr>
      <xdr:spPr>
        <a:xfrm>
          <a:off x="7842250" y="64784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82829</xdr:rowOff>
    </xdr:from>
    <xdr:to>
      <xdr:col>50</xdr:col>
      <xdr:colOff>114300</xdr:colOff>
      <xdr:row>39</xdr:row>
      <xdr:rowOff>83972</xdr:rowOff>
    </xdr:to>
    <xdr:cxnSp macro="">
      <xdr:nvCxnSpPr>
        <xdr:cNvPr id="134" name="直線コネクタ 133">
          <a:extLst>
            <a:ext uri="{FF2B5EF4-FFF2-40B4-BE49-F238E27FC236}">
              <a16:creationId xmlns:a16="http://schemas.microsoft.com/office/drawing/2014/main" id="{2E371F6C-3DEB-40D2-8242-2D12646AC9FB}"/>
            </a:ext>
          </a:extLst>
        </xdr:cNvPr>
        <xdr:cNvCxnSpPr/>
      </xdr:nvCxnSpPr>
      <xdr:spPr>
        <a:xfrm flipV="1">
          <a:off x="7886700" y="6528079"/>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34909</xdr:rowOff>
    </xdr:from>
    <xdr:to>
      <xdr:col>41</xdr:col>
      <xdr:colOff>101600</xdr:colOff>
      <xdr:row>39</xdr:row>
      <xdr:rowOff>136509</xdr:rowOff>
    </xdr:to>
    <xdr:sp macro="" textlink="">
      <xdr:nvSpPr>
        <xdr:cNvPr id="135" name="楕円 134">
          <a:extLst>
            <a:ext uri="{FF2B5EF4-FFF2-40B4-BE49-F238E27FC236}">
              <a16:creationId xmlns:a16="http://schemas.microsoft.com/office/drawing/2014/main" id="{93FE2DA7-6DFB-4554-863A-A83CED9C9B91}"/>
            </a:ext>
          </a:extLst>
        </xdr:cNvPr>
        <xdr:cNvSpPr/>
      </xdr:nvSpPr>
      <xdr:spPr>
        <a:xfrm>
          <a:off x="7029450" y="648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83972</xdr:rowOff>
    </xdr:from>
    <xdr:to>
      <xdr:col>45</xdr:col>
      <xdr:colOff>177800</xdr:colOff>
      <xdr:row>39</xdr:row>
      <xdr:rowOff>85709</xdr:rowOff>
    </xdr:to>
    <xdr:cxnSp macro="">
      <xdr:nvCxnSpPr>
        <xdr:cNvPr id="136" name="直線コネクタ 135">
          <a:extLst>
            <a:ext uri="{FF2B5EF4-FFF2-40B4-BE49-F238E27FC236}">
              <a16:creationId xmlns:a16="http://schemas.microsoft.com/office/drawing/2014/main" id="{B2D7DACA-C1D5-4D92-A691-E4E46082380C}"/>
            </a:ext>
          </a:extLst>
        </xdr:cNvPr>
        <xdr:cNvCxnSpPr/>
      </xdr:nvCxnSpPr>
      <xdr:spPr>
        <a:xfrm flipV="1">
          <a:off x="7080250" y="6529222"/>
          <a:ext cx="80645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41494</xdr:rowOff>
    </xdr:from>
    <xdr:to>
      <xdr:col>36</xdr:col>
      <xdr:colOff>165100</xdr:colOff>
      <xdr:row>39</xdr:row>
      <xdr:rowOff>143094</xdr:rowOff>
    </xdr:to>
    <xdr:sp macro="" textlink="">
      <xdr:nvSpPr>
        <xdr:cNvPr id="137" name="楕円 136">
          <a:extLst>
            <a:ext uri="{FF2B5EF4-FFF2-40B4-BE49-F238E27FC236}">
              <a16:creationId xmlns:a16="http://schemas.microsoft.com/office/drawing/2014/main" id="{F72BA3F0-0931-448E-BCC5-A6668DF6DBE8}"/>
            </a:ext>
          </a:extLst>
        </xdr:cNvPr>
        <xdr:cNvSpPr/>
      </xdr:nvSpPr>
      <xdr:spPr>
        <a:xfrm>
          <a:off x="6235700" y="64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85709</xdr:rowOff>
    </xdr:from>
    <xdr:to>
      <xdr:col>41</xdr:col>
      <xdr:colOff>50800</xdr:colOff>
      <xdr:row>39</xdr:row>
      <xdr:rowOff>92294</xdr:rowOff>
    </xdr:to>
    <xdr:cxnSp macro="">
      <xdr:nvCxnSpPr>
        <xdr:cNvPr id="138" name="直線コネクタ 137">
          <a:extLst>
            <a:ext uri="{FF2B5EF4-FFF2-40B4-BE49-F238E27FC236}">
              <a16:creationId xmlns:a16="http://schemas.microsoft.com/office/drawing/2014/main" id="{D3F51FD3-16FE-4B66-BBC3-E49AA2D507AA}"/>
            </a:ext>
          </a:extLst>
        </xdr:cNvPr>
        <xdr:cNvCxnSpPr/>
      </xdr:nvCxnSpPr>
      <xdr:spPr>
        <a:xfrm flipV="1">
          <a:off x="6286500" y="6530959"/>
          <a:ext cx="79375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158680</xdr:rowOff>
    </xdr:from>
    <xdr:ext cx="469744" cy="259045"/>
    <xdr:sp macro="" textlink="">
      <xdr:nvSpPr>
        <xdr:cNvPr id="139" name="n_1aveValue【道路】&#10;一人当たり延長">
          <a:extLst>
            <a:ext uri="{FF2B5EF4-FFF2-40B4-BE49-F238E27FC236}">
              <a16:creationId xmlns:a16="http://schemas.microsoft.com/office/drawing/2014/main" id="{C6EC666D-3F15-45A0-BFE4-0442FA445E6B}"/>
            </a:ext>
          </a:extLst>
        </xdr:cNvPr>
        <xdr:cNvSpPr txBox="1"/>
      </xdr:nvSpPr>
      <xdr:spPr>
        <a:xfrm>
          <a:off x="8458277" y="676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149720</xdr:rowOff>
    </xdr:from>
    <xdr:ext cx="469744" cy="259045"/>
    <xdr:sp macro="" textlink="">
      <xdr:nvSpPr>
        <xdr:cNvPr id="140" name="n_2aveValue【道路】&#10;一人当たり延長">
          <a:extLst>
            <a:ext uri="{FF2B5EF4-FFF2-40B4-BE49-F238E27FC236}">
              <a16:creationId xmlns:a16="http://schemas.microsoft.com/office/drawing/2014/main" id="{DB1D93D3-F377-401F-B071-A2533AB9373F}"/>
            </a:ext>
          </a:extLst>
        </xdr:cNvPr>
        <xdr:cNvSpPr txBox="1"/>
      </xdr:nvSpPr>
      <xdr:spPr>
        <a:xfrm>
          <a:off x="7677227" y="676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149674</xdr:rowOff>
    </xdr:from>
    <xdr:ext cx="469744" cy="259045"/>
    <xdr:sp macro="" textlink="">
      <xdr:nvSpPr>
        <xdr:cNvPr id="141" name="n_3aveValue【道路】&#10;一人当たり延長">
          <a:extLst>
            <a:ext uri="{FF2B5EF4-FFF2-40B4-BE49-F238E27FC236}">
              <a16:creationId xmlns:a16="http://schemas.microsoft.com/office/drawing/2014/main" id="{7D552425-8A2D-4786-9F37-499EAEAF20B7}"/>
            </a:ext>
          </a:extLst>
        </xdr:cNvPr>
        <xdr:cNvSpPr txBox="1"/>
      </xdr:nvSpPr>
      <xdr:spPr>
        <a:xfrm>
          <a:off x="6864427" y="676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153880</xdr:rowOff>
    </xdr:from>
    <xdr:ext cx="469744" cy="259045"/>
    <xdr:sp macro="" textlink="">
      <xdr:nvSpPr>
        <xdr:cNvPr id="142" name="n_4aveValue【道路】&#10;一人当たり延長">
          <a:extLst>
            <a:ext uri="{FF2B5EF4-FFF2-40B4-BE49-F238E27FC236}">
              <a16:creationId xmlns:a16="http://schemas.microsoft.com/office/drawing/2014/main" id="{5F1D93AE-E2F0-4BEE-A872-897B602484C2}"/>
            </a:ext>
          </a:extLst>
        </xdr:cNvPr>
        <xdr:cNvSpPr txBox="1"/>
      </xdr:nvSpPr>
      <xdr:spPr>
        <a:xfrm>
          <a:off x="6070677" y="676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150156</xdr:rowOff>
    </xdr:from>
    <xdr:ext cx="469744" cy="259045"/>
    <xdr:sp macro="" textlink="">
      <xdr:nvSpPr>
        <xdr:cNvPr id="143" name="n_1mainValue【道路】&#10;一人当たり延長">
          <a:extLst>
            <a:ext uri="{FF2B5EF4-FFF2-40B4-BE49-F238E27FC236}">
              <a16:creationId xmlns:a16="http://schemas.microsoft.com/office/drawing/2014/main" id="{A778A39A-3FE8-492A-9C26-ECEEAB80F9FB}"/>
            </a:ext>
          </a:extLst>
        </xdr:cNvPr>
        <xdr:cNvSpPr txBox="1"/>
      </xdr:nvSpPr>
      <xdr:spPr>
        <a:xfrm>
          <a:off x="8458277" y="626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151299</xdr:rowOff>
    </xdr:from>
    <xdr:ext cx="469744" cy="259045"/>
    <xdr:sp macro="" textlink="">
      <xdr:nvSpPr>
        <xdr:cNvPr id="144" name="n_2mainValue【道路】&#10;一人当たり延長">
          <a:extLst>
            <a:ext uri="{FF2B5EF4-FFF2-40B4-BE49-F238E27FC236}">
              <a16:creationId xmlns:a16="http://schemas.microsoft.com/office/drawing/2014/main" id="{39966E06-EEA7-4CAF-82FB-F941724EC9BA}"/>
            </a:ext>
          </a:extLst>
        </xdr:cNvPr>
        <xdr:cNvSpPr txBox="1"/>
      </xdr:nvSpPr>
      <xdr:spPr>
        <a:xfrm>
          <a:off x="7677227" y="626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153036</xdr:rowOff>
    </xdr:from>
    <xdr:ext cx="469744" cy="259045"/>
    <xdr:sp macro="" textlink="">
      <xdr:nvSpPr>
        <xdr:cNvPr id="145" name="n_3mainValue【道路】&#10;一人当たり延長">
          <a:extLst>
            <a:ext uri="{FF2B5EF4-FFF2-40B4-BE49-F238E27FC236}">
              <a16:creationId xmlns:a16="http://schemas.microsoft.com/office/drawing/2014/main" id="{B8E5F40F-7799-4DB6-AC20-F629826F65C6}"/>
            </a:ext>
          </a:extLst>
        </xdr:cNvPr>
        <xdr:cNvSpPr txBox="1"/>
      </xdr:nvSpPr>
      <xdr:spPr>
        <a:xfrm>
          <a:off x="6864427" y="626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159621</xdr:rowOff>
    </xdr:from>
    <xdr:ext cx="469744" cy="259045"/>
    <xdr:sp macro="" textlink="">
      <xdr:nvSpPr>
        <xdr:cNvPr id="146" name="n_4mainValue【道路】&#10;一人当たり延長">
          <a:extLst>
            <a:ext uri="{FF2B5EF4-FFF2-40B4-BE49-F238E27FC236}">
              <a16:creationId xmlns:a16="http://schemas.microsoft.com/office/drawing/2014/main" id="{54722CE2-AD1D-4A3C-A7D7-3A07185402DA}"/>
            </a:ext>
          </a:extLst>
        </xdr:cNvPr>
        <xdr:cNvSpPr txBox="1"/>
      </xdr:nvSpPr>
      <xdr:spPr>
        <a:xfrm>
          <a:off x="6070677" y="627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2CDC258-F353-438F-A865-D517B8D69C64}"/>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BD980DB1-92C8-44BD-BB57-4063CCE1D84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5F81B63B-BB90-4540-94AB-2A130BF52A17}"/>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CC44F3D-83D8-47C3-A33F-3B82D711D921}"/>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CCABE05F-88CA-4ADD-AF29-061D49D616E9}"/>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820FF429-16D1-4544-8DD5-C9DFF82FAC5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AFDED2D-1DF4-4086-965B-555FCC54D10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AD0CBA33-0029-4DEB-82F6-505A1936A3D3}"/>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1A692649-4D78-40EA-801B-5217608FB6D3}"/>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3FC7595-1879-4404-952A-D869CFE34A2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DDD51753-42AF-4137-A835-4362518BFD00}"/>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24675BC7-73F6-4FEF-A045-06EA366FA207}"/>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35B3F431-AA3B-448A-80D5-9E91E668F345}"/>
            </a:ext>
          </a:extLst>
        </xdr:cNvPr>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6FC79163-F2F4-4E5B-A25B-673C045C9E05}"/>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67E8C258-96AA-4647-B08A-5E3914B7B18E}"/>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44FBCFBE-EB4A-4124-9766-22B722271CCF}"/>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ECCBB60-2C13-42A2-A7EB-F10EBF08B0D3}"/>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C93F450-E1EF-446F-B920-C53D1C979C12}"/>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DE98DBDE-F157-45AB-9B74-5315B70A3634}"/>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CFE023C8-2E41-41DA-8E26-7984B5D64CD1}"/>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E1BCE875-8537-4FE7-8622-0884BE1F1719}"/>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AA6FAD7-D8B7-4A8D-A487-5DF5FE3830D4}"/>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FD6560C5-7038-4556-B064-CF719F2F2F98}"/>
            </a:ext>
          </a:extLst>
        </xdr:cNvPr>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75749A06-9D41-4AA3-AF60-E8DCD84D406F}"/>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08D920E-1DC5-4EC7-8244-D1628E1D6519}"/>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54D90A0E-11F8-4BD6-8A4A-CF6E462FA186}"/>
            </a:ext>
          </a:extLst>
        </xdr:cNvPr>
        <xdr:cNvCxnSpPr/>
      </xdr:nvCxnSpPr>
      <xdr:spPr>
        <a:xfrm flipV="1">
          <a:off x="4177665" y="9206049"/>
          <a:ext cx="0" cy="128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7ABEB186-4C5D-4F71-B416-F8EC3BF50A8A}"/>
            </a:ext>
          </a:extLst>
        </xdr:cNvPr>
        <xdr:cNvSpPr txBox="1"/>
      </xdr:nvSpPr>
      <xdr:spPr>
        <a:xfrm>
          <a:off x="4216400" y="10493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C588D1FC-867A-4A47-A141-02A7FBE4D0BC}"/>
            </a:ext>
          </a:extLst>
        </xdr:cNvPr>
        <xdr:cNvCxnSpPr/>
      </xdr:nvCxnSpPr>
      <xdr:spPr>
        <a:xfrm>
          <a:off x="4108450" y="1048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2A8C92F5-6847-4844-8562-35469655E8C4}"/>
            </a:ext>
          </a:extLst>
        </xdr:cNvPr>
        <xdr:cNvSpPr txBox="1"/>
      </xdr:nvSpPr>
      <xdr:spPr>
        <a:xfrm>
          <a:off x="4216400" y="89876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6EB370DC-8D89-44DC-A885-4680FC79E7F1}"/>
            </a:ext>
          </a:extLst>
        </xdr:cNvPr>
        <xdr:cNvCxnSpPr/>
      </xdr:nvCxnSpPr>
      <xdr:spPr>
        <a:xfrm>
          <a:off x="4108450" y="92060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B85F1D8-25FF-4313-948A-F5241908FB17}"/>
            </a:ext>
          </a:extLst>
        </xdr:cNvPr>
        <xdr:cNvSpPr txBox="1"/>
      </xdr:nvSpPr>
      <xdr:spPr>
        <a:xfrm>
          <a:off x="4216400" y="9915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45CD18F2-6497-4021-8104-D3DE4C8B88C6}"/>
            </a:ext>
          </a:extLst>
        </xdr:cNvPr>
        <xdr:cNvSpPr/>
      </xdr:nvSpPr>
      <xdr:spPr>
        <a:xfrm>
          <a:off x="4127500" y="100640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E61D5E21-899A-4066-8393-524BC27EBBD3}"/>
            </a:ext>
          </a:extLst>
        </xdr:cNvPr>
        <xdr:cNvSpPr/>
      </xdr:nvSpPr>
      <xdr:spPr>
        <a:xfrm>
          <a:off x="3384550" y="100525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8F6084A5-AB35-4839-AEA3-B72A4DAB3F31}"/>
            </a:ext>
          </a:extLst>
        </xdr:cNvPr>
        <xdr:cNvSpPr/>
      </xdr:nvSpPr>
      <xdr:spPr>
        <a:xfrm>
          <a:off x="2571750" y="100232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1AB85DA2-E648-4139-BBA8-A09FAD92A9CB}"/>
            </a:ext>
          </a:extLst>
        </xdr:cNvPr>
        <xdr:cNvSpPr/>
      </xdr:nvSpPr>
      <xdr:spPr>
        <a:xfrm>
          <a:off x="1778000" y="100036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4F4900BF-1F98-4C11-A979-DE8D8424B0BB}"/>
            </a:ext>
          </a:extLst>
        </xdr:cNvPr>
        <xdr:cNvSpPr/>
      </xdr:nvSpPr>
      <xdr:spPr>
        <a:xfrm>
          <a:off x="984250" y="99807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28AD1E9-9E1B-4ABF-BCB3-1181C32148E4}"/>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8CA0A4E-753F-48D6-BD0E-39C49AD068D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280FB53-5AC0-4CEB-AA6A-659E1E9AACEE}"/>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6FD1122-21DF-4240-9AE0-ED0324C56CC7}"/>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78575EB-8B8A-4B17-B014-B68012BEBE78}"/>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53703</xdr:rowOff>
    </xdr:from>
    <xdr:to>
      <xdr:col>24</xdr:col>
      <xdr:colOff>114300</xdr:colOff>
      <xdr:row>61</xdr:row>
      <xdr:rowOff>155303</xdr:rowOff>
    </xdr:to>
    <xdr:sp macro="" textlink="">
      <xdr:nvSpPr>
        <xdr:cNvPr id="188" name="楕円 187">
          <a:extLst>
            <a:ext uri="{FF2B5EF4-FFF2-40B4-BE49-F238E27FC236}">
              <a16:creationId xmlns:a16="http://schemas.microsoft.com/office/drawing/2014/main" id="{7FE0C634-4F39-43D0-A299-79B9ECA98C5B}"/>
            </a:ext>
          </a:extLst>
        </xdr:cNvPr>
        <xdr:cNvSpPr/>
      </xdr:nvSpPr>
      <xdr:spPr>
        <a:xfrm>
          <a:off x="4127500" y="101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32130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62D13446-3AAC-49C7-B924-4412B4977DE2}"/>
            </a:ext>
          </a:extLst>
        </xdr:cNvPr>
        <xdr:cNvSpPr txBox="1"/>
      </xdr:nvSpPr>
      <xdr:spPr>
        <a:xfrm>
          <a:off x="4216400" y="1010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190" name="楕円 189">
          <a:extLst>
            <a:ext uri="{FF2B5EF4-FFF2-40B4-BE49-F238E27FC236}">
              <a16:creationId xmlns:a16="http://schemas.microsoft.com/office/drawing/2014/main" id="{7077B1E4-2D7B-4D04-92D6-04D49D06CAE5}"/>
            </a:ext>
          </a:extLst>
        </xdr:cNvPr>
        <xdr:cNvSpPr/>
      </xdr:nvSpPr>
      <xdr:spPr>
        <a:xfrm>
          <a:off x="3384550" y="101148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104503</xdr:rowOff>
    </xdr:to>
    <xdr:cxnSp macro="">
      <xdr:nvCxnSpPr>
        <xdr:cNvPr id="191" name="直線コネクタ 190">
          <a:extLst>
            <a:ext uri="{FF2B5EF4-FFF2-40B4-BE49-F238E27FC236}">
              <a16:creationId xmlns:a16="http://schemas.microsoft.com/office/drawing/2014/main" id="{DA5C23AB-88AA-43C0-A8FF-39DA7D7678C3}"/>
            </a:ext>
          </a:extLst>
        </xdr:cNvPr>
        <xdr:cNvCxnSpPr/>
      </xdr:nvCxnSpPr>
      <xdr:spPr>
        <a:xfrm>
          <a:off x="3429000" y="10165624"/>
          <a:ext cx="7493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21046</xdr:rowOff>
    </xdr:from>
    <xdr:to>
      <xdr:col>15</xdr:col>
      <xdr:colOff>101600</xdr:colOff>
      <xdr:row>61</xdr:row>
      <xdr:rowOff>122646</xdr:rowOff>
    </xdr:to>
    <xdr:sp macro="" textlink="">
      <xdr:nvSpPr>
        <xdr:cNvPr id="192" name="楕円 191">
          <a:extLst>
            <a:ext uri="{FF2B5EF4-FFF2-40B4-BE49-F238E27FC236}">
              <a16:creationId xmlns:a16="http://schemas.microsoft.com/office/drawing/2014/main" id="{8A47E4DF-A2A5-41E6-AC19-3A1528E7D163}"/>
            </a:ext>
          </a:extLst>
        </xdr:cNvPr>
        <xdr:cNvSpPr/>
      </xdr:nvSpPr>
      <xdr:spPr>
        <a:xfrm>
          <a:off x="2571750" y="100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71846</xdr:rowOff>
    </xdr:from>
    <xdr:to>
      <xdr:col>19</xdr:col>
      <xdr:colOff>177800</xdr:colOff>
      <xdr:row>61</xdr:row>
      <xdr:rowOff>88174</xdr:rowOff>
    </xdr:to>
    <xdr:cxnSp macro="">
      <xdr:nvCxnSpPr>
        <xdr:cNvPr id="193" name="直線コネクタ 192">
          <a:extLst>
            <a:ext uri="{FF2B5EF4-FFF2-40B4-BE49-F238E27FC236}">
              <a16:creationId xmlns:a16="http://schemas.microsoft.com/office/drawing/2014/main" id="{6719D7F7-BCF0-46D8-A1DF-430815181E42}"/>
            </a:ext>
          </a:extLst>
        </xdr:cNvPr>
        <xdr:cNvCxnSpPr/>
      </xdr:nvCxnSpPr>
      <xdr:spPr>
        <a:xfrm>
          <a:off x="2622550" y="10149296"/>
          <a:ext cx="8064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94" name="楕円 193">
          <a:extLst>
            <a:ext uri="{FF2B5EF4-FFF2-40B4-BE49-F238E27FC236}">
              <a16:creationId xmlns:a16="http://schemas.microsoft.com/office/drawing/2014/main" id="{AF6FF60F-95D1-4BFD-8483-1F301A0302AC}"/>
            </a:ext>
          </a:extLst>
        </xdr:cNvPr>
        <xdr:cNvSpPr/>
      </xdr:nvSpPr>
      <xdr:spPr>
        <a:xfrm>
          <a:off x="1778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52251</xdr:rowOff>
    </xdr:from>
    <xdr:to>
      <xdr:col>15</xdr:col>
      <xdr:colOff>50800</xdr:colOff>
      <xdr:row>61</xdr:row>
      <xdr:rowOff>71846</xdr:rowOff>
    </xdr:to>
    <xdr:cxnSp macro="">
      <xdr:nvCxnSpPr>
        <xdr:cNvPr id="195" name="直線コネクタ 194">
          <a:extLst>
            <a:ext uri="{FF2B5EF4-FFF2-40B4-BE49-F238E27FC236}">
              <a16:creationId xmlns:a16="http://schemas.microsoft.com/office/drawing/2014/main" id="{113547FD-C9B3-443E-88A9-03E0025187CC}"/>
            </a:ext>
          </a:extLst>
        </xdr:cNvPr>
        <xdr:cNvCxnSpPr/>
      </xdr:nvCxnSpPr>
      <xdr:spPr>
        <a:xfrm>
          <a:off x="1828800" y="10129701"/>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6" name="楕円 195">
          <a:extLst>
            <a:ext uri="{FF2B5EF4-FFF2-40B4-BE49-F238E27FC236}">
              <a16:creationId xmlns:a16="http://schemas.microsoft.com/office/drawing/2014/main" id="{2FAC8269-81D2-4370-9191-6BB41AB370E5}"/>
            </a:ext>
          </a:extLst>
        </xdr:cNvPr>
        <xdr:cNvSpPr/>
      </xdr:nvSpPr>
      <xdr:spPr>
        <a:xfrm>
          <a:off x="984250" y="100623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52251</xdr:rowOff>
    </xdr:to>
    <xdr:cxnSp macro="">
      <xdr:nvCxnSpPr>
        <xdr:cNvPr id="197" name="直線コネクタ 196">
          <a:extLst>
            <a:ext uri="{FF2B5EF4-FFF2-40B4-BE49-F238E27FC236}">
              <a16:creationId xmlns:a16="http://schemas.microsoft.com/office/drawing/2014/main" id="{B42DC5FA-0A59-4F9D-87BC-3E321D1AE62E}"/>
            </a:ext>
          </a:extLst>
        </xdr:cNvPr>
        <xdr:cNvCxnSpPr/>
      </xdr:nvCxnSpPr>
      <xdr:spPr>
        <a:xfrm>
          <a:off x="1028700" y="10106841"/>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86921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825B145-88D1-4EA8-AC22-8C394478FE01}"/>
            </a:ext>
          </a:extLst>
        </xdr:cNvPr>
        <xdr:cNvSpPr txBox="1"/>
      </xdr:nvSpPr>
      <xdr:spPr>
        <a:xfrm>
          <a:off x="3239144" y="9834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8FD808A-6D6E-47FB-9BD5-83AC242534FB}"/>
            </a:ext>
          </a:extLst>
        </xdr:cNvPr>
        <xdr:cNvSpPr txBox="1"/>
      </xdr:nvSpPr>
      <xdr:spPr>
        <a:xfrm>
          <a:off x="2439044" y="9804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B50F7E62-6388-4DE9-B120-4D0AD877E72E}"/>
            </a:ext>
          </a:extLst>
        </xdr:cNvPr>
        <xdr:cNvSpPr txBox="1"/>
      </xdr:nvSpPr>
      <xdr:spPr>
        <a:xfrm>
          <a:off x="164529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1666092-1D81-4535-9FAD-2405C1F81D28}"/>
            </a:ext>
          </a:extLst>
        </xdr:cNvPr>
        <xdr:cNvSpPr txBox="1"/>
      </xdr:nvSpPr>
      <xdr:spPr>
        <a:xfrm>
          <a:off x="851544" y="976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635B771-ACBB-4526-8F2A-4AFFAC39D0A8}"/>
            </a:ext>
          </a:extLst>
        </xdr:cNvPr>
        <xdr:cNvSpPr txBox="1"/>
      </xdr:nvSpPr>
      <xdr:spPr>
        <a:xfrm>
          <a:off x="3239144" y="1020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2533A14-EB3A-4F93-A769-1710F4917CBF}"/>
            </a:ext>
          </a:extLst>
        </xdr:cNvPr>
        <xdr:cNvSpPr txBox="1"/>
      </xdr:nvSpPr>
      <xdr:spPr>
        <a:xfrm>
          <a:off x="2439044" y="1019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341D5297-FDDC-4778-A5D4-D2C3A09976C6}"/>
            </a:ext>
          </a:extLst>
        </xdr:cNvPr>
        <xdr:cNvSpPr txBox="1"/>
      </xdr:nvSpPr>
      <xdr:spPr>
        <a:xfrm>
          <a:off x="1645294" y="10171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453EFD73-269C-40A4-80FC-5A8C2C2CDFF1}"/>
            </a:ext>
          </a:extLst>
        </xdr:cNvPr>
        <xdr:cNvSpPr txBox="1"/>
      </xdr:nvSpPr>
      <xdr:spPr>
        <a:xfrm>
          <a:off x="851544" y="1014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9A28386-698D-49CA-B43B-F36935006C7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E43C400-E715-4382-8970-DF33EF96766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CD18897-56B4-4092-BC7C-88C9289AB29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E95F261-E1B3-4465-8923-B87E794E83B4}"/>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9D33B23-DDC6-4749-92A0-BB5A4C0CFD68}"/>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B0039A43-13EF-4DF7-9F40-79A3FDD07DAC}"/>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3FBB7D0-2721-4DEF-AF38-FC6ADFA54499}"/>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90282514-4F48-4FF3-87EC-68A18A1C417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A724327-9E1F-474E-9A04-03021B1E36E5}"/>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6A5A570-CEE8-43A5-A6E4-166933310D0E}"/>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32F3362D-8DD6-4232-92E7-2F4BB6EB1BF6}"/>
            </a:ext>
          </a:extLst>
        </xdr:cNvPr>
        <xdr:cNvCxnSpPr/>
      </xdr:nvCxnSpPr>
      <xdr:spPr>
        <a:xfrm>
          <a:off x="5956300" y="10464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EEEF2AB4-9E38-4440-8278-20BCEAA977C6}"/>
            </a:ext>
          </a:extLst>
        </xdr:cNvPr>
        <xdr:cNvSpPr txBox="1"/>
      </xdr:nvSpPr>
      <xdr:spPr>
        <a:xfrm>
          <a:off x="5726564" y="10328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66F3C982-D04D-4EC8-9EF9-2B1C002B409C}"/>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97A79845-BFF1-440E-B985-6A290B836528}"/>
            </a:ext>
          </a:extLst>
        </xdr:cNvPr>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714F2211-8BAD-44A8-9FB3-95FE3E9D8F5E}"/>
            </a:ext>
          </a:extLst>
        </xdr:cNvPr>
        <xdr:cNvCxnSpPr/>
      </xdr:nvCxnSpPr>
      <xdr:spPr>
        <a:xfrm>
          <a:off x="5956300" y="9366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20DA23AA-A226-4786-819C-5D5C693C4F98}"/>
            </a:ext>
          </a:extLst>
        </xdr:cNvPr>
        <xdr:cNvSpPr txBox="1"/>
      </xdr:nvSpPr>
      <xdr:spPr>
        <a:xfrm>
          <a:off x="5418031" y="9230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B4DE924A-CE6C-4296-A33B-C5EE64C653F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BC20DB04-FDC0-420A-93E0-F28C788D255F}"/>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E32162D8-1949-48E5-937C-5A2B8A42495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ACFB9647-AEA9-4593-8FDD-F5C84A25E554}"/>
            </a:ext>
          </a:extLst>
        </xdr:cNvPr>
        <xdr:cNvCxnSpPr/>
      </xdr:nvCxnSpPr>
      <xdr:spPr>
        <a:xfrm flipV="1">
          <a:off x="9429115" y="9253333"/>
          <a:ext cx="0" cy="120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8AC5886D-D28F-48C4-800F-D8BF6C710E21}"/>
            </a:ext>
          </a:extLst>
        </xdr:cNvPr>
        <xdr:cNvSpPr txBox="1"/>
      </xdr:nvSpPr>
      <xdr:spPr>
        <a:xfrm>
          <a:off x="9467850" y="10465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1998EF0F-9417-48F8-93BE-1EA2EDCF7CEB}"/>
            </a:ext>
          </a:extLst>
        </xdr:cNvPr>
        <xdr:cNvCxnSpPr/>
      </xdr:nvCxnSpPr>
      <xdr:spPr>
        <a:xfrm>
          <a:off x="9359900" y="104614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D337BBA8-5BDE-4265-AEFD-C4B3A7E36716}"/>
            </a:ext>
          </a:extLst>
        </xdr:cNvPr>
        <xdr:cNvSpPr txBox="1"/>
      </xdr:nvSpPr>
      <xdr:spPr>
        <a:xfrm>
          <a:off x="9467850" y="904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42288B34-5464-4A99-9079-8D4A3B577A35}"/>
            </a:ext>
          </a:extLst>
        </xdr:cNvPr>
        <xdr:cNvCxnSpPr/>
      </xdr:nvCxnSpPr>
      <xdr:spPr>
        <a:xfrm>
          <a:off x="9359900" y="92533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54425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B8AA1918-87AD-429F-81B4-785239EFE83E}"/>
            </a:ext>
          </a:extLst>
        </xdr:cNvPr>
        <xdr:cNvSpPr txBox="1"/>
      </xdr:nvSpPr>
      <xdr:spPr>
        <a:xfrm>
          <a:off x="9467850" y="9966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8E555917-908B-44D8-8BE9-C105A10572CF}"/>
            </a:ext>
          </a:extLst>
        </xdr:cNvPr>
        <xdr:cNvSpPr/>
      </xdr:nvSpPr>
      <xdr:spPr>
        <a:xfrm>
          <a:off x="9398000" y="99883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B82B228F-0FD5-4AD5-9047-DA8365F34F9D}"/>
            </a:ext>
          </a:extLst>
        </xdr:cNvPr>
        <xdr:cNvSpPr/>
      </xdr:nvSpPr>
      <xdr:spPr>
        <a:xfrm>
          <a:off x="8636000" y="99900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9BD33A7D-47EF-4F43-A47A-76EE6EBDBBA0}"/>
            </a:ext>
          </a:extLst>
        </xdr:cNvPr>
        <xdr:cNvSpPr/>
      </xdr:nvSpPr>
      <xdr:spPr>
        <a:xfrm>
          <a:off x="7842250" y="99590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E6A0A888-B151-41A0-81BA-0FB7148EC351}"/>
            </a:ext>
          </a:extLst>
        </xdr:cNvPr>
        <xdr:cNvSpPr/>
      </xdr:nvSpPr>
      <xdr:spPr>
        <a:xfrm>
          <a:off x="7029450" y="996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AE8E518D-DD49-4C0F-9461-C3ABBE3E6F3B}"/>
            </a:ext>
          </a:extLst>
        </xdr:cNvPr>
        <xdr:cNvSpPr/>
      </xdr:nvSpPr>
      <xdr:spPr>
        <a:xfrm>
          <a:off x="6235700" y="996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7DA2D923-FCB2-41B8-9169-CA12FE57E7B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BEE4E3A7-F470-415F-BB77-B79C2A1A013C}"/>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8D4CB34-C666-4504-892E-B88177B7B618}"/>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879C1CF-7E2A-43CA-A6CE-15E9BE305A6F}"/>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9F17009-2825-4ED3-943E-660BC2F1D0FE}"/>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82920</xdr:rowOff>
    </xdr:from>
    <xdr:to>
      <xdr:col>55</xdr:col>
      <xdr:colOff>50800</xdr:colOff>
      <xdr:row>57</xdr:row>
      <xdr:rowOff>13070</xdr:rowOff>
    </xdr:to>
    <xdr:sp macro="" textlink="">
      <xdr:nvSpPr>
        <xdr:cNvPr id="241" name="楕円 240">
          <a:extLst>
            <a:ext uri="{FF2B5EF4-FFF2-40B4-BE49-F238E27FC236}">
              <a16:creationId xmlns:a16="http://schemas.microsoft.com/office/drawing/2014/main" id="{22AB13AA-D23F-42E0-9745-30EB3D188C21}"/>
            </a:ext>
          </a:extLst>
        </xdr:cNvPr>
        <xdr:cNvSpPr/>
      </xdr:nvSpPr>
      <xdr:spPr>
        <a:xfrm>
          <a:off x="9398000" y="93348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105797</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2F174EAE-F86E-46FA-B29C-014CD6396DEA}"/>
            </a:ext>
          </a:extLst>
        </xdr:cNvPr>
        <xdr:cNvSpPr txBox="1"/>
      </xdr:nvSpPr>
      <xdr:spPr>
        <a:xfrm>
          <a:off x="9467850" y="91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94613</xdr:rowOff>
    </xdr:from>
    <xdr:to>
      <xdr:col>50</xdr:col>
      <xdr:colOff>165100</xdr:colOff>
      <xdr:row>57</xdr:row>
      <xdr:rowOff>24763</xdr:rowOff>
    </xdr:to>
    <xdr:sp macro="" textlink="">
      <xdr:nvSpPr>
        <xdr:cNvPr id="243" name="楕円 242">
          <a:extLst>
            <a:ext uri="{FF2B5EF4-FFF2-40B4-BE49-F238E27FC236}">
              <a16:creationId xmlns:a16="http://schemas.microsoft.com/office/drawing/2014/main" id="{07B7510A-0D48-4AAC-8F03-7D5D4FA43DAF}"/>
            </a:ext>
          </a:extLst>
        </xdr:cNvPr>
        <xdr:cNvSpPr/>
      </xdr:nvSpPr>
      <xdr:spPr>
        <a:xfrm>
          <a:off x="8636000" y="93465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133720</xdr:rowOff>
    </xdr:from>
    <xdr:to>
      <xdr:col>55</xdr:col>
      <xdr:colOff>0</xdr:colOff>
      <xdr:row>56</xdr:row>
      <xdr:rowOff>145413</xdr:rowOff>
    </xdr:to>
    <xdr:cxnSp macro="">
      <xdr:nvCxnSpPr>
        <xdr:cNvPr id="244" name="直線コネクタ 243">
          <a:extLst>
            <a:ext uri="{FF2B5EF4-FFF2-40B4-BE49-F238E27FC236}">
              <a16:creationId xmlns:a16="http://schemas.microsoft.com/office/drawing/2014/main" id="{669293E1-E09B-4F9D-AB6F-F12F04D05087}"/>
            </a:ext>
          </a:extLst>
        </xdr:cNvPr>
        <xdr:cNvCxnSpPr/>
      </xdr:nvCxnSpPr>
      <xdr:spPr>
        <a:xfrm flipV="1">
          <a:off x="8686800" y="9385670"/>
          <a:ext cx="742950" cy="1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104334</xdr:rowOff>
    </xdr:from>
    <xdr:to>
      <xdr:col>46</xdr:col>
      <xdr:colOff>38100</xdr:colOff>
      <xdr:row>57</xdr:row>
      <xdr:rowOff>34484</xdr:rowOff>
    </xdr:to>
    <xdr:sp macro="" textlink="">
      <xdr:nvSpPr>
        <xdr:cNvPr id="245" name="楕円 244">
          <a:extLst>
            <a:ext uri="{FF2B5EF4-FFF2-40B4-BE49-F238E27FC236}">
              <a16:creationId xmlns:a16="http://schemas.microsoft.com/office/drawing/2014/main" id="{91C28B9C-0692-4CC2-BD5D-E1C88635362A}"/>
            </a:ext>
          </a:extLst>
        </xdr:cNvPr>
        <xdr:cNvSpPr/>
      </xdr:nvSpPr>
      <xdr:spPr>
        <a:xfrm>
          <a:off x="7842250" y="9356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145413</xdr:rowOff>
    </xdr:from>
    <xdr:to>
      <xdr:col>50</xdr:col>
      <xdr:colOff>114300</xdr:colOff>
      <xdr:row>56</xdr:row>
      <xdr:rowOff>155134</xdr:rowOff>
    </xdr:to>
    <xdr:cxnSp macro="">
      <xdr:nvCxnSpPr>
        <xdr:cNvPr id="246" name="直線コネクタ 245">
          <a:extLst>
            <a:ext uri="{FF2B5EF4-FFF2-40B4-BE49-F238E27FC236}">
              <a16:creationId xmlns:a16="http://schemas.microsoft.com/office/drawing/2014/main" id="{755237D9-E772-4B4A-91B9-3075DE650923}"/>
            </a:ext>
          </a:extLst>
        </xdr:cNvPr>
        <xdr:cNvCxnSpPr/>
      </xdr:nvCxnSpPr>
      <xdr:spPr>
        <a:xfrm flipV="1">
          <a:off x="7886700" y="9397363"/>
          <a:ext cx="8001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112106</xdr:rowOff>
    </xdr:from>
    <xdr:to>
      <xdr:col>41</xdr:col>
      <xdr:colOff>101600</xdr:colOff>
      <xdr:row>57</xdr:row>
      <xdr:rowOff>42256</xdr:rowOff>
    </xdr:to>
    <xdr:sp macro="" textlink="">
      <xdr:nvSpPr>
        <xdr:cNvPr id="247" name="楕円 246">
          <a:extLst>
            <a:ext uri="{FF2B5EF4-FFF2-40B4-BE49-F238E27FC236}">
              <a16:creationId xmlns:a16="http://schemas.microsoft.com/office/drawing/2014/main" id="{712A30D6-4241-4FE9-A9E7-D9D8A0F0B6EC}"/>
            </a:ext>
          </a:extLst>
        </xdr:cNvPr>
        <xdr:cNvSpPr/>
      </xdr:nvSpPr>
      <xdr:spPr>
        <a:xfrm>
          <a:off x="7029450" y="93640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155134</xdr:rowOff>
    </xdr:from>
    <xdr:to>
      <xdr:col>45</xdr:col>
      <xdr:colOff>177800</xdr:colOff>
      <xdr:row>56</xdr:row>
      <xdr:rowOff>162906</xdr:rowOff>
    </xdr:to>
    <xdr:cxnSp macro="">
      <xdr:nvCxnSpPr>
        <xdr:cNvPr id="248" name="直線コネクタ 247">
          <a:extLst>
            <a:ext uri="{FF2B5EF4-FFF2-40B4-BE49-F238E27FC236}">
              <a16:creationId xmlns:a16="http://schemas.microsoft.com/office/drawing/2014/main" id="{4B1530A1-D3FF-490F-A3E8-F854CE50A7C5}"/>
            </a:ext>
          </a:extLst>
        </xdr:cNvPr>
        <xdr:cNvCxnSpPr/>
      </xdr:nvCxnSpPr>
      <xdr:spPr>
        <a:xfrm flipV="1">
          <a:off x="7080250" y="9407084"/>
          <a:ext cx="80645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114998</xdr:rowOff>
    </xdr:from>
    <xdr:to>
      <xdr:col>36</xdr:col>
      <xdr:colOff>165100</xdr:colOff>
      <xdr:row>57</xdr:row>
      <xdr:rowOff>45148</xdr:rowOff>
    </xdr:to>
    <xdr:sp macro="" textlink="">
      <xdr:nvSpPr>
        <xdr:cNvPr id="249" name="楕円 248">
          <a:extLst>
            <a:ext uri="{FF2B5EF4-FFF2-40B4-BE49-F238E27FC236}">
              <a16:creationId xmlns:a16="http://schemas.microsoft.com/office/drawing/2014/main" id="{89271360-8735-4CF4-9F23-ABA3D4824739}"/>
            </a:ext>
          </a:extLst>
        </xdr:cNvPr>
        <xdr:cNvSpPr/>
      </xdr:nvSpPr>
      <xdr:spPr>
        <a:xfrm>
          <a:off x="6235700" y="936694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162906</xdr:rowOff>
    </xdr:from>
    <xdr:to>
      <xdr:col>41</xdr:col>
      <xdr:colOff>50800</xdr:colOff>
      <xdr:row>56</xdr:row>
      <xdr:rowOff>165798</xdr:rowOff>
    </xdr:to>
    <xdr:cxnSp macro="">
      <xdr:nvCxnSpPr>
        <xdr:cNvPr id="250" name="直線コネクタ 249">
          <a:extLst>
            <a:ext uri="{FF2B5EF4-FFF2-40B4-BE49-F238E27FC236}">
              <a16:creationId xmlns:a16="http://schemas.microsoft.com/office/drawing/2014/main" id="{B065648B-344F-40B5-B1B3-B40771267E70}"/>
            </a:ext>
          </a:extLst>
        </xdr:cNvPr>
        <xdr:cNvCxnSpPr/>
      </xdr:nvCxnSpPr>
      <xdr:spPr>
        <a:xfrm flipV="1">
          <a:off x="6286500" y="9414856"/>
          <a:ext cx="79375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170394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DD2560B7-3E1A-4AB3-A4D7-3E13DD898F13}"/>
            </a:ext>
          </a:extLst>
        </xdr:cNvPr>
        <xdr:cNvSpPr txBox="1"/>
      </xdr:nvSpPr>
      <xdr:spPr>
        <a:xfrm>
          <a:off x="8425961" y="1007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139419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45B07C3D-D3E7-4024-B725-313AE071501A}"/>
            </a:ext>
          </a:extLst>
        </xdr:cNvPr>
        <xdr:cNvSpPr txBox="1"/>
      </xdr:nvSpPr>
      <xdr:spPr>
        <a:xfrm>
          <a:off x="7644911" y="1005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142694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2EEB409-CE6F-4FC8-8FBE-A6FE5CCEAE6E}"/>
            </a:ext>
          </a:extLst>
        </xdr:cNvPr>
        <xdr:cNvSpPr txBox="1"/>
      </xdr:nvSpPr>
      <xdr:spPr>
        <a:xfrm>
          <a:off x="6851161" y="1005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143168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DE2BBA8A-1C32-42B9-93EF-D69A2A28DFE2}"/>
            </a:ext>
          </a:extLst>
        </xdr:cNvPr>
        <xdr:cNvSpPr txBox="1"/>
      </xdr:nvSpPr>
      <xdr:spPr>
        <a:xfrm>
          <a:off x="6038361" y="1005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41290</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AF9A46FE-9AAC-4FD1-AB84-1AE2173B52C9}"/>
            </a:ext>
          </a:extLst>
        </xdr:cNvPr>
        <xdr:cNvSpPr txBox="1"/>
      </xdr:nvSpPr>
      <xdr:spPr>
        <a:xfrm>
          <a:off x="8399995" y="912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51011</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2E32E972-6773-47F5-9F20-F25B0A454EA3}"/>
            </a:ext>
          </a:extLst>
        </xdr:cNvPr>
        <xdr:cNvSpPr txBox="1"/>
      </xdr:nvSpPr>
      <xdr:spPr>
        <a:xfrm>
          <a:off x="7612595" y="913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58783</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D00235E6-29DB-4B2B-86DC-96C276DA1060}"/>
            </a:ext>
          </a:extLst>
        </xdr:cNvPr>
        <xdr:cNvSpPr txBox="1"/>
      </xdr:nvSpPr>
      <xdr:spPr>
        <a:xfrm>
          <a:off x="6818845" y="914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61675</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BEFC9850-40F9-4E83-88D0-C9B07578FF2F}"/>
            </a:ext>
          </a:extLst>
        </xdr:cNvPr>
        <xdr:cNvSpPr txBox="1"/>
      </xdr:nvSpPr>
      <xdr:spPr>
        <a:xfrm>
          <a:off x="6006045" y="9148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A04AA5C-0FBC-4C56-B480-879379626887}"/>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2BED0E8-C7DD-49B6-BA82-2950B33C1944}"/>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E06AEC22-9469-43C0-BD19-DBC78EA9CA4F}"/>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92717D57-4541-43EF-B783-179AB0B44F4F}"/>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23FA32E0-F7E3-4935-8AF5-10EDF37B06B1}"/>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97138EF3-1DA3-4EBB-937B-DB348BF80068}"/>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66F12E25-422E-4287-88ED-AB41261A1FAC}"/>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397ED2AA-B7C5-43E3-94C9-6DFDB45732F5}"/>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BBDE2CC8-6E4A-4290-9EA3-700FC6D8297B}"/>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30383B43-A064-4AD0-B374-DF5CC0A6F3EC}"/>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B2700F5-D059-4552-95A8-14E524DF61C9}"/>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C79AD9A3-44A7-4F9D-9D2B-560093BD09DF}"/>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CC171E5B-4922-4075-933C-A2A935F742F2}"/>
            </a:ext>
          </a:extLst>
        </xdr:cNvPr>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183441F1-18AB-4C2C-8E8C-19B37FD4AAB5}"/>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A533502-F26C-4660-8AB5-18B768FA2C69}"/>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469311EA-0040-4C49-BEA4-3E6A27EFABC9}"/>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E4D6CB51-6EC4-4F4C-8F38-9A814C68F245}"/>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1AC2914B-6FF3-443F-BE22-19155A3E6D5C}"/>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68A2F8FA-F260-4D96-8700-C881D7CA5407}"/>
            </a:ext>
          </a:extLst>
        </xdr:cNvPr>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4C4F3D6F-ACCF-464F-B2C8-A967BF2DB01A}"/>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FA7D59F6-AD0B-422D-A670-ED0B66F88A65}"/>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52B70E7F-A425-45C7-BF4D-4034B7BECC16}"/>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806391E4-83A4-43E9-8592-D6B8067248E7}"/>
            </a:ext>
          </a:extLst>
        </xdr:cNvPr>
        <xdr:cNvCxnSpPr/>
      </xdr:nvCxnSpPr>
      <xdr:spPr>
        <a:xfrm flipV="1">
          <a:off x="4177665" y="1283487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DE9A6A59-3B9E-41DC-AD12-3D1D96A8A7AD}"/>
            </a:ext>
          </a:extLst>
        </xdr:cNvPr>
        <xdr:cNvSpPr txBox="1"/>
      </xdr:nvSpPr>
      <xdr:spPr>
        <a:xfrm>
          <a:off x="421640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B04699E5-70C1-41F8-8EC5-8104BFE4B5B2}"/>
            </a:ext>
          </a:extLst>
        </xdr:cNvPr>
        <xdr:cNvCxnSpPr/>
      </xdr:nvCxnSpPr>
      <xdr:spPr>
        <a:xfrm>
          <a:off x="410845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B5CC1848-5F43-4CC9-A42F-33648C119105}"/>
            </a:ext>
          </a:extLst>
        </xdr:cNvPr>
        <xdr:cNvSpPr txBox="1"/>
      </xdr:nvSpPr>
      <xdr:spPr>
        <a:xfrm>
          <a:off x="4216400" y="126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9B75B814-9620-4099-A777-0D751326DF08}"/>
            </a:ext>
          </a:extLst>
        </xdr:cNvPr>
        <xdr:cNvCxnSpPr/>
      </xdr:nvCxnSpPr>
      <xdr:spPr>
        <a:xfrm>
          <a:off x="4108450" y="12834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108475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F893454-6A1E-4393-8219-2454A8516064}"/>
            </a:ext>
          </a:extLst>
        </xdr:cNvPr>
        <xdr:cNvSpPr txBox="1"/>
      </xdr:nvSpPr>
      <xdr:spPr>
        <a:xfrm>
          <a:off x="4216400" y="133228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A3ED13BA-984C-4EE0-B393-7797692B62A4}"/>
            </a:ext>
          </a:extLst>
        </xdr:cNvPr>
        <xdr:cNvSpPr/>
      </xdr:nvSpPr>
      <xdr:spPr>
        <a:xfrm>
          <a:off x="4127500" y="134650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C97F71B5-B100-4DC4-9236-5FC0608A8CA3}"/>
            </a:ext>
          </a:extLst>
        </xdr:cNvPr>
        <xdr:cNvSpPr/>
      </xdr:nvSpPr>
      <xdr:spPr>
        <a:xfrm>
          <a:off x="3384550" y="1342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C2B3A9FD-19EF-4BE0-99A5-1B3B50421669}"/>
            </a:ext>
          </a:extLst>
        </xdr:cNvPr>
        <xdr:cNvSpPr/>
      </xdr:nvSpPr>
      <xdr:spPr>
        <a:xfrm>
          <a:off x="2571750" y="1338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9B5D38E1-B6ED-463C-9B9E-09A2240B4082}"/>
            </a:ext>
          </a:extLst>
        </xdr:cNvPr>
        <xdr:cNvSpPr/>
      </xdr:nvSpPr>
      <xdr:spPr>
        <a:xfrm>
          <a:off x="1778000" y="13361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479719D9-D9B6-47F0-92F9-D6CA67C8ABA1}"/>
            </a:ext>
          </a:extLst>
        </xdr:cNvPr>
        <xdr:cNvSpPr/>
      </xdr:nvSpPr>
      <xdr:spPr>
        <a:xfrm>
          <a:off x="9842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178AA4F-C218-4EEB-BBC5-458ECC1CA3B6}"/>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8E20F037-3A1A-4960-9B18-A08CC7431788}"/>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9699278B-7594-42A9-97D3-8ED86A973006}"/>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2E22B6BC-D490-4594-A267-93EDEF3F814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BBDA8BD-ED13-449A-A6A1-9EDF3B34F61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7" name="楕円 296">
          <a:extLst>
            <a:ext uri="{FF2B5EF4-FFF2-40B4-BE49-F238E27FC236}">
              <a16:creationId xmlns:a16="http://schemas.microsoft.com/office/drawing/2014/main" id="{CF73D0BF-4C12-4431-ABCF-F0A3E7F84989}"/>
            </a:ext>
          </a:extLst>
        </xdr:cNvPr>
        <xdr:cNvSpPr/>
      </xdr:nvSpPr>
      <xdr:spPr>
        <a:xfrm>
          <a:off x="412750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8" name="【公営住宅】&#10;有形固定資産減価償却率該当値テキスト">
          <a:extLst>
            <a:ext uri="{FF2B5EF4-FFF2-40B4-BE49-F238E27FC236}">
              <a16:creationId xmlns:a16="http://schemas.microsoft.com/office/drawing/2014/main" id="{8802E6EC-F49B-48C9-B644-FEB5970B428C}"/>
            </a:ext>
          </a:extLst>
        </xdr:cNvPr>
        <xdr:cNvSpPr txBox="1"/>
      </xdr:nvSpPr>
      <xdr:spPr>
        <a:xfrm>
          <a:off x="4216400"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9" name="楕円 298">
          <a:extLst>
            <a:ext uri="{FF2B5EF4-FFF2-40B4-BE49-F238E27FC236}">
              <a16:creationId xmlns:a16="http://schemas.microsoft.com/office/drawing/2014/main" id="{08B9AA4C-0502-42CB-A4FB-82910797C735}"/>
            </a:ext>
          </a:extLst>
        </xdr:cNvPr>
        <xdr:cNvSpPr/>
      </xdr:nvSpPr>
      <xdr:spPr>
        <a:xfrm>
          <a:off x="33845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300" name="直線コネクタ 299">
          <a:extLst>
            <a:ext uri="{FF2B5EF4-FFF2-40B4-BE49-F238E27FC236}">
              <a16:creationId xmlns:a16="http://schemas.microsoft.com/office/drawing/2014/main" id="{9FEAC74B-1153-465D-BE98-AC26FEB01498}"/>
            </a:ext>
          </a:extLst>
        </xdr:cNvPr>
        <xdr:cNvCxnSpPr/>
      </xdr:nvCxnSpPr>
      <xdr:spPr>
        <a:xfrm>
          <a:off x="3429000" y="14243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301" name="楕円 300">
          <a:extLst>
            <a:ext uri="{FF2B5EF4-FFF2-40B4-BE49-F238E27FC236}">
              <a16:creationId xmlns:a16="http://schemas.microsoft.com/office/drawing/2014/main" id="{3389D177-F4C4-4A2F-A409-C017C179A761}"/>
            </a:ext>
          </a:extLst>
        </xdr:cNvPr>
        <xdr:cNvSpPr/>
      </xdr:nvSpPr>
      <xdr:spPr>
        <a:xfrm>
          <a:off x="2571750" y="14198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38100</xdr:rowOff>
    </xdr:to>
    <xdr:cxnSp macro="">
      <xdr:nvCxnSpPr>
        <xdr:cNvPr id="302" name="直線コネクタ 301">
          <a:extLst>
            <a:ext uri="{FF2B5EF4-FFF2-40B4-BE49-F238E27FC236}">
              <a16:creationId xmlns:a16="http://schemas.microsoft.com/office/drawing/2014/main" id="{5FE311E1-D274-4BBD-B42B-1764AE5CF559}"/>
            </a:ext>
          </a:extLst>
        </xdr:cNvPr>
        <xdr:cNvCxnSpPr/>
      </xdr:nvCxnSpPr>
      <xdr:spPr>
        <a:xfrm>
          <a:off x="2622550" y="14243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140463</xdr:rowOff>
    </xdr:from>
    <xdr:to>
      <xdr:col>10</xdr:col>
      <xdr:colOff>165100</xdr:colOff>
      <xdr:row>86</xdr:row>
      <xdr:rowOff>70613</xdr:rowOff>
    </xdr:to>
    <xdr:sp macro="" textlink="">
      <xdr:nvSpPr>
        <xdr:cNvPr id="303" name="楕円 302">
          <a:extLst>
            <a:ext uri="{FF2B5EF4-FFF2-40B4-BE49-F238E27FC236}">
              <a16:creationId xmlns:a16="http://schemas.microsoft.com/office/drawing/2014/main" id="{F1BFD2DD-CAC8-4A47-A5EB-D1D8674582E7}"/>
            </a:ext>
          </a:extLst>
        </xdr:cNvPr>
        <xdr:cNvSpPr/>
      </xdr:nvSpPr>
      <xdr:spPr>
        <a:xfrm>
          <a:off x="1778000" y="14180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19813</xdr:rowOff>
    </xdr:from>
    <xdr:to>
      <xdr:col>15</xdr:col>
      <xdr:colOff>50800</xdr:colOff>
      <xdr:row>86</xdr:row>
      <xdr:rowOff>38100</xdr:rowOff>
    </xdr:to>
    <xdr:cxnSp macro="">
      <xdr:nvCxnSpPr>
        <xdr:cNvPr id="304" name="直線コネクタ 303">
          <a:extLst>
            <a:ext uri="{FF2B5EF4-FFF2-40B4-BE49-F238E27FC236}">
              <a16:creationId xmlns:a16="http://schemas.microsoft.com/office/drawing/2014/main" id="{746BC6A4-6926-4FD3-AB5A-63B7ECD925B4}"/>
            </a:ext>
          </a:extLst>
        </xdr:cNvPr>
        <xdr:cNvCxnSpPr/>
      </xdr:nvCxnSpPr>
      <xdr:spPr>
        <a:xfrm>
          <a:off x="1828800" y="14224763"/>
          <a:ext cx="79375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113030</xdr:rowOff>
    </xdr:from>
    <xdr:to>
      <xdr:col>6</xdr:col>
      <xdr:colOff>38100</xdr:colOff>
      <xdr:row>86</xdr:row>
      <xdr:rowOff>43180</xdr:rowOff>
    </xdr:to>
    <xdr:sp macro="" textlink="">
      <xdr:nvSpPr>
        <xdr:cNvPr id="305" name="楕円 304">
          <a:extLst>
            <a:ext uri="{FF2B5EF4-FFF2-40B4-BE49-F238E27FC236}">
              <a16:creationId xmlns:a16="http://schemas.microsoft.com/office/drawing/2014/main" id="{85D58435-B2AD-492C-9BA3-190E89000FFB}"/>
            </a:ext>
          </a:extLst>
        </xdr:cNvPr>
        <xdr:cNvSpPr/>
      </xdr:nvSpPr>
      <xdr:spPr>
        <a:xfrm>
          <a:off x="984250" y="14152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163830</xdr:rowOff>
    </xdr:from>
    <xdr:to>
      <xdr:col>10</xdr:col>
      <xdr:colOff>114300</xdr:colOff>
      <xdr:row>86</xdr:row>
      <xdr:rowOff>19813</xdr:rowOff>
    </xdr:to>
    <xdr:cxnSp macro="">
      <xdr:nvCxnSpPr>
        <xdr:cNvPr id="306" name="直線コネクタ 305">
          <a:extLst>
            <a:ext uri="{FF2B5EF4-FFF2-40B4-BE49-F238E27FC236}">
              <a16:creationId xmlns:a16="http://schemas.microsoft.com/office/drawing/2014/main" id="{2E6D8C06-BC3E-4461-884A-4E8EC9D8F1E8}"/>
            </a:ext>
          </a:extLst>
        </xdr:cNvPr>
        <xdr:cNvCxnSpPr/>
      </xdr:nvCxnSpPr>
      <xdr:spPr>
        <a:xfrm>
          <a:off x="1028700" y="14203680"/>
          <a:ext cx="800100" cy="2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164864</xdr:rowOff>
    </xdr:from>
    <xdr:ext cx="405111" cy="259045"/>
    <xdr:sp macro="" textlink="">
      <xdr:nvSpPr>
        <xdr:cNvPr id="307" name="n_1aveValue【公営住宅】&#10;有形固定資産減価償却率">
          <a:extLst>
            <a:ext uri="{FF2B5EF4-FFF2-40B4-BE49-F238E27FC236}">
              <a16:creationId xmlns:a16="http://schemas.microsoft.com/office/drawing/2014/main" id="{FDF57EB1-0D51-4800-B4B1-0920E2E7CB39}"/>
            </a:ext>
          </a:extLst>
        </xdr:cNvPr>
        <xdr:cNvSpPr txBox="1"/>
      </xdr:nvSpPr>
      <xdr:spPr>
        <a:xfrm>
          <a:off x="3239144" y="1321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128288</xdr:rowOff>
    </xdr:from>
    <xdr:ext cx="405111" cy="259045"/>
    <xdr:sp macro="" textlink="">
      <xdr:nvSpPr>
        <xdr:cNvPr id="308" name="n_2aveValue【公営住宅】&#10;有形固定資産減価償却率">
          <a:extLst>
            <a:ext uri="{FF2B5EF4-FFF2-40B4-BE49-F238E27FC236}">
              <a16:creationId xmlns:a16="http://schemas.microsoft.com/office/drawing/2014/main" id="{020AEA37-2288-4814-AB0D-380691433AC3}"/>
            </a:ext>
          </a:extLst>
        </xdr:cNvPr>
        <xdr:cNvSpPr txBox="1"/>
      </xdr:nvSpPr>
      <xdr:spPr>
        <a:xfrm>
          <a:off x="24390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09" name="n_3aveValue【公営住宅】&#10;有形固定資産減価償却率">
          <a:extLst>
            <a:ext uri="{FF2B5EF4-FFF2-40B4-BE49-F238E27FC236}">
              <a16:creationId xmlns:a16="http://schemas.microsoft.com/office/drawing/2014/main" id="{48FE9700-67B8-452B-9E57-FC640560D252}"/>
            </a:ext>
          </a:extLst>
        </xdr:cNvPr>
        <xdr:cNvSpPr txBox="1"/>
      </xdr:nvSpPr>
      <xdr:spPr>
        <a:xfrm>
          <a:off x="164529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71138</xdr:rowOff>
    </xdr:from>
    <xdr:ext cx="405111" cy="259045"/>
    <xdr:sp macro="" textlink="">
      <xdr:nvSpPr>
        <xdr:cNvPr id="310" name="n_4aveValue【公営住宅】&#10;有形固定資産減価償却率">
          <a:extLst>
            <a:ext uri="{FF2B5EF4-FFF2-40B4-BE49-F238E27FC236}">
              <a16:creationId xmlns:a16="http://schemas.microsoft.com/office/drawing/2014/main" id="{D72387A3-1639-4F0E-9694-614F2CD05378}"/>
            </a:ext>
          </a:extLst>
        </xdr:cNvPr>
        <xdr:cNvSpPr txBox="1"/>
      </xdr:nvSpPr>
      <xdr:spPr>
        <a:xfrm>
          <a:off x="8515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11" name="n_1mainValue【公営住宅】&#10;有形固定資産減価償却率">
          <a:extLst>
            <a:ext uri="{FF2B5EF4-FFF2-40B4-BE49-F238E27FC236}">
              <a16:creationId xmlns:a16="http://schemas.microsoft.com/office/drawing/2014/main" id="{2B07C433-ED7B-431D-82D1-4AAB0A58D166}"/>
            </a:ext>
          </a:extLst>
        </xdr:cNvPr>
        <xdr:cNvSpPr txBox="1"/>
      </xdr:nvSpPr>
      <xdr:spPr>
        <a:xfrm>
          <a:off x="32068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80027</xdr:rowOff>
    </xdr:from>
    <xdr:ext cx="469744" cy="259045"/>
    <xdr:sp macro="" textlink="">
      <xdr:nvSpPr>
        <xdr:cNvPr id="312" name="n_2mainValue【公営住宅】&#10;有形固定資産減価償却率">
          <a:extLst>
            <a:ext uri="{FF2B5EF4-FFF2-40B4-BE49-F238E27FC236}">
              <a16:creationId xmlns:a16="http://schemas.microsoft.com/office/drawing/2014/main" id="{D37AB5A9-B71B-464E-8EE5-369FDC14DF91}"/>
            </a:ext>
          </a:extLst>
        </xdr:cNvPr>
        <xdr:cNvSpPr txBox="1"/>
      </xdr:nvSpPr>
      <xdr:spPr>
        <a:xfrm>
          <a:off x="24067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61740</xdr:rowOff>
    </xdr:from>
    <xdr:ext cx="405111" cy="259045"/>
    <xdr:sp macro="" textlink="">
      <xdr:nvSpPr>
        <xdr:cNvPr id="313" name="n_3mainValue【公営住宅】&#10;有形固定資産減価償却率">
          <a:extLst>
            <a:ext uri="{FF2B5EF4-FFF2-40B4-BE49-F238E27FC236}">
              <a16:creationId xmlns:a16="http://schemas.microsoft.com/office/drawing/2014/main" id="{DB0C6490-033F-4F2C-A20A-1B1C5A62A3B2}"/>
            </a:ext>
          </a:extLst>
        </xdr:cNvPr>
        <xdr:cNvSpPr txBox="1"/>
      </xdr:nvSpPr>
      <xdr:spPr>
        <a:xfrm>
          <a:off x="1645294" y="1426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34307</xdr:rowOff>
    </xdr:from>
    <xdr:ext cx="405111" cy="259045"/>
    <xdr:sp macro="" textlink="">
      <xdr:nvSpPr>
        <xdr:cNvPr id="314" name="n_4mainValue【公営住宅】&#10;有形固定資産減価償却率">
          <a:extLst>
            <a:ext uri="{FF2B5EF4-FFF2-40B4-BE49-F238E27FC236}">
              <a16:creationId xmlns:a16="http://schemas.microsoft.com/office/drawing/2014/main" id="{57902537-CA23-4775-B63A-1BD4FF94F30A}"/>
            </a:ext>
          </a:extLst>
        </xdr:cNvPr>
        <xdr:cNvSpPr txBox="1"/>
      </xdr:nvSpPr>
      <xdr:spPr>
        <a:xfrm>
          <a:off x="851544" y="1423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847A3D9B-2136-4AA2-9A94-BE028E39F70F}"/>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5853781A-CF03-4195-B29A-9539745EC61E}"/>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F887B98B-E8B5-4EBA-B6D4-1447B406DEFA}"/>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5585E4F7-7CB4-4DFE-ACA6-99A7D174C7E7}"/>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9F6FD0B1-65FD-4555-A69B-1CF1E9088EE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A293019-BC80-486A-89F5-072C53980EE2}"/>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78191BA-FBBC-4143-AA7A-D5453994A03D}"/>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60D914A8-DBE7-483F-BE1B-E5748CB90C9A}"/>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C1B0FBBF-6D3B-42E6-8F54-98EAC0923CB4}"/>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C38F2783-8FE6-4C36-AD62-DEBD68800B0B}"/>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3FCF29FB-9085-41B9-AF1D-36C02131C2FC}"/>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583D3F4A-981D-4339-A4FB-03CA7C8EC713}"/>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2037E72D-00AB-4B08-A308-40F6C557576D}"/>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7C108B17-D641-4914-8E34-111EEBA211D9}"/>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3A003DED-39E3-460E-AF7D-9C81580BFF19}"/>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DA407654-D64E-4F26-8C17-05A0ED64B382}"/>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0D0CE472-35C0-45B5-9880-639D0D9E1231}"/>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F76795C3-5184-480B-9582-BCE39161FF8F}"/>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81197A9D-5D06-492B-823D-2F061E1A00BD}"/>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858D8201-F422-4802-9095-1DDB15A68FA8}"/>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2044C57E-E2B5-465D-AAC2-16338D63BE74}"/>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32BF7610-6FEB-4F1D-A958-EF6C50AFF6CB}"/>
            </a:ext>
          </a:extLst>
        </xdr:cNvPr>
        <xdr:cNvCxnSpPr/>
      </xdr:nvCxnSpPr>
      <xdr:spPr>
        <a:xfrm flipV="1">
          <a:off x="9429115" y="12989001"/>
          <a:ext cx="0" cy="1253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F99E4747-6154-4A1B-97F4-961E7A0FFDB3}"/>
            </a:ext>
          </a:extLst>
        </xdr:cNvPr>
        <xdr:cNvSpPr txBox="1"/>
      </xdr:nvSpPr>
      <xdr:spPr>
        <a:xfrm>
          <a:off x="9467850" y="1424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3764C9ED-0EB9-4696-A101-B35BD5E492EB}"/>
            </a:ext>
          </a:extLst>
        </xdr:cNvPr>
        <xdr:cNvCxnSpPr/>
      </xdr:nvCxnSpPr>
      <xdr:spPr>
        <a:xfrm>
          <a:off x="9359900" y="14242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F3BB52D3-427F-49FA-BCF0-FD944E187A00}"/>
            </a:ext>
          </a:extLst>
        </xdr:cNvPr>
        <xdr:cNvSpPr txBox="1"/>
      </xdr:nvSpPr>
      <xdr:spPr>
        <a:xfrm>
          <a:off x="9467850" y="1277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F66F510B-1276-4E82-8E12-2F30FD95F46C}"/>
            </a:ext>
          </a:extLst>
        </xdr:cNvPr>
        <xdr:cNvCxnSpPr/>
      </xdr:nvCxnSpPr>
      <xdr:spPr>
        <a:xfrm>
          <a:off x="9359900" y="129890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A906E3C2-CFCC-4568-B338-577A36B9DC0D}"/>
            </a:ext>
          </a:extLst>
        </xdr:cNvPr>
        <xdr:cNvSpPr txBox="1"/>
      </xdr:nvSpPr>
      <xdr:spPr>
        <a:xfrm>
          <a:off x="9467850" y="13879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36298108-26D5-47D6-A430-EDE59DDE93E8}"/>
            </a:ext>
          </a:extLst>
        </xdr:cNvPr>
        <xdr:cNvSpPr/>
      </xdr:nvSpPr>
      <xdr:spPr>
        <a:xfrm>
          <a:off x="9398000" y="140280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54415341-B798-4086-B067-F206F0BD267C}"/>
            </a:ext>
          </a:extLst>
        </xdr:cNvPr>
        <xdr:cNvSpPr/>
      </xdr:nvSpPr>
      <xdr:spPr>
        <a:xfrm>
          <a:off x="863600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D46FDE31-04D4-49B9-B9B1-7493D17DC9BE}"/>
            </a:ext>
          </a:extLst>
        </xdr:cNvPr>
        <xdr:cNvSpPr/>
      </xdr:nvSpPr>
      <xdr:spPr>
        <a:xfrm>
          <a:off x="7842250" y="139978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C278DA07-9C77-4944-BEB4-C43E5B6D05F5}"/>
            </a:ext>
          </a:extLst>
        </xdr:cNvPr>
        <xdr:cNvSpPr/>
      </xdr:nvSpPr>
      <xdr:spPr>
        <a:xfrm>
          <a:off x="7029450" y="139914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5D3BF029-18F2-4913-BA87-130C055BB3E8}"/>
            </a:ext>
          </a:extLst>
        </xdr:cNvPr>
        <xdr:cNvSpPr/>
      </xdr:nvSpPr>
      <xdr:spPr>
        <a:xfrm>
          <a:off x="6235700" y="13993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7D1F8F2-C86F-49C6-86C9-342A89979685}"/>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446CDA14-392E-44D2-9644-747DC47F705F}"/>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AAB4E6A-9019-4629-9576-E823270F1287}"/>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119D0912-CB7E-4E0B-894C-7FEA29722F78}"/>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CDC2CA7-57B0-424E-9C12-31E494FEAB1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52" name="楕円 351">
          <a:extLst>
            <a:ext uri="{FF2B5EF4-FFF2-40B4-BE49-F238E27FC236}">
              <a16:creationId xmlns:a16="http://schemas.microsoft.com/office/drawing/2014/main" id="{461D9DD9-6220-4A6C-931E-793DEB342527}"/>
            </a:ext>
          </a:extLst>
        </xdr:cNvPr>
        <xdr:cNvSpPr/>
      </xdr:nvSpPr>
      <xdr:spPr>
        <a:xfrm>
          <a:off x="9398000" y="14194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53" name="【公営住宅】&#10;一人当たり面積該当値テキスト">
          <a:extLst>
            <a:ext uri="{FF2B5EF4-FFF2-40B4-BE49-F238E27FC236}">
              <a16:creationId xmlns:a16="http://schemas.microsoft.com/office/drawing/2014/main" id="{F72D81EC-DAF6-476A-AB34-3F0B51C77CCD}"/>
            </a:ext>
          </a:extLst>
        </xdr:cNvPr>
        <xdr:cNvSpPr txBox="1"/>
      </xdr:nvSpPr>
      <xdr:spPr>
        <a:xfrm>
          <a:off x="9467850"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54" name="楕円 353">
          <a:extLst>
            <a:ext uri="{FF2B5EF4-FFF2-40B4-BE49-F238E27FC236}">
              <a16:creationId xmlns:a16="http://schemas.microsoft.com/office/drawing/2014/main" id="{5649D77F-37EC-4E59-9AA8-3B3AB4B910B7}"/>
            </a:ext>
          </a:extLst>
        </xdr:cNvPr>
        <xdr:cNvSpPr/>
      </xdr:nvSpPr>
      <xdr:spPr>
        <a:xfrm>
          <a:off x="8636000" y="141940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55" name="直線コネクタ 354">
          <a:extLst>
            <a:ext uri="{FF2B5EF4-FFF2-40B4-BE49-F238E27FC236}">
              <a16:creationId xmlns:a16="http://schemas.microsoft.com/office/drawing/2014/main" id="{D55D5BF6-0F80-4BAB-B220-93CB960A0A3F}"/>
            </a:ext>
          </a:extLst>
        </xdr:cNvPr>
        <xdr:cNvCxnSpPr/>
      </xdr:nvCxnSpPr>
      <xdr:spPr>
        <a:xfrm>
          <a:off x="8686800" y="1423847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56" name="楕円 355">
          <a:extLst>
            <a:ext uri="{FF2B5EF4-FFF2-40B4-BE49-F238E27FC236}">
              <a16:creationId xmlns:a16="http://schemas.microsoft.com/office/drawing/2014/main" id="{68CBBA9C-A4E0-450C-B619-CBDC29B4A43B}"/>
            </a:ext>
          </a:extLst>
        </xdr:cNvPr>
        <xdr:cNvSpPr/>
      </xdr:nvSpPr>
      <xdr:spPr>
        <a:xfrm>
          <a:off x="7842250" y="141940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33528</xdr:rowOff>
    </xdr:to>
    <xdr:cxnSp macro="">
      <xdr:nvCxnSpPr>
        <xdr:cNvPr id="357" name="直線コネクタ 356">
          <a:extLst>
            <a:ext uri="{FF2B5EF4-FFF2-40B4-BE49-F238E27FC236}">
              <a16:creationId xmlns:a16="http://schemas.microsoft.com/office/drawing/2014/main" id="{90547BB4-31F9-4FD0-B702-72D4C142FD79}"/>
            </a:ext>
          </a:extLst>
        </xdr:cNvPr>
        <xdr:cNvCxnSpPr/>
      </xdr:nvCxnSpPr>
      <xdr:spPr>
        <a:xfrm>
          <a:off x="7886700" y="1423847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58" name="楕円 357">
          <a:extLst>
            <a:ext uri="{FF2B5EF4-FFF2-40B4-BE49-F238E27FC236}">
              <a16:creationId xmlns:a16="http://schemas.microsoft.com/office/drawing/2014/main" id="{5E9ED75B-5A0D-4707-AA34-DE02B1633B4E}"/>
            </a:ext>
          </a:extLst>
        </xdr:cNvPr>
        <xdr:cNvSpPr/>
      </xdr:nvSpPr>
      <xdr:spPr>
        <a:xfrm>
          <a:off x="7029450" y="141935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33528</xdr:rowOff>
    </xdr:to>
    <xdr:cxnSp macro="">
      <xdr:nvCxnSpPr>
        <xdr:cNvPr id="359" name="直線コネクタ 358">
          <a:extLst>
            <a:ext uri="{FF2B5EF4-FFF2-40B4-BE49-F238E27FC236}">
              <a16:creationId xmlns:a16="http://schemas.microsoft.com/office/drawing/2014/main" id="{4A63FB7C-9762-47A1-8C43-9AE8D9AEF2F8}"/>
            </a:ext>
          </a:extLst>
        </xdr:cNvPr>
        <xdr:cNvCxnSpPr/>
      </xdr:nvCxnSpPr>
      <xdr:spPr>
        <a:xfrm>
          <a:off x="7080250" y="14238021"/>
          <a:ext cx="8064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153721</xdr:rowOff>
    </xdr:from>
    <xdr:to>
      <xdr:col>36</xdr:col>
      <xdr:colOff>165100</xdr:colOff>
      <xdr:row>86</xdr:row>
      <xdr:rowOff>83871</xdr:rowOff>
    </xdr:to>
    <xdr:sp macro="" textlink="">
      <xdr:nvSpPr>
        <xdr:cNvPr id="360" name="楕円 359">
          <a:extLst>
            <a:ext uri="{FF2B5EF4-FFF2-40B4-BE49-F238E27FC236}">
              <a16:creationId xmlns:a16="http://schemas.microsoft.com/office/drawing/2014/main" id="{623114BD-1DA1-4ED9-B684-EB293C2C1809}"/>
            </a:ext>
          </a:extLst>
        </xdr:cNvPr>
        <xdr:cNvSpPr/>
      </xdr:nvSpPr>
      <xdr:spPr>
        <a:xfrm>
          <a:off x="6235700" y="141935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33071</xdr:rowOff>
    </xdr:from>
    <xdr:to>
      <xdr:col>41</xdr:col>
      <xdr:colOff>50800</xdr:colOff>
      <xdr:row>86</xdr:row>
      <xdr:rowOff>33071</xdr:rowOff>
    </xdr:to>
    <xdr:cxnSp macro="">
      <xdr:nvCxnSpPr>
        <xdr:cNvPr id="361" name="直線コネクタ 360">
          <a:extLst>
            <a:ext uri="{FF2B5EF4-FFF2-40B4-BE49-F238E27FC236}">
              <a16:creationId xmlns:a16="http://schemas.microsoft.com/office/drawing/2014/main" id="{4EDE7907-F447-4611-A14F-AE2971A664C6}"/>
            </a:ext>
          </a:extLst>
        </xdr:cNvPr>
        <xdr:cNvCxnSpPr/>
      </xdr:nvCxnSpPr>
      <xdr:spPr>
        <a:xfrm>
          <a:off x="6286500" y="1423802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D2F69B94-4794-475E-A570-34B83B234D0F}"/>
            </a:ext>
          </a:extLst>
        </xdr:cNvPr>
        <xdr:cNvSpPr txBox="1"/>
      </xdr:nvSpPr>
      <xdr:spPr>
        <a:xfrm>
          <a:off x="8458277" y="13794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29EF03A2-A1D1-410C-A393-0E3A1CB7C0B5}"/>
            </a:ext>
          </a:extLst>
        </xdr:cNvPr>
        <xdr:cNvSpPr txBox="1"/>
      </xdr:nvSpPr>
      <xdr:spPr>
        <a:xfrm>
          <a:off x="7677227" y="137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1034E8A1-5392-4630-A3C3-171B519F1D27}"/>
            </a:ext>
          </a:extLst>
        </xdr:cNvPr>
        <xdr:cNvSpPr txBox="1"/>
      </xdr:nvSpPr>
      <xdr:spPr>
        <a:xfrm>
          <a:off x="6864427" y="137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51C08AB6-04A4-489D-A002-69F58429E9B7}"/>
            </a:ext>
          </a:extLst>
        </xdr:cNvPr>
        <xdr:cNvSpPr txBox="1"/>
      </xdr:nvSpPr>
      <xdr:spPr>
        <a:xfrm>
          <a:off x="6070677" y="137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66" name="n_1mainValue【公営住宅】&#10;一人当たり面積">
          <a:extLst>
            <a:ext uri="{FF2B5EF4-FFF2-40B4-BE49-F238E27FC236}">
              <a16:creationId xmlns:a16="http://schemas.microsoft.com/office/drawing/2014/main" id="{7FC66AF4-A808-4F34-A892-95CD66B11E7E}"/>
            </a:ext>
          </a:extLst>
        </xdr:cNvPr>
        <xdr:cNvSpPr txBox="1"/>
      </xdr:nvSpPr>
      <xdr:spPr>
        <a:xfrm>
          <a:off x="8458277" y="1428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67" name="n_2mainValue【公営住宅】&#10;一人当たり面積">
          <a:extLst>
            <a:ext uri="{FF2B5EF4-FFF2-40B4-BE49-F238E27FC236}">
              <a16:creationId xmlns:a16="http://schemas.microsoft.com/office/drawing/2014/main" id="{B075ABFD-4780-44F0-B91B-E6A389D0DB91}"/>
            </a:ext>
          </a:extLst>
        </xdr:cNvPr>
        <xdr:cNvSpPr txBox="1"/>
      </xdr:nvSpPr>
      <xdr:spPr>
        <a:xfrm>
          <a:off x="7677227" y="1428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68" name="n_3mainValue【公営住宅】&#10;一人当たり面積">
          <a:extLst>
            <a:ext uri="{FF2B5EF4-FFF2-40B4-BE49-F238E27FC236}">
              <a16:creationId xmlns:a16="http://schemas.microsoft.com/office/drawing/2014/main" id="{BB1CAB4B-91B8-47D5-9682-0B4D2EC7161F}"/>
            </a:ext>
          </a:extLst>
        </xdr:cNvPr>
        <xdr:cNvSpPr txBox="1"/>
      </xdr:nvSpPr>
      <xdr:spPr>
        <a:xfrm>
          <a:off x="6864427" y="1427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74998</xdr:rowOff>
    </xdr:from>
    <xdr:ext cx="469744" cy="259045"/>
    <xdr:sp macro="" textlink="">
      <xdr:nvSpPr>
        <xdr:cNvPr id="369" name="n_4mainValue【公営住宅】&#10;一人当たり面積">
          <a:extLst>
            <a:ext uri="{FF2B5EF4-FFF2-40B4-BE49-F238E27FC236}">
              <a16:creationId xmlns:a16="http://schemas.microsoft.com/office/drawing/2014/main" id="{9B71972F-B5DC-4AD3-B9B3-6DD4A02D0224}"/>
            </a:ext>
          </a:extLst>
        </xdr:cNvPr>
        <xdr:cNvSpPr txBox="1"/>
      </xdr:nvSpPr>
      <xdr:spPr>
        <a:xfrm>
          <a:off x="6070677" y="1427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F9AAE430-BA34-4721-B17B-DD350CCEAC0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C8C7380A-5CFE-463B-BBDB-D7670BE8AAA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8857DB6-95DA-459F-8595-13DDEB17CD6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D5A64D5A-B75D-453A-9471-6659DF3E2EC4}"/>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C8A074B6-B6AA-470D-9607-95A1A2462D6D}"/>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9A117D57-29EF-48D6-98AE-F259DE6A5E0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24ADE72D-FF1E-4651-8B22-CF7BA1C77D77}"/>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1AFB11BC-AC1E-4CB6-92FF-1DF22EB8CCC7}"/>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7415A23E-69AB-45AE-85CE-34AC00EF0E46}"/>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F4F85E99-9670-4269-A78F-89A9F8DBE466}"/>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E1C49774-563A-4CAD-A53D-1028681F759A}"/>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E57CE0D7-BEAB-4C13-97B1-CA55565878B5}"/>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91885BB3-36D1-4348-80DB-EE3E8947A74B}"/>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CB315C6F-C656-40DB-9F65-6DAC63C5C17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94B3ABE9-FF77-4B2F-B9F0-B13D6BF8DA29}"/>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5E47C172-F7AD-4622-9398-D0C7036A9476}"/>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ABB64D38-E38D-44D0-BFAF-01E3AF0DC605}"/>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CE17C9BE-03C5-4DE9-BB3B-52415230E63B}"/>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3205C986-3F32-45ED-A522-638DE1109D3E}"/>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AA1E43D6-B444-471E-833B-2F6F0BFD163B}"/>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A0AFA569-ADE3-4D09-8836-CA4A8B4791C9}"/>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2F6EC492-9D16-48D4-B085-D733C3DB8268}"/>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4C45F18C-A012-4210-BFB9-5DB5F0DF685B}"/>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AB0EE84F-C42D-43D2-B553-D826B2DF96A2}"/>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6FA76C9C-0621-4B96-A62E-84A592BEAAA6}"/>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6D89B133-51FD-4DB0-BDAA-8403B8B9870C}"/>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6045595E-3A1A-474E-918A-4529952B8AFB}"/>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E4ECDB57-D6FE-4BFF-B9E3-18520C60B5D2}"/>
            </a:ext>
          </a:extLst>
        </xdr:cNvPr>
        <xdr:cNvCxnSpPr/>
      </xdr:nvCxnSpPr>
      <xdr:spPr>
        <a:xfrm>
          <a:off x="11207750" y="6908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93857409-149A-460D-B54E-DA17A28BE173}"/>
            </a:ext>
          </a:extLst>
        </xdr:cNvPr>
        <xdr:cNvSpPr txBox="1"/>
      </xdr:nvSpPr>
      <xdr:spPr>
        <a:xfrm>
          <a:off x="108427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1E246BA6-68A9-4373-9400-8626C3CB9F58}"/>
            </a:ext>
          </a:extLst>
        </xdr:cNvPr>
        <xdr:cNvCxnSpPr/>
      </xdr:nvCxnSpPr>
      <xdr:spPr>
        <a:xfrm>
          <a:off x="11207750" y="6464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F3002527-72AF-4007-89DA-3B158E5B7630}"/>
            </a:ext>
          </a:extLst>
        </xdr:cNvPr>
        <xdr:cNvSpPr txBox="1"/>
      </xdr:nvSpPr>
      <xdr:spPr>
        <a:xfrm>
          <a:off x="108427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40DB3013-E14C-4ABB-B95A-73F6167ADD89}"/>
            </a:ext>
          </a:extLst>
        </xdr:cNvPr>
        <xdr:cNvCxnSpPr/>
      </xdr:nvCxnSpPr>
      <xdr:spPr>
        <a:xfrm>
          <a:off x="11207750" y="6026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208E2234-AE83-4434-A248-CF00E77B0A96}"/>
            </a:ext>
          </a:extLst>
        </xdr:cNvPr>
        <xdr:cNvSpPr txBox="1"/>
      </xdr:nvSpPr>
      <xdr:spPr>
        <a:xfrm>
          <a:off x="108427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864DA16E-0C32-4041-B832-0F7B6C68CF77}"/>
            </a:ext>
          </a:extLst>
        </xdr:cNvPr>
        <xdr:cNvCxnSpPr/>
      </xdr:nvCxnSpPr>
      <xdr:spPr>
        <a:xfrm>
          <a:off x="11207750" y="558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76CA04A7-2C30-467F-BDD4-593AA950CF0D}"/>
            </a:ext>
          </a:extLst>
        </xdr:cNvPr>
        <xdr:cNvSpPr txBox="1"/>
      </xdr:nvSpPr>
      <xdr:spPr>
        <a:xfrm>
          <a:off x="108427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F5A26EDB-32F2-4AF4-AC40-78AE4D7F4C42}"/>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A28C5C33-2829-4863-BA8A-89F176AC8895}"/>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C3EF8523-C502-433C-AC79-96BC110E7C73}"/>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F4D9CF98-062F-4E9D-A9FC-9622755CFD29}"/>
            </a:ext>
          </a:extLst>
        </xdr:cNvPr>
        <xdr:cNvCxnSpPr/>
      </xdr:nvCxnSpPr>
      <xdr:spPr>
        <a:xfrm flipV="1">
          <a:off x="14699614" y="5780532"/>
          <a:ext cx="0" cy="118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EFBB955E-ED6D-4C12-9A92-F89E11878147}"/>
            </a:ext>
          </a:extLst>
        </xdr:cNvPr>
        <xdr:cNvSpPr txBox="1"/>
      </xdr:nvSpPr>
      <xdr:spPr>
        <a:xfrm>
          <a:off x="14738350" y="696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A5A14261-218B-4A19-AFD5-E21ABB68B18C}"/>
            </a:ext>
          </a:extLst>
        </xdr:cNvPr>
        <xdr:cNvCxnSpPr/>
      </xdr:nvCxnSpPr>
      <xdr:spPr>
        <a:xfrm>
          <a:off x="14611350" y="6961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EFA96F31-60A2-40E2-8DD8-2BF20EBFED99}"/>
            </a:ext>
          </a:extLst>
        </xdr:cNvPr>
        <xdr:cNvSpPr txBox="1"/>
      </xdr:nvSpPr>
      <xdr:spPr>
        <a:xfrm>
          <a:off x="14738350" y="556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8599C2DC-79F9-49EA-964E-2F2E19AC3B97}"/>
            </a:ext>
          </a:extLst>
        </xdr:cNvPr>
        <xdr:cNvCxnSpPr/>
      </xdr:nvCxnSpPr>
      <xdr:spPr>
        <a:xfrm>
          <a:off x="14611350" y="57805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77995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91448A8B-2A54-4E62-88BB-0FA368734F46}"/>
            </a:ext>
          </a:extLst>
        </xdr:cNvPr>
        <xdr:cNvSpPr txBox="1"/>
      </xdr:nvSpPr>
      <xdr:spPr>
        <a:xfrm>
          <a:off x="14738350" y="619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96AC213-A8E6-4FB1-96F0-E88AD5576036}"/>
            </a:ext>
          </a:extLst>
        </xdr:cNvPr>
        <xdr:cNvSpPr/>
      </xdr:nvSpPr>
      <xdr:spPr>
        <a:xfrm>
          <a:off x="14649450" y="633526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1BA1D001-AA1F-44E5-8D52-2B04D971C1F0}"/>
            </a:ext>
          </a:extLst>
        </xdr:cNvPr>
        <xdr:cNvSpPr/>
      </xdr:nvSpPr>
      <xdr:spPr>
        <a:xfrm>
          <a:off x="13887450" y="63672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9BEB7942-FC82-402A-8E5F-A5C8456DB3FE}"/>
            </a:ext>
          </a:extLst>
        </xdr:cNvPr>
        <xdr:cNvSpPr/>
      </xdr:nvSpPr>
      <xdr:spPr>
        <a:xfrm>
          <a:off x="13093700" y="63901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EC669C2B-CD98-4AA0-A0CF-3A7B103D883E}"/>
            </a:ext>
          </a:extLst>
        </xdr:cNvPr>
        <xdr:cNvSpPr/>
      </xdr:nvSpPr>
      <xdr:spPr>
        <a:xfrm>
          <a:off x="12299950" y="64221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BEF4843A-7907-4950-AF24-9884BD7479C8}"/>
            </a:ext>
          </a:extLst>
        </xdr:cNvPr>
        <xdr:cNvSpPr/>
      </xdr:nvSpPr>
      <xdr:spPr>
        <a:xfrm>
          <a:off x="11487150" y="64381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E7E5D609-EEA8-460A-AC14-8112DEF8D8EC}"/>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B913A745-057A-4B16-AE10-1EC62921A632}"/>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48EBB1D7-B6D1-4C84-818B-FC49B5B331ED}"/>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4A3F47FB-D5E0-4022-AD33-4025E10249B7}"/>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CDB0795F-0496-463F-B2FB-0E4606CC52CE}"/>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9398</xdr:rowOff>
    </xdr:from>
    <xdr:to>
      <xdr:col>85</xdr:col>
      <xdr:colOff>177800</xdr:colOff>
      <xdr:row>39</xdr:row>
      <xdr:rowOff>110998</xdr:rowOff>
    </xdr:to>
    <xdr:sp macro="" textlink="">
      <xdr:nvSpPr>
        <xdr:cNvPr id="424" name="楕円 423">
          <a:extLst>
            <a:ext uri="{FF2B5EF4-FFF2-40B4-BE49-F238E27FC236}">
              <a16:creationId xmlns:a16="http://schemas.microsoft.com/office/drawing/2014/main" id="{29E9A34C-311F-4702-B939-822685E56DFC}"/>
            </a:ext>
          </a:extLst>
        </xdr:cNvPr>
        <xdr:cNvSpPr/>
      </xdr:nvSpPr>
      <xdr:spPr>
        <a:xfrm>
          <a:off x="14649450" y="645464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159275</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2A09A1E2-B6E6-4801-8E0B-ED161B5F2E6D}"/>
            </a:ext>
          </a:extLst>
        </xdr:cNvPr>
        <xdr:cNvSpPr txBox="1"/>
      </xdr:nvSpPr>
      <xdr:spPr>
        <a:xfrm>
          <a:off x="14738350" y="6439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132842</xdr:rowOff>
    </xdr:from>
    <xdr:to>
      <xdr:col>81</xdr:col>
      <xdr:colOff>101600</xdr:colOff>
      <xdr:row>39</xdr:row>
      <xdr:rowOff>62992</xdr:rowOff>
    </xdr:to>
    <xdr:sp macro="" textlink="">
      <xdr:nvSpPr>
        <xdr:cNvPr id="426" name="楕円 425">
          <a:extLst>
            <a:ext uri="{FF2B5EF4-FFF2-40B4-BE49-F238E27FC236}">
              <a16:creationId xmlns:a16="http://schemas.microsoft.com/office/drawing/2014/main" id="{A250915C-2658-479B-BF1C-390BB8DDB164}"/>
            </a:ext>
          </a:extLst>
        </xdr:cNvPr>
        <xdr:cNvSpPr/>
      </xdr:nvSpPr>
      <xdr:spPr>
        <a:xfrm>
          <a:off x="13887450" y="6412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xdr:rowOff>
    </xdr:from>
    <xdr:to>
      <xdr:col>85</xdr:col>
      <xdr:colOff>127000</xdr:colOff>
      <xdr:row>39</xdr:row>
      <xdr:rowOff>60198</xdr:rowOff>
    </xdr:to>
    <xdr:cxnSp macro="">
      <xdr:nvCxnSpPr>
        <xdr:cNvPr id="427" name="直線コネクタ 426">
          <a:extLst>
            <a:ext uri="{FF2B5EF4-FFF2-40B4-BE49-F238E27FC236}">
              <a16:creationId xmlns:a16="http://schemas.microsoft.com/office/drawing/2014/main" id="{CA18D777-4BD5-4313-B0D9-0E6C426D8BC3}"/>
            </a:ext>
          </a:extLst>
        </xdr:cNvPr>
        <xdr:cNvCxnSpPr/>
      </xdr:nvCxnSpPr>
      <xdr:spPr>
        <a:xfrm>
          <a:off x="13938250" y="6457442"/>
          <a:ext cx="762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77978</xdr:rowOff>
    </xdr:from>
    <xdr:to>
      <xdr:col>76</xdr:col>
      <xdr:colOff>165100</xdr:colOff>
      <xdr:row>39</xdr:row>
      <xdr:rowOff>8128</xdr:rowOff>
    </xdr:to>
    <xdr:sp macro="" textlink="">
      <xdr:nvSpPr>
        <xdr:cNvPr id="428" name="楕円 427">
          <a:extLst>
            <a:ext uri="{FF2B5EF4-FFF2-40B4-BE49-F238E27FC236}">
              <a16:creationId xmlns:a16="http://schemas.microsoft.com/office/drawing/2014/main" id="{DCA764CE-9F89-43BC-AF9A-167C8EAE38E3}"/>
            </a:ext>
          </a:extLst>
        </xdr:cNvPr>
        <xdr:cNvSpPr/>
      </xdr:nvSpPr>
      <xdr:spPr>
        <a:xfrm>
          <a:off x="13093700" y="63581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128778</xdr:rowOff>
    </xdr:from>
    <xdr:to>
      <xdr:col>81</xdr:col>
      <xdr:colOff>50800</xdr:colOff>
      <xdr:row>39</xdr:row>
      <xdr:rowOff>12192</xdr:rowOff>
    </xdr:to>
    <xdr:cxnSp macro="">
      <xdr:nvCxnSpPr>
        <xdr:cNvPr id="429" name="直線コネクタ 428">
          <a:extLst>
            <a:ext uri="{FF2B5EF4-FFF2-40B4-BE49-F238E27FC236}">
              <a16:creationId xmlns:a16="http://schemas.microsoft.com/office/drawing/2014/main" id="{9844A6F4-401F-43AB-A6FB-0935A9826DF2}"/>
            </a:ext>
          </a:extLst>
        </xdr:cNvPr>
        <xdr:cNvCxnSpPr/>
      </xdr:nvCxnSpPr>
      <xdr:spPr>
        <a:xfrm>
          <a:off x="13144500" y="6408928"/>
          <a:ext cx="79375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20828</xdr:rowOff>
    </xdr:from>
    <xdr:to>
      <xdr:col>72</xdr:col>
      <xdr:colOff>38100</xdr:colOff>
      <xdr:row>38</xdr:row>
      <xdr:rowOff>122428</xdr:rowOff>
    </xdr:to>
    <xdr:sp macro="" textlink="">
      <xdr:nvSpPr>
        <xdr:cNvPr id="430" name="楕円 429">
          <a:extLst>
            <a:ext uri="{FF2B5EF4-FFF2-40B4-BE49-F238E27FC236}">
              <a16:creationId xmlns:a16="http://schemas.microsoft.com/office/drawing/2014/main" id="{6D882A8C-2CBC-49BF-A8B4-8064FECC1EC3}"/>
            </a:ext>
          </a:extLst>
        </xdr:cNvPr>
        <xdr:cNvSpPr/>
      </xdr:nvSpPr>
      <xdr:spPr>
        <a:xfrm>
          <a:off x="12299950" y="6300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71628</xdr:rowOff>
    </xdr:from>
    <xdr:to>
      <xdr:col>76</xdr:col>
      <xdr:colOff>114300</xdr:colOff>
      <xdr:row>38</xdr:row>
      <xdr:rowOff>128778</xdr:rowOff>
    </xdr:to>
    <xdr:cxnSp macro="">
      <xdr:nvCxnSpPr>
        <xdr:cNvPr id="431" name="直線コネクタ 430">
          <a:extLst>
            <a:ext uri="{FF2B5EF4-FFF2-40B4-BE49-F238E27FC236}">
              <a16:creationId xmlns:a16="http://schemas.microsoft.com/office/drawing/2014/main" id="{726F33A3-0694-453B-9C06-DA39DFA10ED4}"/>
            </a:ext>
          </a:extLst>
        </xdr:cNvPr>
        <xdr:cNvCxnSpPr/>
      </xdr:nvCxnSpPr>
      <xdr:spPr>
        <a:xfrm>
          <a:off x="12344400" y="6351778"/>
          <a:ext cx="8001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137414</xdr:rowOff>
    </xdr:from>
    <xdr:to>
      <xdr:col>67</xdr:col>
      <xdr:colOff>101600</xdr:colOff>
      <xdr:row>38</xdr:row>
      <xdr:rowOff>67564</xdr:rowOff>
    </xdr:to>
    <xdr:sp macro="" textlink="">
      <xdr:nvSpPr>
        <xdr:cNvPr id="432" name="楕円 431">
          <a:extLst>
            <a:ext uri="{FF2B5EF4-FFF2-40B4-BE49-F238E27FC236}">
              <a16:creationId xmlns:a16="http://schemas.microsoft.com/office/drawing/2014/main" id="{984F8F6A-1616-40FF-AB15-A784B11D1392}"/>
            </a:ext>
          </a:extLst>
        </xdr:cNvPr>
        <xdr:cNvSpPr/>
      </xdr:nvSpPr>
      <xdr:spPr>
        <a:xfrm>
          <a:off x="11487150" y="6252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xdr:rowOff>
    </xdr:from>
    <xdr:to>
      <xdr:col>71</xdr:col>
      <xdr:colOff>177800</xdr:colOff>
      <xdr:row>38</xdr:row>
      <xdr:rowOff>71628</xdr:rowOff>
    </xdr:to>
    <xdr:cxnSp macro="">
      <xdr:nvCxnSpPr>
        <xdr:cNvPr id="433" name="直線コネクタ 432">
          <a:extLst>
            <a:ext uri="{FF2B5EF4-FFF2-40B4-BE49-F238E27FC236}">
              <a16:creationId xmlns:a16="http://schemas.microsoft.com/office/drawing/2014/main" id="{C2D92B9F-67FA-4105-BD72-A21AF643A5B7}"/>
            </a:ext>
          </a:extLst>
        </xdr:cNvPr>
        <xdr:cNvCxnSpPr/>
      </xdr:nvCxnSpPr>
      <xdr:spPr>
        <a:xfrm>
          <a:off x="11537950" y="6296914"/>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2A01EB0E-D2E4-44E3-8ED7-0455F3B1BE0F}"/>
            </a:ext>
          </a:extLst>
        </xdr:cNvPr>
        <xdr:cNvSpPr txBox="1"/>
      </xdr:nvSpPr>
      <xdr:spPr>
        <a:xfrm>
          <a:off x="13742044" y="614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DFFB8A35-43F7-49A3-9F94-26B7D8F0D4E5}"/>
            </a:ext>
          </a:extLst>
        </xdr:cNvPr>
        <xdr:cNvSpPr txBox="1"/>
      </xdr:nvSpPr>
      <xdr:spPr>
        <a:xfrm>
          <a:off x="12960994" y="647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63263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635A3334-DA0E-4FCD-A0CF-9CD9F58C29D7}"/>
            </a:ext>
          </a:extLst>
        </xdr:cNvPr>
        <xdr:cNvSpPr txBox="1"/>
      </xdr:nvSpPr>
      <xdr:spPr>
        <a:xfrm>
          <a:off x="12167244" y="650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79265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531B6C57-7668-47BC-9B32-DFABD2C17672}"/>
            </a:ext>
          </a:extLst>
        </xdr:cNvPr>
        <xdr:cNvSpPr txBox="1"/>
      </xdr:nvSpPr>
      <xdr:spPr>
        <a:xfrm>
          <a:off x="11354444" y="652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54119</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41382CDC-409C-49B6-BAA5-7962EAB7F27C}"/>
            </a:ext>
          </a:extLst>
        </xdr:cNvPr>
        <xdr:cNvSpPr txBox="1"/>
      </xdr:nvSpPr>
      <xdr:spPr>
        <a:xfrm>
          <a:off x="13742044" y="649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24655</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7EC561AD-4101-4D34-BCDE-D092D8714713}"/>
            </a:ext>
          </a:extLst>
        </xdr:cNvPr>
        <xdr:cNvSpPr txBox="1"/>
      </xdr:nvSpPr>
      <xdr:spPr>
        <a:xfrm>
          <a:off x="12960994" y="613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138955</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1E8FAD28-C55D-4F2F-9724-9BBAAF0997A3}"/>
            </a:ext>
          </a:extLst>
        </xdr:cNvPr>
        <xdr:cNvSpPr txBox="1"/>
      </xdr:nvSpPr>
      <xdr:spPr>
        <a:xfrm>
          <a:off x="12167244" y="608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84091</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70FD96EF-704A-49CF-ADB5-FDC74EE5F35E}"/>
            </a:ext>
          </a:extLst>
        </xdr:cNvPr>
        <xdr:cNvSpPr txBox="1"/>
      </xdr:nvSpPr>
      <xdr:spPr>
        <a:xfrm>
          <a:off x="11354444" y="603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C8974308-B8D2-4BA5-8ED7-4B96E63EEBA2}"/>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FD5C3680-1965-42EE-842E-16171193E4DB}"/>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9BFB4B64-D5EA-44D5-A064-2A1E47A180B8}"/>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72F25195-2647-4160-A868-F8A0EC51C572}"/>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1AEF06CD-D14B-421E-9426-B83E8447C2B9}"/>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8D6FC8C7-2A1C-40A8-A16B-AE311A8C1439}"/>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C13D6657-6F84-4274-B1B5-F782CC61E689}"/>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3E273A5E-7DDC-4D31-90CF-2E598BC56BCC}"/>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1B7DFCA3-B702-41CB-AD13-38A2CAE71073}"/>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68A1DAA1-C3D4-48FD-A02A-BFB7C46D018E}"/>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BAAEE286-4CFE-429A-ABC3-CFDA430035AA}"/>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BF11A31D-AA38-41F0-9EEB-1D42AB8379D8}"/>
            </a:ext>
          </a:extLst>
        </xdr:cNvPr>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1AC564B3-0039-4A6B-824A-AD108D4FE075}"/>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475B50AC-2D43-4DB6-B285-D3653263C726}"/>
            </a:ext>
          </a:extLst>
        </xdr:cNvPr>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78E5C190-D604-4DD9-A70B-022580534C9D}"/>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2318FDC9-29F4-4E4B-96F3-82A3D502E7D8}"/>
            </a:ext>
          </a:extLst>
        </xdr:cNvPr>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D32C940C-A62B-4F0E-8D7D-93F43F5DE555}"/>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C3119F11-A810-4927-A64D-448BB4E33125}"/>
            </a:ext>
          </a:extLst>
        </xdr:cNvPr>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6D945BB8-5E71-4CC5-A834-D1C5A16CB43C}"/>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FA4F014A-FD39-4F10-8735-63A867A9474C}"/>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87AAFDA3-C093-4A76-ABCD-30739425F775}"/>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9B1D67C0-E5BF-4E14-9D5D-8F2066BC762E}"/>
            </a:ext>
          </a:extLst>
        </xdr:cNvPr>
        <xdr:cNvCxnSpPr/>
      </xdr:nvCxnSpPr>
      <xdr:spPr>
        <a:xfrm flipV="1">
          <a:off x="19951064" y="5597144"/>
          <a:ext cx="0" cy="1256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B1014EA6-130B-4E96-BE88-752CBB92C7DE}"/>
            </a:ext>
          </a:extLst>
        </xdr:cNvPr>
        <xdr:cNvSpPr txBox="1"/>
      </xdr:nvSpPr>
      <xdr:spPr>
        <a:xfrm>
          <a:off x="19989800" y="685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3243103B-F31D-41A8-B6D2-FCEEC887760E}"/>
            </a:ext>
          </a:extLst>
        </xdr:cNvPr>
        <xdr:cNvCxnSpPr/>
      </xdr:nvCxnSpPr>
      <xdr:spPr>
        <a:xfrm>
          <a:off x="19881850" y="68539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E804B2A4-4B0C-4EE6-AD7A-71E652148C4F}"/>
            </a:ext>
          </a:extLst>
        </xdr:cNvPr>
        <xdr:cNvSpPr txBox="1"/>
      </xdr:nvSpPr>
      <xdr:spPr>
        <a:xfrm>
          <a:off x="19989800" y="53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C2831F3C-352A-4EB3-BFC8-36C99D544603}"/>
            </a:ext>
          </a:extLst>
        </xdr:cNvPr>
        <xdr:cNvCxnSpPr/>
      </xdr:nvCxnSpPr>
      <xdr:spPr>
        <a:xfrm>
          <a:off x="19881850" y="559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3DFB9521-CA0B-454C-AF50-DCDE42A63706}"/>
            </a:ext>
          </a:extLst>
        </xdr:cNvPr>
        <xdr:cNvSpPr txBox="1"/>
      </xdr:nvSpPr>
      <xdr:spPr>
        <a:xfrm>
          <a:off x="19989800" y="6445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0CA8072F-3B29-4A3B-B0ED-8D9B47B61190}"/>
            </a:ext>
          </a:extLst>
        </xdr:cNvPr>
        <xdr:cNvSpPr/>
      </xdr:nvSpPr>
      <xdr:spPr>
        <a:xfrm>
          <a:off x="19900900" y="65872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41F2E457-6A0A-42E1-882F-3BAE940EABB2}"/>
            </a:ext>
          </a:extLst>
        </xdr:cNvPr>
        <xdr:cNvSpPr/>
      </xdr:nvSpPr>
      <xdr:spPr>
        <a:xfrm>
          <a:off x="19157950" y="6596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0340658E-8BB1-41C0-9C3A-E89D0370F68B}"/>
            </a:ext>
          </a:extLst>
        </xdr:cNvPr>
        <xdr:cNvSpPr/>
      </xdr:nvSpPr>
      <xdr:spPr>
        <a:xfrm>
          <a:off x="18345150" y="65918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FA2A41F4-20C8-4253-A774-93FF90453458}"/>
            </a:ext>
          </a:extLst>
        </xdr:cNvPr>
        <xdr:cNvSpPr/>
      </xdr:nvSpPr>
      <xdr:spPr>
        <a:xfrm>
          <a:off x="17551400" y="66055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DDCBA818-C9EA-46B4-B125-D5097BA5AC91}"/>
            </a:ext>
          </a:extLst>
        </xdr:cNvPr>
        <xdr:cNvSpPr/>
      </xdr:nvSpPr>
      <xdr:spPr>
        <a:xfrm>
          <a:off x="16757650" y="65963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7FB62927-1CC4-429C-B850-B401547D6868}"/>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177B4999-3D4B-49A2-BBED-854CAD17BD07}"/>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A909D12D-D80B-4FD6-9B50-D78C45121213}"/>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DCD7226-E4BD-4D4E-BD78-0087748DE3A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C140F82F-B133-4D1E-AA60-16BB87EF34CB}"/>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79" name="楕円 478">
          <a:extLst>
            <a:ext uri="{FF2B5EF4-FFF2-40B4-BE49-F238E27FC236}">
              <a16:creationId xmlns:a16="http://schemas.microsoft.com/office/drawing/2014/main" id="{9E0AFC9C-066D-4DFF-B380-C037CC068EF3}"/>
            </a:ext>
          </a:extLst>
        </xdr:cNvPr>
        <xdr:cNvSpPr/>
      </xdr:nvSpPr>
      <xdr:spPr>
        <a:xfrm>
          <a:off x="199009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1D48BADE-66B2-4560-A7B9-7D6F26B5052A}"/>
            </a:ext>
          </a:extLst>
        </xdr:cNvPr>
        <xdr:cNvSpPr txBox="1"/>
      </xdr:nvSpPr>
      <xdr:spPr>
        <a:xfrm>
          <a:off x="19989800" y="665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81" name="楕円 480">
          <a:extLst>
            <a:ext uri="{FF2B5EF4-FFF2-40B4-BE49-F238E27FC236}">
              <a16:creationId xmlns:a16="http://schemas.microsoft.com/office/drawing/2014/main" id="{34413E5E-B781-4834-AF3E-2AC97A2B1127}"/>
            </a:ext>
          </a:extLst>
        </xdr:cNvPr>
        <xdr:cNvSpPr/>
      </xdr:nvSpPr>
      <xdr:spPr>
        <a:xfrm>
          <a:off x="19157950" y="6676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482" name="直線コネクタ 481">
          <a:extLst>
            <a:ext uri="{FF2B5EF4-FFF2-40B4-BE49-F238E27FC236}">
              <a16:creationId xmlns:a16="http://schemas.microsoft.com/office/drawing/2014/main" id="{DCE644D8-7206-4299-952F-7E1388BA0609}"/>
            </a:ext>
          </a:extLst>
        </xdr:cNvPr>
        <xdr:cNvCxnSpPr/>
      </xdr:nvCxnSpPr>
      <xdr:spPr>
        <a:xfrm>
          <a:off x="19202400" y="672769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83" name="楕円 482">
          <a:extLst>
            <a:ext uri="{FF2B5EF4-FFF2-40B4-BE49-F238E27FC236}">
              <a16:creationId xmlns:a16="http://schemas.microsoft.com/office/drawing/2014/main" id="{02E8522C-BC13-4CFA-9B8C-F79C2B3A62E5}"/>
            </a:ext>
          </a:extLst>
        </xdr:cNvPr>
        <xdr:cNvSpPr/>
      </xdr:nvSpPr>
      <xdr:spPr>
        <a:xfrm>
          <a:off x="1834515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484" name="直線コネクタ 483">
          <a:extLst>
            <a:ext uri="{FF2B5EF4-FFF2-40B4-BE49-F238E27FC236}">
              <a16:creationId xmlns:a16="http://schemas.microsoft.com/office/drawing/2014/main" id="{EE51E597-6D31-43AB-8919-66D42600FC53}"/>
            </a:ext>
          </a:extLst>
        </xdr:cNvPr>
        <xdr:cNvCxnSpPr/>
      </xdr:nvCxnSpPr>
      <xdr:spPr>
        <a:xfrm>
          <a:off x="18395950" y="672769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85" name="楕円 484">
          <a:extLst>
            <a:ext uri="{FF2B5EF4-FFF2-40B4-BE49-F238E27FC236}">
              <a16:creationId xmlns:a16="http://schemas.microsoft.com/office/drawing/2014/main" id="{3F5F1CB3-4C4A-4138-9248-D91121C64FF9}"/>
            </a:ext>
          </a:extLst>
        </xdr:cNvPr>
        <xdr:cNvSpPr/>
      </xdr:nvSpPr>
      <xdr:spPr>
        <a:xfrm>
          <a:off x="17551400" y="66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117348</xdr:rowOff>
    </xdr:from>
    <xdr:to>
      <xdr:col>107</xdr:col>
      <xdr:colOff>50800</xdr:colOff>
      <xdr:row>40</xdr:row>
      <xdr:rowOff>117348</xdr:rowOff>
    </xdr:to>
    <xdr:cxnSp macro="">
      <xdr:nvCxnSpPr>
        <xdr:cNvPr id="486" name="直線コネクタ 485">
          <a:extLst>
            <a:ext uri="{FF2B5EF4-FFF2-40B4-BE49-F238E27FC236}">
              <a16:creationId xmlns:a16="http://schemas.microsoft.com/office/drawing/2014/main" id="{12F52E0E-0321-44E9-BCCB-BD2AC7537080}"/>
            </a:ext>
          </a:extLst>
        </xdr:cNvPr>
        <xdr:cNvCxnSpPr/>
      </xdr:nvCxnSpPr>
      <xdr:spPr>
        <a:xfrm>
          <a:off x="17602200" y="672769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71120</xdr:rowOff>
    </xdr:from>
    <xdr:to>
      <xdr:col>98</xdr:col>
      <xdr:colOff>38100</xdr:colOff>
      <xdr:row>41</xdr:row>
      <xdr:rowOff>1270</xdr:rowOff>
    </xdr:to>
    <xdr:sp macro="" textlink="">
      <xdr:nvSpPr>
        <xdr:cNvPr id="487" name="楕円 486">
          <a:extLst>
            <a:ext uri="{FF2B5EF4-FFF2-40B4-BE49-F238E27FC236}">
              <a16:creationId xmlns:a16="http://schemas.microsoft.com/office/drawing/2014/main" id="{C3057AD6-E5A2-404B-8A49-F0318F77A9E8}"/>
            </a:ext>
          </a:extLst>
        </xdr:cNvPr>
        <xdr:cNvSpPr/>
      </xdr:nvSpPr>
      <xdr:spPr>
        <a:xfrm>
          <a:off x="16757650" y="6681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121920</xdr:rowOff>
    </xdr:to>
    <xdr:cxnSp macro="">
      <xdr:nvCxnSpPr>
        <xdr:cNvPr id="488" name="直線コネクタ 487">
          <a:extLst>
            <a:ext uri="{FF2B5EF4-FFF2-40B4-BE49-F238E27FC236}">
              <a16:creationId xmlns:a16="http://schemas.microsoft.com/office/drawing/2014/main" id="{80DC6165-F3B3-46BB-AF48-B3B2606D807E}"/>
            </a:ext>
          </a:extLst>
        </xdr:cNvPr>
        <xdr:cNvCxnSpPr/>
      </xdr:nvCxnSpPr>
      <xdr:spPr>
        <a:xfrm flipV="1">
          <a:off x="16802100" y="672769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ABD3FA7C-600A-43BE-82B4-F29AD1EA945F}"/>
            </a:ext>
          </a:extLst>
        </xdr:cNvPr>
        <xdr:cNvSpPr txBox="1"/>
      </xdr:nvSpPr>
      <xdr:spPr>
        <a:xfrm>
          <a:off x="18980227" y="63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63735D2A-6A7C-464D-A6B8-81EDFD61CA8F}"/>
            </a:ext>
          </a:extLst>
        </xdr:cNvPr>
        <xdr:cNvSpPr txBox="1"/>
      </xdr:nvSpPr>
      <xdr:spPr>
        <a:xfrm>
          <a:off x="18180127" y="6373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E5C3F651-C4E8-4073-BDC0-BD43D6F9A923}"/>
            </a:ext>
          </a:extLst>
        </xdr:cNvPr>
        <xdr:cNvSpPr txBox="1"/>
      </xdr:nvSpPr>
      <xdr:spPr>
        <a:xfrm>
          <a:off x="17386377" y="63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96F99372-570D-44AE-9B6B-B020EE1120CF}"/>
            </a:ext>
          </a:extLst>
        </xdr:cNvPr>
        <xdr:cNvSpPr txBox="1"/>
      </xdr:nvSpPr>
      <xdr:spPr>
        <a:xfrm>
          <a:off x="16592627" y="63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C6C881F3-7353-4C76-ABE3-CD2EAF55FEC1}"/>
            </a:ext>
          </a:extLst>
        </xdr:cNvPr>
        <xdr:cNvSpPr txBox="1"/>
      </xdr:nvSpPr>
      <xdr:spPr>
        <a:xfrm>
          <a:off x="189802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D7F19748-5412-46BD-9A6D-7D6E1D691F2A}"/>
            </a:ext>
          </a:extLst>
        </xdr:cNvPr>
        <xdr:cNvSpPr txBox="1"/>
      </xdr:nvSpPr>
      <xdr:spPr>
        <a:xfrm>
          <a:off x="1818012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F7F0AF58-6574-4DCF-8069-46CB885D2E0A}"/>
            </a:ext>
          </a:extLst>
        </xdr:cNvPr>
        <xdr:cNvSpPr txBox="1"/>
      </xdr:nvSpPr>
      <xdr:spPr>
        <a:xfrm>
          <a:off x="17386377" y="67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163847</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A5BC4A41-4891-4EC1-84C7-806C47D072D4}"/>
            </a:ext>
          </a:extLst>
        </xdr:cNvPr>
        <xdr:cNvSpPr txBox="1"/>
      </xdr:nvSpPr>
      <xdr:spPr>
        <a:xfrm>
          <a:off x="165926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51B25A8C-5C63-4336-93B6-FDA430C8584A}"/>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6C824DBC-1220-4513-ACDA-4C3383549A4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B43BC555-7E19-4A60-A31F-7457CF98AE6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A2DEF652-F8CE-4D06-8E24-54DA038FDE38}"/>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490882EB-BA7F-4AE3-A8D7-9A4DACB9D04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F0424766-2952-47E2-A363-317CC77EA35D}"/>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1960E52B-7E4A-4369-A091-455246BD2E60}"/>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169A31DF-AA11-4395-B63E-AE7B86BF76C6}"/>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94EF563D-C4AD-451A-9576-DAB476E12F9B}"/>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C5AA20FB-DCC9-43F3-BBFE-4D39D503AFBE}"/>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4956D568-4EAC-4442-A792-D764B3473636}"/>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B8E97D61-29BB-4595-8CB5-96F4D8A353BF}"/>
            </a:ext>
          </a:extLst>
        </xdr:cNvPr>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A958DCAA-6222-4180-BC88-EE98F3D996D9}"/>
            </a:ext>
          </a:extLst>
        </xdr:cNvPr>
        <xdr:cNvSpPr txBox="1"/>
      </xdr:nvSpPr>
      <xdr:spPr>
        <a:xfrm>
          <a:off x="107977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FC7F4AC3-4619-42E5-B084-66F2500BE8A9}"/>
            </a:ext>
          </a:extLst>
        </xdr:cNvPr>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02CB7516-D0A9-4FA4-BF16-C6BA7D6E0159}"/>
            </a:ext>
          </a:extLst>
        </xdr:cNvPr>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0132E3AF-C6BD-4FC4-9ADF-EBB054759C0A}"/>
            </a:ext>
          </a:extLst>
        </xdr:cNvPr>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6DA8E82D-DD5E-4397-8F7B-3BD3AAD1F4FB}"/>
            </a:ext>
          </a:extLst>
        </xdr:cNvPr>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3DCD6D90-8BEF-4345-B4D0-355054683BB2}"/>
            </a:ext>
          </a:extLst>
        </xdr:cNvPr>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522E77A2-AEF3-470C-A48D-7AB546FDECC2}"/>
            </a:ext>
          </a:extLst>
        </xdr:cNvPr>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2EF31CB2-DEF5-464E-83B2-A4FCB28F0A55}"/>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06B54E51-F93E-466A-88A7-49D553CBBCB9}"/>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F3E3B432-9A14-4BCE-8E9D-A79C72A2BA9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E1B39D0C-3F4D-4B50-BD38-2E667C20522E}"/>
            </a:ext>
          </a:extLst>
        </xdr:cNvPr>
        <xdr:cNvCxnSpPr/>
      </xdr:nvCxnSpPr>
      <xdr:spPr>
        <a:xfrm flipV="1">
          <a:off x="14699614" y="9226296"/>
          <a:ext cx="0" cy="1160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8A91276F-C50A-4F95-93FA-46CD5C7205B6}"/>
            </a:ext>
          </a:extLst>
        </xdr:cNvPr>
        <xdr:cNvSpPr txBox="1"/>
      </xdr:nvSpPr>
      <xdr:spPr>
        <a:xfrm>
          <a:off x="14738350" y="1039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BBF92A16-65D1-4D85-90F1-2B694430F79A}"/>
            </a:ext>
          </a:extLst>
        </xdr:cNvPr>
        <xdr:cNvCxnSpPr/>
      </xdr:nvCxnSpPr>
      <xdr:spPr>
        <a:xfrm>
          <a:off x="14611350" y="10386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466A01C1-6F11-4421-BBF8-9CDA71E7C2EF}"/>
            </a:ext>
          </a:extLst>
        </xdr:cNvPr>
        <xdr:cNvSpPr txBox="1"/>
      </xdr:nvSpPr>
      <xdr:spPr>
        <a:xfrm>
          <a:off x="14738350" y="900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FA507408-3575-4E1E-9A61-AEBC7F66632C}"/>
            </a:ext>
          </a:extLst>
        </xdr:cNvPr>
        <xdr:cNvCxnSpPr/>
      </xdr:nvCxnSpPr>
      <xdr:spPr>
        <a:xfrm>
          <a:off x="14611350" y="92262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8953D35B-169D-4F92-9ADA-E96BEF9F38F8}"/>
            </a:ext>
          </a:extLst>
        </xdr:cNvPr>
        <xdr:cNvSpPr txBox="1"/>
      </xdr:nvSpPr>
      <xdr:spPr>
        <a:xfrm>
          <a:off x="14738350" y="96410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BA969A4F-9633-4FCC-BA78-B75B7636F3E8}"/>
            </a:ext>
          </a:extLst>
        </xdr:cNvPr>
        <xdr:cNvSpPr/>
      </xdr:nvSpPr>
      <xdr:spPr>
        <a:xfrm>
          <a:off x="14649450" y="978331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7763F612-C201-4925-9C17-3798760AE024}"/>
            </a:ext>
          </a:extLst>
        </xdr:cNvPr>
        <xdr:cNvSpPr/>
      </xdr:nvSpPr>
      <xdr:spPr>
        <a:xfrm>
          <a:off x="13887450" y="978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0808601B-4068-45D5-8A07-6F89C25A6F26}"/>
            </a:ext>
          </a:extLst>
        </xdr:cNvPr>
        <xdr:cNvSpPr/>
      </xdr:nvSpPr>
      <xdr:spPr>
        <a:xfrm>
          <a:off x="13093700" y="9801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D843949A-65BA-4BCF-AC45-5F1D70F6282B}"/>
            </a:ext>
          </a:extLst>
        </xdr:cNvPr>
        <xdr:cNvSpPr/>
      </xdr:nvSpPr>
      <xdr:spPr>
        <a:xfrm>
          <a:off x="12299950" y="9769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F6AA5A36-AB02-435F-9DAB-E2A2DC87D7D7}"/>
            </a:ext>
          </a:extLst>
        </xdr:cNvPr>
        <xdr:cNvSpPr/>
      </xdr:nvSpPr>
      <xdr:spPr>
        <a:xfrm>
          <a:off x="11487150" y="9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420686BB-10D7-4FD0-93D9-F28432DDE00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4F612E94-8A92-4BF1-BFFF-C08AF013C6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307D32E3-3356-41D3-9830-241691DCFB8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BB390BE1-E449-4784-826F-9E6B93E21043}"/>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EB443AC8-1B1E-4782-B465-9CBACDFF9855}"/>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35" name="楕円 534">
          <a:extLst>
            <a:ext uri="{FF2B5EF4-FFF2-40B4-BE49-F238E27FC236}">
              <a16:creationId xmlns:a16="http://schemas.microsoft.com/office/drawing/2014/main" id="{0E290D4D-5344-4A11-8E6E-68EF70263AFF}"/>
            </a:ext>
          </a:extLst>
        </xdr:cNvPr>
        <xdr:cNvSpPr/>
      </xdr:nvSpPr>
      <xdr:spPr>
        <a:xfrm>
          <a:off x="14649450" y="101409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DED6B060-F0A3-41F9-8865-A5B5F3112F34}"/>
            </a:ext>
          </a:extLst>
        </xdr:cNvPr>
        <xdr:cNvSpPr txBox="1"/>
      </xdr:nvSpPr>
      <xdr:spPr>
        <a:xfrm>
          <a:off x="14738350"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122936</xdr:rowOff>
    </xdr:from>
    <xdr:to>
      <xdr:col>81</xdr:col>
      <xdr:colOff>101600</xdr:colOff>
      <xdr:row>61</xdr:row>
      <xdr:rowOff>53086</xdr:rowOff>
    </xdr:to>
    <xdr:sp macro="" textlink="">
      <xdr:nvSpPr>
        <xdr:cNvPr id="537" name="楕円 536">
          <a:extLst>
            <a:ext uri="{FF2B5EF4-FFF2-40B4-BE49-F238E27FC236}">
              <a16:creationId xmlns:a16="http://schemas.microsoft.com/office/drawing/2014/main" id="{EAAF0782-D332-4398-ABB3-470087DCF21E}"/>
            </a:ext>
          </a:extLst>
        </xdr:cNvPr>
        <xdr:cNvSpPr/>
      </xdr:nvSpPr>
      <xdr:spPr>
        <a:xfrm>
          <a:off x="13887450" y="10035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xdr:rowOff>
    </xdr:from>
    <xdr:to>
      <xdr:col>85</xdr:col>
      <xdr:colOff>127000</xdr:colOff>
      <xdr:row>61</xdr:row>
      <xdr:rowOff>114300</xdr:rowOff>
    </xdr:to>
    <xdr:cxnSp macro="">
      <xdr:nvCxnSpPr>
        <xdr:cNvPr id="538" name="直線コネクタ 537">
          <a:extLst>
            <a:ext uri="{FF2B5EF4-FFF2-40B4-BE49-F238E27FC236}">
              <a16:creationId xmlns:a16="http://schemas.microsoft.com/office/drawing/2014/main" id="{7AA1676C-320F-4B7E-9338-90CD5DBFBEDD}"/>
            </a:ext>
          </a:extLst>
        </xdr:cNvPr>
        <xdr:cNvCxnSpPr/>
      </xdr:nvCxnSpPr>
      <xdr:spPr>
        <a:xfrm>
          <a:off x="13938250" y="10079736"/>
          <a:ext cx="762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84074</xdr:rowOff>
    </xdr:from>
    <xdr:to>
      <xdr:col>76</xdr:col>
      <xdr:colOff>165100</xdr:colOff>
      <xdr:row>61</xdr:row>
      <xdr:rowOff>14224</xdr:rowOff>
    </xdr:to>
    <xdr:sp macro="" textlink="">
      <xdr:nvSpPr>
        <xdr:cNvPr id="539" name="楕円 538">
          <a:extLst>
            <a:ext uri="{FF2B5EF4-FFF2-40B4-BE49-F238E27FC236}">
              <a16:creationId xmlns:a16="http://schemas.microsoft.com/office/drawing/2014/main" id="{BD4C27AE-B7CF-45EC-A022-1236DDD40267}"/>
            </a:ext>
          </a:extLst>
        </xdr:cNvPr>
        <xdr:cNvSpPr/>
      </xdr:nvSpPr>
      <xdr:spPr>
        <a:xfrm>
          <a:off x="13093700" y="99964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134874</xdr:rowOff>
    </xdr:from>
    <xdr:to>
      <xdr:col>81</xdr:col>
      <xdr:colOff>50800</xdr:colOff>
      <xdr:row>61</xdr:row>
      <xdr:rowOff>2286</xdr:rowOff>
    </xdr:to>
    <xdr:cxnSp macro="">
      <xdr:nvCxnSpPr>
        <xdr:cNvPr id="540" name="直線コネクタ 539">
          <a:extLst>
            <a:ext uri="{FF2B5EF4-FFF2-40B4-BE49-F238E27FC236}">
              <a16:creationId xmlns:a16="http://schemas.microsoft.com/office/drawing/2014/main" id="{6680CFF9-8765-4B6D-BDA0-E138570A83A6}"/>
            </a:ext>
          </a:extLst>
        </xdr:cNvPr>
        <xdr:cNvCxnSpPr/>
      </xdr:nvCxnSpPr>
      <xdr:spPr>
        <a:xfrm>
          <a:off x="13144500" y="10047224"/>
          <a:ext cx="79375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45212</xdr:rowOff>
    </xdr:from>
    <xdr:to>
      <xdr:col>72</xdr:col>
      <xdr:colOff>38100</xdr:colOff>
      <xdr:row>60</xdr:row>
      <xdr:rowOff>146812</xdr:rowOff>
    </xdr:to>
    <xdr:sp macro="" textlink="">
      <xdr:nvSpPr>
        <xdr:cNvPr id="541" name="楕円 540">
          <a:extLst>
            <a:ext uri="{FF2B5EF4-FFF2-40B4-BE49-F238E27FC236}">
              <a16:creationId xmlns:a16="http://schemas.microsoft.com/office/drawing/2014/main" id="{6DD2264A-7D01-49D7-81F3-428C2D9E3067}"/>
            </a:ext>
          </a:extLst>
        </xdr:cNvPr>
        <xdr:cNvSpPr/>
      </xdr:nvSpPr>
      <xdr:spPr>
        <a:xfrm>
          <a:off x="12299950" y="9957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96012</xdr:rowOff>
    </xdr:from>
    <xdr:to>
      <xdr:col>76</xdr:col>
      <xdr:colOff>114300</xdr:colOff>
      <xdr:row>60</xdr:row>
      <xdr:rowOff>134874</xdr:rowOff>
    </xdr:to>
    <xdr:cxnSp macro="">
      <xdr:nvCxnSpPr>
        <xdr:cNvPr id="542" name="直線コネクタ 541">
          <a:extLst>
            <a:ext uri="{FF2B5EF4-FFF2-40B4-BE49-F238E27FC236}">
              <a16:creationId xmlns:a16="http://schemas.microsoft.com/office/drawing/2014/main" id="{C36B6A4D-0954-45DC-86AC-28EB92028C28}"/>
            </a:ext>
          </a:extLst>
        </xdr:cNvPr>
        <xdr:cNvCxnSpPr/>
      </xdr:nvCxnSpPr>
      <xdr:spPr>
        <a:xfrm>
          <a:off x="12344400" y="10008362"/>
          <a:ext cx="8001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15494</xdr:rowOff>
    </xdr:from>
    <xdr:to>
      <xdr:col>67</xdr:col>
      <xdr:colOff>101600</xdr:colOff>
      <xdr:row>60</xdr:row>
      <xdr:rowOff>117094</xdr:rowOff>
    </xdr:to>
    <xdr:sp macro="" textlink="">
      <xdr:nvSpPr>
        <xdr:cNvPr id="543" name="楕円 542">
          <a:extLst>
            <a:ext uri="{FF2B5EF4-FFF2-40B4-BE49-F238E27FC236}">
              <a16:creationId xmlns:a16="http://schemas.microsoft.com/office/drawing/2014/main" id="{9C3F64B3-05A3-495D-A086-F4E77A77D131}"/>
            </a:ext>
          </a:extLst>
        </xdr:cNvPr>
        <xdr:cNvSpPr/>
      </xdr:nvSpPr>
      <xdr:spPr>
        <a:xfrm>
          <a:off x="11487150" y="992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66294</xdr:rowOff>
    </xdr:from>
    <xdr:to>
      <xdr:col>71</xdr:col>
      <xdr:colOff>177800</xdr:colOff>
      <xdr:row>60</xdr:row>
      <xdr:rowOff>96012</xdr:rowOff>
    </xdr:to>
    <xdr:cxnSp macro="">
      <xdr:nvCxnSpPr>
        <xdr:cNvPr id="544" name="直線コネクタ 543">
          <a:extLst>
            <a:ext uri="{FF2B5EF4-FFF2-40B4-BE49-F238E27FC236}">
              <a16:creationId xmlns:a16="http://schemas.microsoft.com/office/drawing/2014/main" id="{9B0A696A-FD45-4A56-9B24-7A9F14B19C67}"/>
            </a:ext>
          </a:extLst>
        </xdr:cNvPr>
        <xdr:cNvCxnSpPr/>
      </xdr:nvCxnSpPr>
      <xdr:spPr>
        <a:xfrm>
          <a:off x="11537950" y="9978644"/>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93C1D463-C02B-4885-9C9B-23EFA9F9E3B7}"/>
            </a:ext>
          </a:extLst>
        </xdr:cNvPr>
        <xdr:cNvSpPr txBox="1"/>
      </xdr:nvSpPr>
      <xdr:spPr>
        <a:xfrm>
          <a:off x="13742044" y="95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F33D6377-ECED-41FC-BE73-B89484BF5D20}"/>
            </a:ext>
          </a:extLst>
        </xdr:cNvPr>
        <xdr:cNvSpPr txBox="1"/>
      </xdr:nvSpPr>
      <xdr:spPr>
        <a:xfrm>
          <a:off x="12960994" y="958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7110AC80-4ADD-4B4E-8FE6-7AA3F522B6AE}"/>
            </a:ext>
          </a:extLst>
        </xdr:cNvPr>
        <xdr:cNvSpPr txBox="1"/>
      </xdr:nvSpPr>
      <xdr:spPr>
        <a:xfrm>
          <a:off x="12167244" y="955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F109A1B6-E16A-4F1D-9CAB-D8FD9339542E}"/>
            </a:ext>
          </a:extLst>
        </xdr:cNvPr>
        <xdr:cNvSpPr txBox="1"/>
      </xdr:nvSpPr>
      <xdr:spPr>
        <a:xfrm>
          <a:off x="11354444" y="9546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44213</xdr:rowOff>
    </xdr:from>
    <xdr:ext cx="405111" cy="259045"/>
    <xdr:sp macro="" textlink="">
      <xdr:nvSpPr>
        <xdr:cNvPr id="549" name="n_1mainValue【学校施設】&#10;有形固定資産減価償却率">
          <a:extLst>
            <a:ext uri="{FF2B5EF4-FFF2-40B4-BE49-F238E27FC236}">
              <a16:creationId xmlns:a16="http://schemas.microsoft.com/office/drawing/2014/main" id="{1306F62F-3840-4DCA-BB1D-A1C45026AD70}"/>
            </a:ext>
          </a:extLst>
        </xdr:cNvPr>
        <xdr:cNvSpPr txBox="1"/>
      </xdr:nvSpPr>
      <xdr:spPr>
        <a:xfrm>
          <a:off x="13742044" y="1012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5351</xdr:rowOff>
    </xdr:from>
    <xdr:ext cx="405111" cy="259045"/>
    <xdr:sp macro="" textlink="">
      <xdr:nvSpPr>
        <xdr:cNvPr id="550" name="n_2mainValue【学校施設】&#10;有形固定資産減価償却率">
          <a:extLst>
            <a:ext uri="{FF2B5EF4-FFF2-40B4-BE49-F238E27FC236}">
              <a16:creationId xmlns:a16="http://schemas.microsoft.com/office/drawing/2014/main" id="{3952DA09-BF7A-42FD-A7D5-837C8E3FED3B}"/>
            </a:ext>
          </a:extLst>
        </xdr:cNvPr>
        <xdr:cNvSpPr txBox="1"/>
      </xdr:nvSpPr>
      <xdr:spPr>
        <a:xfrm>
          <a:off x="12960994" y="1008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137939</xdr:rowOff>
    </xdr:from>
    <xdr:ext cx="405111" cy="259045"/>
    <xdr:sp macro="" textlink="">
      <xdr:nvSpPr>
        <xdr:cNvPr id="551" name="n_3mainValue【学校施設】&#10;有形固定資産減価償却率">
          <a:extLst>
            <a:ext uri="{FF2B5EF4-FFF2-40B4-BE49-F238E27FC236}">
              <a16:creationId xmlns:a16="http://schemas.microsoft.com/office/drawing/2014/main" id="{EBE30F5A-2147-4E80-9D8E-304221B9CD0F}"/>
            </a:ext>
          </a:extLst>
        </xdr:cNvPr>
        <xdr:cNvSpPr txBox="1"/>
      </xdr:nvSpPr>
      <xdr:spPr>
        <a:xfrm>
          <a:off x="12167244" y="1005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108221</xdr:rowOff>
    </xdr:from>
    <xdr:ext cx="405111" cy="259045"/>
    <xdr:sp macro="" textlink="">
      <xdr:nvSpPr>
        <xdr:cNvPr id="552" name="n_4mainValue【学校施設】&#10;有形固定資産減価償却率">
          <a:extLst>
            <a:ext uri="{FF2B5EF4-FFF2-40B4-BE49-F238E27FC236}">
              <a16:creationId xmlns:a16="http://schemas.microsoft.com/office/drawing/2014/main" id="{0E85291F-A17C-4513-8C46-E74D194511C6}"/>
            </a:ext>
          </a:extLst>
        </xdr:cNvPr>
        <xdr:cNvSpPr txBox="1"/>
      </xdr:nvSpPr>
      <xdr:spPr>
        <a:xfrm>
          <a:off x="11354444" y="1002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27BDD840-22F0-4A86-832E-6EFF991C9EC7}"/>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2840E639-95FF-4F77-B489-DE9F5894C3E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2D7064D8-AFA1-4171-8494-D94BA3A2E5C8}"/>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52EEF6E-E0C3-4A99-96B9-8998F017A1ED}"/>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5BE68699-1C6A-4C58-AE22-880A003D08A4}"/>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B6191563-D3FE-4AF2-AF0B-26BA90AF3D4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D146E31-3477-4B22-A243-52CD056BBB6E}"/>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860DB860-1E66-4B50-89B7-2F51A7FAABC9}"/>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2DF4674D-BD7C-4BF5-BA53-29E015CA9A49}"/>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B1B462A9-5F9C-4B68-B216-FE305BBF67A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F9B37E50-02FC-4BF5-848C-B28F37A6D952}"/>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4D3F70C9-7E02-4ABA-BFEA-72B026372D01}"/>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34BCC248-5964-499E-BC39-BABFC325F2D1}"/>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2EED5ACF-3D55-4D03-B3B3-A0620B8A661C}"/>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3F60E77A-877D-48E4-8484-E0BAFAD8EA05}"/>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4F36A94-D090-4781-B07B-E8D85D2B98B1}"/>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D0899EE0-8BFE-4256-A39E-CB04D2836C82}"/>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C5846BC4-05AA-4080-9A84-72EB0D132F61}"/>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A7211186-F453-4F4A-AA1E-7F9B36E0853B}"/>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3961532B-8097-408C-BBC3-DBFF15DEFDC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B86EBB65-6476-4F86-820D-86C4C4B6C3BE}"/>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4AC22E1B-FEBE-4C09-BAA1-919F46732F61}"/>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3D4765D2-954D-47AA-B593-CB2174C12DA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6E466B5F-3472-44A7-B6E0-4C60213099D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2C6F4F86-4BF5-4A09-85DF-EC287D024EB7}"/>
            </a:ext>
          </a:extLst>
        </xdr:cNvPr>
        <xdr:cNvCxnSpPr/>
      </xdr:nvCxnSpPr>
      <xdr:spPr>
        <a:xfrm flipV="1">
          <a:off x="19951064" y="9395968"/>
          <a:ext cx="0" cy="131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151D69A5-A605-43AC-AA73-689B7DA3C488}"/>
            </a:ext>
          </a:extLst>
        </xdr:cNvPr>
        <xdr:cNvSpPr txBox="1"/>
      </xdr:nvSpPr>
      <xdr:spPr>
        <a:xfrm>
          <a:off x="19989800" y="107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BB335035-837C-4520-ADF8-2242ABEEF800}"/>
            </a:ext>
          </a:extLst>
        </xdr:cNvPr>
        <xdr:cNvCxnSpPr/>
      </xdr:nvCxnSpPr>
      <xdr:spPr>
        <a:xfrm>
          <a:off x="19881850" y="107064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AD1998D8-D6BA-4DE2-B93F-F5FEBE56D448}"/>
            </a:ext>
          </a:extLst>
        </xdr:cNvPr>
        <xdr:cNvSpPr txBox="1"/>
      </xdr:nvSpPr>
      <xdr:spPr>
        <a:xfrm>
          <a:off x="19989800" y="917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FCC38347-F926-4C8E-B1A8-1F89C4E01327}"/>
            </a:ext>
          </a:extLst>
        </xdr:cNvPr>
        <xdr:cNvCxnSpPr/>
      </xdr:nvCxnSpPr>
      <xdr:spPr>
        <a:xfrm>
          <a:off x="19881850" y="9395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84218</xdr:rowOff>
    </xdr:from>
    <xdr:ext cx="469744" cy="259045"/>
    <xdr:sp macro="" textlink="">
      <xdr:nvSpPr>
        <xdr:cNvPr id="582" name="【学校施設】&#10;一人当たり面積平均値テキスト">
          <a:extLst>
            <a:ext uri="{FF2B5EF4-FFF2-40B4-BE49-F238E27FC236}">
              <a16:creationId xmlns:a16="http://schemas.microsoft.com/office/drawing/2014/main" id="{B15D4E5F-6283-4382-9511-87EDB3D4369A}"/>
            </a:ext>
          </a:extLst>
        </xdr:cNvPr>
        <xdr:cNvSpPr txBox="1"/>
      </xdr:nvSpPr>
      <xdr:spPr>
        <a:xfrm>
          <a:off x="19989800" y="1049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2870FB6D-CFC1-4040-AB36-7A585529E40A}"/>
            </a:ext>
          </a:extLst>
        </xdr:cNvPr>
        <xdr:cNvSpPr/>
      </xdr:nvSpPr>
      <xdr:spPr>
        <a:xfrm>
          <a:off x="19900900" y="1051344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C36FE108-6EEE-4503-83D4-7DB21B5ED745}"/>
            </a:ext>
          </a:extLst>
        </xdr:cNvPr>
        <xdr:cNvSpPr/>
      </xdr:nvSpPr>
      <xdr:spPr>
        <a:xfrm>
          <a:off x="19157950" y="105050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C76027B8-D649-4D30-AE9F-47B17FEDC72A}"/>
            </a:ext>
          </a:extLst>
        </xdr:cNvPr>
        <xdr:cNvSpPr/>
      </xdr:nvSpPr>
      <xdr:spPr>
        <a:xfrm>
          <a:off x="18345150" y="1050429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BB7ACC02-9A63-4FAE-AE4F-6A5E41486DDD}"/>
            </a:ext>
          </a:extLst>
        </xdr:cNvPr>
        <xdr:cNvSpPr/>
      </xdr:nvSpPr>
      <xdr:spPr>
        <a:xfrm>
          <a:off x="17551400" y="104970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A6702350-403C-40CA-BAF3-9857EECA88ED}"/>
            </a:ext>
          </a:extLst>
        </xdr:cNvPr>
        <xdr:cNvSpPr/>
      </xdr:nvSpPr>
      <xdr:spPr>
        <a:xfrm>
          <a:off x="16757650" y="10502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4A05DFA6-B9CE-48E0-9AD8-648EAA790462}"/>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B2C4171A-CC43-461D-9AC6-1B18525F7C9A}"/>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BECC1D1-8B4B-4A2B-9B80-706A4F3CBDF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4DFC27CB-837A-441A-8B38-D37D0138A16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1EA44C66-CE3F-4E88-8FE1-52ED5DBF05CA}"/>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63119</xdr:rowOff>
    </xdr:from>
    <xdr:to>
      <xdr:col>116</xdr:col>
      <xdr:colOff>114300</xdr:colOff>
      <xdr:row>63</xdr:row>
      <xdr:rowOff>164719</xdr:rowOff>
    </xdr:to>
    <xdr:sp macro="" textlink="">
      <xdr:nvSpPr>
        <xdr:cNvPr id="593" name="楕円 592">
          <a:extLst>
            <a:ext uri="{FF2B5EF4-FFF2-40B4-BE49-F238E27FC236}">
              <a16:creationId xmlns:a16="http://schemas.microsoft.com/office/drawing/2014/main" id="{EEC08512-2160-4211-ACB8-52125274D780}"/>
            </a:ext>
          </a:extLst>
        </xdr:cNvPr>
        <xdr:cNvSpPr/>
      </xdr:nvSpPr>
      <xdr:spPr>
        <a:xfrm>
          <a:off x="19900900" y="104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85996</xdr:rowOff>
    </xdr:from>
    <xdr:ext cx="469744" cy="259045"/>
    <xdr:sp macro="" textlink="">
      <xdr:nvSpPr>
        <xdr:cNvPr id="594" name="【学校施設】&#10;一人当たり面積該当値テキスト">
          <a:extLst>
            <a:ext uri="{FF2B5EF4-FFF2-40B4-BE49-F238E27FC236}">
              <a16:creationId xmlns:a16="http://schemas.microsoft.com/office/drawing/2014/main" id="{F48FCA81-3E14-4B76-8FD1-F4FC7181AFD4}"/>
            </a:ext>
          </a:extLst>
        </xdr:cNvPr>
        <xdr:cNvSpPr txBox="1"/>
      </xdr:nvSpPr>
      <xdr:spPr>
        <a:xfrm>
          <a:off x="19989800" y="1032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595" name="楕円 594">
          <a:extLst>
            <a:ext uri="{FF2B5EF4-FFF2-40B4-BE49-F238E27FC236}">
              <a16:creationId xmlns:a16="http://schemas.microsoft.com/office/drawing/2014/main" id="{EFD31271-F759-411C-A831-5EDFBA00E652}"/>
            </a:ext>
          </a:extLst>
        </xdr:cNvPr>
        <xdr:cNvSpPr/>
      </xdr:nvSpPr>
      <xdr:spPr>
        <a:xfrm>
          <a:off x="19157950" y="104734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113919</xdr:rowOff>
    </xdr:from>
    <xdr:to>
      <xdr:col>116</xdr:col>
      <xdr:colOff>63500</xdr:colOff>
      <xdr:row>63</xdr:row>
      <xdr:rowOff>116586</xdr:rowOff>
    </xdr:to>
    <xdr:cxnSp macro="">
      <xdr:nvCxnSpPr>
        <xdr:cNvPr id="596" name="直線コネクタ 595">
          <a:extLst>
            <a:ext uri="{FF2B5EF4-FFF2-40B4-BE49-F238E27FC236}">
              <a16:creationId xmlns:a16="http://schemas.microsoft.com/office/drawing/2014/main" id="{23589684-0BB7-42ED-AF06-C2DE2D29F81B}"/>
            </a:ext>
          </a:extLst>
        </xdr:cNvPr>
        <xdr:cNvCxnSpPr/>
      </xdr:nvCxnSpPr>
      <xdr:spPr>
        <a:xfrm flipV="1">
          <a:off x="19202400" y="10521569"/>
          <a:ext cx="7493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66929</xdr:rowOff>
    </xdr:from>
    <xdr:to>
      <xdr:col>107</xdr:col>
      <xdr:colOff>101600</xdr:colOff>
      <xdr:row>63</xdr:row>
      <xdr:rowOff>168529</xdr:rowOff>
    </xdr:to>
    <xdr:sp macro="" textlink="">
      <xdr:nvSpPr>
        <xdr:cNvPr id="597" name="楕円 596">
          <a:extLst>
            <a:ext uri="{FF2B5EF4-FFF2-40B4-BE49-F238E27FC236}">
              <a16:creationId xmlns:a16="http://schemas.microsoft.com/office/drawing/2014/main" id="{935125FB-F519-412E-8D90-D6BE7DD3D439}"/>
            </a:ext>
          </a:extLst>
        </xdr:cNvPr>
        <xdr:cNvSpPr/>
      </xdr:nvSpPr>
      <xdr:spPr>
        <a:xfrm>
          <a:off x="18345150" y="104745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117729</xdr:rowOff>
    </xdr:to>
    <xdr:cxnSp macro="">
      <xdr:nvCxnSpPr>
        <xdr:cNvPr id="598" name="直線コネクタ 597">
          <a:extLst>
            <a:ext uri="{FF2B5EF4-FFF2-40B4-BE49-F238E27FC236}">
              <a16:creationId xmlns:a16="http://schemas.microsoft.com/office/drawing/2014/main" id="{D141B26A-7FF5-4B10-99D8-0D6FC55E5D0B}"/>
            </a:ext>
          </a:extLst>
        </xdr:cNvPr>
        <xdr:cNvCxnSpPr/>
      </xdr:nvCxnSpPr>
      <xdr:spPr>
        <a:xfrm flipV="1">
          <a:off x="18395950" y="10524236"/>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69215</xdr:rowOff>
    </xdr:from>
    <xdr:to>
      <xdr:col>102</xdr:col>
      <xdr:colOff>165100</xdr:colOff>
      <xdr:row>63</xdr:row>
      <xdr:rowOff>170815</xdr:rowOff>
    </xdr:to>
    <xdr:sp macro="" textlink="">
      <xdr:nvSpPr>
        <xdr:cNvPr id="599" name="楕円 598">
          <a:extLst>
            <a:ext uri="{FF2B5EF4-FFF2-40B4-BE49-F238E27FC236}">
              <a16:creationId xmlns:a16="http://schemas.microsoft.com/office/drawing/2014/main" id="{DD99BB96-D233-485A-A148-E6227C547A76}"/>
            </a:ext>
          </a:extLst>
        </xdr:cNvPr>
        <xdr:cNvSpPr/>
      </xdr:nvSpPr>
      <xdr:spPr>
        <a:xfrm>
          <a:off x="17551400" y="10476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117729</xdr:rowOff>
    </xdr:from>
    <xdr:to>
      <xdr:col>107</xdr:col>
      <xdr:colOff>50800</xdr:colOff>
      <xdr:row>63</xdr:row>
      <xdr:rowOff>120015</xdr:rowOff>
    </xdr:to>
    <xdr:cxnSp macro="">
      <xdr:nvCxnSpPr>
        <xdr:cNvPr id="600" name="直線コネクタ 599">
          <a:extLst>
            <a:ext uri="{FF2B5EF4-FFF2-40B4-BE49-F238E27FC236}">
              <a16:creationId xmlns:a16="http://schemas.microsoft.com/office/drawing/2014/main" id="{2C2F68E8-D2EB-4755-83C1-1E836161721C}"/>
            </a:ext>
          </a:extLst>
        </xdr:cNvPr>
        <xdr:cNvCxnSpPr/>
      </xdr:nvCxnSpPr>
      <xdr:spPr>
        <a:xfrm flipV="1">
          <a:off x="17602200" y="10525379"/>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70358</xdr:rowOff>
    </xdr:from>
    <xdr:to>
      <xdr:col>98</xdr:col>
      <xdr:colOff>38100</xdr:colOff>
      <xdr:row>64</xdr:row>
      <xdr:rowOff>508</xdr:rowOff>
    </xdr:to>
    <xdr:sp macro="" textlink="">
      <xdr:nvSpPr>
        <xdr:cNvPr id="601" name="楕円 600">
          <a:extLst>
            <a:ext uri="{FF2B5EF4-FFF2-40B4-BE49-F238E27FC236}">
              <a16:creationId xmlns:a16="http://schemas.microsoft.com/office/drawing/2014/main" id="{A5EBAB52-1252-491A-AF38-1F3A271AFBA0}"/>
            </a:ext>
          </a:extLst>
        </xdr:cNvPr>
        <xdr:cNvSpPr/>
      </xdr:nvSpPr>
      <xdr:spPr>
        <a:xfrm>
          <a:off x="16757650" y="10478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120015</xdr:rowOff>
    </xdr:from>
    <xdr:to>
      <xdr:col>102</xdr:col>
      <xdr:colOff>114300</xdr:colOff>
      <xdr:row>63</xdr:row>
      <xdr:rowOff>121158</xdr:rowOff>
    </xdr:to>
    <xdr:cxnSp macro="">
      <xdr:nvCxnSpPr>
        <xdr:cNvPr id="602" name="直線コネクタ 601">
          <a:extLst>
            <a:ext uri="{FF2B5EF4-FFF2-40B4-BE49-F238E27FC236}">
              <a16:creationId xmlns:a16="http://schemas.microsoft.com/office/drawing/2014/main" id="{C35C9165-D087-49DE-9458-A8A0A5368A17}"/>
            </a:ext>
          </a:extLst>
        </xdr:cNvPr>
        <xdr:cNvCxnSpPr/>
      </xdr:nvCxnSpPr>
      <xdr:spPr>
        <a:xfrm flipV="1">
          <a:off x="16802100" y="10527665"/>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18686</xdr:rowOff>
    </xdr:from>
    <xdr:ext cx="469744" cy="259045"/>
    <xdr:sp macro="" textlink="">
      <xdr:nvSpPr>
        <xdr:cNvPr id="603" name="n_1aveValue【学校施設】&#10;一人当たり面積">
          <a:extLst>
            <a:ext uri="{FF2B5EF4-FFF2-40B4-BE49-F238E27FC236}">
              <a16:creationId xmlns:a16="http://schemas.microsoft.com/office/drawing/2014/main" id="{CC619AF5-8ED0-48CB-B2E3-31132074A29E}"/>
            </a:ext>
          </a:extLst>
        </xdr:cNvPr>
        <xdr:cNvSpPr txBox="1"/>
      </xdr:nvSpPr>
      <xdr:spPr>
        <a:xfrm>
          <a:off x="18980227" y="1059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17924</xdr:rowOff>
    </xdr:from>
    <xdr:ext cx="469744" cy="259045"/>
    <xdr:sp macro="" textlink="">
      <xdr:nvSpPr>
        <xdr:cNvPr id="604" name="n_2aveValue【学校施設】&#10;一人当たり面積">
          <a:extLst>
            <a:ext uri="{FF2B5EF4-FFF2-40B4-BE49-F238E27FC236}">
              <a16:creationId xmlns:a16="http://schemas.microsoft.com/office/drawing/2014/main" id="{253249B8-EFD2-4392-93E5-D2535F1333DF}"/>
            </a:ext>
          </a:extLst>
        </xdr:cNvPr>
        <xdr:cNvSpPr txBox="1"/>
      </xdr:nvSpPr>
      <xdr:spPr>
        <a:xfrm>
          <a:off x="18180127" y="10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10685</xdr:rowOff>
    </xdr:from>
    <xdr:ext cx="469744" cy="259045"/>
    <xdr:sp macro="" textlink="">
      <xdr:nvSpPr>
        <xdr:cNvPr id="605" name="n_3aveValue【学校施設】&#10;一人当たり面積">
          <a:extLst>
            <a:ext uri="{FF2B5EF4-FFF2-40B4-BE49-F238E27FC236}">
              <a16:creationId xmlns:a16="http://schemas.microsoft.com/office/drawing/2014/main" id="{1A63A7CB-5361-4349-8D84-4CB06AC5364B}"/>
            </a:ext>
          </a:extLst>
        </xdr:cNvPr>
        <xdr:cNvSpPr txBox="1"/>
      </xdr:nvSpPr>
      <xdr:spPr>
        <a:xfrm>
          <a:off x="17386377" y="1058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15638</xdr:rowOff>
    </xdr:from>
    <xdr:ext cx="469744" cy="259045"/>
    <xdr:sp macro="" textlink="">
      <xdr:nvSpPr>
        <xdr:cNvPr id="606" name="n_4aveValue【学校施設】&#10;一人当たり面積">
          <a:extLst>
            <a:ext uri="{FF2B5EF4-FFF2-40B4-BE49-F238E27FC236}">
              <a16:creationId xmlns:a16="http://schemas.microsoft.com/office/drawing/2014/main" id="{BA99E9A3-CBC0-4299-8FAF-6861A5E4EE2B}"/>
            </a:ext>
          </a:extLst>
        </xdr:cNvPr>
        <xdr:cNvSpPr txBox="1"/>
      </xdr:nvSpPr>
      <xdr:spPr>
        <a:xfrm>
          <a:off x="16592627" y="1058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12463</xdr:rowOff>
    </xdr:from>
    <xdr:ext cx="469744" cy="259045"/>
    <xdr:sp macro="" textlink="">
      <xdr:nvSpPr>
        <xdr:cNvPr id="607" name="n_1mainValue【学校施設】&#10;一人当たり面積">
          <a:extLst>
            <a:ext uri="{FF2B5EF4-FFF2-40B4-BE49-F238E27FC236}">
              <a16:creationId xmlns:a16="http://schemas.microsoft.com/office/drawing/2014/main" id="{D555ECFB-7DEE-4C24-80C5-E5483B766793}"/>
            </a:ext>
          </a:extLst>
        </xdr:cNvPr>
        <xdr:cNvSpPr txBox="1"/>
      </xdr:nvSpPr>
      <xdr:spPr>
        <a:xfrm>
          <a:off x="18980227" y="1025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13606</xdr:rowOff>
    </xdr:from>
    <xdr:ext cx="469744" cy="259045"/>
    <xdr:sp macro="" textlink="">
      <xdr:nvSpPr>
        <xdr:cNvPr id="608" name="n_2mainValue【学校施設】&#10;一人当たり面積">
          <a:extLst>
            <a:ext uri="{FF2B5EF4-FFF2-40B4-BE49-F238E27FC236}">
              <a16:creationId xmlns:a16="http://schemas.microsoft.com/office/drawing/2014/main" id="{34C9223A-641A-4D37-989A-D8F5883E8943}"/>
            </a:ext>
          </a:extLst>
        </xdr:cNvPr>
        <xdr:cNvSpPr txBox="1"/>
      </xdr:nvSpPr>
      <xdr:spPr>
        <a:xfrm>
          <a:off x="18180127" y="1025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15892</xdr:rowOff>
    </xdr:from>
    <xdr:ext cx="469744" cy="259045"/>
    <xdr:sp macro="" textlink="">
      <xdr:nvSpPr>
        <xdr:cNvPr id="609" name="n_3mainValue【学校施設】&#10;一人当たり面積">
          <a:extLst>
            <a:ext uri="{FF2B5EF4-FFF2-40B4-BE49-F238E27FC236}">
              <a16:creationId xmlns:a16="http://schemas.microsoft.com/office/drawing/2014/main" id="{BDA73E58-E35F-444F-94D8-90CA15C0783D}"/>
            </a:ext>
          </a:extLst>
        </xdr:cNvPr>
        <xdr:cNvSpPr txBox="1"/>
      </xdr:nvSpPr>
      <xdr:spPr>
        <a:xfrm>
          <a:off x="17386377" y="102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17035</xdr:rowOff>
    </xdr:from>
    <xdr:ext cx="469744" cy="259045"/>
    <xdr:sp macro="" textlink="">
      <xdr:nvSpPr>
        <xdr:cNvPr id="610" name="n_4mainValue【学校施設】&#10;一人当たり面積">
          <a:extLst>
            <a:ext uri="{FF2B5EF4-FFF2-40B4-BE49-F238E27FC236}">
              <a16:creationId xmlns:a16="http://schemas.microsoft.com/office/drawing/2014/main" id="{4A4A1B7B-6252-478D-8404-341D9504DC4D}"/>
            </a:ext>
          </a:extLst>
        </xdr:cNvPr>
        <xdr:cNvSpPr txBox="1"/>
      </xdr:nvSpPr>
      <xdr:spPr>
        <a:xfrm>
          <a:off x="16592627" y="1025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108CC753-14FD-4CF1-8536-9536AAE5815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3809EAC1-6EB8-4BD8-9D83-C8374A524CE6}"/>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E988BD8E-81F7-4AE8-8C16-29164293BC80}"/>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12957D94-1729-4094-A187-31967E60665C}"/>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7DE9B930-0526-41DF-A5EB-6A9FF1C4590A}"/>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75C6B76B-2B75-4F75-B764-241AB87DD10C}"/>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17754A6A-72F6-47E6-AF5B-46F22A6CD958}"/>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457680D5-D99D-4DA8-88CE-FC3BFFF048C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B51A2F2E-AFFF-4614-A71E-6DD127AFC431}"/>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677F5DE8-E049-4804-B273-3FE1620595E1}"/>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42283E48-B7C8-458B-A661-D5C20428F130}"/>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38CECFDF-9C63-4311-AD10-A4B6393F5339}"/>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BEFC67AF-4F79-4F23-AC8A-6B93F7AC6D7D}"/>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DB738188-8391-449B-B4BF-30B93DF61385}"/>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256DDBA4-B45E-44F9-B795-633F262F6D07}"/>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75A25A47-6F30-40DB-BB61-1C7B0E78064B}"/>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5CFF600C-A4B3-4C21-9D91-F80757341ACD}"/>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07EC88CC-0FCD-4611-A4EF-6D5E3F7D0662}"/>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820EDA5A-F029-4AEA-8024-92FD3BDBEFAE}"/>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B7E7DAC1-C626-44F0-9C19-8702FB10671C}"/>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22D4CFD6-ECDB-4C64-8D76-24574880070A}"/>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887F5828-2A20-4218-99E6-CF1CE15E0CE3}"/>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70A5014A-40EB-43AE-BDAA-08AF0A6F5290}"/>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A3DAC07A-869C-480E-8BB6-7712606F5CC3}"/>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F1914BA0-00FB-4B5E-AE00-D57622B50E1E}"/>
            </a:ext>
          </a:extLst>
        </xdr:cNvPr>
        <xdr:cNvCxnSpPr/>
      </xdr:nvCxnSpPr>
      <xdr:spPr>
        <a:xfrm flipV="1">
          <a:off x="14699614" y="1277810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37D67EEA-1521-4B1B-94FC-80356CD9FD29}"/>
            </a:ext>
          </a:extLst>
        </xdr:cNvPr>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4401D1F7-DC2F-455E-892E-7D0791CCC6F8}"/>
            </a:ext>
          </a:extLst>
        </xdr:cNvPr>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E5775A12-0146-411F-805F-66ACBE8EA110}"/>
            </a:ext>
          </a:extLst>
        </xdr:cNvPr>
        <xdr:cNvSpPr txBox="1"/>
      </xdr:nvSpPr>
      <xdr:spPr>
        <a:xfrm>
          <a:off x="14738350" y="1255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B1E24E52-690C-4CA4-9618-603C503F025B}"/>
            </a:ext>
          </a:extLst>
        </xdr:cNvPr>
        <xdr:cNvCxnSpPr/>
      </xdr:nvCxnSpPr>
      <xdr:spPr>
        <a:xfrm>
          <a:off x="14611350" y="127781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0" name="【児童館】&#10;有形固定資産減価償却率平均値テキスト">
          <a:extLst>
            <a:ext uri="{FF2B5EF4-FFF2-40B4-BE49-F238E27FC236}">
              <a16:creationId xmlns:a16="http://schemas.microsoft.com/office/drawing/2014/main" id="{14CAD8FE-CA0E-42CB-8482-2063B914DFD7}"/>
            </a:ext>
          </a:extLst>
        </xdr:cNvPr>
        <xdr:cNvSpPr txBox="1"/>
      </xdr:nvSpPr>
      <xdr:spPr>
        <a:xfrm>
          <a:off x="14738350" y="13355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186B1FF4-3460-4D18-B828-DBAAE4E1B737}"/>
            </a:ext>
          </a:extLst>
        </xdr:cNvPr>
        <xdr:cNvSpPr/>
      </xdr:nvSpPr>
      <xdr:spPr>
        <a:xfrm>
          <a:off x="14649450" y="134981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BCEC470C-6F1A-4CDE-B25D-28D7D7A747E5}"/>
            </a:ext>
          </a:extLst>
        </xdr:cNvPr>
        <xdr:cNvSpPr/>
      </xdr:nvSpPr>
      <xdr:spPr>
        <a:xfrm>
          <a:off x="13887450" y="13475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DA6B84B9-3F6C-4B74-9D7C-35ED11F17E92}"/>
            </a:ext>
          </a:extLst>
        </xdr:cNvPr>
        <xdr:cNvSpPr/>
      </xdr:nvSpPr>
      <xdr:spPr>
        <a:xfrm>
          <a:off x="13093700" y="13469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BDBB764D-99DC-433C-B9A1-57B13438F605}"/>
            </a:ext>
          </a:extLst>
        </xdr:cNvPr>
        <xdr:cNvSpPr/>
      </xdr:nvSpPr>
      <xdr:spPr>
        <a:xfrm>
          <a:off x="12299950" y="13385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38880F76-6E01-4B17-85F6-FE5CCEBF7AA2}"/>
            </a:ext>
          </a:extLst>
        </xdr:cNvPr>
        <xdr:cNvSpPr/>
      </xdr:nvSpPr>
      <xdr:spPr>
        <a:xfrm>
          <a:off x="11487150" y="133007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C9F05DEB-DFE3-43BE-AFC5-04620F175216}"/>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7C2613C1-8C94-4027-9234-0CF8D8E0E3B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38E2894-13B6-4212-8BCA-7DC7BE42BB6F}"/>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AD6A02FE-FA47-4FE6-9476-345CD4031FE5}"/>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48240F0-E57B-4B82-8561-41F5D3E4F2CF}"/>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76836</xdr:rowOff>
    </xdr:from>
    <xdr:to>
      <xdr:col>85</xdr:col>
      <xdr:colOff>177800</xdr:colOff>
      <xdr:row>84</xdr:row>
      <xdr:rowOff>6986</xdr:rowOff>
    </xdr:to>
    <xdr:sp macro="" textlink="">
      <xdr:nvSpPr>
        <xdr:cNvPr id="651" name="楕円 650">
          <a:extLst>
            <a:ext uri="{FF2B5EF4-FFF2-40B4-BE49-F238E27FC236}">
              <a16:creationId xmlns:a16="http://schemas.microsoft.com/office/drawing/2014/main" id="{75C19B72-BC30-4493-98F4-6B325881BAE8}"/>
            </a:ext>
          </a:extLst>
        </xdr:cNvPr>
        <xdr:cNvSpPr/>
      </xdr:nvSpPr>
      <xdr:spPr>
        <a:xfrm>
          <a:off x="14649450" y="137864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55263</xdr:rowOff>
    </xdr:from>
    <xdr:ext cx="405111" cy="259045"/>
    <xdr:sp macro="" textlink="">
      <xdr:nvSpPr>
        <xdr:cNvPr id="652" name="【児童館】&#10;有形固定資産減価償却率該当値テキスト">
          <a:extLst>
            <a:ext uri="{FF2B5EF4-FFF2-40B4-BE49-F238E27FC236}">
              <a16:creationId xmlns:a16="http://schemas.microsoft.com/office/drawing/2014/main" id="{8233625C-E164-48A4-AFD3-434940A8ACE7}"/>
            </a:ext>
          </a:extLst>
        </xdr:cNvPr>
        <xdr:cNvSpPr txBox="1"/>
      </xdr:nvSpPr>
      <xdr:spPr>
        <a:xfrm>
          <a:off x="14738350" y="13764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653" name="楕円 652">
          <a:extLst>
            <a:ext uri="{FF2B5EF4-FFF2-40B4-BE49-F238E27FC236}">
              <a16:creationId xmlns:a16="http://schemas.microsoft.com/office/drawing/2014/main" id="{2BDDD006-C8A5-4E68-BCE6-1470332551D2}"/>
            </a:ext>
          </a:extLst>
        </xdr:cNvPr>
        <xdr:cNvSpPr/>
      </xdr:nvSpPr>
      <xdr:spPr>
        <a:xfrm>
          <a:off x="13887450" y="1374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127636</xdr:rowOff>
    </xdr:to>
    <xdr:cxnSp macro="">
      <xdr:nvCxnSpPr>
        <xdr:cNvPr id="654" name="直線コネクタ 653">
          <a:extLst>
            <a:ext uri="{FF2B5EF4-FFF2-40B4-BE49-F238E27FC236}">
              <a16:creationId xmlns:a16="http://schemas.microsoft.com/office/drawing/2014/main" id="{912B4F0E-0716-4F85-B17C-A0230BA6B81B}"/>
            </a:ext>
          </a:extLst>
        </xdr:cNvPr>
        <xdr:cNvCxnSpPr/>
      </xdr:nvCxnSpPr>
      <xdr:spPr>
        <a:xfrm>
          <a:off x="13938250" y="13795375"/>
          <a:ext cx="762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164464</xdr:rowOff>
    </xdr:from>
    <xdr:to>
      <xdr:col>76</xdr:col>
      <xdr:colOff>165100</xdr:colOff>
      <xdr:row>83</xdr:row>
      <xdr:rowOff>94614</xdr:rowOff>
    </xdr:to>
    <xdr:sp macro="" textlink="">
      <xdr:nvSpPr>
        <xdr:cNvPr id="655" name="楕円 654">
          <a:extLst>
            <a:ext uri="{FF2B5EF4-FFF2-40B4-BE49-F238E27FC236}">
              <a16:creationId xmlns:a16="http://schemas.microsoft.com/office/drawing/2014/main" id="{7E89E179-370F-4D71-9C34-D20D2BC71B22}"/>
            </a:ext>
          </a:extLst>
        </xdr:cNvPr>
        <xdr:cNvSpPr/>
      </xdr:nvSpPr>
      <xdr:spPr>
        <a:xfrm>
          <a:off x="13093700" y="13709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43814</xdr:rowOff>
    </xdr:from>
    <xdr:to>
      <xdr:col>81</xdr:col>
      <xdr:colOff>50800</xdr:colOff>
      <xdr:row>83</xdr:row>
      <xdr:rowOff>85725</xdr:rowOff>
    </xdr:to>
    <xdr:cxnSp macro="">
      <xdr:nvCxnSpPr>
        <xdr:cNvPr id="656" name="直線コネクタ 655">
          <a:extLst>
            <a:ext uri="{FF2B5EF4-FFF2-40B4-BE49-F238E27FC236}">
              <a16:creationId xmlns:a16="http://schemas.microsoft.com/office/drawing/2014/main" id="{5D0C6B62-306C-4594-8D6D-47A19608CB8F}"/>
            </a:ext>
          </a:extLst>
        </xdr:cNvPr>
        <xdr:cNvCxnSpPr/>
      </xdr:nvCxnSpPr>
      <xdr:spPr>
        <a:xfrm>
          <a:off x="13144500" y="13753464"/>
          <a:ext cx="79375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122555</xdr:rowOff>
    </xdr:from>
    <xdr:to>
      <xdr:col>72</xdr:col>
      <xdr:colOff>38100</xdr:colOff>
      <xdr:row>83</xdr:row>
      <xdr:rowOff>52705</xdr:rowOff>
    </xdr:to>
    <xdr:sp macro="" textlink="">
      <xdr:nvSpPr>
        <xdr:cNvPr id="657" name="楕円 656">
          <a:extLst>
            <a:ext uri="{FF2B5EF4-FFF2-40B4-BE49-F238E27FC236}">
              <a16:creationId xmlns:a16="http://schemas.microsoft.com/office/drawing/2014/main" id="{BB07258B-7DBA-43A1-BDBD-466073B3988C}"/>
            </a:ext>
          </a:extLst>
        </xdr:cNvPr>
        <xdr:cNvSpPr/>
      </xdr:nvSpPr>
      <xdr:spPr>
        <a:xfrm>
          <a:off x="12299950" y="136671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1905</xdr:rowOff>
    </xdr:from>
    <xdr:to>
      <xdr:col>76</xdr:col>
      <xdr:colOff>114300</xdr:colOff>
      <xdr:row>83</xdr:row>
      <xdr:rowOff>43814</xdr:rowOff>
    </xdr:to>
    <xdr:cxnSp macro="">
      <xdr:nvCxnSpPr>
        <xdr:cNvPr id="658" name="直線コネクタ 657">
          <a:extLst>
            <a:ext uri="{FF2B5EF4-FFF2-40B4-BE49-F238E27FC236}">
              <a16:creationId xmlns:a16="http://schemas.microsoft.com/office/drawing/2014/main" id="{6FF0E231-0F54-44FF-9D03-249F5BE9BB4B}"/>
            </a:ext>
          </a:extLst>
        </xdr:cNvPr>
        <xdr:cNvCxnSpPr/>
      </xdr:nvCxnSpPr>
      <xdr:spPr>
        <a:xfrm>
          <a:off x="12344400" y="13711555"/>
          <a:ext cx="8001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80645</xdr:rowOff>
    </xdr:from>
    <xdr:to>
      <xdr:col>67</xdr:col>
      <xdr:colOff>101600</xdr:colOff>
      <xdr:row>83</xdr:row>
      <xdr:rowOff>10795</xdr:rowOff>
    </xdr:to>
    <xdr:sp macro="" textlink="">
      <xdr:nvSpPr>
        <xdr:cNvPr id="659" name="楕円 658">
          <a:extLst>
            <a:ext uri="{FF2B5EF4-FFF2-40B4-BE49-F238E27FC236}">
              <a16:creationId xmlns:a16="http://schemas.microsoft.com/office/drawing/2014/main" id="{EE4CDA12-CFBE-4FD8-B719-27AF4B6B7BC3}"/>
            </a:ext>
          </a:extLst>
        </xdr:cNvPr>
        <xdr:cNvSpPr/>
      </xdr:nvSpPr>
      <xdr:spPr>
        <a:xfrm>
          <a:off x="11487150" y="13625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131445</xdr:rowOff>
    </xdr:from>
    <xdr:to>
      <xdr:col>71</xdr:col>
      <xdr:colOff>177800</xdr:colOff>
      <xdr:row>83</xdr:row>
      <xdr:rowOff>1905</xdr:rowOff>
    </xdr:to>
    <xdr:cxnSp macro="">
      <xdr:nvCxnSpPr>
        <xdr:cNvPr id="660" name="直線コネクタ 659">
          <a:extLst>
            <a:ext uri="{FF2B5EF4-FFF2-40B4-BE49-F238E27FC236}">
              <a16:creationId xmlns:a16="http://schemas.microsoft.com/office/drawing/2014/main" id="{6CF001E0-8120-41A6-8084-A90F8197686E}"/>
            </a:ext>
          </a:extLst>
        </xdr:cNvPr>
        <xdr:cNvCxnSpPr/>
      </xdr:nvCxnSpPr>
      <xdr:spPr>
        <a:xfrm>
          <a:off x="11537950" y="13675995"/>
          <a:ext cx="80645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a:extLst>
            <a:ext uri="{FF2B5EF4-FFF2-40B4-BE49-F238E27FC236}">
              <a16:creationId xmlns:a16="http://schemas.microsoft.com/office/drawing/2014/main" id="{DD8D7D0D-9FFB-4832-8D75-0705AABECB5C}"/>
            </a:ext>
          </a:extLst>
        </xdr:cNvPr>
        <xdr:cNvSpPr txBox="1"/>
      </xdr:nvSpPr>
      <xdr:spPr>
        <a:xfrm>
          <a:off x="13742044"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a:extLst>
            <a:ext uri="{FF2B5EF4-FFF2-40B4-BE49-F238E27FC236}">
              <a16:creationId xmlns:a16="http://schemas.microsoft.com/office/drawing/2014/main" id="{2DB473E5-B71E-443C-9ABB-5B2E632C34F5}"/>
            </a:ext>
          </a:extLst>
        </xdr:cNvPr>
        <xdr:cNvSpPr txBox="1"/>
      </xdr:nvSpPr>
      <xdr:spPr>
        <a:xfrm>
          <a:off x="1296099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822FB438-5C28-45E4-A6F7-BC9008B1AFE5}"/>
            </a:ext>
          </a:extLst>
        </xdr:cNvPr>
        <xdr:cNvSpPr txBox="1"/>
      </xdr:nvSpPr>
      <xdr:spPr>
        <a:xfrm>
          <a:off x="121672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BC4044F3-0B3B-4B77-A01B-E6E8D8AC891E}"/>
            </a:ext>
          </a:extLst>
        </xdr:cNvPr>
        <xdr:cNvSpPr txBox="1"/>
      </xdr:nvSpPr>
      <xdr:spPr>
        <a:xfrm>
          <a:off x="113544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665" name="n_1mainValue【児童館】&#10;有形固定資産減価償却率">
          <a:extLst>
            <a:ext uri="{FF2B5EF4-FFF2-40B4-BE49-F238E27FC236}">
              <a16:creationId xmlns:a16="http://schemas.microsoft.com/office/drawing/2014/main" id="{5AEFEB08-160B-45AA-8528-F08FA26E0E82}"/>
            </a:ext>
          </a:extLst>
        </xdr:cNvPr>
        <xdr:cNvSpPr txBox="1"/>
      </xdr:nvSpPr>
      <xdr:spPr>
        <a:xfrm>
          <a:off x="13742044" y="13837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85741</xdr:rowOff>
    </xdr:from>
    <xdr:ext cx="405111" cy="259045"/>
    <xdr:sp macro="" textlink="">
      <xdr:nvSpPr>
        <xdr:cNvPr id="666" name="n_2mainValue【児童館】&#10;有形固定資産減価償却率">
          <a:extLst>
            <a:ext uri="{FF2B5EF4-FFF2-40B4-BE49-F238E27FC236}">
              <a16:creationId xmlns:a16="http://schemas.microsoft.com/office/drawing/2014/main" id="{8DC3FCD8-A8A7-4CC6-AF26-1138FE469B59}"/>
            </a:ext>
          </a:extLst>
        </xdr:cNvPr>
        <xdr:cNvSpPr txBox="1"/>
      </xdr:nvSpPr>
      <xdr:spPr>
        <a:xfrm>
          <a:off x="12960994" y="13795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43832</xdr:rowOff>
    </xdr:from>
    <xdr:ext cx="405111" cy="259045"/>
    <xdr:sp macro="" textlink="">
      <xdr:nvSpPr>
        <xdr:cNvPr id="667" name="n_3mainValue【児童館】&#10;有形固定資産減価償却率">
          <a:extLst>
            <a:ext uri="{FF2B5EF4-FFF2-40B4-BE49-F238E27FC236}">
              <a16:creationId xmlns:a16="http://schemas.microsoft.com/office/drawing/2014/main" id="{4535DD10-B954-4E42-966E-70182745EA04}"/>
            </a:ext>
          </a:extLst>
        </xdr:cNvPr>
        <xdr:cNvSpPr txBox="1"/>
      </xdr:nvSpPr>
      <xdr:spPr>
        <a:xfrm>
          <a:off x="12167244" y="13753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668" name="n_4mainValue【児童館】&#10;有形固定資産減価償却率">
          <a:extLst>
            <a:ext uri="{FF2B5EF4-FFF2-40B4-BE49-F238E27FC236}">
              <a16:creationId xmlns:a16="http://schemas.microsoft.com/office/drawing/2014/main" id="{D477057D-85B3-465F-8237-74CE54E326EE}"/>
            </a:ext>
          </a:extLst>
        </xdr:cNvPr>
        <xdr:cNvSpPr txBox="1"/>
      </xdr:nvSpPr>
      <xdr:spPr>
        <a:xfrm>
          <a:off x="11354444" y="13711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E9C5C965-6975-45B6-BA30-100B609FAD9D}"/>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8537C4FF-C2B3-4A79-8ABB-8C061C186F6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44AB8FCC-BA1F-4592-88C8-E533D992195A}"/>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1A46E788-39EA-4006-8248-E1189618F04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E91789B7-49B7-4D1C-958F-D16F28315EF1}"/>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FB1EF586-3FF9-40E8-B1F2-18796E506237}"/>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CF7A339C-2FCE-4E66-A888-28BD8DB6D8F5}"/>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C25634C6-5807-4F4A-8DB6-74DD3048EAD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F63D3B15-A1B9-4B07-BED3-10F22365CBC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65C63D20-F0BB-41B2-96B6-77DD8F5A319A}"/>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983DE4A7-8BAF-4507-9077-E7190554DF50}"/>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26950400-2C34-4E5E-8747-A2B0AEFB2BF3}"/>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5FDAF4A0-441C-48C8-9A3C-7A4C6437237A}"/>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1993A6CC-FE97-446A-A012-DDD06365D6E0}"/>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41566CBE-A4BC-483D-9C95-A368A00091F2}"/>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454A296C-2B60-415A-8E90-C0AD5A92842E}"/>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18E7D1BA-3A88-4013-9B18-670237EE8E83}"/>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D896A3CF-509A-45F5-86CF-C4B7B1B1E158}"/>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96D6D50A-6FA5-42D9-A2E7-71B2562A4DD9}"/>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3F06AAE2-9FCF-4A14-889F-AB22A5FBEEDF}"/>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2FE11F68-63E9-4837-94EB-499BD598A545}"/>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249EED6C-49BD-46B8-98F4-44157DEA0D2E}"/>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90FBD903-D2E5-4E9C-9592-FC5F0EFF4911}"/>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007B070D-64BB-41F3-856A-32C868D08A3B}"/>
            </a:ext>
          </a:extLst>
        </xdr:cNvPr>
        <xdr:cNvCxnSpPr/>
      </xdr:nvCxnSpPr>
      <xdr:spPr>
        <a:xfrm flipV="1">
          <a:off x="19951064" y="128143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DB697BE3-C958-4988-9A53-F69A9ADACAC7}"/>
            </a:ext>
          </a:extLst>
        </xdr:cNvPr>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EB6DCFCC-B62D-4992-A9BC-7160A584D335}"/>
            </a:ext>
          </a:extLst>
        </xdr:cNvPr>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E980960F-D562-41C1-BFA8-D7144CF5DE00}"/>
            </a:ext>
          </a:extLst>
        </xdr:cNvPr>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B0E92FA4-AC4E-4899-B532-1ABA749BE954}"/>
            </a:ext>
          </a:extLst>
        </xdr:cNvPr>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97" name="【児童館】&#10;一人当たり面積平均値テキスト">
          <a:extLst>
            <a:ext uri="{FF2B5EF4-FFF2-40B4-BE49-F238E27FC236}">
              <a16:creationId xmlns:a16="http://schemas.microsoft.com/office/drawing/2014/main" id="{3969F2A3-6C27-4C39-AB4B-ECE8591AD716}"/>
            </a:ext>
          </a:extLst>
        </xdr:cNvPr>
        <xdr:cNvSpPr txBox="1"/>
      </xdr:nvSpPr>
      <xdr:spPr>
        <a:xfrm>
          <a:off x="19989800" y="1364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8898A31B-9663-4424-9F2B-29BE9FF961FC}"/>
            </a:ext>
          </a:extLst>
        </xdr:cNvPr>
        <xdr:cNvSpPr/>
      </xdr:nvSpPr>
      <xdr:spPr>
        <a:xfrm>
          <a:off x="199009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09892499-33CD-49C7-A42F-E410C740558C}"/>
            </a:ext>
          </a:extLst>
        </xdr:cNvPr>
        <xdr:cNvSpPr/>
      </xdr:nvSpPr>
      <xdr:spPr>
        <a:xfrm>
          <a:off x="19157950" y="138684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76A6EAB0-053E-4D6A-87E8-3CD3B0D25529}"/>
            </a:ext>
          </a:extLst>
        </xdr:cNvPr>
        <xdr:cNvSpPr/>
      </xdr:nvSpPr>
      <xdr:spPr>
        <a:xfrm>
          <a:off x="183451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EEDB25A3-2789-45E6-B3A8-79125744B2BC}"/>
            </a:ext>
          </a:extLst>
        </xdr:cNvPr>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DD5F5A2C-44CF-425E-9A65-E8C36B0FB432}"/>
            </a:ext>
          </a:extLst>
        </xdr:cNvPr>
        <xdr:cNvSpPr/>
      </xdr:nvSpPr>
      <xdr:spPr>
        <a:xfrm>
          <a:off x="167576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FF5CDF66-5720-4C23-83F2-387C88E5A372}"/>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C62C983D-0BAF-4343-90C3-D65BA03D72D4}"/>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B8F41CF6-0486-4B0F-AA63-904EBEA7F2C5}"/>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7F946B84-1F6D-4E58-B5D7-EF548D2B3A64}"/>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D77D8AC0-A308-4978-A81B-CC0CDD6558CF}"/>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08" name="楕円 707">
          <a:extLst>
            <a:ext uri="{FF2B5EF4-FFF2-40B4-BE49-F238E27FC236}">
              <a16:creationId xmlns:a16="http://schemas.microsoft.com/office/drawing/2014/main" id="{C32D7544-12C1-4576-8E03-0999D4B02B3B}"/>
            </a:ext>
          </a:extLst>
        </xdr:cNvPr>
        <xdr:cNvSpPr/>
      </xdr:nvSpPr>
      <xdr:spPr>
        <a:xfrm>
          <a:off x="199009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09" name="【児童館】&#10;一人当たり面積該当値テキスト">
          <a:extLst>
            <a:ext uri="{FF2B5EF4-FFF2-40B4-BE49-F238E27FC236}">
              <a16:creationId xmlns:a16="http://schemas.microsoft.com/office/drawing/2014/main" id="{882E731F-2F34-479B-99DC-D676CFEA3C53}"/>
            </a:ext>
          </a:extLst>
        </xdr:cNvPr>
        <xdr:cNvSpPr txBox="1"/>
      </xdr:nvSpPr>
      <xdr:spPr>
        <a:xfrm>
          <a:off x="199898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10" name="楕円 709">
          <a:extLst>
            <a:ext uri="{FF2B5EF4-FFF2-40B4-BE49-F238E27FC236}">
              <a16:creationId xmlns:a16="http://schemas.microsoft.com/office/drawing/2014/main" id="{A5E4680A-3AB1-47D2-A551-ADE000408C00}"/>
            </a:ext>
          </a:extLst>
        </xdr:cNvPr>
        <xdr:cNvSpPr/>
      </xdr:nvSpPr>
      <xdr:spPr>
        <a:xfrm>
          <a:off x="191579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11" name="直線コネクタ 710">
          <a:extLst>
            <a:ext uri="{FF2B5EF4-FFF2-40B4-BE49-F238E27FC236}">
              <a16:creationId xmlns:a16="http://schemas.microsoft.com/office/drawing/2014/main" id="{771C66A9-A873-4E8F-8943-7436B80DF89A}"/>
            </a:ext>
          </a:extLst>
        </xdr:cNvPr>
        <xdr:cNvCxnSpPr/>
      </xdr:nvCxnSpPr>
      <xdr:spPr>
        <a:xfrm>
          <a:off x="19202400" y="139890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12" name="楕円 711">
          <a:extLst>
            <a:ext uri="{FF2B5EF4-FFF2-40B4-BE49-F238E27FC236}">
              <a16:creationId xmlns:a16="http://schemas.microsoft.com/office/drawing/2014/main" id="{793E0E9E-9435-42A8-AB51-41D1F15AD675}"/>
            </a:ext>
          </a:extLst>
        </xdr:cNvPr>
        <xdr:cNvSpPr/>
      </xdr:nvSpPr>
      <xdr:spPr>
        <a:xfrm>
          <a:off x="1834515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13" name="直線コネクタ 712">
          <a:extLst>
            <a:ext uri="{FF2B5EF4-FFF2-40B4-BE49-F238E27FC236}">
              <a16:creationId xmlns:a16="http://schemas.microsoft.com/office/drawing/2014/main" id="{5AC324A5-1465-4227-92B6-4EDBDEAB7140}"/>
            </a:ext>
          </a:extLst>
        </xdr:cNvPr>
        <xdr:cNvCxnSpPr/>
      </xdr:nvCxnSpPr>
      <xdr:spPr>
        <a:xfrm>
          <a:off x="18395950" y="139890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14" name="楕円 713">
          <a:extLst>
            <a:ext uri="{FF2B5EF4-FFF2-40B4-BE49-F238E27FC236}">
              <a16:creationId xmlns:a16="http://schemas.microsoft.com/office/drawing/2014/main" id="{77F0F225-B603-4019-8A89-010B16A74EF4}"/>
            </a:ext>
          </a:extLst>
        </xdr:cNvPr>
        <xdr:cNvSpPr/>
      </xdr:nvSpPr>
      <xdr:spPr>
        <a:xfrm>
          <a:off x="17551400" y="139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15" name="直線コネクタ 714">
          <a:extLst>
            <a:ext uri="{FF2B5EF4-FFF2-40B4-BE49-F238E27FC236}">
              <a16:creationId xmlns:a16="http://schemas.microsoft.com/office/drawing/2014/main" id="{1A2615F7-E6B6-4F0D-9339-3B630F7BE558}"/>
            </a:ext>
          </a:extLst>
        </xdr:cNvPr>
        <xdr:cNvCxnSpPr/>
      </xdr:nvCxnSpPr>
      <xdr:spPr>
        <a:xfrm>
          <a:off x="17602200" y="139890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16" name="楕円 715">
          <a:extLst>
            <a:ext uri="{FF2B5EF4-FFF2-40B4-BE49-F238E27FC236}">
              <a16:creationId xmlns:a16="http://schemas.microsoft.com/office/drawing/2014/main" id="{D3041A51-258B-4D40-BD33-64D54C26CD80}"/>
            </a:ext>
          </a:extLst>
        </xdr:cNvPr>
        <xdr:cNvSpPr/>
      </xdr:nvSpPr>
      <xdr:spPr>
        <a:xfrm>
          <a:off x="167576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17" name="直線コネクタ 716">
          <a:extLst>
            <a:ext uri="{FF2B5EF4-FFF2-40B4-BE49-F238E27FC236}">
              <a16:creationId xmlns:a16="http://schemas.microsoft.com/office/drawing/2014/main" id="{AA68F3FC-134E-45A8-B385-A0EBE12C29C8}"/>
            </a:ext>
          </a:extLst>
        </xdr:cNvPr>
        <xdr:cNvCxnSpPr/>
      </xdr:nvCxnSpPr>
      <xdr:spPr>
        <a:xfrm>
          <a:off x="16802100" y="13989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18" name="n_1aveValue【児童館】&#10;一人当たり面積">
          <a:extLst>
            <a:ext uri="{FF2B5EF4-FFF2-40B4-BE49-F238E27FC236}">
              <a16:creationId xmlns:a16="http://schemas.microsoft.com/office/drawing/2014/main" id="{CA95F2A1-AAED-4F3D-8AA9-5C1B8BEAC0EF}"/>
            </a:ext>
          </a:extLst>
        </xdr:cNvPr>
        <xdr:cNvSpPr txBox="1"/>
      </xdr:nvSpPr>
      <xdr:spPr>
        <a:xfrm>
          <a:off x="189802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9" name="n_2aveValue【児童館】&#10;一人当たり面積">
          <a:extLst>
            <a:ext uri="{FF2B5EF4-FFF2-40B4-BE49-F238E27FC236}">
              <a16:creationId xmlns:a16="http://schemas.microsoft.com/office/drawing/2014/main" id="{4F9BDD3D-08DC-4C16-8658-3BA527CA4B1F}"/>
            </a:ext>
          </a:extLst>
        </xdr:cNvPr>
        <xdr:cNvSpPr txBox="1"/>
      </xdr:nvSpPr>
      <xdr:spPr>
        <a:xfrm>
          <a:off x="181801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0" name="n_3aveValue【児童館】&#10;一人当たり面積">
          <a:extLst>
            <a:ext uri="{FF2B5EF4-FFF2-40B4-BE49-F238E27FC236}">
              <a16:creationId xmlns:a16="http://schemas.microsoft.com/office/drawing/2014/main" id="{D8545FB2-783C-47F6-AA0C-FA308926EB51}"/>
            </a:ext>
          </a:extLst>
        </xdr:cNvPr>
        <xdr:cNvSpPr txBox="1"/>
      </xdr:nvSpPr>
      <xdr:spPr>
        <a:xfrm>
          <a:off x="1738637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21" name="n_4aveValue【児童館】&#10;一人当たり面積">
          <a:extLst>
            <a:ext uri="{FF2B5EF4-FFF2-40B4-BE49-F238E27FC236}">
              <a16:creationId xmlns:a16="http://schemas.microsoft.com/office/drawing/2014/main" id="{4B53FDCC-C6AF-4F58-8E1A-6A7861A86DF8}"/>
            </a:ext>
          </a:extLst>
        </xdr:cNvPr>
        <xdr:cNvSpPr txBox="1"/>
      </xdr:nvSpPr>
      <xdr:spPr>
        <a:xfrm>
          <a:off x="165926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22" name="n_1mainValue【児童館】&#10;一人当たり面積">
          <a:extLst>
            <a:ext uri="{FF2B5EF4-FFF2-40B4-BE49-F238E27FC236}">
              <a16:creationId xmlns:a16="http://schemas.microsoft.com/office/drawing/2014/main" id="{BD3A1C98-0741-4B12-A1DC-030FF51C7E06}"/>
            </a:ext>
          </a:extLst>
        </xdr:cNvPr>
        <xdr:cNvSpPr txBox="1"/>
      </xdr:nvSpPr>
      <xdr:spPr>
        <a:xfrm>
          <a:off x="18980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23" name="n_2mainValue【児童館】&#10;一人当たり面積">
          <a:extLst>
            <a:ext uri="{FF2B5EF4-FFF2-40B4-BE49-F238E27FC236}">
              <a16:creationId xmlns:a16="http://schemas.microsoft.com/office/drawing/2014/main" id="{254A5998-BD88-4272-B101-D2B64B223FD0}"/>
            </a:ext>
          </a:extLst>
        </xdr:cNvPr>
        <xdr:cNvSpPr txBox="1"/>
      </xdr:nvSpPr>
      <xdr:spPr>
        <a:xfrm>
          <a:off x="181801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24" name="n_3mainValue【児童館】&#10;一人当たり面積">
          <a:extLst>
            <a:ext uri="{FF2B5EF4-FFF2-40B4-BE49-F238E27FC236}">
              <a16:creationId xmlns:a16="http://schemas.microsoft.com/office/drawing/2014/main" id="{A52B87FC-A075-47BD-8B4A-2111A517819C}"/>
            </a:ext>
          </a:extLst>
        </xdr:cNvPr>
        <xdr:cNvSpPr txBox="1"/>
      </xdr:nvSpPr>
      <xdr:spPr>
        <a:xfrm>
          <a:off x="1738637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25" name="n_4mainValue【児童館】&#10;一人当たり面積">
          <a:extLst>
            <a:ext uri="{FF2B5EF4-FFF2-40B4-BE49-F238E27FC236}">
              <a16:creationId xmlns:a16="http://schemas.microsoft.com/office/drawing/2014/main" id="{BCA4533C-F6AC-4CD1-BDC4-4C98CD4A65C5}"/>
            </a:ext>
          </a:extLst>
        </xdr:cNvPr>
        <xdr:cNvSpPr txBox="1"/>
      </xdr:nvSpPr>
      <xdr:spPr>
        <a:xfrm>
          <a:off x="165926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CB882CCD-8213-4C9C-B8C3-1473055FE60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2F671BD6-7373-4883-90C9-7D25B46D735B}"/>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4D8541D2-7C3B-456C-B041-7D4B89E4DBB9}"/>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62CFA3E6-18A5-421C-9BFD-297B4230BB2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49B8DAE7-76E4-443D-B6AF-60DB563EF767}"/>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656853B2-3094-451C-AF78-E756E57BFE05}"/>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FB5CFA23-4403-44B8-BE06-0EC0FDD95766}"/>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C39542A2-6AE5-4913-9A47-94BE998047FF}"/>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3D70C817-E4A5-42D3-9A81-5183E2257B84}"/>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E5FD07D2-09F3-4904-8775-BA055D37AF01}"/>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670135AD-B1E7-4FE7-A78C-91F4D5EE5E1C}"/>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D213A3F7-F57E-4F77-9DD1-D04CAD13820E}"/>
            </a:ext>
          </a:extLst>
        </xdr:cNvPr>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3308D5D9-2343-4632-AC0C-6CF26AE5A21E}"/>
            </a:ext>
          </a:extLst>
        </xdr:cNvPr>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888645A5-ADCB-4960-9201-62B437A7E6A0}"/>
            </a:ext>
          </a:extLst>
        </xdr:cNvPr>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D67D0D45-A3E5-4BD9-B905-9D2C7E732D2E}"/>
            </a:ext>
          </a:extLst>
        </xdr:cNvPr>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D1B8E0B8-208A-466E-BBDF-0D0025732E02}"/>
            </a:ext>
          </a:extLst>
        </xdr:cNvPr>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D2E553F9-99C1-47F2-9815-45A8747A1EFB}"/>
            </a:ext>
          </a:extLst>
        </xdr:cNvPr>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89805E92-A59E-45E6-8039-8AEE2D94AF9E}"/>
            </a:ext>
          </a:extLst>
        </xdr:cNvPr>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06657A60-BF8F-42B0-8CE6-5E77C00E69CB}"/>
            </a:ext>
          </a:extLst>
        </xdr:cNvPr>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B7CA03AC-C193-40DD-AC35-B9E12D5C11D7}"/>
            </a:ext>
          </a:extLst>
        </xdr:cNvPr>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24ADE195-2099-470E-8032-0E781F19C04E}"/>
            </a:ext>
          </a:extLst>
        </xdr:cNvPr>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597989DE-1375-443A-A1B4-4D6A331305C9}"/>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CC217959-414F-4CE9-B53E-55591FE3E6DC}"/>
            </a:ext>
          </a:extLst>
        </xdr:cNvPr>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43DC54FE-A672-43FA-92DB-58D3355218F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BFE70C27-B4B7-4501-B75D-508BB1A46FB6}"/>
            </a:ext>
          </a:extLst>
        </xdr:cNvPr>
        <xdr:cNvCxnSpPr/>
      </xdr:nvCxnSpPr>
      <xdr:spPr>
        <a:xfrm flipV="1">
          <a:off x="14699614" y="167944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BE878F73-8244-4993-B6A3-8B26FAB399BF}"/>
            </a:ext>
          </a:extLst>
        </xdr:cNvPr>
        <xdr:cNvSpPr txBox="1"/>
      </xdr:nvSpPr>
      <xdr:spPr>
        <a:xfrm>
          <a:off x="14738350"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696EE92F-E92B-40B1-A716-B4CB31C279A7}"/>
            </a:ext>
          </a:extLst>
        </xdr:cNvPr>
        <xdr:cNvCxnSpPr/>
      </xdr:nvCxnSpPr>
      <xdr:spPr>
        <a:xfrm>
          <a:off x="14611350" y="17924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988BFE11-65E2-49EB-88A0-8C4A70A7630C}"/>
            </a:ext>
          </a:extLst>
        </xdr:cNvPr>
        <xdr:cNvSpPr txBox="1"/>
      </xdr:nvSpPr>
      <xdr:spPr>
        <a:xfrm>
          <a:off x="14738350" y="16569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649E434B-107E-449E-9E3E-64A81573FBDC}"/>
            </a:ext>
          </a:extLst>
        </xdr:cNvPr>
        <xdr:cNvCxnSpPr/>
      </xdr:nvCxnSpPr>
      <xdr:spPr>
        <a:xfrm>
          <a:off x="14611350" y="1679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a:extLst>
            <a:ext uri="{FF2B5EF4-FFF2-40B4-BE49-F238E27FC236}">
              <a16:creationId xmlns:a16="http://schemas.microsoft.com/office/drawing/2014/main" id="{C4F9F638-73C6-4206-B507-3EED8A6DE70D}"/>
            </a:ext>
          </a:extLst>
        </xdr:cNvPr>
        <xdr:cNvSpPr txBox="1"/>
      </xdr:nvSpPr>
      <xdr:spPr>
        <a:xfrm>
          <a:off x="1473835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3DD5D4C1-DDB6-4F2E-AB1C-6E5B4A63ABC5}"/>
            </a:ext>
          </a:extLst>
        </xdr:cNvPr>
        <xdr:cNvSpPr/>
      </xdr:nvSpPr>
      <xdr:spPr>
        <a:xfrm>
          <a:off x="14649450" y="172961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1EBC0FED-E9CA-4D36-A456-B34CDEFB5231}"/>
            </a:ext>
          </a:extLst>
        </xdr:cNvPr>
        <xdr:cNvSpPr/>
      </xdr:nvSpPr>
      <xdr:spPr>
        <a:xfrm>
          <a:off x="13887450" y="1729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592203C8-9B62-4152-8914-6323B4D41259}"/>
            </a:ext>
          </a:extLst>
        </xdr:cNvPr>
        <xdr:cNvSpPr/>
      </xdr:nvSpPr>
      <xdr:spPr>
        <a:xfrm>
          <a:off x="13093700" y="172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AF39E2C7-C577-4D80-8657-35070372402E}"/>
            </a:ext>
          </a:extLst>
        </xdr:cNvPr>
        <xdr:cNvSpPr/>
      </xdr:nvSpPr>
      <xdr:spPr>
        <a:xfrm>
          <a:off x="12299950" y="173247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B5260E5C-C117-4AAF-A9CE-AED57B831EBC}"/>
            </a:ext>
          </a:extLst>
        </xdr:cNvPr>
        <xdr:cNvSpPr/>
      </xdr:nvSpPr>
      <xdr:spPr>
        <a:xfrm>
          <a:off x="11487150" y="172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B2B94A09-9FD0-4D1E-B781-5E268E38539F}"/>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660F9ADE-9315-42DA-A921-D457EE5C5B0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C9110D14-C755-4630-BAB7-AF369C1CD4DA}"/>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151B365-B22B-4AC9-8945-F620250DDC2C}"/>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BDFB593E-C740-4B84-952F-B48D1194C041}"/>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88264</xdr:rowOff>
    </xdr:from>
    <xdr:to>
      <xdr:col>85</xdr:col>
      <xdr:colOff>177800</xdr:colOff>
      <xdr:row>105</xdr:row>
      <xdr:rowOff>18414</xdr:rowOff>
    </xdr:to>
    <xdr:sp macro="" textlink="">
      <xdr:nvSpPr>
        <xdr:cNvPr id="766" name="楕円 765">
          <a:extLst>
            <a:ext uri="{FF2B5EF4-FFF2-40B4-BE49-F238E27FC236}">
              <a16:creationId xmlns:a16="http://schemas.microsoft.com/office/drawing/2014/main" id="{18F9891E-73B9-4B02-B276-ED2C135895E2}"/>
            </a:ext>
          </a:extLst>
        </xdr:cNvPr>
        <xdr:cNvSpPr/>
      </xdr:nvSpPr>
      <xdr:spPr>
        <a:xfrm>
          <a:off x="14649450" y="173475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66691</xdr:rowOff>
    </xdr:from>
    <xdr:ext cx="405111" cy="259045"/>
    <xdr:sp macro="" textlink="">
      <xdr:nvSpPr>
        <xdr:cNvPr id="767" name="【公民館】&#10;有形固定資産減価償却率該当値テキスト">
          <a:extLst>
            <a:ext uri="{FF2B5EF4-FFF2-40B4-BE49-F238E27FC236}">
              <a16:creationId xmlns:a16="http://schemas.microsoft.com/office/drawing/2014/main" id="{BB45B249-2667-440D-A996-4E516BE3EAF1}"/>
            </a:ext>
          </a:extLst>
        </xdr:cNvPr>
        <xdr:cNvSpPr txBox="1"/>
      </xdr:nvSpPr>
      <xdr:spPr>
        <a:xfrm>
          <a:off x="14738350" y="17325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52070</xdr:rowOff>
    </xdr:from>
    <xdr:to>
      <xdr:col>81</xdr:col>
      <xdr:colOff>101600</xdr:colOff>
      <xdr:row>104</xdr:row>
      <xdr:rowOff>153670</xdr:rowOff>
    </xdr:to>
    <xdr:sp macro="" textlink="">
      <xdr:nvSpPr>
        <xdr:cNvPr id="768" name="楕円 767">
          <a:extLst>
            <a:ext uri="{FF2B5EF4-FFF2-40B4-BE49-F238E27FC236}">
              <a16:creationId xmlns:a16="http://schemas.microsoft.com/office/drawing/2014/main" id="{3E51E206-3BC9-4A44-B568-673B303443A0}"/>
            </a:ext>
          </a:extLst>
        </xdr:cNvPr>
        <xdr:cNvSpPr/>
      </xdr:nvSpPr>
      <xdr:spPr>
        <a:xfrm>
          <a:off x="1388745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102870</xdr:rowOff>
    </xdr:from>
    <xdr:to>
      <xdr:col>85</xdr:col>
      <xdr:colOff>127000</xdr:colOff>
      <xdr:row>104</xdr:row>
      <xdr:rowOff>139064</xdr:rowOff>
    </xdr:to>
    <xdr:cxnSp macro="">
      <xdr:nvCxnSpPr>
        <xdr:cNvPr id="769" name="直線コネクタ 768">
          <a:extLst>
            <a:ext uri="{FF2B5EF4-FFF2-40B4-BE49-F238E27FC236}">
              <a16:creationId xmlns:a16="http://schemas.microsoft.com/office/drawing/2014/main" id="{0055108D-2D93-46B2-ABA0-662CDF84C9E1}"/>
            </a:ext>
          </a:extLst>
        </xdr:cNvPr>
        <xdr:cNvCxnSpPr/>
      </xdr:nvCxnSpPr>
      <xdr:spPr>
        <a:xfrm>
          <a:off x="13938250" y="17362170"/>
          <a:ext cx="762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15875</xdr:rowOff>
    </xdr:from>
    <xdr:to>
      <xdr:col>76</xdr:col>
      <xdr:colOff>165100</xdr:colOff>
      <xdr:row>104</xdr:row>
      <xdr:rowOff>117475</xdr:rowOff>
    </xdr:to>
    <xdr:sp macro="" textlink="">
      <xdr:nvSpPr>
        <xdr:cNvPr id="770" name="楕円 769">
          <a:extLst>
            <a:ext uri="{FF2B5EF4-FFF2-40B4-BE49-F238E27FC236}">
              <a16:creationId xmlns:a16="http://schemas.microsoft.com/office/drawing/2014/main" id="{1383FA61-96BF-4BA5-AD57-6E2A00EA93C0}"/>
            </a:ext>
          </a:extLst>
        </xdr:cNvPr>
        <xdr:cNvSpPr/>
      </xdr:nvSpPr>
      <xdr:spPr>
        <a:xfrm>
          <a:off x="13093700" y="1727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66675</xdr:rowOff>
    </xdr:from>
    <xdr:to>
      <xdr:col>81</xdr:col>
      <xdr:colOff>50800</xdr:colOff>
      <xdr:row>104</xdr:row>
      <xdr:rowOff>102870</xdr:rowOff>
    </xdr:to>
    <xdr:cxnSp macro="">
      <xdr:nvCxnSpPr>
        <xdr:cNvPr id="771" name="直線コネクタ 770">
          <a:extLst>
            <a:ext uri="{FF2B5EF4-FFF2-40B4-BE49-F238E27FC236}">
              <a16:creationId xmlns:a16="http://schemas.microsoft.com/office/drawing/2014/main" id="{BC757F26-38F8-4B6F-AFAD-C79B4B4D27A4}"/>
            </a:ext>
          </a:extLst>
        </xdr:cNvPr>
        <xdr:cNvCxnSpPr/>
      </xdr:nvCxnSpPr>
      <xdr:spPr>
        <a:xfrm>
          <a:off x="13144500" y="17325975"/>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772" name="楕円 771">
          <a:extLst>
            <a:ext uri="{FF2B5EF4-FFF2-40B4-BE49-F238E27FC236}">
              <a16:creationId xmlns:a16="http://schemas.microsoft.com/office/drawing/2014/main" id="{0A6CC4A3-8B8C-4B55-9592-720DD7E3DFDC}"/>
            </a:ext>
          </a:extLst>
        </xdr:cNvPr>
        <xdr:cNvSpPr/>
      </xdr:nvSpPr>
      <xdr:spPr>
        <a:xfrm>
          <a:off x="12299950" y="172389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104</xdr:row>
      <xdr:rowOff>66675</xdr:rowOff>
    </xdr:to>
    <xdr:cxnSp macro="">
      <xdr:nvCxnSpPr>
        <xdr:cNvPr id="773" name="直線コネクタ 772">
          <a:extLst>
            <a:ext uri="{FF2B5EF4-FFF2-40B4-BE49-F238E27FC236}">
              <a16:creationId xmlns:a16="http://schemas.microsoft.com/office/drawing/2014/main" id="{87419BD7-8571-46B8-8393-E88E0E84549C}"/>
            </a:ext>
          </a:extLst>
        </xdr:cNvPr>
        <xdr:cNvCxnSpPr/>
      </xdr:nvCxnSpPr>
      <xdr:spPr>
        <a:xfrm>
          <a:off x="12344400" y="17289780"/>
          <a:ext cx="8001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118745</xdr:rowOff>
    </xdr:from>
    <xdr:to>
      <xdr:col>67</xdr:col>
      <xdr:colOff>101600</xdr:colOff>
      <xdr:row>104</xdr:row>
      <xdr:rowOff>48895</xdr:rowOff>
    </xdr:to>
    <xdr:sp macro="" textlink="">
      <xdr:nvSpPr>
        <xdr:cNvPr id="774" name="楕円 773">
          <a:extLst>
            <a:ext uri="{FF2B5EF4-FFF2-40B4-BE49-F238E27FC236}">
              <a16:creationId xmlns:a16="http://schemas.microsoft.com/office/drawing/2014/main" id="{C4FF773D-97AA-49E7-87C5-D03329939959}"/>
            </a:ext>
          </a:extLst>
        </xdr:cNvPr>
        <xdr:cNvSpPr/>
      </xdr:nvSpPr>
      <xdr:spPr>
        <a:xfrm>
          <a:off x="11487150" y="1720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169545</xdr:rowOff>
    </xdr:from>
    <xdr:to>
      <xdr:col>71</xdr:col>
      <xdr:colOff>177800</xdr:colOff>
      <xdr:row>104</xdr:row>
      <xdr:rowOff>30480</xdr:rowOff>
    </xdr:to>
    <xdr:cxnSp macro="">
      <xdr:nvCxnSpPr>
        <xdr:cNvPr id="775" name="直線コネクタ 774">
          <a:extLst>
            <a:ext uri="{FF2B5EF4-FFF2-40B4-BE49-F238E27FC236}">
              <a16:creationId xmlns:a16="http://schemas.microsoft.com/office/drawing/2014/main" id="{BF63A8AD-F67C-4C07-B4FA-29E97A2D5EEA}"/>
            </a:ext>
          </a:extLst>
        </xdr:cNvPr>
        <xdr:cNvCxnSpPr/>
      </xdr:nvCxnSpPr>
      <xdr:spPr>
        <a:xfrm>
          <a:off x="11537950" y="17257395"/>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AAE46A53-E2F1-47B4-8AFA-9EC43DE857B2}"/>
            </a:ext>
          </a:extLst>
        </xdr:cNvPr>
        <xdr:cNvSpPr txBox="1"/>
      </xdr:nvSpPr>
      <xdr:spPr>
        <a:xfrm>
          <a:off x="13742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120032</xdr:rowOff>
    </xdr:from>
    <xdr:ext cx="405111" cy="259045"/>
    <xdr:sp macro="" textlink="">
      <xdr:nvSpPr>
        <xdr:cNvPr id="777" name="n_2aveValue【公民館】&#10;有形固定資産減価償却率">
          <a:extLst>
            <a:ext uri="{FF2B5EF4-FFF2-40B4-BE49-F238E27FC236}">
              <a16:creationId xmlns:a16="http://schemas.microsoft.com/office/drawing/2014/main" id="{75377982-E1CE-49AE-853B-2D7306E89B6B}"/>
            </a:ext>
          </a:extLst>
        </xdr:cNvPr>
        <xdr:cNvSpPr txBox="1"/>
      </xdr:nvSpPr>
      <xdr:spPr>
        <a:xfrm>
          <a:off x="12960994" y="1737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158132</xdr:rowOff>
    </xdr:from>
    <xdr:ext cx="405111" cy="259045"/>
    <xdr:sp macro="" textlink="">
      <xdr:nvSpPr>
        <xdr:cNvPr id="778" name="n_3aveValue【公民館】&#10;有形固定資産減価償却率">
          <a:extLst>
            <a:ext uri="{FF2B5EF4-FFF2-40B4-BE49-F238E27FC236}">
              <a16:creationId xmlns:a16="http://schemas.microsoft.com/office/drawing/2014/main" id="{BC4D0931-DF11-4CE4-BED8-042738E6A81A}"/>
            </a:ext>
          </a:extLst>
        </xdr:cNvPr>
        <xdr:cNvSpPr txBox="1"/>
      </xdr:nvSpPr>
      <xdr:spPr>
        <a:xfrm>
          <a:off x="12167244"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91457</xdr:rowOff>
    </xdr:from>
    <xdr:ext cx="405111" cy="259045"/>
    <xdr:sp macro="" textlink="">
      <xdr:nvSpPr>
        <xdr:cNvPr id="779" name="n_4aveValue【公民館】&#10;有形固定資産減価償却率">
          <a:extLst>
            <a:ext uri="{FF2B5EF4-FFF2-40B4-BE49-F238E27FC236}">
              <a16:creationId xmlns:a16="http://schemas.microsoft.com/office/drawing/2014/main" id="{32725FAD-A22B-45CB-9955-636BC0832636}"/>
            </a:ext>
          </a:extLst>
        </xdr:cNvPr>
        <xdr:cNvSpPr txBox="1"/>
      </xdr:nvSpPr>
      <xdr:spPr>
        <a:xfrm>
          <a:off x="11354444" y="173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144797</xdr:rowOff>
    </xdr:from>
    <xdr:ext cx="405111" cy="259045"/>
    <xdr:sp macro="" textlink="">
      <xdr:nvSpPr>
        <xdr:cNvPr id="780" name="n_1mainValue【公民館】&#10;有形固定資産減価償却率">
          <a:extLst>
            <a:ext uri="{FF2B5EF4-FFF2-40B4-BE49-F238E27FC236}">
              <a16:creationId xmlns:a16="http://schemas.microsoft.com/office/drawing/2014/main" id="{F24BE3D0-8602-4316-A701-A9F7721194A5}"/>
            </a:ext>
          </a:extLst>
        </xdr:cNvPr>
        <xdr:cNvSpPr txBox="1"/>
      </xdr:nvSpPr>
      <xdr:spPr>
        <a:xfrm>
          <a:off x="137420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134002</xdr:rowOff>
    </xdr:from>
    <xdr:ext cx="405111" cy="259045"/>
    <xdr:sp macro="" textlink="">
      <xdr:nvSpPr>
        <xdr:cNvPr id="781" name="n_2mainValue【公民館】&#10;有形固定資産減価償却率">
          <a:extLst>
            <a:ext uri="{FF2B5EF4-FFF2-40B4-BE49-F238E27FC236}">
              <a16:creationId xmlns:a16="http://schemas.microsoft.com/office/drawing/2014/main" id="{9931E07C-E531-48AE-B3E7-90B25E732074}"/>
            </a:ext>
          </a:extLst>
        </xdr:cNvPr>
        <xdr:cNvSpPr txBox="1"/>
      </xdr:nvSpPr>
      <xdr:spPr>
        <a:xfrm>
          <a:off x="12960994" y="1705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97807</xdr:rowOff>
    </xdr:from>
    <xdr:ext cx="405111" cy="259045"/>
    <xdr:sp macro="" textlink="">
      <xdr:nvSpPr>
        <xdr:cNvPr id="782" name="n_3mainValue【公民館】&#10;有形固定資産減価償却率">
          <a:extLst>
            <a:ext uri="{FF2B5EF4-FFF2-40B4-BE49-F238E27FC236}">
              <a16:creationId xmlns:a16="http://schemas.microsoft.com/office/drawing/2014/main" id="{4DED9B42-FE53-4B88-A20E-8C00E027DF7A}"/>
            </a:ext>
          </a:extLst>
        </xdr:cNvPr>
        <xdr:cNvSpPr txBox="1"/>
      </xdr:nvSpPr>
      <xdr:spPr>
        <a:xfrm>
          <a:off x="121672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65422</xdr:rowOff>
    </xdr:from>
    <xdr:ext cx="405111" cy="259045"/>
    <xdr:sp macro="" textlink="">
      <xdr:nvSpPr>
        <xdr:cNvPr id="783" name="n_4mainValue【公民館】&#10;有形固定資産減価償却率">
          <a:extLst>
            <a:ext uri="{FF2B5EF4-FFF2-40B4-BE49-F238E27FC236}">
              <a16:creationId xmlns:a16="http://schemas.microsoft.com/office/drawing/2014/main" id="{19FCBFE2-1688-4FD6-85FF-123099F9A9C0}"/>
            </a:ext>
          </a:extLst>
        </xdr:cNvPr>
        <xdr:cNvSpPr txBox="1"/>
      </xdr:nvSpPr>
      <xdr:spPr>
        <a:xfrm>
          <a:off x="11354444" y="1698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8A3C47E1-3A74-4EB6-9777-2F390FA1B8FF}"/>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90DC84A0-C00C-460E-BD2D-2A569F8BF107}"/>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30C13E59-ED68-49C7-8BFC-49C540B7681C}"/>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EEEA573-F9FA-46BF-8382-ABEEC175262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F4AD46E7-6DE7-4195-91DF-9B0DB2CD46C8}"/>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E0BEBF56-E7C8-41CC-BF48-004E1792A76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C241CAA8-B235-4C57-962C-D8385CB60498}"/>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2938C908-2068-4B9A-A53A-82C8C9AE29CB}"/>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4ACFA8AA-9B83-42C7-964D-84A79673672D}"/>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3C2DA2A7-7634-44B2-A47B-1FEC387FC7D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6E8F1219-6F42-4DD5-A7BF-8FA5E84471E6}"/>
            </a:ext>
          </a:extLst>
        </xdr:cNvPr>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3A0AF51D-4564-40EB-8FCC-295518FCCA21}"/>
            </a:ext>
          </a:extLst>
        </xdr:cNvPr>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91C29A52-4997-451B-B1B5-0531636B2174}"/>
            </a:ext>
          </a:extLst>
        </xdr:cNvPr>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BD4BC268-67D5-4EDC-BD64-BACD80E1440B}"/>
            </a:ext>
          </a:extLst>
        </xdr:cNvPr>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B91158B0-E250-4983-A06E-9D72EB731002}"/>
            </a:ext>
          </a:extLst>
        </xdr:cNvPr>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2BAAAAC8-F00D-4A79-BAEF-378919C5CF32}"/>
            </a:ext>
          </a:extLst>
        </xdr:cNvPr>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E0153F4A-6B50-477F-923F-E58D00F49599}"/>
            </a:ext>
          </a:extLst>
        </xdr:cNvPr>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57D30961-0725-45F8-B323-5096D7693ACB}"/>
            </a:ext>
          </a:extLst>
        </xdr:cNvPr>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980B2BED-1083-4FCB-8B0E-A07DC82B1EFE}"/>
            </a:ext>
          </a:extLst>
        </xdr:cNvPr>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4F9C51F8-F0A9-4942-9D4C-47B4880F14DC}"/>
            </a:ext>
          </a:extLst>
        </xdr:cNvPr>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C9936BE1-30BA-4DE7-8822-C176EF25A44B}"/>
            </a:ext>
          </a:extLst>
        </xdr:cNvPr>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E16DC1B1-F35D-4103-97BF-6A39DD9C56F6}"/>
            </a:ext>
          </a:extLst>
        </xdr:cNvPr>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78FDF20A-0607-4C2C-BB46-8897B6CEDC4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3E8E5F10-F168-410E-BAA4-EBFF2E5D3C0F}"/>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4062F481-7ADD-4552-9850-EE5C2D3BF7B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24CE140E-37CD-4F5D-9C8A-07603A48D0DC}"/>
            </a:ext>
          </a:extLst>
        </xdr:cNvPr>
        <xdr:cNvCxnSpPr/>
      </xdr:nvCxnSpPr>
      <xdr:spPr>
        <a:xfrm flipV="1">
          <a:off x="19951064" y="166007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E81CAD1D-1D87-49C5-AFCA-A771109CF00F}"/>
            </a:ext>
          </a:extLst>
        </xdr:cNvPr>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8FB928C5-1298-4F81-BD15-62015AC2E022}"/>
            </a:ext>
          </a:extLst>
        </xdr:cNvPr>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3928288E-E98D-427F-B6BA-C176CE1DCFE7}"/>
            </a:ext>
          </a:extLst>
        </xdr:cNvPr>
        <xdr:cNvSpPr txBox="1"/>
      </xdr:nvSpPr>
      <xdr:spPr>
        <a:xfrm>
          <a:off x="19989800" y="1637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4644EE09-2968-40D4-A818-21FD142CC300}"/>
            </a:ext>
          </a:extLst>
        </xdr:cNvPr>
        <xdr:cNvCxnSpPr/>
      </xdr:nvCxnSpPr>
      <xdr:spPr>
        <a:xfrm>
          <a:off x="19881850" y="166007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14" name="【公民館】&#10;一人当たり面積平均値テキスト">
          <a:extLst>
            <a:ext uri="{FF2B5EF4-FFF2-40B4-BE49-F238E27FC236}">
              <a16:creationId xmlns:a16="http://schemas.microsoft.com/office/drawing/2014/main" id="{117C572F-3E1E-4E64-96E2-A7CEFDE07E2A}"/>
            </a:ext>
          </a:extLst>
        </xdr:cNvPr>
        <xdr:cNvSpPr txBox="1"/>
      </xdr:nvSpPr>
      <xdr:spPr>
        <a:xfrm>
          <a:off x="19989800" y="1745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FA78DA7E-7791-4FD8-A492-1D5E009EA6DD}"/>
            </a:ext>
          </a:extLst>
        </xdr:cNvPr>
        <xdr:cNvSpPr/>
      </xdr:nvSpPr>
      <xdr:spPr>
        <a:xfrm>
          <a:off x="19900900" y="1748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C7B37AE6-06F5-49CA-8D10-E91D0755BC00}"/>
            </a:ext>
          </a:extLst>
        </xdr:cNvPr>
        <xdr:cNvSpPr/>
      </xdr:nvSpPr>
      <xdr:spPr>
        <a:xfrm>
          <a:off x="19157950" y="174806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737C629F-3B5A-40EC-934A-E06C3A089D63}"/>
            </a:ext>
          </a:extLst>
        </xdr:cNvPr>
        <xdr:cNvSpPr/>
      </xdr:nvSpPr>
      <xdr:spPr>
        <a:xfrm>
          <a:off x="18345150" y="1744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6F24A8D3-B0B0-4ACF-AE76-A23EBC977A92}"/>
            </a:ext>
          </a:extLst>
        </xdr:cNvPr>
        <xdr:cNvSpPr/>
      </xdr:nvSpPr>
      <xdr:spPr>
        <a:xfrm>
          <a:off x="1755140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ACF520F3-975C-4371-9422-32D60B50EA87}"/>
            </a:ext>
          </a:extLst>
        </xdr:cNvPr>
        <xdr:cNvSpPr/>
      </xdr:nvSpPr>
      <xdr:spPr>
        <a:xfrm>
          <a:off x="16757650" y="174969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E24255D4-C774-49BB-B2BC-DF256BA251D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5DC26BBA-3C25-48F2-8299-0255C494D0D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792B3092-763E-40D2-86C1-AF4F0B3854F9}"/>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74F75D3F-D49B-4B34-B9C2-1C0327529FCB}"/>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B4655954-A21C-4EE1-AF39-B3718C3F584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9071</xdr:rowOff>
    </xdr:from>
    <xdr:to>
      <xdr:col>116</xdr:col>
      <xdr:colOff>114300</xdr:colOff>
      <xdr:row>102</xdr:row>
      <xdr:rowOff>110671</xdr:rowOff>
    </xdr:to>
    <xdr:sp macro="" textlink="">
      <xdr:nvSpPr>
        <xdr:cNvPr id="825" name="楕円 824">
          <a:extLst>
            <a:ext uri="{FF2B5EF4-FFF2-40B4-BE49-F238E27FC236}">
              <a16:creationId xmlns:a16="http://schemas.microsoft.com/office/drawing/2014/main" id="{3F53DF2F-B568-49A5-A344-4ED8D4572843}"/>
            </a:ext>
          </a:extLst>
        </xdr:cNvPr>
        <xdr:cNvSpPr/>
      </xdr:nvSpPr>
      <xdr:spPr>
        <a:xfrm>
          <a:off x="19900900" y="169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31948</xdr:rowOff>
    </xdr:from>
    <xdr:ext cx="469744" cy="259045"/>
    <xdr:sp macro="" textlink="">
      <xdr:nvSpPr>
        <xdr:cNvPr id="826" name="【公民館】&#10;一人当たり面積該当値テキスト">
          <a:extLst>
            <a:ext uri="{FF2B5EF4-FFF2-40B4-BE49-F238E27FC236}">
              <a16:creationId xmlns:a16="http://schemas.microsoft.com/office/drawing/2014/main" id="{06BD1FAB-DA6A-4953-9420-5F9BC2A8422D}"/>
            </a:ext>
          </a:extLst>
        </xdr:cNvPr>
        <xdr:cNvSpPr txBox="1"/>
      </xdr:nvSpPr>
      <xdr:spPr>
        <a:xfrm>
          <a:off x="19989800" y="167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123371</xdr:rowOff>
    </xdr:from>
    <xdr:to>
      <xdr:col>112</xdr:col>
      <xdr:colOff>38100</xdr:colOff>
      <xdr:row>103</xdr:row>
      <xdr:rowOff>53521</xdr:rowOff>
    </xdr:to>
    <xdr:sp macro="" textlink="">
      <xdr:nvSpPr>
        <xdr:cNvPr id="827" name="楕円 826">
          <a:extLst>
            <a:ext uri="{FF2B5EF4-FFF2-40B4-BE49-F238E27FC236}">
              <a16:creationId xmlns:a16="http://schemas.microsoft.com/office/drawing/2014/main" id="{3DBD6734-243C-49D0-919B-BF3BBDAB6831}"/>
            </a:ext>
          </a:extLst>
        </xdr:cNvPr>
        <xdr:cNvSpPr/>
      </xdr:nvSpPr>
      <xdr:spPr>
        <a:xfrm>
          <a:off x="19157950" y="170397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59871</xdr:rowOff>
    </xdr:from>
    <xdr:to>
      <xdr:col>116</xdr:col>
      <xdr:colOff>63500</xdr:colOff>
      <xdr:row>103</xdr:row>
      <xdr:rowOff>2721</xdr:rowOff>
    </xdr:to>
    <xdr:cxnSp macro="">
      <xdr:nvCxnSpPr>
        <xdr:cNvPr id="828" name="直線コネクタ 827">
          <a:extLst>
            <a:ext uri="{FF2B5EF4-FFF2-40B4-BE49-F238E27FC236}">
              <a16:creationId xmlns:a16="http://schemas.microsoft.com/office/drawing/2014/main" id="{43ECADD9-E88E-479C-AFB1-E53B86B92730}"/>
            </a:ext>
          </a:extLst>
        </xdr:cNvPr>
        <xdr:cNvCxnSpPr/>
      </xdr:nvCxnSpPr>
      <xdr:spPr>
        <a:xfrm flipV="1">
          <a:off x="19202400" y="16976271"/>
          <a:ext cx="7493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829" name="楕円 828">
          <a:extLst>
            <a:ext uri="{FF2B5EF4-FFF2-40B4-BE49-F238E27FC236}">
              <a16:creationId xmlns:a16="http://schemas.microsoft.com/office/drawing/2014/main" id="{AAB00502-01A7-4730-9C80-CD4C918ADD6B}"/>
            </a:ext>
          </a:extLst>
        </xdr:cNvPr>
        <xdr:cNvSpPr/>
      </xdr:nvSpPr>
      <xdr:spPr>
        <a:xfrm>
          <a:off x="18345150" y="169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108857</xdr:rowOff>
    </xdr:from>
    <xdr:to>
      <xdr:col>111</xdr:col>
      <xdr:colOff>177800</xdr:colOff>
      <xdr:row>103</xdr:row>
      <xdr:rowOff>2721</xdr:rowOff>
    </xdr:to>
    <xdr:cxnSp macro="">
      <xdr:nvCxnSpPr>
        <xdr:cNvPr id="830" name="直線コネクタ 829">
          <a:extLst>
            <a:ext uri="{FF2B5EF4-FFF2-40B4-BE49-F238E27FC236}">
              <a16:creationId xmlns:a16="http://schemas.microsoft.com/office/drawing/2014/main" id="{6307E6D5-082F-45A9-908D-B44E23D467B0}"/>
            </a:ext>
          </a:extLst>
        </xdr:cNvPr>
        <xdr:cNvCxnSpPr/>
      </xdr:nvCxnSpPr>
      <xdr:spPr>
        <a:xfrm>
          <a:off x="18395950" y="17025257"/>
          <a:ext cx="80645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58057</xdr:rowOff>
    </xdr:from>
    <xdr:to>
      <xdr:col>102</xdr:col>
      <xdr:colOff>165100</xdr:colOff>
      <xdr:row>102</xdr:row>
      <xdr:rowOff>159657</xdr:rowOff>
    </xdr:to>
    <xdr:sp macro="" textlink="">
      <xdr:nvSpPr>
        <xdr:cNvPr id="831" name="楕円 830">
          <a:extLst>
            <a:ext uri="{FF2B5EF4-FFF2-40B4-BE49-F238E27FC236}">
              <a16:creationId xmlns:a16="http://schemas.microsoft.com/office/drawing/2014/main" id="{41A65B26-8809-4313-9498-E96B8AC95441}"/>
            </a:ext>
          </a:extLst>
        </xdr:cNvPr>
        <xdr:cNvSpPr/>
      </xdr:nvSpPr>
      <xdr:spPr>
        <a:xfrm>
          <a:off x="17551400" y="1697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108857</xdr:rowOff>
    </xdr:from>
    <xdr:to>
      <xdr:col>107</xdr:col>
      <xdr:colOff>50800</xdr:colOff>
      <xdr:row>102</xdr:row>
      <xdr:rowOff>108857</xdr:rowOff>
    </xdr:to>
    <xdr:cxnSp macro="">
      <xdr:nvCxnSpPr>
        <xdr:cNvPr id="832" name="直線コネクタ 831">
          <a:extLst>
            <a:ext uri="{FF2B5EF4-FFF2-40B4-BE49-F238E27FC236}">
              <a16:creationId xmlns:a16="http://schemas.microsoft.com/office/drawing/2014/main" id="{66F90987-FF2C-41C3-B0F4-A99651F85BC7}"/>
            </a:ext>
          </a:extLst>
        </xdr:cNvPr>
        <xdr:cNvCxnSpPr/>
      </xdr:nvCxnSpPr>
      <xdr:spPr>
        <a:xfrm>
          <a:off x="17602200" y="170252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58057</xdr:rowOff>
    </xdr:from>
    <xdr:to>
      <xdr:col>98</xdr:col>
      <xdr:colOff>38100</xdr:colOff>
      <xdr:row>102</xdr:row>
      <xdr:rowOff>159657</xdr:rowOff>
    </xdr:to>
    <xdr:sp macro="" textlink="">
      <xdr:nvSpPr>
        <xdr:cNvPr id="833" name="楕円 832">
          <a:extLst>
            <a:ext uri="{FF2B5EF4-FFF2-40B4-BE49-F238E27FC236}">
              <a16:creationId xmlns:a16="http://schemas.microsoft.com/office/drawing/2014/main" id="{BB4E2C77-6B01-460D-B05E-0D035495C988}"/>
            </a:ext>
          </a:extLst>
        </xdr:cNvPr>
        <xdr:cNvSpPr/>
      </xdr:nvSpPr>
      <xdr:spPr>
        <a:xfrm>
          <a:off x="16757650" y="16974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108857</xdr:rowOff>
    </xdr:from>
    <xdr:to>
      <xdr:col>102</xdr:col>
      <xdr:colOff>114300</xdr:colOff>
      <xdr:row>102</xdr:row>
      <xdr:rowOff>108857</xdr:rowOff>
    </xdr:to>
    <xdr:cxnSp macro="">
      <xdr:nvCxnSpPr>
        <xdr:cNvPr id="834" name="直線コネクタ 833">
          <a:extLst>
            <a:ext uri="{FF2B5EF4-FFF2-40B4-BE49-F238E27FC236}">
              <a16:creationId xmlns:a16="http://schemas.microsoft.com/office/drawing/2014/main" id="{3D51BB78-5335-421D-99F4-58BEDC1456A5}"/>
            </a:ext>
          </a:extLst>
        </xdr:cNvPr>
        <xdr:cNvCxnSpPr/>
      </xdr:nvCxnSpPr>
      <xdr:spPr>
        <a:xfrm>
          <a:off x="16802100" y="170252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142620</xdr:rowOff>
    </xdr:from>
    <xdr:ext cx="469744" cy="259045"/>
    <xdr:sp macro="" textlink="">
      <xdr:nvSpPr>
        <xdr:cNvPr id="835" name="n_1aveValue【公民館】&#10;一人当たり面積">
          <a:extLst>
            <a:ext uri="{FF2B5EF4-FFF2-40B4-BE49-F238E27FC236}">
              <a16:creationId xmlns:a16="http://schemas.microsoft.com/office/drawing/2014/main" id="{6B1A8EFB-7EB9-4B34-83F6-6FF69D35804E}"/>
            </a:ext>
          </a:extLst>
        </xdr:cNvPr>
        <xdr:cNvSpPr txBox="1"/>
      </xdr:nvSpPr>
      <xdr:spPr>
        <a:xfrm>
          <a:off x="18980227" y="1757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109963</xdr:rowOff>
    </xdr:from>
    <xdr:ext cx="469744" cy="259045"/>
    <xdr:sp macro="" textlink="">
      <xdr:nvSpPr>
        <xdr:cNvPr id="836" name="n_2aveValue【公民館】&#10;一人当たり面積">
          <a:extLst>
            <a:ext uri="{FF2B5EF4-FFF2-40B4-BE49-F238E27FC236}">
              <a16:creationId xmlns:a16="http://schemas.microsoft.com/office/drawing/2014/main" id="{68A2AD2B-8737-44D5-82CD-406F8FB8297C}"/>
            </a:ext>
          </a:extLst>
        </xdr:cNvPr>
        <xdr:cNvSpPr txBox="1"/>
      </xdr:nvSpPr>
      <xdr:spPr>
        <a:xfrm>
          <a:off x="18180127" y="1754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20156</xdr:rowOff>
    </xdr:from>
    <xdr:ext cx="469744" cy="259045"/>
    <xdr:sp macro="" textlink="">
      <xdr:nvSpPr>
        <xdr:cNvPr id="837" name="n_3aveValue【公民館】&#10;一人当たり面積">
          <a:extLst>
            <a:ext uri="{FF2B5EF4-FFF2-40B4-BE49-F238E27FC236}">
              <a16:creationId xmlns:a16="http://schemas.microsoft.com/office/drawing/2014/main" id="{6D3298AB-528B-49E1-94A3-3303136A2AA0}"/>
            </a:ext>
          </a:extLst>
        </xdr:cNvPr>
        <xdr:cNvSpPr txBox="1"/>
      </xdr:nvSpPr>
      <xdr:spPr>
        <a:xfrm>
          <a:off x="17386377" y="1762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158948</xdr:rowOff>
    </xdr:from>
    <xdr:ext cx="469744" cy="259045"/>
    <xdr:sp macro="" textlink="">
      <xdr:nvSpPr>
        <xdr:cNvPr id="838" name="n_4aveValue【公民館】&#10;一人当たり面積">
          <a:extLst>
            <a:ext uri="{FF2B5EF4-FFF2-40B4-BE49-F238E27FC236}">
              <a16:creationId xmlns:a16="http://schemas.microsoft.com/office/drawing/2014/main" id="{C13F26EA-F6AB-4027-9400-4C09055ACE68}"/>
            </a:ext>
          </a:extLst>
        </xdr:cNvPr>
        <xdr:cNvSpPr txBox="1"/>
      </xdr:nvSpPr>
      <xdr:spPr>
        <a:xfrm>
          <a:off x="16592627" y="1758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70048</xdr:rowOff>
    </xdr:from>
    <xdr:ext cx="469744" cy="259045"/>
    <xdr:sp macro="" textlink="">
      <xdr:nvSpPr>
        <xdr:cNvPr id="839" name="n_1mainValue【公民館】&#10;一人当たり面積">
          <a:extLst>
            <a:ext uri="{FF2B5EF4-FFF2-40B4-BE49-F238E27FC236}">
              <a16:creationId xmlns:a16="http://schemas.microsoft.com/office/drawing/2014/main" id="{DCBFB381-37C8-4326-865E-378BB735F371}"/>
            </a:ext>
          </a:extLst>
        </xdr:cNvPr>
        <xdr:cNvSpPr txBox="1"/>
      </xdr:nvSpPr>
      <xdr:spPr>
        <a:xfrm>
          <a:off x="189802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840" name="n_2mainValue【公民館】&#10;一人当たり面積">
          <a:extLst>
            <a:ext uri="{FF2B5EF4-FFF2-40B4-BE49-F238E27FC236}">
              <a16:creationId xmlns:a16="http://schemas.microsoft.com/office/drawing/2014/main" id="{FBCA8BC4-AF91-4D5B-9684-2B3A323437B0}"/>
            </a:ext>
          </a:extLst>
        </xdr:cNvPr>
        <xdr:cNvSpPr txBox="1"/>
      </xdr:nvSpPr>
      <xdr:spPr>
        <a:xfrm>
          <a:off x="18180127" y="1674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4734</xdr:rowOff>
    </xdr:from>
    <xdr:ext cx="469744" cy="259045"/>
    <xdr:sp macro="" textlink="">
      <xdr:nvSpPr>
        <xdr:cNvPr id="841" name="n_3mainValue【公民館】&#10;一人当たり面積">
          <a:extLst>
            <a:ext uri="{FF2B5EF4-FFF2-40B4-BE49-F238E27FC236}">
              <a16:creationId xmlns:a16="http://schemas.microsoft.com/office/drawing/2014/main" id="{0053CDDA-E6F8-4A3E-8638-F072B0DDDEAC}"/>
            </a:ext>
          </a:extLst>
        </xdr:cNvPr>
        <xdr:cNvSpPr txBox="1"/>
      </xdr:nvSpPr>
      <xdr:spPr>
        <a:xfrm>
          <a:off x="17386377" y="1674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4734</xdr:rowOff>
    </xdr:from>
    <xdr:ext cx="469744" cy="259045"/>
    <xdr:sp macro="" textlink="">
      <xdr:nvSpPr>
        <xdr:cNvPr id="842" name="n_4mainValue【公民館】&#10;一人当たり面積">
          <a:extLst>
            <a:ext uri="{FF2B5EF4-FFF2-40B4-BE49-F238E27FC236}">
              <a16:creationId xmlns:a16="http://schemas.microsoft.com/office/drawing/2014/main" id="{CF8DD27B-54D6-4276-B6BE-A62690F3E2D4}"/>
            </a:ext>
          </a:extLst>
        </xdr:cNvPr>
        <xdr:cNvSpPr txBox="1"/>
      </xdr:nvSpPr>
      <xdr:spPr>
        <a:xfrm>
          <a:off x="16592627" y="1674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8BFE45B4-1E6D-4E95-8052-76C91B538A55}"/>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619A2230-D8CF-4980-A2DD-07DAE8FBB138}"/>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1C3F63C2-88C7-4875-8429-9BB9D2C26C8F}"/>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有形固定資産減価償却率全体としては、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以外の施設において、類似団体平均、全国平均及び埼玉県平均を上回っており、施設の老朽化が問題となっている。</a:t>
          </a:r>
          <a:endParaRPr lang="ja-JP" altLang="ja-JP" sz="1400">
            <a:effectLst/>
          </a:endParaRPr>
        </a:p>
        <a:p>
          <a:r>
            <a:rPr kumimoji="1" lang="ja-JP" altLang="ja-JP" sz="1100">
              <a:solidFill>
                <a:schemeClr val="dk1"/>
              </a:solidFill>
              <a:effectLst/>
              <a:latin typeface="+mn-lt"/>
              <a:ea typeface="+mn-ea"/>
              <a:cs typeface="+mn-cs"/>
            </a:rPr>
            <a:t>　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における有形固定資産減価償却率は、類似団体平均、全国平均及び埼玉県平均を大きく上回っており、類似団体内順位も下から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番目となっている。現在、市が管理している公営住宅の内、松永団地は老朽化が著しいことから、新規の入居募集を行わず、現在の入居者が退居した建物から順次解体することとしており、令和元年度に</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棟あるうちの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棟を解体</a:t>
          </a:r>
          <a:r>
            <a:rPr kumimoji="1" lang="ja-JP" altLang="ja-JP" sz="1100">
              <a:solidFill>
                <a:schemeClr val="dk1"/>
              </a:solidFill>
              <a:effectLst/>
              <a:latin typeface="+mn-lt"/>
              <a:ea typeface="+mn-ea"/>
              <a:cs typeface="+mn-cs"/>
            </a:rPr>
            <a:t>したところであ</a:t>
          </a:r>
          <a:r>
            <a:rPr kumimoji="1" lang="ja-JP" altLang="en-US" sz="1100">
              <a:solidFill>
                <a:schemeClr val="dk1"/>
              </a:solidFill>
              <a:effectLst/>
              <a:latin typeface="+mn-lt"/>
              <a:ea typeface="+mn-ea"/>
              <a:cs typeface="+mn-cs"/>
            </a:rPr>
            <a:t>り、今後も入居者の退去状況を見て、建物の解体を計画していく。</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の一人当たりの面積については、類似団体平均を大きく上回っており、類似団体内順位も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位と、施設の集約化や複合化が進んでいないことがわかる。有形固定資産減価償却率も</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％を超えており、今後、大規模な改修等が必要となることが予想されるため、令和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年度に策定した個別施設計画に基づいた改修等に取り組むことにより、改善を図っていく。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DD19D4-0E93-40A3-B63C-C97A40B99481}"/>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2C72520-92C1-47BE-8D93-87DEDC335F16}"/>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95FA07-23E9-44AD-A51D-EA773C7B8BF5}"/>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E8F36E-14FB-4591-8E57-04CFD6BE1D0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7D1092-F591-4143-82CC-7815A705D68F}"/>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9A5960-01BA-4BB1-AB78-61FB85884672}"/>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9B05F3-5EB8-4C3F-8B35-8DB8CB1A2FD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70BB1A-3622-43E4-AE41-3F77121FE29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7D2EB2E-F6AB-4C9A-B47B-BD47494EC10B}"/>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BEB4CDB-10D8-4325-875C-4C1D8F913C9E}"/>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CD65119-AB71-495A-B17E-48F43EE7108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CC2D8E8-2FC7-4FFF-9E63-77B8A8E23D8E}"/>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E98F243-8205-4F2F-B618-879C24EB0106}"/>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8CA0EC-9AF4-43BA-BFAD-8086634B25B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9388DC-C564-48DB-96D5-450DC8F3BD68}"/>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1BBD66-C4CE-4BCC-9C0A-75E5BC9DBF1C}"/>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EA67BEB-37C9-4226-8DFA-3F34502FE496}"/>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2B3BA9-1C32-4E34-97FD-15D858E8EF8C}"/>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FC96CA8-D521-4D41-B8DC-A1DEC792A64B}"/>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6DFE5C1-7C66-4AF0-A302-B40BCC331DB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BBD3AB-6010-43BE-95B3-191B089F9183}"/>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24C4EC7-2AAD-4322-B755-98F450E951F2}"/>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6CCFC0-12B4-4032-8458-02FAB7784C2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444B416-7FA5-435E-BBA6-612D69A3E19C}"/>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5ED1F0D-81D6-43EF-BB43-CE711F6578DB}"/>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EE6625A-7A7A-492C-BF96-B6B45EFF6F8B}"/>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5E3B5FD-3AAD-4348-80FE-FBEB93F61A14}"/>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F2CFEF-59D7-434A-B1F1-FC9880CA6472}"/>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6D88D6D-01C9-4D33-8522-AB0FD2EE67FB}"/>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61D5A05-5F28-4DE2-ACA6-396D2F2339A5}"/>
            </a:ext>
          </a:extLst>
        </xdr:cNvPr>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ADA0E1-918A-4DD5-ACB7-79E92811FED1}"/>
            </a:ext>
          </a:extLst>
        </xdr:cNvPr>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3D8E09-362E-4F6A-8358-7A28024253F9}"/>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CF1D1A-A2B2-4CDC-8180-4292DF5E1CA0}"/>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CB7E42-E83A-47AE-B00F-44FD1934731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0E3162A-5B40-4216-8950-A159E4CCCB8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86956A-7D91-45E3-A922-C284F84886B9}"/>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7C47713-BF04-4AC5-809E-9E2976663A5F}"/>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6B9A0A8-3848-408E-B8F7-204E9D53160B}"/>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66F0594-AD08-4E0C-BF09-C9124E5C40A4}"/>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0B8AE6C-D291-4A69-8041-4CB288DA0CC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4F2EF41-8F13-4063-BCD1-DBA9B6F376D1}"/>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614A2F5-C82B-48FB-B7AF-99DDA7E4ED5A}"/>
            </a:ext>
          </a:extLst>
        </xdr:cNvPr>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646EA3A-1BE3-497D-8C53-358B6D2B962B}"/>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E92E9A8-D48C-4CEC-8F68-08CAE7C32D2C}"/>
            </a:ext>
          </a:extLst>
        </xdr:cNvPr>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661B7ED-CCF7-42BA-BC46-224A40E839FC}"/>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E94BACD-D9E3-4D56-BA95-B710B65C5958}"/>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2ED64A3-B3E4-4F88-B69F-82CA4ECF90CA}"/>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FB4346C-1414-4C6E-80FE-4B61A8F49B0F}"/>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BF8615C-EBE1-42DF-9ECD-025979A2499F}"/>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FB03B52-B25C-4D86-8E4C-BBE53F2AA2F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FF9EAEF-BE01-4280-9621-9CCF8FDA5CB8}"/>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70A189F1-E93E-4F93-BD87-0769E7BEF4F6}"/>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C4E80CB-97DF-4E76-B2E9-754C4604F8A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F41A87B-002D-4EEE-8F22-181A69BF92C1}"/>
            </a:ext>
          </a:extLst>
        </xdr:cNvPr>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096FDDF-8A6D-462D-827B-359A3811169A}"/>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7DCA0946-72F4-4DFD-9B07-59F9D6A6F7DC}"/>
            </a:ext>
          </a:extLst>
        </xdr:cNvPr>
        <xdr:cNvCxnSpPr/>
      </xdr:nvCxnSpPr>
      <xdr:spPr>
        <a:xfrm flipV="1">
          <a:off x="4177665" y="56540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3251BE8C-D0A6-4E72-A232-3E1FB3AFCEAC}"/>
            </a:ext>
          </a:extLst>
        </xdr:cNvPr>
        <xdr:cNvSpPr txBox="1"/>
      </xdr:nvSpPr>
      <xdr:spPr>
        <a:xfrm>
          <a:off x="4216400"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8E38F04B-4BC8-4163-87AF-BEF3875B40ED}"/>
            </a:ext>
          </a:extLst>
        </xdr:cNvPr>
        <xdr:cNvCxnSpPr/>
      </xdr:nvCxnSpPr>
      <xdr:spPr>
        <a:xfrm>
          <a:off x="4108450" y="6770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F4C71ED0-F82F-4520-BDAE-21340D2AF659}"/>
            </a:ext>
          </a:extLst>
        </xdr:cNvPr>
        <xdr:cNvSpPr txBox="1"/>
      </xdr:nvSpPr>
      <xdr:spPr>
        <a:xfrm>
          <a:off x="4216400" y="544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AC1B08D5-3C86-4056-82CF-C3E728FF6F8A}"/>
            </a:ext>
          </a:extLst>
        </xdr:cNvPr>
        <xdr:cNvCxnSpPr/>
      </xdr:nvCxnSpPr>
      <xdr:spPr>
        <a:xfrm>
          <a:off x="4108450" y="5654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103522</xdr:rowOff>
    </xdr:from>
    <xdr:ext cx="405111" cy="259045"/>
    <xdr:sp macro="" textlink="">
      <xdr:nvSpPr>
        <xdr:cNvPr id="62" name="【図書館】&#10;有形固定資産減価償却率平均値テキスト">
          <a:extLst>
            <a:ext uri="{FF2B5EF4-FFF2-40B4-BE49-F238E27FC236}">
              <a16:creationId xmlns:a16="http://schemas.microsoft.com/office/drawing/2014/main" id="{21CBC2D1-A5F9-4F0E-8006-D122BE6CC05F}"/>
            </a:ext>
          </a:extLst>
        </xdr:cNvPr>
        <xdr:cNvSpPr txBox="1"/>
      </xdr:nvSpPr>
      <xdr:spPr>
        <a:xfrm>
          <a:off x="4216400" y="5888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E5AC4A6E-3E4C-418E-BEE1-D3EBE02055C0}"/>
            </a:ext>
          </a:extLst>
        </xdr:cNvPr>
        <xdr:cNvSpPr/>
      </xdr:nvSpPr>
      <xdr:spPr>
        <a:xfrm>
          <a:off x="4127500" y="6030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50CCF339-9D55-4FA8-992E-E170D3B0A552}"/>
            </a:ext>
          </a:extLst>
        </xdr:cNvPr>
        <xdr:cNvSpPr/>
      </xdr:nvSpPr>
      <xdr:spPr>
        <a:xfrm>
          <a:off x="3384550" y="59982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B9844810-282F-44DA-8F84-C528D4520C05}"/>
            </a:ext>
          </a:extLst>
        </xdr:cNvPr>
        <xdr:cNvSpPr/>
      </xdr:nvSpPr>
      <xdr:spPr>
        <a:xfrm>
          <a:off x="2571750" y="60496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6D567F16-A551-4148-84F4-715DD1EAF7EC}"/>
            </a:ext>
          </a:extLst>
        </xdr:cNvPr>
        <xdr:cNvSpPr/>
      </xdr:nvSpPr>
      <xdr:spPr>
        <a:xfrm>
          <a:off x="1778000" y="602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73A9DEEB-E89B-41A9-8370-A81A7CDDA821}"/>
            </a:ext>
          </a:extLst>
        </xdr:cNvPr>
        <xdr:cNvSpPr/>
      </xdr:nvSpPr>
      <xdr:spPr>
        <a:xfrm>
          <a:off x="984250" y="60001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54C431C-7BDD-4D48-8B46-BFE7EBD440C4}"/>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2021FD-74CE-494F-B5BA-A47D1484CE71}"/>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600330D-45B8-48E3-A699-EC99E3209397}"/>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98D6CD9-9609-4657-9C15-12D69DB9DE1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8E8AAB0-C1C2-412D-879E-C0C61D760ED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7CED20F8-22EC-4868-847E-BF15CF89B3CF}"/>
            </a:ext>
          </a:extLst>
        </xdr:cNvPr>
        <xdr:cNvSpPr/>
      </xdr:nvSpPr>
      <xdr:spPr>
        <a:xfrm>
          <a:off x="4127500" y="6089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118127</xdr:rowOff>
    </xdr:from>
    <xdr:ext cx="405111" cy="259045"/>
    <xdr:sp macro="" textlink="">
      <xdr:nvSpPr>
        <xdr:cNvPr id="74" name="【図書館】&#10;有形固定資産減価償却率該当値テキスト">
          <a:extLst>
            <a:ext uri="{FF2B5EF4-FFF2-40B4-BE49-F238E27FC236}">
              <a16:creationId xmlns:a16="http://schemas.microsoft.com/office/drawing/2014/main" id="{743A8574-68C0-4EA2-AA71-956FE5C1B156}"/>
            </a:ext>
          </a:extLst>
        </xdr:cNvPr>
        <xdr:cNvSpPr txBox="1"/>
      </xdr:nvSpPr>
      <xdr:spPr>
        <a:xfrm>
          <a:off x="42164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99695</xdr:rowOff>
    </xdr:from>
    <xdr:to>
      <xdr:col>20</xdr:col>
      <xdr:colOff>38100</xdr:colOff>
      <xdr:row>37</xdr:row>
      <xdr:rowOff>29845</xdr:rowOff>
    </xdr:to>
    <xdr:sp macro="" textlink="">
      <xdr:nvSpPr>
        <xdr:cNvPr id="75" name="楕円 74">
          <a:extLst>
            <a:ext uri="{FF2B5EF4-FFF2-40B4-BE49-F238E27FC236}">
              <a16:creationId xmlns:a16="http://schemas.microsoft.com/office/drawing/2014/main" id="{938AFE3E-4E8E-4BDE-AE55-EB49B5BE5340}"/>
            </a:ext>
          </a:extLst>
        </xdr:cNvPr>
        <xdr:cNvSpPr/>
      </xdr:nvSpPr>
      <xdr:spPr>
        <a:xfrm>
          <a:off x="3384550" y="604964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150495</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BBA03A9C-F86E-4ED8-899F-A7ECA71827CE}"/>
            </a:ext>
          </a:extLst>
        </xdr:cNvPr>
        <xdr:cNvCxnSpPr/>
      </xdr:nvCxnSpPr>
      <xdr:spPr>
        <a:xfrm>
          <a:off x="3429000" y="6100445"/>
          <a:ext cx="7493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67310</xdr:rowOff>
    </xdr:from>
    <xdr:to>
      <xdr:col>15</xdr:col>
      <xdr:colOff>101600</xdr:colOff>
      <xdr:row>36</xdr:row>
      <xdr:rowOff>168910</xdr:rowOff>
    </xdr:to>
    <xdr:sp macro="" textlink="">
      <xdr:nvSpPr>
        <xdr:cNvPr id="77" name="楕円 76">
          <a:extLst>
            <a:ext uri="{FF2B5EF4-FFF2-40B4-BE49-F238E27FC236}">
              <a16:creationId xmlns:a16="http://schemas.microsoft.com/office/drawing/2014/main" id="{40753774-8BF1-4BBF-BE4E-7C0B341F69C5}"/>
            </a:ext>
          </a:extLst>
        </xdr:cNvPr>
        <xdr:cNvSpPr/>
      </xdr:nvSpPr>
      <xdr:spPr>
        <a:xfrm>
          <a:off x="2571750" y="6017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118110</xdr:rowOff>
    </xdr:from>
    <xdr:to>
      <xdr:col>19</xdr:col>
      <xdr:colOff>177800</xdr:colOff>
      <xdr:row>36</xdr:row>
      <xdr:rowOff>150495</xdr:rowOff>
    </xdr:to>
    <xdr:cxnSp macro="">
      <xdr:nvCxnSpPr>
        <xdr:cNvPr id="78" name="直線コネクタ 77">
          <a:extLst>
            <a:ext uri="{FF2B5EF4-FFF2-40B4-BE49-F238E27FC236}">
              <a16:creationId xmlns:a16="http://schemas.microsoft.com/office/drawing/2014/main" id="{FA1C5761-C45C-42D2-8B3A-B35F4FF384C9}"/>
            </a:ext>
          </a:extLst>
        </xdr:cNvPr>
        <xdr:cNvCxnSpPr/>
      </xdr:nvCxnSpPr>
      <xdr:spPr>
        <a:xfrm>
          <a:off x="2622550" y="6068060"/>
          <a:ext cx="8064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31115</xdr:rowOff>
    </xdr:from>
    <xdr:to>
      <xdr:col>10</xdr:col>
      <xdr:colOff>165100</xdr:colOff>
      <xdr:row>36</xdr:row>
      <xdr:rowOff>132715</xdr:rowOff>
    </xdr:to>
    <xdr:sp macro="" textlink="">
      <xdr:nvSpPr>
        <xdr:cNvPr id="79" name="楕円 78">
          <a:extLst>
            <a:ext uri="{FF2B5EF4-FFF2-40B4-BE49-F238E27FC236}">
              <a16:creationId xmlns:a16="http://schemas.microsoft.com/office/drawing/2014/main" id="{701FAD03-F320-4EEC-875F-03B7FEDB5F1A}"/>
            </a:ext>
          </a:extLst>
        </xdr:cNvPr>
        <xdr:cNvSpPr/>
      </xdr:nvSpPr>
      <xdr:spPr>
        <a:xfrm>
          <a:off x="1778000" y="598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81915</xdr:rowOff>
    </xdr:from>
    <xdr:to>
      <xdr:col>15</xdr:col>
      <xdr:colOff>50800</xdr:colOff>
      <xdr:row>36</xdr:row>
      <xdr:rowOff>118110</xdr:rowOff>
    </xdr:to>
    <xdr:cxnSp macro="">
      <xdr:nvCxnSpPr>
        <xdr:cNvPr id="80" name="直線コネクタ 79">
          <a:extLst>
            <a:ext uri="{FF2B5EF4-FFF2-40B4-BE49-F238E27FC236}">
              <a16:creationId xmlns:a16="http://schemas.microsoft.com/office/drawing/2014/main" id="{952559B8-1E2D-4E62-83C2-25E9C9FDD9DB}"/>
            </a:ext>
          </a:extLst>
        </xdr:cNvPr>
        <xdr:cNvCxnSpPr/>
      </xdr:nvCxnSpPr>
      <xdr:spPr>
        <a:xfrm>
          <a:off x="1828800" y="6031865"/>
          <a:ext cx="7937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164465</xdr:rowOff>
    </xdr:from>
    <xdr:to>
      <xdr:col>6</xdr:col>
      <xdr:colOff>38100</xdr:colOff>
      <xdr:row>36</xdr:row>
      <xdr:rowOff>94615</xdr:rowOff>
    </xdr:to>
    <xdr:sp macro="" textlink="">
      <xdr:nvSpPr>
        <xdr:cNvPr id="81" name="楕円 80">
          <a:extLst>
            <a:ext uri="{FF2B5EF4-FFF2-40B4-BE49-F238E27FC236}">
              <a16:creationId xmlns:a16="http://schemas.microsoft.com/office/drawing/2014/main" id="{975CD76F-6C3C-40FC-8599-6EBD763091F2}"/>
            </a:ext>
          </a:extLst>
        </xdr:cNvPr>
        <xdr:cNvSpPr/>
      </xdr:nvSpPr>
      <xdr:spPr>
        <a:xfrm>
          <a:off x="984250" y="59493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43815</xdr:rowOff>
    </xdr:from>
    <xdr:to>
      <xdr:col>10</xdr:col>
      <xdr:colOff>114300</xdr:colOff>
      <xdr:row>36</xdr:row>
      <xdr:rowOff>81915</xdr:rowOff>
    </xdr:to>
    <xdr:cxnSp macro="">
      <xdr:nvCxnSpPr>
        <xdr:cNvPr id="82" name="直線コネクタ 81">
          <a:extLst>
            <a:ext uri="{FF2B5EF4-FFF2-40B4-BE49-F238E27FC236}">
              <a16:creationId xmlns:a16="http://schemas.microsoft.com/office/drawing/2014/main" id="{55E8BE74-FAE5-44A5-9F5A-BE8BD01BBBAF}"/>
            </a:ext>
          </a:extLst>
        </xdr:cNvPr>
        <xdr:cNvCxnSpPr/>
      </xdr:nvCxnSpPr>
      <xdr:spPr>
        <a:xfrm>
          <a:off x="1028700" y="5993765"/>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3" name="n_1aveValue【図書館】&#10;有形固定資産減価償却率">
          <a:extLst>
            <a:ext uri="{FF2B5EF4-FFF2-40B4-BE49-F238E27FC236}">
              <a16:creationId xmlns:a16="http://schemas.microsoft.com/office/drawing/2014/main" id="{D6F1C9D5-0C9A-4ADB-B2CD-2837E23A7954}"/>
            </a:ext>
          </a:extLst>
        </xdr:cNvPr>
        <xdr:cNvSpPr txBox="1"/>
      </xdr:nvSpPr>
      <xdr:spPr>
        <a:xfrm>
          <a:off x="32391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8BFEDCCB-7441-4651-BED8-43D0F1E1EA0C}"/>
            </a:ext>
          </a:extLst>
        </xdr:cNvPr>
        <xdr:cNvSpPr txBox="1"/>
      </xdr:nvSpPr>
      <xdr:spPr>
        <a:xfrm>
          <a:off x="2439044"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CC2AF779-7B76-4011-ABF4-E9C3202AC461}"/>
            </a:ext>
          </a:extLst>
        </xdr:cNvPr>
        <xdr:cNvSpPr txBox="1"/>
      </xdr:nvSpPr>
      <xdr:spPr>
        <a:xfrm>
          <a:off x="1645294" y="6113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4E4E913E-90FC-4E71-9C07-4EDA5A82C436}"/>
            </a:ext>
          </a:extLst>
        </xdr:cNvPr>
        <xdr:cNvSpPr txBox="1"/>
      </xdr:nvSpPr>
      <xdr:spPr>
        <a:xfrm>
          <a:off x="8515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20972</xdr:rowOff>
    </xdr:from>
    <xdr:ext cx="405111" cy="259045"/>
    <xdr:sp macro="" textlink="">
      <xdr:nvSpPr>
        <xdr:cNvPr id="87" name="n_1mainValue【図書館】&#10;有形固定資産減価償却率">
          <a:extLst>
            <a:ext uri="{FF2B5EF4-FFF2-40B4-BE49-F238E27FC236}">
              <a16:creationId xmlns:a16="http://schemas.microsoft.com/office/drawing/2014/main" id="{5DB6D0E0-699F-4668-9BA4-A62C08F33D66}"/>
            </a:ext>
          </a:extLst>
        </xdr:cNvPr>
        <xdr:cNvSpPr txBox="1"/>
      </xdr:nvSpPr>
      <xdr:spPr>
        <a:xfrm>
          <a:off x="3239144"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13987</xdr:rowOff>
    </xdr:from>
    <xdr:ext cx="405111" cy="259045"/>
    <xdr:sp macro="" textlink="">
      <xdr:nvSpPr>
        <xdr:cNvPr id="88" name="n_2mainValue【図書館】&#10;有形固定資産減価償却率">
          <a:extLst>
            <a:ext uri="{FF2B5EF4-FFF2-40B4-BE49-F238E27FC236}">
              <a16:creationId xmlns:a16="http://schemas.microsoft.com/office/drawing/2014/main" id="{3BE6985D-154B-4461-BF19-C53513495A39}"/>
            </a:ext>
          </a:extLst>
        </xdr:cNvPr>
        <xdr:cNvSpPr txBox="1"/>
      </xdr:nvSpPr>
      <xdr:spPr>
        <a:xfrm>
          <a:off x="2439044" y="5798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149242</xdr:rowOff>
    </xdr:from>
    <xdr:ext cx="405111" cy="259045"/>
    <xdr:sp macro="" textlink="">
      <xdr:nvSpPr>
        <xdr:cNvPr id="89" name="n_3mainValue【図書館】&#10;有形固定資産減価償却率">
          <a:extLst>
            <a:ext uri="{FF2B5EF4-FFF2-40B4-BE49-F238E27FC236}">
              <a16:creationId xmlns:a16="http://schemas.microsoft.com/office/drawing/2014/main" id="{7BFB5A07-F4FE-440A-B8B2-011C9795A4C0}"/>
            </a:ext>
          </a:extLst>
        </xdr:cNvPr>
        <xdr:cNvSpPr txBox="1"/>
      </xdr:nvSpPr>
      <xdr:spPr>
        <a:xfrm>
          <a:off x="164529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111142</xdr:rowOff>
    </xdr:from>
    <xdr:ext cx="405111" cy="259045"/>
    <xdr:sp macro="" textlink="">
      <xdr:nvSpPr>
        <xdr:cNvPr id="90" name="n_4mainValue【図書館】&#10;有形固定資産減価償却率">
          <a:extLst>
            <a:ext uri="{FF2B5EF4-FFF2-40B4-BE49-F238E27FC236}">
              <a16:creationId xmlns:a16="http://schemas.microsoft.com/office/drawing/2014/main" id="{C2F2EF44-2AFA-434B-87E3-83259CC1365A}"/>
            </a:ext>
          </a:extLst>
        </xdr:cNvPr>
        <xdr:cNvSpPr txBox="1"/>
      </xdr:nvSpPr>
      <xdr:spPr>
        <a:xfrm>
          <a:off x="8515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ECFFF4C-AAC2-4CE2-94A0-2AFAA3D2FBF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6C95A55-7EA2-4892-82DA-068CA010AFF8}"/>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D6FF5EE-9075-4364-A777-94EDE5E9DA76}"/>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DD9DDFC-95AC-4DB8-81F2-3C055C3B7CD5}"/>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BD42725-4320-4040-A77A-0671D89A4069}"/>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D28A6BA-6C35-414D-88B6-12ED6EE750D2}"/>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FE47C62-3D95-4105-BB90-EA37766B4205}"/>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52AEE8C-72C3-403A-A1B7-13BC407B92FC}"/>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5A772133-3F62-43A3-BD73-81B6465ABB1C}"/>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E1735FD-E0C7-4655-8B59-1EB703B5A3E4}"/>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397EAA9C-2FB4-4648-946E-E25AE50FC5FB}"/>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E8874309-A22A-4B9E-92A7-3788BD166237}"/>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88E8C1B-8B24-4296-87A5-40BEAE4EF1B5}"/>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A7233408-33FE-4BF8-9338-9E0EA39F4988}"/>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82B50C-8CAA-4D22-BAB9-F5FB75B536E8}"/>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7DDA9792-6D4D-4F23-B323-CC2E09F2F8DA}"/>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C7CFAAA-1745-4912-A187-C386743E1533}"/>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EC545C0D-6601-459D-92EC-7A3FE3734EEE}"/>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A0AF89B3-4EEA-435D-96B5-FBF46111DC5B}"/>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C6D6B6FA-557F-464F-BA87-AFE0AA6781D7}"/>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13E757D3-6A83-4AA1-8A05-0A2C2FE7A64E}"/>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A222FD86-1199-4E18-9014-862A76ED0FAF}"/>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97D11727-F922-497B-8262-830533124FBA}"/>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550CEED3-DDE1-4EB0-9175-43F3E246A74F}"/>
            </a:ext>
          </a:extLst>
        </xdr:cNvPr>
        <xdr:cNvCxnSpPr/>
      </xdr:nvCxnSpPr>
      <xdr:spPr>
        <a:xfrm flipV="1">
          <a:off x="9429115" y="54165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370DEF19-7CB2-45D0-AD7B-F3C75F494B0C}"/>
            </a:ext>
          </a:extLst>
        </xdr:cNvPr>
        <xdr:cNvSpPr txBox="1"/>
      </xdr:nvSpPr>
      <xdr:spPr>
        <a:xfrm>
          <a:off x="946785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13524530-AFD5-4FDC-B1AA-EA92A1C0180F}"/>
            </a:ext>
          </a:extLst>
        </xdr:cNvPr>
        <xdr:cNvCxnSpPr/>
      </xdr:nvCxnSpPr>
      <xdr:spPr>
        <a:xfrm>
          <a:off x="9359900" y="6921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46F636EB-2085-407B-BC98-7985B2A71B7B}"/>
            </a:ext>
          </a:extLst>
        </xdr:cNvPr>
        <xdr:cNvSpPr txBox="1"/>
      </xdr:nvSpPr>
      <xdr:spPr>
        <a:xfrm>
          <a:off x="9467850" y="51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4F098D2C-7145-4D53-819E-B45F25463219}"/>
            </a:ext>
          </a:extLst>
        </xdr:cNvPr>
        <xdr:cNvCxnSpPr/>
      </xdr:nvCxnSpPr>
      <xdr:spPr>
        <a:xfrm>
          <a:off x="9359900" y="541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19" name="【図書館】&#10;一人当たり面積平均値テキスト">
          <a:extLst>
            <a:ext uri="{FF2B5EF4-FFF2-40B4-BE49-F238E27FC236}">
              <a16:creationId xmlns:a16="http://schemas.microsoft.com/office/drawing/2014/main" id="{9E9729F6-3D5F-4A1C-A90D-72A3EE4B8422}"/>
            </a:ext>
          </a:extLst>
        </xdr:cNvPr>
        <xdr:cNvSpPr txBox="1"/>
      </xdr:nvSpPr>
      <xdr:spPr>
        <a:xfrm>
          <a:off x="946785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C61900F1-13B7-4B82-8646-7B9428B39B14}"/>
            </a:ext>
          </a:extLst>
        </xdr:cNvPr>
        <xdr:cNvSpPr/>
      </xdr:nvSpPr>
      <xdr:spPr>
        <a:xfrm>
          <a:off x="9398000" y="6578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44A9BA9C-1CFE-45E5-8D4D-CA6E3DF15B28}"/>
            </a:ext>
          </a:extLst>
        </xdr:cNvPr>
        <xdr:cNvSpPr/>
      </xdr:nvSpPr>
      <xdr:spPr>
        <a:xfrm>
          <a:off x="8636000" y="6578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B5AAFD10-FDC4-4A0B-BD95-467B13E43D62}"/>
            </a:ext>
          </a:extLst>
        </xdr:cNvPr>
        <xdr:cNvSpPr/>
      </xdr:nvSpPr>
      <xdr:spPr>
        <a:xfrm>
          <a:off x="7842250" y="66103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8A223AC2-20ED-429D-8985-B2E9E8126E6C}"/>
            </a:ext>
          </a:extLst>
        </xdr:cNvPr>
        <xdr:cNvSpPr/>
      </xdr:nvSpPr>
      <xdr:spPr>
        <a:xfrm>
          <a:off x="702945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3043F985-A80F-4EB5-8A5E-FECAE9CD06A4}"/>
            </a:ext>
          </a:extLst>
        </xdr:cNvPr>
        <xdr:cNvSpPr/>
      </xdr:nvSpPr>
      <xdr:spPr>
        <a:xfrm>
          <a:off x="62357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9F4D86F-8E22-43CC-9147-BD3100289CEC}"/>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906E074-F20C-4EED-AF08-65A4395015BB}"/>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EC96D9-9519-449E-9C09-3AA89F26CA84}"/>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1DAF6CA-74B2-48AE-89E3-B443C18FD01A}"/>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FAFB8C1-C1B3-4C24-9380-CF29CCE7F1FE}"/>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0" name="楕円 129">
          <a:extLst>
            <a:ext uri="{FF2B5EF4-FFF2-40B4-BE49-F238E27FC236}">
              <a16:creationId xmlns:a16="http://schemas.microsoft.com/office/drawing/2014/main" id="{BF1C7192-026C-46A7-81D4-C1FE16BDFF7D}"/>
            </a:ext>
          </a:extLst>
        </xdr:cNvPr>
        <xdr:cNvSpPr/>
      </xdr:nvSpPr>
      <xdr:spPr>
        <a:xfrm>
          <a:off x="939800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1" name="【図書館】&#10;一人当たり面積該当値テキスト">
          <a:extLst>
            <a:ext uri="{FF2B5EF4-FFF2-40B4-BE49-F238E27FC236}">
              <a16:creationId xmlns:a16="http://schemas.microsoft.com/office/drawing/2014/main" id="{02B18285-38FC-4B5E-9427-7377B1A275E9}"/>
            </a:ext>
          </a:extLst>
        </xdr:cNvPr>
        <xdr:cNvSpPr txBox="1"/>
      </xdr:nvSpPr>
      <xdr:spPr>
        <a:xfrm>
          <a:off x="9467850"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32" name="楕円 131">
          <a:extLst>
            <a:ext uri="{FF2B5EF4-FFF2-40B4-BE49-F238E27FC236}">
              <a16:creationId xmlns:a16="http://schemas.microsoft.com/office/drawing/2014/main" id="{548A0D1D-3973-4017-A909-492B0CD82A8C}"/>
            </a:ext>
          </a:extLst>
        </xdr:cNvPr>
        <xdr:cNvSpPr/>
      </xdr:nvSpPr>
      <xdr:spPr>
        <a:xfrm>
          <a:off x="86360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3" name="直線コネクタ 132">
          <a:extLst>
            <a:ext uri="{FF2B5EF4-FFF2-40B4-BE49-F238E27FC236}">
              <a16:creationId xmlns:a16="http://schemas.microsoft.com/office/drawing/2014/main" id="{FF61530A-F272-4239-A90D-8FA945D93EE7}"/>
            </a:ext>
          </a:extLst>
        </xdr:cNvPr>
        <xdr:cNvCxnSpPr/>
      </xdr:nvCxnSpPr>
      <xdr:spPr>
        <a:xfrm>
          <a:off x="8686800" y="66865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4" name="楕円 133">
          <a:extLst>
            <a:ext uri="{FF2B5EF4-FFF2-40B4-BE49-F238E27FC236}">
              <a16:creationId xmlns:a16="http://schemas.microsoft.com/office/drawing/2014/main" id="{177796D1-38CA-45AC-BF41-6953F75418B7}"/>
            </a:ext>
          </a:extLst>
        </xdr:cNvPr>
        <xdr:cNvSpPr/>
      </xdr:nvSpPr>
      <xdr:spPr>
        <a:xfrm>
          <a:off x="7842250" y="6623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5" name="直線コネクタ 134">
          <a:extLst>
            <a:ext uri="{FF2B5EF4-FFF2-40B4-BE49-F238E27FC236}">
              <a16:creationId xmlns:a16="http://schemas.microsoft.com/office/drawing/2014/main" id="{E6575228-A737-42DF-A3A5-B7A083757C48}"/>
            </a:ext>
          </a:extLst>
        </xdr:cNvPr>
        <xdr:cNvCxnSpPr/>
      </xdr:nvCxnSpPr>
      <xdr:spPr>
        <a:xfrm>
          <a:off x="7886700" y="66738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6" name="楕円 135">
          <a:extLst>
            <a:ext uri="{FF2B5EF4-FFF2-40B4-BE49-F238E27FC236}">
              <a16:creationId xmlns:a16="http://schemas.microsoft.com/office/drawing/2014/main" id="{11CDB395-2E07-4947-A1C3-5CB8848F145D}"/>
            </a:ext>
          </a:extLst>
        </xdr:cNvPr>
        <xdr:cNvSpPr/>
      </xdr:nvSpPr>
      <xdr:spPr>
        <a:xfrm>
          <a:off x="702945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7" name="直線コネクタ 136">
          <a:extLst>
            <a:ext uri="{FF2B5EF4-FFF2-40B4-BE49-F238E27FC236}">
              <a16:creationId xmlns:a16="http://schemas.microsoft.com/office/drawing/2014/main" id="{5819A6F3-CD87-4D1E-8BAB-FC3A45D5A759}"/>
            </a:ext>
          </a:extLst>
        </xdr:cNvPr>
        <xdr:cNvCxnSpPr/>
      </xdr:nvCxnSpPr>
      <xdr:spPr>
        <a:xfrm>
          <a:off x="7080250" y="66738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8" name="楕円 137">
          <a:extLst>
            <a:ext uri="{FF2B5EF4-FFF2-40B4-BE49-F238E27FC236}">
              <a16:creationId xmlns:a16="http://schemas.microsoft.com/office/drawing/2014/main" id="{D1B2D295-9D74-4DB9-A256-10FCE8440577}"/>
            </a:ext>
          </a:extLst>
        </xdr:cNvPr>
        <xdr:cNvSpPr/>
      </xdr:nvSpPr>
      <xdr:spPr>
        <a:xfrm>
          <a:off x="6235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39" name="直線コネクタ 138">
          <a:extLst>
            <a:ext uri="{FF2B5EF4-FFF2-40B4-BE49-F238E27FC236}">
              <a16:creationId xmlns:a16="http://schemas.microsoft.com/office/drawing/2014/main" id="{E88A8E6B-BA2E-4AD0-B8F7-108F70A838D2}"/>
            </a:ext>
          </a:extLst>
        </xdr:cNvPr>
        <xdr:cNvCxnSpPr/>
      </xdr:nvCxnSpPr>
      <xdr:spPr>
        <a:xfrm>
          <a:off x="6286500" y="66738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80027</xdr:rowOff>
    </xdr:from>
    <xdr:ext cx="469744" cy="259045"/>
    <xdr:sp macro="" textlink="">
      <xdr:nvSpPr>
        <xdr:cNvPr id="140" name="n_1aveValue【図書館】&#10;一人当たり面積">
          <a:extLst>
            <a:ext uri="{FF2B5EF4-FFF2-40B4-BE49-F238E27FC236}">
              <a16:creationId xmlns:a16="http://schemas.microsoft.com/office/drawing/2014/main" id="{54377212-D1F7-4733-8B29-EDF4EEBEB836}"/>
            </a:ext>
          </a:extLst>
        </xdr:cNvPr>
        <xdr:cNvSpPr txBox="1"/>
      </xdr:nvSpPr>
      <xdr:spPr>
        <a:xfrm>
          <a:off x="8458277"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a:extLst>
            <a:ext uri="{FF2B5EF4-FFF2-40B4-BE49-F238E27FC236}">
              <a16:creationId xmlns:a16="http://schemas.microsoft.com/office/drawing/2014/main" id="{B51E536B-FF68-4B4E-82BE-45E962D6ECC5}"/>
            </a:ext>
          </a:extLst>
        </xdr:cNvPr>
        <xdr:cNvSpPr txBox="1"/>
      </xdr:nvSpPr>
      <xdr:spPr>
        <a:xfrm>
          <a:off x="76772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a:extLst>
            <a:ext uri="{FF2B5EF4-FFF2-40B4-BE49-F238E27FC236}">
              <a16:creationId xmlns:a16="http://schemas.microsoft.com/office/drawing/2014/main" id="{4FB270C5-D580-456F-B3C6-025C2D98B095}"/>
            </a:ext>
          </a:extLst>
        </xdr:cNvPr>
        <xdr:cNvSpPr txBox="1"/>
      </xdr:nvSpPr>
      <xdr:spPr>
        <a:xfrm>
          <a:off x="686442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3" name="n_4aveValue【図書館】&#10;一人当たり面積">
          <a:extLst>
            <a:ext uri="{FF2B5EF4-FFF2-40B4-BE49-F238E27FC236}">
              <a16:creationId xmlns:a16="http://schemas.microsoft.com/office/drawing/2014/main" id="{83EE340C-1BAB-4FC7-B5B5-463E20D99051}"/>
            </a:ext>
          </a:extLst>
        </xdr:cNvPr>
        <xdr:cNvSpPr txBox="1"/>
      </xdr:nvSpPr>
      <xdr:spPr>
        <a:xfrm>
          <a:off x="6070677" y="639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4" name="n_1mainValue【図書館】&#10;一人当たり面積">
          <a:extLst>
            <a:ext uri="{FF2B5EF4-FFF2-40B4-BE49-F238E27FC236}">
              <a16:creationId xmlns:a16="http://schemas.microsoft.com/office/drawing/2014/main" id="{E5870DE3-1AEA-4DFA-ACC8-D4374625D6BE}"/>
            </a:ext>
          </a:extLst>
        </xdr:cNvPr>
        <xdr:cNvSpPr txBox="1"/>
      </xdr:nvSpPr>
      <xdr:spPr>
        <a:xfrm>
          <a:off x="845827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5" name="n_2mainValue【図書館】&#10;一人当たり面積">
          <a:extLst>
            <a:ext uri="{FF2B5EF4-FFF2-40B4-BE49-F238E27FC236}">
              <a16:creationId xmlns:a16="http://schemas.microsoft.com/office/drawing/2014/main" id="{564CAE81-E40E-4B9F-9B67-E0D74076A719}"/>
            </a:ext>
          </a:extLst>
        </xdr:cNvPr>
        <xdr:cNvSpPr txBox="1"/>
      </xdr:nvSpPr>
      <xdr:spPr>
        <a:xfrm>
          <a:off x="76772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6" name="n_3mainValue【図書館】&#10;一人当たり面積">
          <a:extLst>
            <a:ext uri="{FF2B5EF4-FFF2-40B4-BE49-F238E27FC236}">
              <a16:creationId xmlns:a16="http://schemas.microsoft.com/office/drawing/2014/main" id="{E11293AC-B93A-44BB-9B01-A150AD006B5E}"/>
            </a:ext>
          </a:extLst>
        </xdr:cNvPr>
        <xdr:cNvSpPr txBox="1"/>
      </xdr:nvSpPr>
      <xdr:spPr>
        <a:xfrm>
          <a:off x="6864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7" name="n_4mainValue【図書館】&#10;一人当たり面積">
          <a:extLst>
            <a:ext uri="{FF2B5EF4-FFF2-40B4-BE49-F238E27FC236}">
              <a16:creationId xmlns:a16="http://schemas.microsoft.com/office/drawing/2014/main" id="{69F59E7E-68A1-4369-9DE6-3BB550F9FA96}"/>
            </a:ext>
          </a:extLst>
        </xdr:cNvPr>
        <xdr:cNvSpPr txBox="1"/>
      </xdr:nvSpPr>
      <xdr:spPr>
        <a:xfrm>
          <a:off x="607067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0B5B368-BF95-4781-B73D-A15C208910EC}"/>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7714AF33-681F-4521-9536-A7428CE1E7A9}"/>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120ABFA-C70F-45CF-BCA1-46BE070D5DE0}"/>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475EEB9-A62F-4B1D-A2B6-5FEB0EEF5390}"/>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1DE9F2A-5B12-4A00-A6B3-E833BAD64E8C}"/>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89D2B17-B7FC-4BF2-996D-AFD0E306ED75}"/>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685B8FA-CB34-40DC-96B9-F8F9B1C073F0}"/>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D9C0D16E-1B23-4A85-9357-9CF027B39B6B}"/>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E8A5BD6-2305-4AEA-9619-DDF99608CFDF}"/>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EBFA4F2-33C0-44FF-8D98-721646835861}"/>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2BC0263-3461-4653-B3AE-20B53A60362D}"/>
            </a:ext>
          </a:extLst>
        </xdr:cNvPr>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7BC8EE5C-EE36-4F9A-ABD9-86B2EEF4446C}"/>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4E2C8DF2-9601-41AE-81A4-5FC38A690185}"/>
            </a:ext>
          </a:extLst>
        </xdr:cNvPr>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7533B884-9503-44C7-85F2-B48F4A7F3D87}"/>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D6BCCCDC-BC35-4CFF-A8D0-D19E3AB4377F}"/>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54BDE9FC-B467-47C4-9155-0AAD406688E9}"/>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5F2888BD-E0F0-4FDE-BA6F-AA11C9945842}"/>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1B309684-D233-4A4A-9E0F-1FCDD46BF691}"/>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6A8CD85C-173C-41D9-9282-57A616C53725}"/>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6960BD9B-DD63-446D-8887-E3F5443B23E4}"/>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FD655582-84BC-4BAB-BA5A-E1A6CE3DEC39}"/>
            </a:ext>
          </a:extLst>
        </xdr:cNvPr>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28CD784B-C132-4BB3-86BB-93E169868043}"/>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6F036DFE-8A1B-41F7-AF7C-BD8372908341}"/>
            </a:ext>
          </a:extLst>
        </xdr:cNvPr>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483D8DA1-68E3-42C0-AFDC-07B9C64FDCF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76F72943-5C3C-47FA-BE06-25599C7FED64}"/>
            </a:ext>
          </a:extLst>
        </xdr:cNvPr>
        <xdr:cNvCxnSpPr/>
      </xdr:nvCxnSpPr>
      <xdr:spPr>
        <a:xfrm flipV="1">
          <a:off x="4177665" y="914781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20465536-1047-4019-AFC0-9FA75474BF87}"/>
            </a:ext>
          </a:extLst>
        </xdr:cNvPr>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46CE4488-F101-4736-9C5F-95F502C81038}"/>
            </a:ext>
          </a:extLst>
        </xdr:cNvPr>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AE7F04C4-18E2-4331-98AC-95143904FDAD}"/>
            </a:ext>
          </a:extLst>
        </xdr:cNvPr>
        <xdr:cNvSpPr txBox="1"/>
      </xdr:nvSpPr>
      <xdr:spPr>
        <a:xfrm>
          <a:off x="4216400" y="892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53A17134-737B-4591-AF1A-D3A1C5F157B2}"/>
            </a:ext>
          </a:extLst>
        </xdr:cNvPr>
        <xdr:cNvCxnSpPr/>
      </xdr:nvCxnSpPr>
      <xdr:spPr>
        <a:xfrm>
          <a:off x="4108450" y="9147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BBF1EDA2-59BC-4A4A-83B5-6BABB6B6B1B4}"/>
            </a:ext>
          </a:extLst>
        </xdr:cNvPr>
        <xdr:cNvSpPr txBox="1"/>
      </xdr:nvSpPr>
      <xdr:spPr>
        <a:xfrm>
          <a:off x="42164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A880A427-ABD9-4D23-BFFA-081F5E9E8D13}"/>
            </a:ext>
          </a:extLst>
        </xdr:cNvPr>
        <xdr:cNvSpPr/>
      </xdr:nvSpPr>
      <xdr:spPr>
        <a:xfrm>
          <a:off x="4127500" y="9822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764B19F8-B3D3-4ADC-9E20-EE71C24BEBE0}"/>
            </a:ext>
          </a:extLst>
        </xdr:cNvPr>
        <xdr:cNvSpPr/>
      </xdr:nvSpPr>
      <xdr:spPr>
        <a:xfrm>
          <a:off x="3384550" y="98183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7EF5B2E7-0631-499F-B728-3259C9199626}"/>
            </a:ext>
          </a:extLst>
        </xdr:cNvPr>
        <xdr:cNvSpPr/>
      </xdr:nvSpPr>
      <xdr:spPr>
        <a:xfrm>
          <a:off x="2571750" y="9864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2F77E4E7-9CF7-43E8-821B-36AB1D57BEDC}"/>
            </a:ext>
          </a:extLst>
        </xdr:cNvPr>
        <xdr:cNvSpPr/>
      </xdr:nvSpPr>
      <xdr:spPr>
        <a:xfrm>
          <a:off x="17780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8DE42ED0-F918-4DA5-801F-13D75A83FBA6}"/>
            </a:ext>
          </a:extLst>
        </xdr:cNvPr>
        <xdr:cNvSpPr/>
      </xdr:nvSpPr>
      <xdr:spPr>
        <a:xfrm>
          <a:off x="984250" y="9841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4BB6C0D-C6B5-4234-9FC5-9F37EECFB88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4D61F8D-FB31-40C1-9D4A-67F4C88AEE0D}"/>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97113B-C6A1-4A85-BF37-B270BF368AD5}"/>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908B57A-E371-4605-8095-AF04C5DF8A46}"/>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19FDDE7-7FC4-4FD8-9E5D-394B3147D6F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188" name="楕円 187">
          <a:extLst>
            <a:ext uri="{FF2B5EF4-FFF2-40B4-BE49-F238E27FC236}">
              <a16:creationId xmlns:a16="http://schemas.microsoft.com/office/drawing/2014/main" id="{9FE2E81C-2715-4EB2-9AC7-BB98069A9831}"/>
            </a:ext>
          </a:extLst>
        </xdr:cNvPr>
        <xdr:cNvSpPr/>
      </xdr:nvSpPr>
      <xdr:spPr>
        <a:xfrm>
          <a:off x="4127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1922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E90755A-7AD9-40E3-934D-3E59939524D3}"/>
            </a:ext>
          </a:extLst>
        </xdr:cNvPr>
        <xdr:cNvSpPr txBox="1"/>
      </xdr:nvSpPr>
      <xdr:spPr>
        <a:xfrm>
          <a:off x="4216400"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190" name="楕円 189">
          <a:extLst>
            <a:ext uri="{FF2B5EF4-FFF2-40B4-BE49-F238E27FC236}">
              <a16:creationId xmlns:a16="http://schemas.microsoft.com/office/drawing/2014/main" id="{B0DE81B4-139A-44A6-AD7B-AB09BC1192A4}"/>
            </a:ext>
          </a:extLst>
        </xdr:cNvPr>
        <xdr:cNvSpPr/>
      </xdr:nvSpPr>
      <xdr:spPr>
        <a:xfrm>
          <a:off x="3384550" y="99002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74295</xdr:rowOff>
    </xdr:to>
    <xdr:cxnSp macro="">
      <xdr:nvCxnSpPr>
        <xdr:cNvPr id="191" name="直線コネクタ 190">
          <a:extLst>
            <a:ext uri="{FF2B5EF4-FFF2-40B4-BE49-F238E27FC236}">
              <a16:creationId xmlns:a16="http://schemas.microsoft.com/office/drawing/2014/main" id="{9E0A8084-C7DE-429A-9B26-7289A88DA3F0}"/>
            </a:ext>
          </a:extLst>
        </xdr:cNvPr>
        <xdr:cNvCxnSpPr/>
      </xdr:nvCxnSpPr>
      <xdr:spPr>
        <a:xfrm>
          <a:off x="3429000" y="9944735"/>
          <a:ext cx="7493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92" name="楕円 191">
          <a:extLst>
            <a:ext uri="{FF2B5EF4-FFF2-40B4-BE49-F238E27FC236}">
              <a16:creationId xmlns:a16="http://schemas.microsoft.com/office/drawing/2014/main" id="{06789ACB-766C-418C-94EB-3380815F87DC}"/>
            </a:ext>
          </a:extLst>
        </xdr:cNvPr>
        <xdr:cNvSpPr/>
      </xdr:nvSpPr>
      <xdr:spPr>
        <a:xfrm>
          <a:off x="2571750" y="9860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32385</xdr:rowOff>
    </xdr:to>
    <xdr:cxnSp macro="">
      <xdr:nvCxnSpPr>
        <xdr:cNvPr id="193" name="直線コネクタ 192">
          <a:extLst>
            <a:ext uri="{FF2B5EF4-FFF2-40B4-BE49-F238E27FC236}">
              <a16:creationId xmlns:a16="http://schemas.microsoft.com/office/drawing/2014/main" id="{826A03DE-16AA-4C02-89DC-E2D5A4134B02}"/>
            </a:ext>
          </a:extLst>
        </xdr:cNvPr>
        <xdr:cNvCxnSpPr/>
      </xdr:nvCxnSpPr>
      <xdr:spPr>
        <a:xfrm>
          <a:off x="2622550" y="9911080"/>
          <a:ext cx="8064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71120</xdr:rowOff>
    </xdr:from>
    <xdr:to>
      <xdr:col>10</xdr:col>
      <xdr:colOff>165100</xdr:colOff>
      <xdr:row>60</xdr:row>
      <xdr:rowOff>1270</xdr:rowOff>
    </xdr:to>
    <xdr:sp macro="" textlink="">
      <xdr:nvSpPr>
        <xdr:cNvPr id="194" name="楕円 193">
          <a:extLst>
            <a:ext uri="{FF2B5EF4-FFF2-40B4-BE49-F238E27FC236}">
              <a16:creationId xmlns:a16="http://schemas.microsoft.com/office/drawing/2014/main" id="{6F53AEA9-934E-429B-B0EE-A65A7FC3A9E8}"/>
            </a:ext>
          </a:extLst>
        </xdr:cNvPr>
        <xdr:cNvSpPr/>
      </xdr:nvSpPr>
      <xdr:spPr>
        <a:xfrm>
          <a:off x="1778000" y="9818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121920</xdr:rowOff>
    </xdr:from>
    <xdr:to>
      <xdr:col>15</xdr:col>
      <xdr:colOff>50800</xdr:colOff>
      <xdr:row>59</xdr:row>
      <xdr:rowOff>163830</xdr:rowOff>
    </xdr:to>
    <xdr:cxnSp macro="">
      <xdr:nvCxnSpPr>
        <xdr:cNvPr id="195" name="直線コネクタ 194">
          <a:extLst>
            <a:ext uri="{FF2B5EF4-FFF2-40B4-BE49-F238E27FC236}">
              <a16:creationId xmlns:a16="http://schemas.microsoft.com/office/drawing/2014/main" id="{434A0B26-7139-4422-BD2E-5E3EE7A06AE2}"/>
            </a:ext>
          </a:extLst>
        </xdr:cNvPr>
        <xdr:cNvCxnSpPr/>
      </xdr:nvCxnSpPr>
      <xdr:spPr>
        <a:xfrm>
          <a:off x="1828800" y="9869170"/>
          <a:ext cx="79375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38735</xdr:rowOff>
    </xdr:from>
    <xdr:to>
      <xdr:col>6</xdr:col>
      <xdr:colOff>38100</xdr:colOff>
      <xdr:row>59</xdr:row>
      <xdr:rowOff>140335</xdr:rowOff>
    </xdr:to>
    <xdr:sp macro="" textlink="">
      <xdr:nvSpPr>
        <xdr:cNvPr id="196" name="楕円 195">
          <a:extLst>
            <a:ext uri="{FF2B5EF4-FFF2-40B4-BE49-F238E27FC236}">
              <a16:creationId xmlns:a16="http://schemas.microsoft.com/office/drawing/2014/main" id="{1632427F-1BD5-4DB0-A834-61A1BD14F789}"/>
            </a:ext>
          </a:extLst>
        </xdr:cNvPr>
        <xdr:cNvSpPr/>
      </xdr:nvSpPr>
      <xdr:spPr>
        <a:xfrm>
          <a:off x="984250" y="97859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59</xdr:row>
      <xdr:rowOff>121920</xdr:rowOff>
    </xdr:to>
    <xdr:cxnSp macro="">
      <xdr:nvCxnSpPr>
        <xdr:cNvPr id="197" name="直線コネクタ 196">
          <a:extLst>
            <a:ext uri="{FF2B5EF4-FFF2-40B4-BE49-F238E27FC236}">
              <a16:creationId xmlns:a16="http://schemas.microsoft.com/office/drawing/2014/main" id="{E8572E30-CFF1-4DA2-A0EE-51B0488A1DC4}"/>
            </a:ext>
          </a:extLst>
        </xdr:cNvPr>
        <xdr:cNvCxnSpPr/>
      </xdr:nvCxnSpPr>
      <xdr:spPr>
        <a:xfrm>
          <a:off x="1028700" y="9836785"/>
          <a:ext cx="8001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368904E9-F16C-404A-98B3-A3325DDA844B}"/>
            </a:ext>
          </a:extLst>
        </xdr:cNvPr>
        <xdr:cNvSpPr txBox="1"/>
      </xdr:nvSpPr>
      <xdr:spPr>
        <a:xfrm>
          <a:off x="32391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38117</xdr:rowOff>
    </xdr:from>
    <xdr:ext cx="405111" cy="259045"/>
    <xdr:sp macro="" textlink="">
      <xdr:nvSpPr>
        <xdr:cNvPr id="199" name="n_2aveValue【体育館・プール】&#10;有形固定資産減価償却率">
          <a:extLst>
            <a:ext uri="{FF2B5EF4-FFF2-40B4-BE49-F238E27FC236}">
              <a16:creationId xmlns:a16="http://schemas.microsoft.com/office/drawing/2014/main" id="{BB35A8BF-CB6A-4219-B323-1657886553BF}"/>
            </a:ext>
          </a:extLst>
        </xdr:cNvPr>
        <xdr:cNvSpPr txBox="1"/>
      </xdr:nvSpPr>
      <xdr:spPr>
        <a:xfrm>
          <a:off x="24390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200" name="n_3aveValue【体育館・プール】&#10;有形固定資産減価償却率">
          <a:extLst>
            <a:ext uri="{FF2B5EF4-FFF2-40B4-BE49-F238E27FC236}">
              <a16:creationId xmlns:a16="http://schemas.microsoft.com/office/drawing/2014/main" id="{6A760A88-CBB8-428B-8EF5-FD14C3ADF5A3}"/>
            </a:ext>
          </a:extLst>
        </xdr:cNvPr>
        <xdr:cNvSpPr txBox="1"/>
      </xdr:nvSpPr>
      <xdr:spPr>
        <a:xfrm>
          <a:off x="164529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15257</xdr:rowOff>
    </xdr:from>
    <xdr:ext cx="405111" cy="259045"/>
    <xdr:sp macro="" textlink="">
      <xdr:nvSpPr>
        <xdr:cNvPr id="201" name="n_4aveValue【体育館・プール】&#10;有形固定資産減価償却率">
          <a:extLst>
            <a:ext uri="{FF2B5EF4-FFF2-40B4-BE49-F238E27FC236}">
              <a16:creationId xmlns:a16="http://schemas.microsoft.com/office/drawing/2014/main" id="{A1B1D22C-8CC6-4AC6-A9A7-3EBFB00E5495}"/>
            </a:ext>
          </a:extLst>
        </xdr:cNvPr>
        <xdr:cNvSpPr txBox="1"/>
      </xdr:nvSpPr>
      <xdr:spPr>
        <a:xfrm>
          <a:off x="8515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74312</xdr:rowOff>
    </xdr:from>
    <xdr:ext cx="405111" cy="259045"/>
    <xdr:sp macro="" textlink="">
      <xdr:nvSpPr>
        <xdr:cNvPr id="202" name="n_1mainValue【体育館・プール】&#10;有形固定資産減価償却率">
          <a:extLst>
            <a:ext uri="{FF2B5EF4-FFF2-40B4-BE49-F238E27FC236}">
              <a16:creationId xmlns:a16="http://schemas.microsoft.com/office/drawing/2014/main" id="{A7D53B16-0E2E-467F-AE70-099143BEBD7C}"/>
            </a:ext>
          </a:extLst>
        </xdr:cNvPr>
        <xdr:cNvSpPr txBox="1"/>
      </xdr:nvSpPr>
      <xdr:spPr>
        <a:xfrm>
          <a:off x="32391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203" name="n_2mainValue【体育館・プール】&#10;有形固定資産減価償却率">
          <a:extLst>
            <a:ext uri="{FF2B5EF4-FFF2-40B4-BE49-F238E27FC236}">
              <a16:creationId xmlns:a16="http://schemas.microsoft.com/office/drawing/2014/main" id="{ADFC9E74-6824-4882-A089-64E889BFAD5C}"/>
            </a:ext>
          </a:extLst>
        </xdr:cNvPr>
        <xdr:cNvSpPr txBox="1"/>
      </xdr:nvSpPr>
      <xdr:spPr>
        <a:xfrm>
          <a:off x="2439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17797</xdr:rowOff>
    </xdr:from>
    <xdr:ext cx="405111" cy="259045"/>
    <xdr:sp macro="" textlink="">
      <xdr:nvSpPr>
        <xdr:cNvPr id="204" name="n_3mainValue【体育館・プール】&#10;有形固定資産減価償却率">
          <a:extLst>
            <a:ext uri="{FF2B5EF4-FFF2-40B4-BE49-F238E27FC236}">
              <a16:creationId xmlns:a16="http://schemas.microsoft.com/office/drawing/2014/main" id="{81276A6C-1482-4179-AC33-46D436254D0C}"/>
            </a:ext>
          </a:extLst>
        </xdr:cNvPr>
        <xdr:cNvSpPr txBox="1"/>
      </xdr:nvSpPr>
      <xdr:spPr>
        <a:xfrm>
          <a:off x="164529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5" name="n_4mainValue【体育館・プール】&#10;有形固定資産減価償却率">
          <a:extLst>
            <a:ext uri="{FF2B5EF4-FFF2-40B4-BE49-F238E27FC236}">
              <a16:creationId xmlns:a16="http://schemas.microsoft.com/office/drawing/2014/main" id="{540DF4B3-4EE0-4ECA-A2F0-A06BB0C33F80}"/>
            </a:ext>
          </a:extLst>
        </xdr:cNvPr>
        <xdr:cNvSpPr txBox="1"/>
      </xdr:nvSpPr>
      <xdr:spPr>
        <a:xfrm>
          <a:off x="85154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26CECAD-837B-4716-995F-484527005F03}"/>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5183D54-A423-431B-B2EB-746535E862F2}"/>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4015C16-34D3-4D9D-B54D-86C6084C232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C259873-8933-4459-A3C5-C1764CA041F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6401FA2-2A97-419D-BD51-36C362CEBE12}"/>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8958EAF-3E3D-4272-AB27-4851815610AD}"/>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19E51B6-9009-41A1-AD58-2B93D22A31EC}"/>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4F2D530-796A-44CA-B2AE-7FFB2B392FC1}"/>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5BE476E1-164F-4591-99CA-619F9A50DA9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BCA42A7B-F76E-4BD2-91A5-447EE54904AD}"/>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DCEEF904-8CD5-4DB8-928C-3E90BB90DE3E}"/>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A3F894C9-D0E5-41D0-A78F-A56DF6FC87CA}"/>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F622504-2481-4088-AA8E-F7F953E7BE9B}"/>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2E9EE97-BCA4-422A-8371-0BBB3F75F4C4}"/>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AF0848DF-90B3-4CCB-B183-28F80455942D}"/>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42D6EE3-C36B-408F-A1A0-05597EB83D75}"/>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B5D9468F-3046-41A8-AE75-D91BD5254C80}"/>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AD5FEE33-3DDB-4ED9-8EF5-783888113827}"/>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0916785-D7FD-461A-ADE2-7BFF2CB707EB}"/>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1E18048D-AEB1-46C1-96B4-B9FD6039606E}"/>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20B71EA2-A2D6-4792-880B-D0FCA962CB77}"/>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22739705-47AC-4B87-8393-1D88F7037E0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88F05332-27C9-4FF1-9C54-982F4DD4A255}"/>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3AC74078-2717-4894-A403-4045463E4E99}"/>
            </a:ext>
          </a:extLst>
        </xdr:cNvPr>
        <xdr:cNvCxnSpPr/>
      </xdr:nvCxnSpPr>
      <xdr:spPr>
        <a:xfrm flipV="1">
          <a:off x="9429115" y="9286240"/>
          <a:ext cx="0" cy="134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EBBC5455-22C5-4F14-8713-47E7D27568AB}"/>
            </a:ext>
          </a:extLst>
        </xdr:cNvPr>
        <xdr:cNvSpPr txBox="1"/>
      </xdr:nvSpPr>
      <xdr:spPr>
        <a:xfrm>
          <a:off x="9467850"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1C482A75-3ABE-4095-B903-CC3B0771EDEA}"/>
            </a:ext>
          </a:extLst>
        </xdr:cNvPr>
        <xdr:cNvCxnSpPr/>
      </xdr:nvCxnSpPr>
      <xdr:spPr>
        <a:xfrm>
          <a:off x="9359900" y="10633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280FEA48-3018-49FC-9602-9F5E0765E0BC}"/>
            </a:ext>
          </a:extLst>
        </xdr:cNvPr>
        <xdr:cNvSpPr txBox="1"/>
      </xdr:nvSpPr>
      <xdr:spPr>
        <a:xfrm>
          <a:off x="9467850" y="90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DE29DFF8-C89B-48A7-BB7F-597CB10409C3}"/>
            </a:ext>
          </a:extLst>
        </xdr:cNvPr>
        <xdr:cNvCxnSpPr/>
      </xdr:nvCxnSpPr>
      <xdr:spPr>
        <a:xfrm>
          <a:off x="9359900" y="928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167657</xdr:rowOff>
    </xdr:from>
    <xdr:ext cx="469744" cy="259045"/>
    <xdr:sp macro="" textlink="">
      <xdr:nvSpPr>
        <xdr:cNvPr id="234" name="【体育館・プール】&#10;一人当たり面積平均値テキスト">
          <a:extLst>
            <a:ext uri="{FF2B5EF4-FFF2-40B4-BE49-F238E27FC236}">
              <a16:creationId xmlns:a16="http://schemas.microsoft.com/office/drawing/2014/main" id="{BD67815A-FC54-4C8B-B46C-10AF8A945819}"/>
            </a:ext>
          </a:extLst>
        </xdr:cNvPr>
        <xdr:cNvSpPr txBox="1"/>
      </xdr:nvSpPr>
      <xdr:spPr>
        <a:xfrm>
          <a:off x="9467850" y="1024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FD504871-2BE4-4013-9587-220D3F4463A9}"/>
            </a:ext>
          </a:extLst>
        </xdr:cNvPr>
        <xdr:cNvSpPr/>
      </xdr:nvSpPr>
      <xdr:spPr>
        <a:xfrm>
          <a:off x="9398000" y="102603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95EB69D8-10AA-4BB5-AF58-22846E777DA1}"/>
            </a:ext>
          </a:extLst>
        </xdr:cNvPr>
        <xdr:cNvSpPr/>
      </xdr:nvSpPr>
      <xdr:spPr>
        <a:xfrm>
          <a:off x="8636000" y="1027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8F8606BC-6F15-4FDB-AEC7-84E7979065D8}"/>
            </a:ext>
          </a:extLst>
        </xdr:cNvPr>
        <xdr:cNvSpPr/>
      </xdr:nvSpPr>
      <xdr:spPr>
        <a:xfrm>
          <a:off x="7842250" y="102946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82E745B3-8D41-44F7-8BB1-028136E11CB8}"/>
            </a:ext>
          </a:extLst>
        </xdr:cNvPr>
        <xdr:cNvSpPr/>
      </xdr:nvSpPr>
      <xdr:spPr>
        <a:xfrm>
          <a:off x="702945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33A74598-0C9E-416E-89EC-D8B5BD3B158D}"/>
            </a:ext>
          </a:extLst>
        </xdr:cNvPr>
        <xdr:cNvSpPr/>
      </xdr:nvSpPr>
      <xdr:spPr>
        <a:xfrm>
          <a:off x="6235700" y="1028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AB80FDE-6F66-4036-8DEE-A0465A3CBCA5}"/>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B261E11-E851-4701-AF27-42F8412AE3E1}"/>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5756A7-C71D-4097-9317-5F761F0DD13E}"/>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3FF1CB9-A9D6-4D28-A80A-E0C05F70A5A2}"/>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05F776D-75EB-4897-AF7B-CE0D221786A1}"/>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166370</xdr:rowOff>
    </xdr:from>
    <xdr:to>
      <xdr:col>55</xdr:col>
      <xdr:colOff>50800</xdr:colOff>
      <xdr:row>56</xdr:row>
      <xdr:rowOff>96520</xdr:rowOff>
    </xdr:to>
    <xdr:sp macro="" textlink="">
      <xdr:nvSpPr>
        <xdr:cNvPr id="245" name="楕円 244">
          <a:extLst>
            <a:ext uri="{FF2B5EF4-FFF2-40B4-BE49-F238E27FC236}">
              <a16:creationId xmlns:a16="http://schemas.microsoft.com/office/drawing/2014/main" id="{C933F433-D347-442C-9306-C8DD8FC6DB6D}"/>
            </a:ext>
          </a:extLst>
        </xdr:cNvPr>
        <xdr:cNvSpPr/>
      </xdr:nvSpPr>
      <xdr:spPr>
        <a:xfrm>
          <a:off x="9398000" y="9253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107967</xdr:rowOff>
    </xdr:from>
    <xdr:ext cx="469744" cy="259045"/>
    <xdr:sp macro="" textlink="">
      <xdr:nvSpPr>
        <xdr:cNvPr id="246" name="【体育館・プール】&#10;一人当たり面積該当値テキスト">
          <a:extLst>
            <a:ext uri="{FF2B5EF4-FFF2-40B4-BE49-F238E27FC236}">
              <a16:creationId xmlns:a16="http://schemas.microsoft.com/office/drawing/2014/main" id="{F75468DF-237E-4B63-82D1-7F71560CFCFB}"/>
            </a:ext>
          </a:extLst>
        </xdr:cNvPr>
        <xdr:cNvSpPr txBox="1"/>
      </xdr:nvSpPr>
      <xdr:spPr>
        <a:xfrm>
          <a:off x="9467850" y="919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36830</xdr:rowOff>
    </xdr:from>
    <xdr:to>
      <xdr:col>50</xdr:col>
      <xdr:colOff>165100</xdr:colOff>
      <xdr:row>57</xdr:row>
      <xdr:rowOff>138430</xdr:rowOff>
    </xdr:to>
    <xdr:sp macro="" textlink="">
      <xdr:nvSpPr>
        <xdr:cNvPr id="247" name="楕円 246">
          <a:extLst>
            <a:ext uri="{FF2B5EF4-FFF2-40B4-BE49-F238E27FC236}">
              <a16:creationId xmlns:a16="http://schemas.microsoft.com/office/drawing/2014/main" id="{81D46C76-502F-4D71-A395-A580366179C4}"/>
            </a:ext>
          </a:extLst>
        </xdr:cNvPr>
        <xdr:cNvSpPr/>
      </xdr:nvSpPr>
      <xdr:spPr>
        <a:xfrm>
          <a:off x="8636000" y="945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45720</xdr:rowOff>
    </xdr:from>
    <xdr:to>
      <xdr:col>55</xdr:col>
      <xdr:colOff>0</xdr:colOff>
      <xdr:row>57</xdr:row>
      <xdr:rowOff>87630</xdr:rowOff>
    </xdr:to>
    <xdr:cxnSp macro="">
      <xdr:nvCxnSpPr>
        <xdr:cNvPr id="248" name="直線コネクタ 247">
          <a:extLst>
            <a:ext uri="{FF2B5EF4-FFF2-40B4-BE49-F238E27FC236}">
              <a16:creationId xmlns:a16="http://schemas.microsoft.com/office/drawing/2014/main" id="{A50DE2CE-1E23-4366-BF0A-F55D91C30E11}"/>
            </a:ext>
          </a:extLst>
        </xdr:cNvPr>
        <xdr:cNvCxnSpPr/>
      </xdr:nvCxnSpPr>
      <xdr:spPr>
        <a:xfrm flipV="1">
          <a:off x="8686800" y="9297670"/>
          <a:ext cx="742950"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59690</xdr:rowOff>
    </xdr:from>
    <xdr:to>
      <xdr:col>46</xdr:col>
      <xdr:colOff>38100</xdr:colOff>
      <xdr:row>57</xdr:row>
      <xdr:rowOff>161290</xdr:rowOff>
    </xdr:to>
    <xdr:sp macro="" textlink="">
      <xdr:nvSpPr>
        <xdr:cNvPr id="249" name="楕円 248">
          <a:extLst>
            <a:ext uri="{FF2B5EF4-FFF2-40B4-BE49-F238E27FC236}">
              <a16:creationId xmlns:a16="http://schemas.microsoft.com/office/drawing/2014/main" id="{72AED8AA-7C8C-4C1C-B709-904822855A7B}"/>
            </a:ext>
          </a:extLst>
        </xdr:cNvPr>
        <xdr:cNvSpPr/>
      </xdr:nvSpPr>
      <xdr:spPr>
        <a:xfrm>
          <a:off x="7842250" y="94767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87630</xdr:rowOff>
    </xdr:from>
    <xdr:to>
      <xdr:col>50</xdr:col>
      <xdr:colOff>114300</xdr:colOff>
      <xdr:row>57</xdr:row>
      <xdr:rowOff>110490</xdr:rowOff>
    </xdr:to>
    <xdr:cxnSp macro="">
      <xdr:nvCxnSpPr>
        <xdr:cNvPr id="250" name="直線コネクタ 249">
          <a:extLst>
            <a:ext uri="{FF2B5EF4-FFF2-40B4-BE49-F238E27FC236}">
              <a16:creationId xmlns:a16="http://schemas.microsoft.com/office/drawing/2014/main" id="{4B9321C5-5EB6-4FE8-97D8-D2087E746EF1}"/>
            </a:ext>
          </a:extLst>
        </xdr:cNvPr>
        <xdr:cNvCxnSpPr/>
      </xdr:nvCxnSpPr>
      <xdr:spPr>
        <a:xfrm flipV="1">
          <a:off x="7886700" y="9504680"/>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63500</xdr:rowOff>
    </xdr:from>
    <xdr:to>
      <xdr:col>41</xdr:col>
      <xdr:colOff>101600</xdr:colOff>
      <xdr:row>57</xdr:row>
      <xdr:rowOff>165100</xdr:rowOff>
    </xdr:to>
    <xdr:sp macro="" textlink="">
      <xdr:nvSpPr>
        <xdr:cNvPr id="251" name="楕円 250">
          <a:extLst>
            <a:ext uri="{FF2B5EF4-FFF2-40B4-BE49-F238E27FC236}">
              <a16:creationId xmlns:a16="http://schemas.microsoft.com/office/drawing/2014/main" id="{9D0EA57D-8C05-49D3-B505-440FC8862C76}"/>
            </a:ext>
          </a:extLst>
        </xdr:cNvPr>
        <xdr:cNvSpPr/>
      </xdr:nvSpPr>
      <xdr:spPr>
        <a:xfrm>
          <a:off x="702945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110490</xdr:rowOff>
    </xdr:from>
    <xdr:to>
      <xdr:col>45</xdr:col>
      <xdr:colOff>177800</xdr:colOff>
      <xdr:row>57</xdr:row>
      <xdr:rowOff>114300</xdr:rowOff>
    </xdr:to>
    <xdr:cxnSp macro="">
      <xdr:nvCxnSpPr>
        <xdr:cNvPr id="252" name="直線コネクタ 251">
          <a:extLst>
            <a:ext uri="{FF2B5EF4-FFF2-40B4-BE49-F238E27FC236}">
              <a16:creationId xmlns:a16="http://schemas.microsoft.com/office/drawing/2014/main" id="{B7B6E936-DD7F-4538-8D9F-39D8DCE6A043}"/>
            </a:ext>
          </a:extLst>
        </xdr:cNvPr>
        <xdr:cNvCxnSpPr/>
      </xdr:nvCxnSpPr>
      <xdr:spPr>
        <a:xfrm flipV="1">
          <a:off x="7080250" y="952754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67310</xdr:rowOff>
    </xdr:from>
    <xdr:to>
      <xdr:col>36</xdr:col>
      <xdr:colOff>165100</xdr:colOff>
      <xdr:row>57</xdr:row>
      <xdr:rowOff>168910</xdr:rowOff>
    </xdr:to>
    <xdr:sp macro="" textlink="">
      <xdr:nvSpPr>
        <xdr:cNvPr id="253" name="楕円 252">
          <a:extLst>
            <a:ext uri="{FF2B5EF4-FFF2-40B4-BE49-F238E27FC236}">
              <a16:creationId xmlns:a16="http://schemas.microsoft.com/office/drawing/2014/main" id="{44E1FD23-995B-4286-83DB-9E1C74A840E3}"/>
            </a:ext>
          </a:extLst>
        </xdr:cNvPr>
        <xdr:cNvSpPr/>
      </xdr:nvSpPr>
      <xdr:spPr>
        <a:xfrm>
          <a:off x="6235700" y="9484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114300</xdr:rowOff>
    </xdr:from>
    <xdr:to>
      <xdr:col>41</xdr:col>
      <xdr:colOff>50800</xdr:colOff>
      <xdr:row>57</xdr:row>
      <xdr:rowOff>118110</xdr:rowOff>
    </xdr:to>
    <xdr:cxnSp macro="">
      <xdr:nvCxnSpPr>
        <xdr:cNvPr id="254" name="直線コネクタ 253">
          <a:extLst>
            <a:ext uri="{FF2B5EF4-FFF2-40B4-BE49-F238E27FC236}">
              <a16:creationId xmlns:a16="http://schemas.microsoft.com/office/drawing/2014/main" id="{59FA8FBD-C455-466E-A9DE-9968AE6011EB}"/>
            </a:ext>
          </a:extLst>
        </xdr:cNvPr>
        <xdr:cNvCxnSpPr/>
      </xdr:nvCxnSpPr>
      <xdr:spPr>
        <a:xfrm flipV="1">
          <a:off x="6286500" y="953135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121937</xdr:rowOff>
    </xdr:from>
    <xdr:ext cx="469744" cy="259045"/>
    <xdr:sp macro="" textlink="">
      <xdr:nvSpPr>
        <xdr:cNvPr id="255" name="n_1aveValue【体育館・プール】&#10;一人当たり面積">
          <a:extLst>
            <a:ext uri="{FF2B5EF4-FFF2-40B4-BE49-F238E27FC236}">
              <a16:creationId xmlns:a16="http://schemas.microsoft.com/office/drawing/2014/main" id="{80FD2C4F-1437-40B1-94CD-2453916FC17D}"/>
            </a:ext>
          </a:extLst>
        </xdr:cNvPr>
        <xdr:cNvSpPr txBox="1"/>
      </xdr:nvSpPr>
      <xdr:spPr>
        <a:xfrm>
          <a:off x="8458277"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E34D8720-10FF-41A0-9899-DF20AD952CD0}"/>
            </a:ext>
          </a:extLst>
        </xdr:cNvPr>
        <xdr:cNvSpPr txBox="1"/>
      </xdr:nvSpPr>
      <xdr:spPr>
        <a:xfrm>
          <a:off x="7677227" y="103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933ED0A2-E56D-41AF-A275-333CAF7014E6}"/>
            </a:ext>
          </a:extLst>
        </xdr:cNvPr>
        <xdr:cNvSpPr txBox="1"/>
      </xdr:nvSpPr>
      <xdr:spPr>
        <a:xfrm>
          <a:off x="68644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5C93321B-CABC-45D9-BB55-6AC8C6F1E2CB}"/>
            </a:ext>
          </a:extLst>
        </xdr:cNvPr>
        <xdr:cNvSpPr txBox="1"/>
      </xdr:nvSpPr>
      <xdr:spPr>
        <a:xfrm>
          <a:off x="607067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154957</xdr:rowOff>
    </xdr:from>
    <xdr:ext cx="469744" cy="259045"/>
    <xdr:sp macro="" textlink="">
      <xdr:nvSpPr>
        <xdr:cNvPr id="259" name="n_1mainValue【体育館・プール】&#10;一人当たり面積">
          <a:extLst>
            <a:ext uri="{FF2B5EF4-FFF2-40B4-BE49-F238E27FC236}">
              <a16:creationId xmlns:a16="http://schemas.microsoft.com/office/drawing/2014/main" id="{4251E55B-DED1-494E-A83F-187E79894F60}"/>
            </a:ext>
          </a:extLst>
        </xdr:cNvPr>
        <xdr:cNvSpPr txBox="1"/>
      </xdr:nvSpPr>
      <xdr:spPr>
        <a:xfrm>
          <a:off x="8458277" y="924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6367</xdr:rowOff>
    </xdr:from>
    <xdr:ext cx="469744" cy="259045"/>
    <xdr:sp macro="" textlink="">
      <xdr:nvSpPr>
        <xdr:cNvPr id="260" name="n_2mainValue【体育館・プール】&#10;一人当たり面積">
          <a:extLst>
            <a:ext uri="{FF2B5EF4-FFF2-40B4-BE49-F238E27FC236}">
              <a16:creationId xmlns:a16="http://schemas.microsoft.com/office/drawing/2014/main" id="{CCAFAD56-35E9-48DF-ACD1-2819BA4436D6}"/>
            </a:ext>
          </a:extLst>
        </xdr:cNvPr>
        <xdr:cNvSpPr txBox="1"/>
      </xdr:nvSpPr>
      <xdr:spPr>
        <a:xfrm>
          <a:off x="7677227"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10177</xdr:rowOff>
    </xdr:from>
    <xdr:ext cx="469744" cy="259045"/>
    <xdr:sp macro="" textlink="">
      <xdr:nvSpPr>
        <xdr:cNvPr id="261" name="n_3mainValue【体育館・プール】&#10;一人当たり面積">
          <a:extLst>
            <a:ext uri="{FF2B5EF4-FFF2-40B4-BE49-F238E27FC236}">
              <a16:creationId xmlns:a16="http://schemas.microsoft.com/office/drawing/2014/main" id="{CB936083-F211-4A58-AE96-FE0C75EEF141}"/>
            </a:ext>
          </a:extLst>
        </xdr:cNvPr>
        <xdr:cNvSpPr txBox="1"/>
      </xdr:nvSpPr>
      <xdr:spPr>
        <a:xfrm>
          <a:off x="6864427"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13987</xdr:rowOff>
    </xdr:from>
    <xdr:ext cx="469744" cy="259045"/>
    <xdr:sp macro="" textlink="">
      <xdr:nvSpPr>
        <xdr:cNvPr id="262" name="n_4mainValue【体育館・プール】&#10;一人当たり面積">
          <a:extLst>
            <a:ext uri="{FF2B5EF4-FFF2-40B4-BE49-F238E27FC236}">
              <a16:creationId xmlns:a16="http://schemas.microsoft.com/office/drawing/2014/main" id="{8F301C04-D2C3-45AB-8C26-28D04F658473}"/>
            </a:ext>
          </a:extLst>
        </xdr:cNvPr>
        <xdr:cNvSpPr txBox="1"/>
      </xdr:nvSpPr>
      <xdr:spPr>
        <a:xfrm>
          <a:off x="6070677" y="926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EA9C8BE-D616-4047-84CF-9716FCEDD06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C633541D-A309-465D-9777-17587FE5D70D}"/>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1CD41E5-9139-42A8-8603-41AD30CE3151}"/>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CC87830A-2230-4669-9511-2EC381F32845}"/>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FC17749F-A209-424A-A082-BC6F334121DA}"/>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09CC7FE-A1AD-4661-AEB9-6A68A28E5554}"/>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D53C90F7-46AB-4213-8ABB-C432B1634D1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150A98-162B-488B-B00A-2AFA8BE5B0F8}"/>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8A33FCC-2F5F-49B4-AE86-C4E7AA1C09E3}"/>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76385310-932F-4DC7-B9FD-E3C997508C04}"/>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468A8A4A-3950-41E3-8FDD-0148AA8B2473}"/>
            </a:ext>
          </a:extLst>
        </xdr:cNvPr>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2C378C0-0156-4C95-9267-989977AA611A}"/>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5BC9151-7157-4C93-83BE-A72CD04AEFD7}"/>
            </a:ext>
          </a:extLst>
        </xdr:cNvPr>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2EBF1C-BF45-4EEF-8F71-4838E9A15289}"/>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B5A7EC50-7867-4996-A40F-34144F5E22DA}"/>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C9EA131F-E5D6-43D2-B40B-E6942732FD5D}"/>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C9716D1-2D37-4282-8045-1F27910F97A8}"/>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B169C8CC-5611-4DFA-9745-15D1987A9D21}"/>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745DE63D-6297-4586-9D23-955BDF10E12C}"/>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484E9F35-1756-48B4-99DD-F1217F48B586}"/>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4285EF5E-4C2E-48B6-8AFB-D46668087969}"/>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DB469C8C-966B-48BA-AECF-0D4B33DDABAC}"/>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1A2FB8A-182F-4604-B47B-CE0FE859F8F0}"/>
            </a:ext>
          </a:extLst>
        </xdr:cNvPr>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7BE0AFF-04A2-48B7-A16E-27890CB662C5}"/>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E79604E8-F466-43E8-BC71-718FA00F1105}"/>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96550ED6-27EC-4C0A-882B-D09D7319B9E1}"/>
            </a:ext>
          </a:extLst>
        </xdr:cNvPr>
        <xdr:cNvCxnSpPr/>
      </xdr:nvCxnSpPr>
      <xdr:spPr>
        <a:xfrm flipV="1">
          <a:off x="4177665" y="13005526"/>
          <a:ext cx="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49AF6D92-1042-4662-8B27-45CDC59DD278}"/>
            </a:ext>
          </a:extLst>
        </xdr:cNvPr>
        <xdr:cNvSpPr txBox="1"/>
      </xdr:nvSpPr>
      <xdr:spPr>
        <a:xfrm>
          <a:off x="4216400" y="14202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B2E799CA-9CF5-48B4-9C98-946CF97FC791}"/>
            </a:ext>
          </a:extLst>
        </xdr:cNvPr>
        <xdr:cNvCxnSpPr/>
      </xdr:nvCxnSpPr>
      <xdr:spPr>
        <a:xfrm>
          <a:off x="4108450" y="142053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BBD2BA9F-24BF-45D0-9573-299B672D8A7A}"/>
            </a:ext>
          </a:extLst>
        </xdr:cNvPr>
        <xdr:cNvSpPr txBox="1"/>
      </xdr:nvSpPr>
      <xdr:spPr>
        <a:xfrm>
          <a:off x="4216400" y="12787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DE8E44FA-9830-4D6A-916E-91B974F63DDE}"/>
            </a:ext>
          </a:extLst>
        </xdr:cNvPr>
        <xdr:cNvCxnSpPr/>
      </xdr:nvCxnSpPr>
      <xdr:spPr>
        <a:xfrm>
          <a:off x="4108450" y="130055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81659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67D5FA09-C7A7-420B-B0DF-E11ED3055B12}"/>
            </a:ext>
          </a:extLst>
        </xdr:cNvPr>
        <xdr:cNvSpPr txBox="1"/>
      </xdr:nvSpPr>
      <xdr:spPr>
        <a:xfrm>
          <a:off x="4216400" y="13626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D6E4740F-53D1-4C1B-9D69-FAA5B7E3D57A}"/>
            </a:ext>
          </a:extLst>
        </xdr:cNvPr>
        <xdr:cNvSpPr/>
      </xdr:nvSpPr>
      <xdr:spPr>
        <a:xfrm>
          <a:off x="4127500" y="13647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524C6DD3-DDFC-4750-B03D-A71DF83E5718}"/>
            </a:ext>
          </a:extLst>
        </xdr:cNvPr>
        <xdr:cNvSpPr/>
      </xdr:nvSpPr>
      <xdr:spPr>
        <a:xfrm>
          <a:off x="3384550" y="136510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6B6355D0-925A-4003-8DF6-6ED46FBD0B75}"/>
            </a:ext>
          </a:extLst>
        </xdr:cNvPr>
        <xdr:cNvSpPr/>
      </xdr:nvSpPr>
      <xdr:spPr>
        <a:xfrm>
          <a:off x="2571750" y="136232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9B2A39F6-35DA-4FB9-A0DB-7B4D9048F70E}"/>
            </a:ext>
          </a:extLst>
        </xdr:cNvPr>
        <xdr:cNvSpPr/>
      </xdr:nvSpPr>
      <xdr:spPr>
        <a:xfrm>
          <a:off x="1778000" y="1361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23FC309B-0A72-4F8F-81C2-71D378340D97}"/>
            </a:ext>
          </a:extLst>
        </xdr:cNvPr>
        <xdr:cNvSpPr/>
      </xdr:nvSpPr>
      <xdr:spPr>
        <a:xfrm>
          <a:off x="984250" y="1356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9F05306-C1D3-42A4-9A19-9C71D8DAFE01}"/>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26184A6-D7D2-4B7D-B4A3-CD9B665D5BB5}"/>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70AAA4-FF45-4ABF-98E5-DC0DFB24748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DD4A8CD9-CC01-4E09-8D5E-1D2E5FF17A5D}"/>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3E538E4-943B-4112-9251-C24D738E0B54}"/>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104866</xdr:rowOff>
    </xdr:from>
    <xdr:to>
      <xdr:col>24</xdr:col>
      <xdr:colOff>114300</xdr:colOff>
      <xdr:row>82</xdr:row>
      <xdr:rowOff>35016</xdr:rowOff>
    </xdr:to>
    <xdr:sp macro="" textlink="">
      <xdr:nvSpPr>
        <xdr:cNvPr id="304" name="楕円 303">
          <a:extLst>
            <a:ext uri="{FF2B5EF4-FFF2-40B4-BE49-F238E27FC236}">
              <a16:creationId xmlns:a16="http://schemas.microsoft.com/office/drawing/2014/main" id="{06883361-3CEE-4F98-B57F-94256A9C151D}"/>
            </a:ext>
          </a:extLst>
        </xdr:cNvPr>
        <xdr:cNvSpPr/>
      </xdr:nvSpPr>
      <xdr:spPr>
        <a:xfrm>
          <a:off x="4127500" y="134843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127743</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BA5EA750-D97D-4963-A690-3BC1F6A24651}"/>
            </a:ext>
          </a:extLst>
        </xdr:cNvPr>
        <xdr:cNvSpPr txBox="1"/>
      </xdr:nvSpPr>
      <xdr:spPr>
        <a:xfrm>
          <a:off x="4216400" y="13342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72208</xdr:rowOff>
    </xdr:from>
    <xdr:to>
      <xdr:col>20</xdr:col>
      <xdr:colOff>38100</xdr:colOff>
      <xdr:row>82</xdr:row>
      <xdr:rowOff>2358</xdr:rowOff>
    </xdr:to>
    <xdr:sp macro="" textlink="">
      <xdr:nvSpPr>
        <xdr:cNvPr id="306" name="楕円 305">
          <a:extLst>
            <a:ext uri="{FF2B5EF4-FFF2-40B4-BE49-F238E27FC236}">
              <a16:creationId xmlns:a16="http://schemas.microsoft.com/office/drawing/2014/main" id="{17D3821F-DD83-47BA-AF40-697795634292}"/>
            </a:ext>
          </a:extLst>
        </xdr:cNvPr>
        <xdr:cNvSpPr/>
      </xdr:nvSpPr>
      <xdr:spPr>
        <a:xfrm>
          <a:off x="3384550" y="134516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123008</xdr:rowOff>
    </xdr:from>
    <xdr:to>
      <xdr:col>24</xdr:col>
      <xdr:colOff>63500</xdr:colOff>
      <xdr:row>81</xdr:row>
      <xdr:rowOff>155666</xdr:rowOff>
    </xdr:to>
    <xdr:cxnSp macro="">
      <xdr:nvCxnSpPr>
        <xdr:cNvPr id="307" name="直線コネクタ 306">
          <a:extLst>
            <a:ext uri="{FF2B5EF4-FFF2-40B4-BE49-F238E27FC236}">
              <a16:creationId xmlns:a16="http://schemas.microsoft.com/office/drawing/2014/main" id="{9E013EB4-FD90-433F-9105-65891C4733ED}"/>
            </a:ext>
          </a:extLst>
        </xdr:cNvPr>
        <xdr:cNvCxnSpPr/>
      </xdr:nvCxnSpPr>
      <xdr:spPr>
        <a:xfrm>
          <a:off x="3429000" y="13502458"/>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39551</xdr:rowOff>
    </xdr:from>
    <xdr:to>
      <xdr:col>15</xdr:col>
      <xdr:colOff>101600</xdr:colOff>
      <xdr:row>81</xdr:row>
      <xdr:rowOff>141151</xdr:rowOff>
    </xdr:to>
    <xdr:sp macro="" textlink="">
      <xdr:nvSpPr>
        <xdr:cNvPr id="308" name="楕円 307">
          <a:extLst>
            <a:ext uri="{FF2B5EF4-FFF2-40B4-BE49-F238E27FC236}">
              <a16:creationId xmlns:a16="http://schemas.microsoft.com/office/drawing/2014/main" id="{42578719-BD60-4B38-8251-8560B6044417}"/>
            </a:ext>
          </a:extLst>
        </xdr:cNvPr>
        <xdr:cNvSpPr/>
      </xdr:nvSpPr>
      <xdr:spPr>
        <a:xfrm>
          <a:off x="2571750" y="1341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90351</xdr:rowOff>
    </xdr:from>
    <xdr:to>
      <xdr:col>19</xdr:col>
      <xdr:colOff>177800</xdr:colOff>
      <xdr:row>81</xdr:row>
      <xdr:rowOff>123008</xdr:rowOff>
    </xdr:to>
    <xdr:cxnSp macro="">
      <xdr:nvCxnSpPr>
        <xdr:cNvPr id="309" name="直線コネクタ 308">
          <a:extLst>
            <a:ext uri="{FF2B5EF4-FFF2-40B4-BE49-F238E27FC236}">
              <a16:creationId xmlns:a16="http://schemas.microsoft.com/office/drawing/2014/main" id="{9776B0F5-D135-4225-A94D-346F2B037A72}"/>
            </a:ext>
          </a:extLst>
        </xdr:cNvPr>
        <xdr:cNvCxnSpPr/>
      </xdr:nvCxnSpPr>
      <xdr:spPr>
        <a:xfrm>
          <a:off x="2622550" y="13469801"/>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5262</xdr:rowOff>
    </xdr:from>
    <xdr:to>
      <xdr:col>10</xdr:col>
      <xdr:colOff>165100</xdr:colOff>
      <xdr:row>81</xdr:row>
      <xdr:rowOff>106862</xdr:rowOff>
    </xdr:to>
    <xdr:sp macro="" textlink="">
      <xdr:nvSpPr>
        <xdr:cNvPr id="310" name="楕円 309">
          <a:extLst>
            <a:ext uri="{FF2B5EF4-FFF2-40B4-BE49-F238E27FC236}">
              <a16:creationId xmlns:a16="http://schemas.microsoft.com/office/drawing/2014/main" id="{0C4EB6C6-A7EE-4A9F-B378-DB9B2D661C70}"/>
            </a:ext>
          </a:extLst>
        </xdr:cNvPr>
        <xdr:cNvSpPr/>
      </xdr:nvSpPr>
      <xdr:spPr>
        <a:xfrm>
          <a:off x="1778000" y="133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56062</xdr:rowOff>
    </xdr:from>
    <xdr:to>
      <xdr:col>15</xdr:col>
      <xdr:colOff>50800</xdr:colOff>
      <xdr:row>81</xdr:row>
      <xdr:rowOff>90351</xdr:rowOff>
    </xdr:to>
    <xdr:cxnSp macro="">
      <xdr:nvCxnSpPr>
        <xdr:cNvPr id="311" name="直線コネクタ 310">
          <a:extLst>
            <a:ext uri="{FF2B5EF4-FFF2-40B4-BE49-F238E27FC236}">
              <a16:creationId xmlns:a16="http://schemas.microsoft.com/office/drawing/2014/main" id="{F649CAEA-7B2F-4F3A-A859-AD8A6E2B41FA}"/>
            </a:ext>
          </a:extLst>
        </xdr:cNvPr>
        <xdr:cNvCxnSpPr/>
      </xdr:nvCxnSpPr>
      <xdr:spPr>
        <a:xfrm>
          <a:off x="1828800" y="13435512"/>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47716</xdr:rowOff>
    </xdr:from>
    <xdr:to>
      <xdr:col>6</xdr:col>
      <xdr:colOff>38100</xdr:colOff>
      <xdr:row>81</xdr:row>
      <xdr:rowOff>149316</xdr:rowOff>
    </xdr:to>
    <xdr:sp macro="" textlink="">
      <xdr:nvSpPr>
        <xdr:cNvPr id="312" name="楕円 311">
          <a:extLst>
            <a:ext uri="{FF2B5EF4-FFF2-40B4-BE49-F238E27FC236}">
              <a16:creationId xmlns:a16="http://schemas.microsoft.com/office/drawing/2014/main" id="{4722BF57-055E-411B-8CFE-0FA251DCE551}"/>
            </a:ext>
          </a:extLst>
        </xdr:cNvPr>
        <xdr:cNvSpPr/>
      </xdr:nvSpPr>
      <xdr:spPr>
        <a:xfrm>
          <a:off x="984250" y="13427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56062</xdr:rowOff>
    </xdr:from>
    <xdr:to>
      <xdr:col>10</xdr:col>
      <xdr:colOff>114300</xdr:colOff>
      <xdr:row>81</xdr:row>
      <xdr:rowOff>98516</xdr:rowOff>
    </xdr:to>
    <xdr:cxnSp macro="">
      <xdr:nvCxnSpPr>
        <xdr:cNvPr id="313" name="直線コネクタ 312">
          <a:extLst>
            <a:ext uri="{FF2B5EF4-FFF2-40B4-BE49-F238E27FC236}">
              <a16:creationId xmlns:a16="http://schemas.microsoft.com/office/drawing/2014/main" id="{991309FE-6C39-4E3E-BF6C-49DDFFBE966B}"/>
            </a:ext>
          </a:extLst>
        </xdr:cNvPr>
        <xdr:cNvCxnSpPr/>
      </xdr:nvCxnSpPr>
      <xdr:spPr>
        <a:xfrm flipV="1">
          <a:off x="1028700" y="13435512"/>
          <a:ext cx="8001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27776</xdr:rowOff>
    </xdr:from>
    <xdr:ext cx="405111" cy="259045"/>
    <xdr:sp macro="" textlink="">
      <xdr:nvSpPr>
        <xdr:cNvPr id="314" name="n_1aveValue【福祉施設】&#10;有形固定資産減価償却率">
          <a:extLst>
            <a:ext uri="{FF2B5EF4-FFF2-40B4-BE49-F238E27FC236}">
              <a16:creationId xmlns:a16="http://schemas.microsoft.com/office/drawing/2014/main" id="{0A3339EE-0000-4CE3-979E-E623F5DF553B}"/>
            </a:ext>
          </a:extLst>
        </xdr:cNvPr>
        <xdr:cNvSpPr txBox="1"/>
      </xdr:nvSpPr>
      <xdr:spPr>
        <a:xfrm>
          <a:off x="3239144" y="13737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315" name="n_2aveValue【福祉施設】&#10;有形固定資産減価償却率">
          <a:extLst>
            <a:ext uri="{FF2B5EF4-FFF2-40B4-BE49-F238E27FC236}">
              <a16:creationId xmlns:a16="http://schemas.microsoft.com/office/drawing/2014/main" id="{1EC856A7-17DE-4F0B-8BF9-78D7016E8EC9}"/>
            </a:ext>
          </a:extLst>
        </xdr:cNvPr>
        <xdr:cNvSpPr txBox="1"/>
      </xdr:nvSpPr>
      <xdr:spPr>
        <a:xfrm>
          <a:off x="24390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158404</xdr:rowOff>
    </xdr:from>
    <xdr:ext cx="405111" cy="259045"/>
    <xdr:sp macro="" textlink="">
      <xdr:nvSpPr>
        <xdr:cNvPr id="316" name="n_3aveValue【福祉施設】&#10;有形固定資産減価償却率">
          <a:extLst>
            <a:ext uri="{FF2B5EF4-FFF2-40B4-BE49-F238E27FC236}">
              <a16:creationId xmlns:a16="http://schemas.microsoft.com/office/drawing/2014/main" id="{2B6B270E-E8B7-430A-8BE3-5D375EB4B4D1}"/>
            </a:ext>
          </a:extLst>
        </xdr:cNvPr>
        <xdr:cNvSpPr txBox="1"/>
      </xdr:nvSpPr>
      <xdr:spPr>
        <a:xfrm>
          <a:off x="1645294" y="13702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317" name="n_4aveValue【福祉施設】&#10;有形固定資産減価償却率">
          <a:extLst>
            <a:ext uri="{FF2B5EF4-FFF2-40B4-BE49-F238E27FC236}">
              <a16:creationId xmlns:a16="http://schemas.microsoft.com/office/drawing/2014/main" id="{95216A3B-5673-4C8C-883D-89D61C01042C}"/>
            </a:ext>
          </a:extLst>
        </xdr:cNvPr>
        <xdr:cNvSpPr txBox="1"/>
      </xdr:nvSpPr>
      <xdr:spPr>
        <a:xfrm>
          <a:off x="851544" y="13658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18885</xdr:rowOff>
    </xdr:from>
    <xdr:ext cx="405111" cy="259045"/>
    <xdr:sp macro="" textlink="">
      <xdr:nvSpPr>
        <xdr:cNvPr id="318" name="n_1mainValue【福祉施設】&#10;有形固定資産減価償却率">
          <a:extLst>
            <a:ext uri="{FF2B5EF4-FFF2-40B4-BE49-F238E27FC236}">
              <a16:creationId xmlns:a16="http://schemas.microsoft.com/office/drawing/2014/main" id="{AA054E53-BF4F-4476-83BA-85049DBB2A8C}"/>
            </a:ext>
          </a:extLst>
        </xdr:cNvPr>
        <xdr:cNvSpPr txBox="1"/>
      </xdr:nvSpPr>
      <xdr:spPr>
        <a:xfrm>
          <a:off x="3239144" y="13233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157678</xdr:rowOff>
    </xdr:from>
    <xdr:ext cx="405111" cy="259045"/>
    <xdr:sp macro="" textlink="">
      <xdr:nvSpPr>
        <xdr:cNvPr id="319" name="n_2mainValue【福祉施設】&#10;有形固定資産減価償却率">
          <a:extLst>
            <a:ext uri="{FF2B5EF4-FFF2-40B4-BE49-F238E27FC236}">
              <a16:creationId xmlns:a16="http://schemas.microsoft.com/office/drawing/2014/main" id="{4C1F4AED-D002-4A76-9F57-E8059D33EA9A}"/>
            </a:ext>
          </a:extLst>
        </xdr:cNvPr>
        <xdr:cNvSpPr txBox="1"/>
      </xdr:nvSpPr>
      <xdr:spPr>
        <a:xfrm>
          <a:off x="2439044" y="1320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123389</xdr:rowOff>
    </xdr:from>
    <xdr:ext cx="405111" cy="259045"/>
    <xdr:sp macro="" textlink="">
      <xdr:nvSpPr>
        <xdr:cNvPr id="320" name="n_3mainValue【福祉施設】&#10;有形固定資産減価償却率">
          <a:extLst>
            <a:ext uri="{FF2B5EF4-FFF2-40B4-BE49-F238E27FC236}">
              <a16:creationId xmlns:a16="http://schemas.microsoft.com/office/drawing/2014/main" id="{804CF19E-97F3-4B55-8E55-54D364A23619}"/>
            </a:ext>
          </a:extLst>
        </xdr:cNvPr>
        <xdr:cNvSpPr txBox="1"/>
      </xdr:nvSpPr>
      <xdr:spPr>
        <a:xfrm>
          <a:off x="1645294" y="131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165843</xdr:rowOff>
    </xdr:from>
    <xdr:ext cx="405111" cy="259045"/>
    <xdr:sp macro="" textlink="">
      <xdr:nvSpPr>
        <xdr:cNvPr id="321" name="n_4mainValue【福祉施設】&#10;有形固定資産減価償却率">
          <a:extLst>
            <a:ext uri="{FF2B5EF4-FFF2-40B4-BE49-F238E27FC236}">
              <a16:creationId xmlns:a16="http://schemas.microsoft.com/office/drawing/2014/main" id="{73C810D4-B3A6-4DCA-B5DC-D1A4AD46AFED}"/>
            </a:ext>
          </a:extLst>
        </xdr:cNvPr>
        <xdr:cNvSpPr txBox="1"/>
      </xdr:nvSpPr>
      <xdr:spPr>
        <a:xfrm>
          <a:off x="851544" y="132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B0FC24B-3BC9-442F-8C8D-FF8A7C0BF4D5}"/>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5B4E285-A4D8-43D0-9A84-1D594F244B83}"/>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EA8B37F4-7415-4509-9724-0C311C3BC30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B45CC8D-BED5-49F6-9733-388BCDC8668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06AE9C1-DF3B-4967-A1C9-583B47727673}"/>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9031A768-D67F-460C-9656-956A87AF1C00}"/>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53EA581-5386-4A4D-8B13-3534E3EE5E4B}"/>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732E545-2B91-4595-9C05-9200E026953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C0A399C3-3409-4399-8A55-AE48D79A86B2}"/>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9167425F-66E9-4F93-B6D8-2316E903056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994CFAD-25F1-41EA-8C28-20A64BF1CE76}"/>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C73DCA6-8074-4AA5-86B6-F8738934A447}"/>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471F63DC-403A-4BB6-A2E1-F8A7B39419A5}"/>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46F5CDD6-F291-4933-BEBB-E29095B414CA}"/>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5E9197D6-24FC-4BE4-9D4C-9C9A82A6B84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8F2566C3-3196-49E5-8F6A-1F2E079F0E9B}"/>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1374048-E777-4CC7-8447-0DBE4AC60C8D}"/>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F0E6532-583E-4FA7-A349-F8A64FB03369}"/>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DF80FCC3-A699-430B-B33F-B59B73172B72}"/>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8AF39DEC-1C47-4EC0-AC2F-C4687C6446AC}"/>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DA2CA2D-31C9-4578-AF7D-D9550D39F2B7}"/>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3EB785F7-3D35-40AF-A27B-71B47B52868C}"/>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3F6EC2A3-B263-4D3C-AEBB-79991DC1B9C1}"/>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F1106577-903B-465C-AA84-6617DC2B5327}"/>
            </a:ext>
          </a:extLst>
        </xdr:cNvPr>
        <xdr:cNvCxnSpPr/>
      </xdr:nvCxnSpPr>
      <xdr:spPr>
        <a:xfrm flipV="1">
          <a:off x="9429115" y="12814300"/>
          <a:ext cx="0" cy="1454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4013699A-3A97-421B-8FE7-A0D5BFB89F15}"/>
            </a:ext>
          </a:extLst>
        </xdr:cNvPr>
        <xdr:cNvSpPr txBox="1"/>
      </xdr:nvSpPr>
      <xdr:spPr>
        <a:xfrm>
          <a:off x="946785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FE8E2D1E-3AF0-4DE5-8FD8-C08D50D74B81}"/>
            </a:ext>
          </a:extLst>
        </xdr:cNvPr>
        <xdr:cNvCxnSpPr/>
      </xdr:nvCxnSpPr>
      <xdr:spPr>
        <a:xfrm>
          <a:off x="935990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4DE0D60D-7B5C-4CDF-9202-97C598E76585}"/>
            </a:ext>
          </a:extLst>
        </xdr:cNvPr>
        <xdr:cNvSpPr txBox="1"/>
      </xdr:nvSpPr>
      <xdr:spPr>
        <a:xfrm>
          <a:off x="946785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486F0163-9B73-4B9A-9E9E-47B11D64CAF5}"/>
            </a:ext>
          </a:extLst>
        </xdr:cNvPr>
        <xdr:cNvCxnSpPr/>
      </xdr:nvCxnSpPr>
      <xdr:spPr>
        <a:xfrm>
          <a:off x="935990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350" name="【福祉施設】&#10;一人当たり面積平均値テキスト">
          <a:extLst>
            <a:ext uri="{FF2B5EF4-FFF2-40B4-BE49-F238E27FC236}">
              <a16:creationId xmlns:a16="http://schemas.microsoft.com/office/drawing/2014/main" id="{7784776B-ED54-43DF-A571-3AD6B59C0A33}"/>
            </a:ext>
          </a:extLst>
        </xdr:cNvPr>
        <xdr:cNvSpPr txBox="1"/>
      </xdr:nvSpPr>
      <xdr:spPr>
        <a:xfrm>
          <a:off x="9467850" y="1354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620A6864-E860-41F1-8940-23282735C80E}"/>
            </a:ext>
          </a:extLst>
        </xdr:cNvPr>
        <xdr:cNvSpPr/>
      </xdr:nvSpPr>
      <xdr:spPr>
        <a:xfrm>
          <a:off x="939800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54AD87BB-1C4B-4EF2-97F9-655C871CD54E}"/>
            </a:ext>
          </a:extLst>
        </xdr:cNvPr>
        <xdr:cNvSpPr/>
      </xdr:nvSpPr>
      <xdr:spPr>
        <a:xfrm>
          <a:off x="86360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C9DF55E7-A351-498B-B1D7-4DA4AD2ECED1}"/>
            </a:ext>
          </a:extLst>
        </xdr:cNvPr>
        <xdr:cNvSpPr/>
      </xdr:nvSpPr>
      <xdr:spPr>
        <a:xfrm>
          <a:off x="7842250" y="13728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22E26E4C-F01C-4A7D-BFB7-10BE9BB17885}"/>
            </a:ext>
          </a:extLst>
        </xdr:cNvPr>
        <xdr:cNvSpPr/>
      </xdr:nvSpPr>
      <xdr:spPr>
        <a:xfrm>
          <a:off x="7029450" y="1371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2B96EA5-3706-4CB7-BB10-D1FD9C139815}"/>
            </a:ext>
          </a:extLst>
        </xdr:cNvPr>
        <xdr:cNvSpPr/>
      </xdr:nvSpPr>
      <xdr:spPr>
        <a:xfrm>
          <a:off x="6235700" y="13696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BA91D4B-43F7-490B-B4B8-8104F39B38F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237E5F-63DC-40A2-972E-9B409FD321A8}"/>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D21FA52-A34A-4D94-8059-872AB0CD114D}"/>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54ADCE25-BFB6-405E-ADE9-CA1638CBCF71}"/>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91A8217-E31E-4CEF-A3C2-78296C33178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61" name="楕円 360">
          <a:extLst>
            <a:ext uri="{FF2B5EF4-FFF2-40B4-BE49-F238E27FC236}">
              <a16:creationId xmlns:a16="http://schemas.microsoft.com/office/drawing/2014/main" id="{5C769A1D-C56A-49AC-BC42-6E7023489705}"/>
            </a:ext>
          </a:extLst>
        </xdr:cNvPr>
        <xdr:cNvSpPr/>
      </xdr:nvSpPr>
      <xdr:spPr>
        <a:xfrm>
          <a:off x="9398000" y="139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62" name="【福祉施設】&#10;一人当たり面積該当値テキスト">
          <a:extLst>
            <a:ext uri="{FF2B5EF4-FFF2-40B4-BE49-F238E27FC236}">
              <a16:creationId xmlns:a16="http://schemas.microsoft.com/office/drawing/2014/main" id="{F5F12051-41A3-4CC2-91B3-833776D28D26}"/>
            </a:ext>
          </a:extLst>
        </xdr:cNvPr>
        <xdr:cNvSpPr txBox="1"/>
      </xdr:nvSpPr>
      <xdr:spPr>
        <a:xfrm>
          <a:off x="9467850" y="1394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63" name="楕円 362">
          <a:extLst>
            <a:ext uri="{FF2B5EF4-FFF2-40B4-BE49-F238E27FC236}">
              <a16:creationId xmlns:a16="http://schemas.microsoft.com/office/drawing/2014/main" id="{B04EDB6A-8619-43E8-8E2D-85EC554CB621}"/>
            </a:ext>
          </a:extLst>
        </xdr:cNvPr>
        <xdr:cNvSpPr/>
      </xdr:nvSpPr>
      <xdr:spPr>
        <a:xfrm>
          <a:off x="8636000" y="13963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64" name="直線コネクタ 363">
          <a:extLst>
            <a:ext uri="{FF2B5EF4-FFF2-40B4-BE49-F238E27FC236}">
              <a16:creationId xmlns:a16="http://schemas.microsoft.com/office/drawing/2014/main" id="{3F2E6BA3-F1C6-41A2-A80E-53DB60D6464F}"/>
            </a:ext>
          </a:extLst>
        </xdr:cNvPr>
        <xdr:cNvCxnSpPr/>
      </xdr:nvCxnSpPr>
      <xdr:spPr>
        <a:xfrm>
          <a:off x="8686800" y="140144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88900</xdr:rowOff>
    </xdr:from>
    <xdr:to>
      <xdr:col>46</xdr:col>
      <xdr:colOff>38100</xdr:colOff>
      <xdr:row>85</xdr:row>
      <xdr:rowOff>19050</xdr:rowOff>
    </xdr:to>
    <xdr:sp macro="" textlink="">
      <xdr:nvSpPr>
        <xdr:cNvPr id="365" name="楕円 364">
          <a:extLst>
            <a:ext uri="{FF2B5EF4-FFF2-40B4-BE49-F238E27FC236}">
              <a16:creationId xmlns:a16="http://schemas.microsoft.com/office/drawing/2014/main" id="{C213A6A5-3CFC-4AEA-ACFC-9E9FCA283D6F}"/>
            </a:ext>
          </a:extLst>
        </xdr:cNvPr>
        <xdr:cNvSpPr/>
      </xdr:nvSpPr>
      <xdr:spPr>
        <a:xfrm>
          <a:off x="7842250" y="139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139700</xdr:rowOff>
    </xdr:to>
    <xdr:cxnSp macro="">
      <xdr:nvCxnSpPr>
        <xdr:cNvPr id="366" name="直線コネクタ 365">
          <a:extLst>
            <a:ext uri="{FF2B5EF4-FFF2-40B4-BE49-F238E27FC236}">
              <a16:creationId xmlns:a16="http://schemas.microsoft.com/office/drawing/2014/main" id="{D682AA19-897C-4D03-80F5-6930E3E4AB07}"/>
            </a:ext>
          </a:extLst>
        </xdr:cNvPr>
        <xdr:cNvCxnSpPr/>
      </xdr:nvCxnSpPr>
      <xdr:spPr>
        <a:xfrm>
          <a:off x="7886700" y="14014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67" name="楕円 366">
          <a:extLst>
            <a:ext uri="{FF2B5EF4-FFF2-40B4-BE49-F238E27FC236}">
              <a16:creationId xmlns:a16="http://schemas.microsoft.com/office/drawing/2014/main" id="{AC8C459E-ACDB-4C98-B988-BB106CF0F82D}"/>
            </a:ext>
          </a:extLst>
        </xdr:cNvPr>
        <xdr:cNvSpPr/>
      </xdr:nvSpPr>
      <xdr:spPr>
        <a:xfrm>
          <a:off x="7029450" y="13976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139700</xdr:rowOff>
    </xdr:from>
    <xdr:to>
      <xdr:col>45</xdr:col>
      <xdr:colOff>177800</xdr:colOff>
      <xdr:row>84</xdr:row>
      <xdr:rowOff>152400</xdr:rowOff>
    </xdr:to>
    <xdr:cxnSp macro="">
      <xdr:nvCxnSpPr>
        <xdr:cNvPr id="368" name="直線コネクタ 367">
          <a:extLst>
            <a:ext uri="{FF2B5EF4-FFF2-40B4-BE49-F238E27FC236}">
              <a16:creationId xmlns:a16="http://schemas.microsoft.com/office/drawing/2014/main" id="{6E50FF3C-6FCF-4CB3-86BC-A9A3402E7D9E}"/>
            </a:ext>
          </a:extLst>
        </xdr:cNvPr>
        <xdr:cNvCxnSpPr/>
      </xdr:nvCxnSpPr>
      <xdr:spPr>
        <a:xfrm flipV="1">
          <a:off x="7080250" y="140144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165100</xdr:rowOff>
    </xdr:from>
    <xdr:to>
      <xdr:col>36</xdr:col>
      <xdr:colOff>165100</xdr:colOff>
      <xdr:row>85</xdr:row>
      <xdr:rowOff>95250</xdr:rowOff>
    </xdr:to>
    <xdr:sp macro="" textlink="">
      <xdr:nvSpPr>
        <xdr:cNvPr id="369" name="楕円 368">
          <a:extLst>
            <a:ext uri="{FF2B5EF4-FFF2-40B4-BE49-F238E27FC236}">
              <a16:creationId xmlns:a16="http://schemas.microsoft.com/office/drawing/2014/main" id="{75FFE80E-AAC2-4D68-B341-C459521FE7CD}"/>
            </a:ext>
          </a:extLst>
        </xdr:cNvPr>
        <xdr:cNvSpPr/>
      </xdr:nvSpPr>
      <xdr:spPr>
        <a:xfrm>
          <a:off x="6235700" y="1403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85</xdr:row>
      <xdr:rowOff>44450</xdr:rowOff>
    </xdr:to>
    <xdr:cxnSp macro="">
      <xdr:nvCxnSpPr>
        <xdr:cNvPr id="370" name="直線コネクタ 369">
          <a:extLst>
            <a:ext uri="{FF2B5EF4-FFF2-40B4-BE49-F238E27FC236}">
              <a16:creationId xmlns:a16="http://schemas.microsoft.com/office/drawing/2014/main" id="{6C135CAF-7402-4E04-A328-C2D6D2AF3A7A}"/>
            </a:ext>
          </a:extLst>
        </xdr:cNvPr>
        <xdr:cNvCxnSpPr/>
      </xdr:nvCxnSpPr>
      <xdr:spPr>
        <a:xfrm flipV="1">
          <a:off x="6286500" y="1402715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13B3335D-FBFB-43D8-95B7-080D4A75833E}"/>
            </a:ext>
          </a:extLst>
        </xdr:cNvPr>
        <xdr:cNvSpPr txBox="1"/>
      </xdr:nvSpPr>
      <xdr:spPr>
        <a:xfrm>
          <a:off x="84582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1ADDF398-8332-4CA5-8CA7-13D88C04B102}"/>
            </a:ext>
          </a:extLst>
        </xdr:cNvPr>
        <xdr:cNvSpPr txBox="1"/>
      </xdr:nvSpPr>
      <xdr:spPr>
        <a:xfrm>
          <a:off x="767722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124477</xdr:rowOff>
    </xdr:from>
    <xdr:ext cx="469744" cy="259045"/>
    <xdr:sp macro="" textlink="">
      <xdr:nvSpPr>
        <xdr:cNvPr id="373" name="n_3aveValue【福祉施設】&#10;一人当たり面積">
          <a:extLst>
            <a:ext uri="{FF2B5EF4-FFF2-40B4-BE49-F238E27FC236}">
              <a16:creationId xmlns:a16="http://schemas.microsoft.com/office/drawing/2014/main" id="{073B0398-1882-4084-B511-7812F6ED4A22}"/>
            </a:ext>
          </a:extLst>
        </xdr:cNvPr>
        <xdr:cNvSpPr txBox="1"/>
      </xdr:nvSpPr>
      <xdr:spPr>
        <a:xfrm>
          <a:off x="6864427" y="135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99077</xdr:rowOff>
    </xdr:from>
    <xdr:ext cx="469744" cy="259045"/>
    <xdr:sp macro="" textlink="">
      <xdr:nvSpPr>
        <xdr:cNvPr id="374" name="n_4aveValue【福祉施設】&#10;一人当たり面積">
          <a:extLst>
            <a:ext uri="{FF2B5EF4-FFF2-40B4-BE49-F238E27FC236}">
              <a16:creationId xmlns:a16="http://schemas.microsoft.com/office/drawing/2014/main" id="{E3E081E8-265F-424D-A635-EE93FBC41232}"/>
            </a:ext>
          </a:extLst>
        </xdr:cNvPr>
        <xdr:cNvSpPr txBox="1"/>
      </xdr:nvSpPr>
      <xdr:spPr>
        <a:xfrm>
          <a:off x="607067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75" name="n_1mainValue【福祉施設】&#10;一人当たり面積">
          <a:extLst>
            <a:ext uri="{FF2B5EF4-FFF2-40B4-BE49-F238E27FC236}">
              <a16:creationId xmlns:a16="http://schemas.microsoft.com/office/drawing/2014/main" id="{9BA1787F-A82B-48C8-89DE-2A364103571C}"/>
            </a:ext>
          </a:extLst>
        </xdr:cNvPr>
        <xdr:cNvSpPr txBox="1"/>
      </xdr:nvSpPr>
      <xdr:spPr>
        <a:xfrm>
          <a:off x="845827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376" name="n_2mainValue【福祉施設】&#10;一人当たり面積">
          <a:extLst>
            <a:ext uri="{FF2B5EF4-FFF2-40B4-BE49-F238E27FC236}">
              <a16:creationId xmlns:a16="http://schemas.microsoft.com/office/drawing/2014/main" id="{3E188280-FAA7-4043-8F74-919C69DB388F}"/>
            </a:ext>
          </a:extLst>
        </xdr:cNvPr>
        <xdr:cNvSpPr txBox="1"/>
      </xdr:nvSpPr>
      <xdr:spPr>
        <a:xfrm>
          <a:off x="76772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77" name="n_3mainValue【福祉施設】&#10;一人当たり面積">
          <a:extLst>
            <a:ext uri="{FF2B5EF4-FFF2-40B4-BE49-F238E27FC236}">
              <a16:creationId xmlns:a16="http://schemas.microsoft.com/office/drawing/2014/main" id="{B38CE18F-749E-4807-AF90-CD76FB323A2B}"/>
            </a:ext>
          </a:extLst>
        </xdr:cNvPr>
        <xdr:cNvSpPr txBox="1"/>
      </xdr:nvSpPr>
      <xdr:spPr>
        <a:xfrm>
          <a:off x="6864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86377</xdr:rowOff>
    </xdr:from>
    <xdr:ext cx="469744" cy="259045"/>
    <xdr:sp macro="" textlink="">
      <xdr:nvSpPr>
        <xdr:cNvPr id="378" name="n_4mainValue【福祉施設】&#10;一人当たり面積">
          <a:extLst>
            <a:ext uri="{FF2B5EF4-FFF2-40B4-BE49-F238E27FC236}">
              <a16:creationId xmlns:a16="http://schemas.microsoft.com/office/drawing/2014/main" id="{7769AB0B-51E2-45B0-A273-C54815870204}"/>
            </a:ext>
          </a:extLst>
        </xdr:cNvPr>
        <xdr:cNvSpPr txBox="1"/>
      </xdr:nvSpPr>
      <xdr:spPr>
        <a:xfrm>
          <a:off x="607067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D25C9433-B653-4E0B-8DCE-A05C0DC72EA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5016D04-676C-4620-AD25-D1472C8683DC}"/>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53B79700-66F0-4742-A4BF-88BFCA03FFE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98332611-6BB2-4B78-8307-C8FE3D9B0ABF}"/>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87FA6FA5-BD9B-4D32-9433-71014FFE54D7}"/>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BB265B80-5A75-45CC-926C-65B04502A53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F5D48D5-BA53-4E15-8CF3-ABBCAE0FBC45}"/>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4AED51C-6F01-4BEC-92C7-73CEE15CE541}"/>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8632962-BA55-45E9-9B2E-652413650C6A}"/>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149149C9-1836-493B-B3ED-FA62186803D1}"/>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32B52A1-0AB5-471E-9E47-F0BC5679F571}"/>
            </a:ext>
          </a:extLst>
        </xdr:cNvPr>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3A933B31-D177-438D-AAD9-6FF6F5BCD68E}"/>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40B29AD8-23F9-4EA5-802D-8B6622D96014}"/>
            </a:ext>
          </a:extLst>
        </xdr:cNvPr>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E5AA543-0B93-4594-BC25-73064175C4F9}"/>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13B97D79-24D4-4F19-A197-7D2CCB45B012}"/>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BEDBE5F-B0C5-4483-AD2E-5142843B211C}"/>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45283CA-F44F-4BC2-A43D-D28A7813BF29}"/>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10C228C9-04CC-4367-BB31-A7B327A118EF}"/>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23389817-ED7E-4F9A-B3A0-3F0008475B45}"/>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6FD6FAC0-9FDF-4375-9C65-E088AA09A08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863F21B9-F7E2-4EC3-A827-E9B74D6E35B2}"/>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D9065C1D-15D5-415A-B9BB-28EF8582E126}"/>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8800F333-E941-4CFB-A14E-1F485933B662}"/>
            </a:ext>
          </a:extLst>
        </xdr:cNvPr>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EDB51E5-0263-4062-8678-1C465BC418E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EFB00DA2-1766-42F9-B633-9A83A4BEEA22}"/>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CEF8A4CC-74C9-4530-94D2-7238537B7E0B}"/>
            </a:ext>
          </a:extLst>
        </xdr:cNvPr>
        <xdr:cNvCxnSpPr/>
      </xdr:nvCxnSpPr>
      <xdr:spPr>
        <a:xfrm flipV="1">
          <a:off x="4177665" y="166284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C0E03E67-3350-487C-BB16-88974F19E7AE}"/>
            </a:ext>
          </a:extLst>
        </xdr:cNvPr>
        <xdr:cNvSpPr txBox="1"/>
      </xdr:nvSpPr>
      <xdr:spPr>
        <a:xfrm>
          <a:off x="4216400" y="18046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7DC44650-947D-4FA3-8F45-E72AD92E08E1}"/>
            </a:ext>
          </a:extLst>
        </xdr:cNvPr>
        <xdr:cNvCxnSpPr/>
      </xdr:nvCxnSpPr>
      <xdr:spPr>
        <a:xfrm>
          <a:off x="4108450" y="180425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49192A22-0D5A-45F6-ABE8-54BBEAF5646B}"/>
            </a:ext>
          </a:extLst>
        </xdr:cNvPr>
        <xdr:cNvSpPr txBox="1"/>
      </xdr:nvSpPr>
      <xdr:spPr>
        <a:xfrm>
          <a:off x="4216400" y="16403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0E544AF0-4EB3-4F0D-87BF-16953D488D5C}"/>
            </a:ext>
          </a:extLst>
        </xdr:cNvPr>
        <xdr:cNvCxnSpPr/>
      </xdr:nvCxnSpPr>
      <xdr:spPr>
        <a:xfrm>
          <a:off x="4108450" y="166284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D1DC3931-4DAC-42A9-BBC0-29117C1017E6}"/>
            </a:ext>
          </a:extLst>
        </xdr:cNvPr>
        <xdr:cNvSpPr txBox="1"/>
      </xdr:nvSpPr>
      <xdr:spPr>
        <a:xfrm>
          <a:off x="4216400" y="17193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41252916-B2EB-435B-AFE5-2D666C87DF59}"/>
            </a:ext>
          </a:extLst>
        </xdr:cNvPr>
        <xdr:cNvSpPr/>
      </xdr:nvSpPr>
      <xdr:spPr>
        <a:xfrm>
          <a:off x="4127500" y="1734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89B48EB-2214-4E84-943C-36CC787B0647}"/>
            </a:ext>
          </a:extLst>
        </xdr:cNvPr>
        <xdr:cNvSpPr/>
      </xdr:nvSpPr>
      <xdr:spPr>
        <a:xfrm>
          <a:off x="3384550" y="173091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CECF5705-343F-4106-8C07-C85F439D065B}"/>
            </a:ext>
          </a:extLst>
        </xdr:cNvPr>
        <xdr:cNvSpPr/>
      </xdr:nvSpPr>
      <xdr:spPr>
        <a:xfrm>
          <a:off x="2571750" y="172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B544BC28-1FB1-459A-969B-07970DAA1975}"/>
            </a:ext>
          </a:extLst>
        </xdr:cNvPr>
        <xdr:cNvSpPr/>
      </xdr:nvSpPr>
      <xdr:spPr>
        <a:xfrm>
          <a:off x="1778000" y="1732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1E3D1FB6-CC1F-440C-A6DB-9B90FC555702}"/>
            </a:ext>
          </a:extLst>
        </xdr:cNvPr>
        <xdr:cNvSpPr/>
      </xdr:nvSpPr>
      <xdr:spPr>
        <a:xfrm>
          <a:off x="984250" y="173728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145AD76-24EF-40C4-8DE9-9DAA375AA80A}"/>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B6F135E0-94D8-42FB-B556-53CA075F40F3}"/>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9B8C9360-6356-43FC-8AAE-B335B752EC5C}"/>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19414AF-81A5-4978-B2DA-20FF212C6F6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19F19AE-DEF7-4D32-A63F-C95FC3B5A9B4}"/>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56424</xdr:rowOff>
    </xdr:from>
    <xdr:to>
      <xdr:col>24</xdr:col>
      <xdr:colOff>114300</xdr:colOff>
      <xdr:row>105</xdr:row>
      <xdr:rowOff>158024</xdr:rowOff>
    </xdr:to>
    <xdr:sp macro="" textlink="">
      <xdr:nvSpPr>
        <xdr:cNvPr id="420" name="楕円 419">
          <a:extLst>
            <a:ext uri="{FF2B5EF4-FFF2-40B4-BE49-F238E27FC236}">
              <a16:creationId xmlns:a16="http://schemas.microsoft.com/office/drawing/2014/main" id="{DB6DB233-0494-4AC4-A53C-CA484833AEA8}"/>
            </a:ext>
          </a:extLst>
        </xdr:cNvPr>
        <xdr:cNvSpPr/>
      </xdr:nvSpPr>
      <xdr:spPr>
        <a:xfrm>
          <a:off x="4127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34851</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DDE2662C-4CFA-4907-82FA-6D938135F22F}"/>
            </a:ext>
          </a:extLst>
        </xdr:cNvPr>
        <xdr:cNvSpPr txBox="1"/>
      </xdr:nvSpPr>
      <xdr:spPr>
        <a:xfrm>
          <a:off x="4216400"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22" name="楕円 421">
          <a:extLst>
            <a:ext uri="{FF2B5EF4-FFF2-40B4-BE49-F238E27FC236}">
              <a16:creationId xmlns:a16="http://schemas.microsoft.com/office/drawing/2014/main" id="{DB67EBB5-6EC6-48EF-8B17-D6B8531B2983}"/>
            </a:ext>
          </a:extLst>
        </xdr:cNvPr>
        <xdr:cNvSpPr/>
      </xdr:nvSpPr>
      <xdr:spPr>
        <a:xfrm>
          <a:off x="3384550" y="174381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107224</xdr:rowOff>
    </xdr:to>
    <xdr:cxnSp macro="">
      <xdr:nvCxnSpPr>
        <xdr:cNvPr id="423" name="直線コネクタ 422">
          <a:extLst>
            <a:ext uri="{FF2B5EF4-FFF2-40B4-BE49-F238E27FC236}">
              <a16:creationId xmlns:a16="http://schemas.microsoft.com/office/drawing/2014/main" id="{E7B3C3B3-4492-448F-B99E-B0BB9BC7C18C}"/>
            </a:ext>
          </a:extLst>
        </xdr:cNvPr>
        <xdr:cNvCxnSpPr/>
      </xdr:nvCxnSpPr>
      <xdr:spPr>
        <a:xfrm>
          <a:off x="3429000" y="17488988"/>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424" name="楕円 423">
          <a:extLst>
            <a:ext uri="{FF2B5EF4-FFF2-40B4-BE49-F238E27FC236}">
              <a16:creationId xmlns:a16="http://schemas.microsoft.com/office/drawing/2014/main" id="{B95AD8F5-5D06-4A72-8A93-7657C327CB49}"/>
            </a:ext>
          </a:extLst>
        </xdr:cNvPr>
        <xdr:cNvSpPr/>
      </xdr:nvSpPr>
      <xdr:spPr>
        <a:xfrm>
          <a:off x="257175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58238</xdr:rowOff>
    </xdr:to>
    <xdr:cxnSp macro="">
      <xdr:nvCxnSpPr>
        <xdr:cNvPr id="425" name="直線コネクタ 424">
          <a:extLst>
            <a:ext uri="{FF2B5EF4-FFF2-40B4-BE49-F238E27FC236}">
              <a16:creationId xmlns:a16="http://schemas.microsoft.com/office/drawing/2014/main" id="{528C683A-74E2-4A14-8411-1D4685BAA439}"/>
            </a:ext>
          </a:extLst>
        </xdr:cNvPr>
        <xdr:cNvCxnSpPr/>
      </xdr:nvCxnSpPr>
      <xdr:spPr>
        <a:xfrm>
          <a:off x="2622550" y="17472661"/>
          <a:ext cx="80645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125005</xdr:rowOff>
    </xdr:from>
    <xdr:to>
      <xdr:col>10</xdr:col>
      <xdr:colOff>165100</xdr:colOff>
      <xdr:row>105</xdr:row>
      <xdr:rowOff>55155</xdr:rowOff>
    </xdr:to>
    <xdr:sp macro="" textlink="">
      <xdr:nvSpPr>
        <xdr:cNvPr id="426" name="楕円 425">
          <a:extLst>
            <a:ext uri="{FF2B5EF4-FFF2-40B4-BE49-F238E27FC236}">
              <a16:creationId xmlns:a16="http://schemas.microsoft.com/office/drawing/2014/main" id="{8D49559F-877E-49D0-8E03-87259BE3842E}"/>
            </a:ext>
          </a:extLst>
        </xdr:cNvPr>
        <xdr:cNvSpPr/>
      </xdr:nvSpPr>
      <xdr:spPr>
        <a:xfrm>
          <a:off x="17780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4355</xdr:rowOff>
    </xdr:from>
    <xdr:to>
      <xdr:col>15</xdr:col>
      <xdr:colOff>50800</xdr:colOff>
      <xdr:row>105</xdr:row>
      <xdr:rowOff>41911</xdr:rowOff>
    </xdr:to>
    <xdr:cxnSp macro="">
      <xdr:nvCxnSpPr>
        <xdr:cNvPr id="427" name="直線コネクタ 426">
          <a:extLst>
            <a:ext uri="{FF2B5EF4-FFF2-40B4-BE49-F238E27FC236}">
              <a16:creationId xmlns:a16="http://schemas.microsoft.com/office/drawing/2014/main" id="{D688F8FE-247C-4DE6-8023-2F4A06175530}"/>
            </a:ext>
          </a:extLst>
        </xdr:cNvPr>
        <xdr:cNvCxnSpPr/>
      </xdr:nvCxnSpPr>
      <xdr:spPr>
        <a:xfrm>
          <a:off x="1828800" y="17435105"/>
          <a:ext cx="79375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98879</xdr:rowOff>
    </xdr:from>
    <xdr:to>
      <xdr:col>6</xdr:col>
      <xdr:colOff>38100</xdr:colOff>
      <xdr:row>105</xdr:row>
      <xdr:rowOff>29029</xdr:rowOff>
    </xdr:to>
    <xdr:sp macro="" textlink="">
      <xdr:nvSpPr>
        <xdr:cNvPr id="428" name="楕円 427">
          <a:extLst>
            <a:ext uri="{FF2B5EF4-FFF2-40B4-BE49-F238E27FC236}">
              <a16:creationId xmlns:a16="http://schemas.microsoft.com/office/drawing/2014/main" id="{A8310DBB-8A06-4FD7-9535-2E0BCB59A5D2}"/>
            </a:ext>
          </a:extLst>
        </xdr:cNvPr>
        <xdr:cNvSpPr/>
      </xdr:nvSpPr>
      <xdr:spPr>
        <a:xfrm>
          <a:off x="984250" y="1735817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149679</xdr:rowOff>
    </xdr:from>
    <xdr:to>
      <xdr:col>10</xdr:col>
      <xdr:colOff>114300</xdr:colOff>
      <xdr:row>105</xdr:row>
      <xdr:rowOff>4355</xdr:rowOff>
    </xdr:to>
    <xdr:cxnSp macro="">
      <xdr:nvCxnSpPr>
        <xdr:cNvPr id="429" name="直線コネクタ 428">
          <a:extLst>
            <a:ext uri="{FF2B5EF4-FFF2-40B4-BE49-F238E27FC236}">
              <a16:creationId xmlns:a16="http://schemas.microsoft.com/office/drawing/2014/main" id="{498E51A7-9228-4B4F-8207-52FC302B2EE1}"/>
            </a:ext>
          </a:extLst>
        </xdr:cNvPr>
        <xdr:cNvCxnSpPr/>
      </xdr:nvCxnSpPr>
      <xdr:spPr>
        <a:xfrm>
          <a:off x="1028700" y="17408979"/>
          <a:ext cx="8001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C0AF3DFA-FAFB-41A4-AEEF-6E27EC2E1D5A}"/>
            </a:ext>
          </a:extLst>
        </xdr:cNvPr>
        <xdr:cNvSpPr txBox="1"/>
      </xdr:nvSpPr>
      <xdr:spPr>
        <a:xfrm>
          <a:off x="32391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FF5FC265-F03C-4A41-A77F-8A473A9576B6}"/>
            </a:ext>
          </a:extLst>
        </xdr:cNvPr>
        <xdr:cNvSpPr txBox="1"/>
      </xdr:nvSpPr>
      <xdr:spPr>
        <a:xfrm>
          <a:off x="2439044" y="170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2" name="n_3aveValue【市民会館】&#10;有形固定資産減価償却率">
          <a:extLst>
            <a:ext uri="{FF2B5EF4-FFF2-40B4-BE49-F238E27FC236}">
              <a16:creationId xmlns:a16="http://schemas.microsoft.com/office/drawing/2014/main" id="{E168F801-0D60-466E-91A2-ED6E48EB05B1}"/>
            </a:ext>
          </a:extLst>
        </xdr:cNvPr>
        <xdr:cNvSpPr txBox="1"/>
      </xdr:nvSpPr>
      <xdr:spPr>
        <a:xfrm>
          <a:off x="164529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FD8AB8B7-D2E2-4E95-A0A8-180F97B8F8F7}"/>
            </a:ext>
          </a:extLst>
        </xdr:cNvPr>
        <xdr:cNvSpPr txBox="1"/>
      </xdr:nvSpPr>
      <xdr:spPr>
        <a:xfrm>
          <a:off x="8515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34" name="n_1mainValue【市民会館】&#10;有形固定資産減価償却率">
          <a:extLst>
            <a:ext uri="{FF2B5EF4-FFF2-40B4-BE49-F238E27FC236}">
              <a16:creationId xmlns:a16="http://schemas.microsoft.com/office/drawing/2014/main" id="{312AB84E-F1A3-44EB-9A34-7EC9F6A333DD}"/>
            </a:ext>
          </a:extLst>
        </xdr:cNvPr>
        <xdr:cNvSpPr txBox="1"/>
      </xdr:nvSpPr>
      <xdr:spPr>
        <a:xfrm>
          <a:off x="3239144" y="17530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435" name="n_2mainValue【市民会館】&#10;有形固定資産減価償却率">
          <a:extLst>
            <a:ext uri="{FF2B5EF4-FFF2-40B4-BE49-F238E27FC236}">
              <a16:creationId xmlns:a16="http://schemas.microsoft.com/office/drawing/2014/main" id="{D9119481-27E3-4FE3-9A94-2D617342DEF5}"/>
            </a:ext>
          </a:extLst>
        </xdr:cNvPr>
        <xdr:cNvSpPr txBox="1"/>
      </xdr:nvSpPr>
      <xdr:spPr>
        <a:xfrm>
          <a:off x="2439044" y="175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46282</xdr:rowOff>
    </xdr:from>
    <xdr:ext cx="405111" cy="259045"/>
    <xdr:sp macro="" textlink="">
      <xdr:nvSpPr>
        <xdr:cNvPr id="436" name="n_3mainValue【市民会館】&#10;有形固定資産減価償却率">
          <a:extLst>
            <a:ext uri="{FF2B5EF4-FFF2-40B4-BE49-F238E27FC236}">
              <a16:creationId xmlns:a16="http://schemas.microsoft.com/office/drawing/2014/main" id="{6DDA13A3-D1E3-4243-A736-78C7DF2EE2A9}"/>
            </a:ext>
          </a:extLst>
        </xdr:cNvPr>
        <xdr:cNvSpPr txBox="1"/>
      </xdr:nvSpPr>
      <xdr:spPr>
        <a:xfrm>
          <a:off x="1645294" y="1747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45556</xdr:rowOff>
    </xdr:from>
    <xdr:ext cx="405111" cy="259045"/>
    <xdr:sp macro="" textlink="">
      <xdr:nvSpPr>
        <xdr:cNvPr id="437" name="n_4mainValue【市民会館】&#10;有形固定資産減価償却率">
          <a:extLst>
            <a:ext uri="{FF2B5EF4-FFF2-40B4-BE49-F238E27FC236}">
              <a16:creationId xmlns:a16="http://schemas.microsoft.com/office/drawing/2014/main" id="{024334E3-11EE-4326-B033-31C9E3A3E667}"/>
            </a:ext>
          </a:extLst>
        </xdr:cNvPr>
        <xdr:cNvSpPr txBox="1"/>
      </xdr:nvSpPr>
      <xdr:spPr>
        <a:xfrm>
          <a:off x="8515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7516509F-9475-4371-8C4E-658459843E1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5D93DA05-BDFC-4398-BAC0-45C1D76A78F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6CAB5EC-9EE6-4757-8273-B886145C31BE}"/>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873DA77E-1345-4173-8581-EFED6245D98C}"/>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1C18F639-B83F-4A23-A646-D93C8FCE347E}"/>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A85F21A-FBB7-49B1-8D35-63957E831CD6}"/>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11F40D0A-EAA7-4A9F-83BA-DCE3AB247C71}"/>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87DBC6C6-E394-42A3-92EA-BEB6C855688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3653E212-9C03-42A4-A963-523E113E1A5A}"/>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7C87C64-CDEE-4A0D-A2C4-71C37508BCED}"/>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1F00135C-6EE4-48E1-8AC3-7911B8C85168}"/>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72B1FBF-3CDB-455B-967D-3561854D1113}"/>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75A5F263-CD65-424D-8C58-1CBA6D152428}"/>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B6BEFCB4-3A66-40BD-9856-8674AC866487}"/>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F026DA25-3800-4B5E-BA0B-C2C98B44FE6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43BEF7CF-5BAC-4D69-9427-6C606A10932A}"/>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761A1A77-5516-46CF-BE99-5A42FF7033CB}"/>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D5E707A-896C-4B6F-BB14-CE5E8DB1CE38}"/>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BAF25C3F-6293-4618-8AC5-2580E509C00B}"/>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4FD8AE11-F02C-40C8-8C03-0B979E1500B1}"/>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FF4244AE-DB16-4EDE-A27B-C6CC5391C18B}"/>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44C8654-F45E-4BD9-B584-DE087EE066B1}"/>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9734314D-38D4-45C1-9DB1-F2520498BDF1}"/>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C0898231-B5B4-4928-AC6A-704AB620547D}"/>
            </a:ext>
          </a:extLst>
        </xdr:cNvPr>
        <xdr:cNvCxnSpPr/>
      </xdr:nvCxnSpPr>
      <xdr:spPr>
        <a:xfrm flipV="1">
          <a:off x="9429115" y="167792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D41F2316-8061-41A2-B467-6B234365484D}"/>
            </a:ext>
          </a:extLst>
        </xdr:cNvPr>
        <xdr:cNvSpPr txBox="1"/>
      </xdr:nvSpPr>
      <xdr:spPr>
        <a:xfrm>
          <a:off x="9467850"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8C20B5A5-BD35-4D7E-A2F9-C02CA00F04BE}"/>
            </a:ext>
          </a:extLst>
        </xdr:cNvPr>
        <xdr:cNvCxnSpPr/>
      </xdr:nvCxnSpPr>
      <xdr:spPr>
        <a:xfrm>
          <a:off x="9359900" y="18067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E614E34F-07FC-4FDC-B691-D27001A6582F}"/>
            </a:ext>
          </a:extLst>
        </xdr:cNvPr>
        <xdr:cNvSpPr txBox="1"/>
      </xdr:nvSpPr>
      <xdr:spPr>
        <a:xfrm>
          <a:off x="9467850" y="1655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86C6BAF7-638B-4F7E-B5C3-635250A07999}"/>
            </a:ext>
          </a:extLst>
        </xdr:cNvPr>
        <xdr:cNvCxnSpPr/>
      </xdr:nvCxnSpPr>
      <xdr:spPr>
        <a:xfrm>
          <a:off x="9359900" y="167792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75A84364-1B64-42C2-9ED5-B7D513F5A6EC}"/>
            </a:ext>
          </a:extLst>
        </xdr:cNvPr>
        <xdr:cNvSpPr txBox="1"/>
      </xdr:nvSpPr>
      <xdr:spPr>
        <a:xfrm>
          <a:off x="9467850" y="17468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EACFAE47-CD6A-4D93-86B5-2430FCD33433}"/>
            </a:ext>
          </a:extLst>
        </xdr:cNvPr>
        <xdr:cNvSpPr/>
      </xdr:nvSpPr>
      <xdr:spPr>
        <a:xfrm>
          <a:off x="9398000" y="174904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2F14A91A-A308-492D-8E99-7B2C723981F6}"/>
            </a:ext>
          </a:extLst>
        </xdr:cNvPr>
        <xdr:cNvSpPr/>
      </xdr:nvSpPr>
      <xdr:spPr>
        <a:xfrm>
          <a:off x="86360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C48A3695-975A-4F3C-9D2E-10E86C2C21A3}"/>
            </a:ext>
          </a:extLst>
        </xdr:cNvPr>
        <xdr:cNvSpPr/>
      </xdr:nvSpPr>
      <xdr:spPr>
        <a:xfrm>
          <a:off x="7842250" y="17543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88D65A99-B0FF-4BFD-AB6E-9EC9F0114F64}"/>
            </a:ext>
          </a:extLst>
        </xdr:cNvPr>
        <xdr:cNvSpPr/>
      </xdr:nvSpPr>
      <xdr:spPr>
        <a:xfrm>
          <a:off x="702945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E788739B-C968-4E0A-9D56-D607802EC1AD}"/>
            </a:ext>
          </a:extLst>
        </xdr:cNvPr>
        <xdr:cNvSpPr/>
      </xdr:nvSpPr>
      <xdr:spPr>
        <a:xfrm>
          <a:off x="6235700" y="1757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B086EA2B-9FF5-48EE-B41D-21874CDE2AF9}"/>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ACAF236-FD01-45A7-9E87-CC6B23E306B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B93C5B95-A8D1-4588-B53A-07C92C6AE4B8}"/>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C3BA5AA-D134-496F-9051-CAED089A9D1A}"/>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799D9F3-6D18-49D2-B3B0-4A442E0B455B}"/>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44450</xdr:rowOff>
    </xdr:from>
    <xdr:to>
      <xdr:col>55</xdr:col>
      <xdr:colOff>50800</xdr:colOff>
      <xdr:row>101</xdr:row>
      <xdr:rowOff>146050</xdr:rowOff>
    </xdr:to>
    <xdr:sp macro="" textlink="">
      <xdr:nvSpPr>
        <xdr:cNvPr id="477" name="楕円 476">
          <a:extLst>
            <a:ext uri="{FF2B5EF4-FFF2-40B4-BE49-F238E27FC236}">
              <a16:creationId xmlns:a16="http://schemas.microsoft.com/office/drawing/2014/main" id="{B5F77CE4-8D75-4526-BF8F-064BF2015587}"/>
            </a:ext>
          </a:extLst>
        </xdr:cNvPr>
        <xdr:cNvSpPr/>
      </xdr:nvSpPr>
      <xdr:spPr>
        <a:xfrm>
          <a:off x="9398000" y="16789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130827</xdr:rowOff>
    </xdr:from>
    <xdr:ext cx="469744" cy="259045"/>
    <xdr:sp macro="" textlink="">
      <xdr:nvSpPr>
        <xdr:cNvPr id="478" name="【市民会館】&#10;一人当たり面積該当値テキスト">
          <a:extLst>
            <a:ext uri="{FF2B5EF4-FFF2-40B4-BE49-F238E27FC236}">
              <a16:creationId xmlns:a16="http://schemas.microsoft.com/office/drawing/2014/main" id="{E2485822-D630-4BA7-BBAE-88CA8BC4BF44}"/>
            </a:ext>
          </a:extLst>
        </xdr:cNvPr>
        <xdr:cNvSpPr txBox="1"/>
      </xdr:nvSpPr>
      <xdr:spPr>
        <a:xfrm>
          <a:off x="9467850" y="1670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71120</xdr:rowOff>
    </xdr:from>
    <xdr:to>
      <xdr:col>50</xdr:col>
      <xdr:colOff>165100</xdr:colOff>
      <xdr:row>103</xdr:row>
      <xdr:rowOff>1270</xdr:rowOff>
    </xdr:to>
    <xdr:sp macro="" textlink="">
      <xdr:nvSpPr>
        <xdr:cNvPr id="479" name="楕円 478">
          <a:extLst>
            <a:ext uri="{FF2B5EF4-FFF2-40B4-BE49-F238E27FC236}">
              <a16:creationId xmlns:a16="http://schemas.microsoft.com/office/drawing/2014/main" id="{0A75B37A-E4A0-43D4-BFCE-DF9000E671E9}"/>
            </a:ext>
          </a:extLst>
        </xdr:cNvPr>
        <xdr:cNvSpPr/>
      </xdr:nvSpPr>
      <xdr:spPr>
        <a:xfrm>
          <a:off x="8636000" y="1698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95250</xdr:rowOff>
    </xdr:from>
    <xdr:to>
      <xdr:col>55</xdr:col>
      <xdr:colOff>0</xdr:colOff>
      <xdr:row>102</xdr:row>
      <xdr:rowOff>121920</xdr:rowOff>
    </xdr:to>
    <xdr:cxnSp macro="">
      <xdr:nvCxnSpPr>
        <xdr:cNvPr id="480" name="直線コネクタ 479">
          <a:extLst>
            <a:ext uri="{FF2B5EF4-FFF2-40B4-BE49-F238E27FC236}">
              <a16:creationId xmlns:a16="http://schemas.microsoft.com/office/drawing/2014/main" id="{D8CFF515-6FF4-48EA-AD0D-B8FE3E022771}"/>
            </a:ext>
          </a:extLst>
        </xdr:cNvPr>
        <xdr:cNvCxnSpPr/>
      </xdr:nvCxnSpPr>
      <xdr:spPr>
        <a:xfrm flipV="1">
          <a:off x="8686800" y="16840200"/>
          <a:ext cx="74295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71120</xdr:rowOff>
    </xdr:from>
    <xdr:to>
      <xdr:col>46</xdr:col>
      <xdr:colOff>38100</xdr:colOff>
      <xdr:row>103</xdr:row>
      <xdr:rowOff>1270</xdr:rowOff>
    </xdr:to>
    <xdr:sp macro="" textlink="">
      <xdr:nvSpPr>
        <xdr:cNvPr id="481" name="楕円 480">
          <a:extLst>
            <a:ext uri="{FF2B5EF4-FFF2-40B4-BE49-F238E27FC236}">
              <a16:creationId xmlns:a16="http://schemas.microsoft.com/office/drawing/2014/main" id="{6C65A2BD-A91A-4B5A-83EF-0627EC24386B}"/>
            </a:ext>
          </a:extLst>
        </xdr:cNvPr>
        <xdr:cNvSpPr/>
      </xdr:nvSpPr>
      <xdr:spPr>
        <a:xfrm>
          <a:off x="7842250" y="169875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121920</xdr:rowOff>
    </xdr:from>
    <xdr:to>
      <xdr:col>50</xdr:col>
      <xdr:colOff>114300</xdr:colOff>
      <xdr:row>102</xdr:row>
      <xdr:rowOff>121920</xdr:rowOff>
    </xdr:to>
    <xdr:cxnSp macro="">
      <xdr:nvCxnSpPr>
        <xdr:cNvPr id="482" name="直線コネクタ 481">
          <a:extLst>
            <a:ext uri="{FF2B5EF4-FFF2-40B4-BE49-F238E27FC236}">
              <a16:creationId xmlns:a16="http://schemas.microsoft.com/office/drawing/2014/main" id="{7CC3B1B5-E30A-4B8E-AAFE-BE61F8055285}"/>
            </a:ext>
          </a:extLst>
        </xdr:cNvPr>
        <xdr:cNvCxnSpPr/>
      </xdr:nvCxnSpPr>
      <xdr:spPr>
        <a:xfrm>
          <a:off x="7886700" y="1703832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78739</xdr:rowOff>
    </xdr:from>
    <xdr:to>
      <xdr:col>41</xdr:col>
      <xdr:colOff>101600</xdr:colOff>
      <xdr:row>103</xdr:row>
      <xdr:rowOff>8889</xdr:rowOff>
    </xdr:to>
    <xdr:sp macro="" textlink="">
      <xdr:nvSpPr>
        <xdr:cNvPr id="483" name="楕円 482">
          <a:extLst>
            <a:ext uri="{FF2B5EF4-FFF2-40B4-BE49-F238E27FC236}">
              <a16:creationId xmlns:a16="http://schemas.microsoft.com/office/drawing/2014/main" id="{C416FDF2-C063-4FB3-AAC8-99B00054094A}"/>
            </a:ext>
          </a:extLst>
        </xdr:cNvPr>
        <xdr:cNvSpPr/>
      </xdr:nvSpPr>
      <xdr:spPr>
        <a:xfrm>
          <a:off x="702945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121920</xdr:rowOff>
    </xdr:from>
    <xdr:to>
      <xdr:col>45</xdr:col>
      <xdr:colOff>177800</xdr:colOff>
      <xdr:row>102</xdr:row>
      <xdr:rowOff>129539</xdr:rowOff>
    </xdr:to>
    <xdr:cxnSp macro="">
      <xdr:nvCxnSpPr>
        <xdr:cNvPr id="484" name="直線コネクタ 483">
          <a:extLst>
            <a:ext uri="{FF2B5EF4-FFF2-40B4-BE49-F238E27FC236}">
              <a16:creationId xmlns:a16="http://schemas.microsoft.com/office/drawing/2014/main" id="{395F476D-AD25-4FB9-9AE0-7818FAFEDEE6}"/>
            </a:ext>
          </a:extLst>
        </xdr:cNvPr>
        <xdr:cNvCxnSpPr/>
      </xdr:nvCxnSpPr>
      <xdr:spPr>
        <a:xfrm flipV="1">
          <a:off x="7080250" y="17038320"/>
          <a:ext cx="80645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78739</xdr:rowOff>
    </xdr:from>
    <xdr:to>
      <xdr:col>36</xdr:col>
      <xdr:colOff>165100</xdr:colOff>
      <xdr:row>103</xdr:row>
      <xdr:rowOff>8889</xdr:rowOff>
    </xdr:to>
    <xdr:sp macro="" textlink="">
      <xdr:nvSpPr>
        <xdr:cNvPr id="485" name="楕円 484">
          <a:extLst>
            <a:ext uri="{FF2B5EF4-FFF2-40B4-BE49-F238E27FC236}">
              <a16:creationId xmlns:a16="http://schemas.microsoft.com/office/drawing/2014/main" id="{84120D24-FBF6-493A-B794-274594A3EAF6}"/>
            </a:ext>
          </a:extLst>
        </xdr:cNvPr>
        <xdr:cNvSpPr/>
      </xdr:nvSpPr>
      <xdr:spPr>
        <a:xfrm>
          <a:off x="62357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129539</xdr:rowOff>
    </xdr:from>
    <xdr:to>
      <xdr:col>41</xdr:col>
      <xdr:colOff>50800</xdr:colOff>
      <xdr:row>102</xdr:row>
      <xdr:rowOff>129539</xdr:rowOff>
    </xdr:to>
    <xdr:cxnSp macro="">
      <xdr:nvCxnSpPr>
        <xdr:cNvPr id="486" name="直線コネクタ 485">
          <a:extLst>
            <a:ext uri="{FF2B5EF4-FFF2-40B4-BE49-F238E27FC236}">
              <a16:creationId xmlns:a16="http://schemas.microsoft.com/office/drawing/2014/main" id="{B2878D50-A377-4A26-AB96-B1A16BF4C0E4}"/>
            </a:ext>
          </a:extLst>
        </xdr:cNvPr>
        <xdr:cNvCxnSpPr/>
      </xdr:nvCxnSpPr>
      <xdr:spPr>
        <a:xfrm>
          <a:off x="6286500" y="170459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58BB6776-E807-4BBE-835F-5CA131424C74}"/>
            </a:ext>
          </a:extLst>
        </xdr:cNvPr>
        <xdr:cNvSpPr txBox="1"/>
      </xdr:nvSpPr>
      <xdr:spPr>
        <a:xfrm>
          <a:off x="845827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BAAC8345-157A-4B17-AD1C-557261ACEA90}"/>
            </a:ext>
          </a:extLst>
        </xdr:cNvPr>
        <xdr:cNvSpPr txBox="1"/>
      </xdr:nvSpPr>
      <xdr:spPr>
        <a:xfrm>
          <a:off x="7677227" y="1763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6C94C1CE-97F3-458F-8B04-01CDBA268384}"/>
            </a:ext>
          </a:extLst>
        </xdr:cNvPr>
        <xdr:cNvSpPr txBox="1"/>
      </xdr:nvSpPr>
      <xdr:spPr>
        <a:xfrm>
          <a:off x="6864427"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33183A2A-5222-43D1-8E6F-AD7EAAF3FCB4}"/>
            </a:ext>
          </a:extLst>
        </xdr:cNvPr>
        <xdr:cNvSpPr txBox="1"/>
      </xdr:nvSpPr>
      <xdr:spPr>
        <a:xfrm>
          <a:off x="6070677" y="1766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17797</xdr:rowOff>
    </xdr:from>
    <xdr:ext cx="469744" cy="259045"/>
    <xdr:sp macro="" textlink="">
      <xdr:nvSpPr>
        <xdr:cNvPr id="491" name="n_1mainValue【市民会館】&#10;一人当たり面積">
          <a:extLst>
            <a:ext uri="{FF2B5EF4-FFF2-40B4-BE49-F238E27FC236}">
              <a16:creationId xmlns:a16="http://schemas.microsoft.com/office/drawing/2014/main" id="{1AB7A1F7-B698-4CE4-B27B-B52A28D0583E}"/>
            </a:ext>
          </a:extLst>
        </xdr:cNvPr>
        <xdr:cNvSpPr txBox="1"/>
      </xdr:nvSpPr>
      <xdr:spPr>
        <a:xfrm>
          <a:off x="845827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17797</xdr:rowOff>
    </xdr:from>
    <xdr:ext cx="469744" cy="259045"/>
    <xdr:sp macro="" textlink="">
      <xdr:nvSpPr>
        <xdr:cNvPr id="492" name="n_2mainValue【市民会館】&#10;一人当たり面積">
          <a:extLst>
            <a:ext uri="{FF2B5EF4-FFF2-40B4-BE49-F238E27FC236}">
              <a16:creationId xmlns:a16="http://schemas.microsoft.com/office/drawing/2014/main" id="{87A73D07-A32A-44F0-B719-3992F265BDBC}"/>
            </a:ext>
          </a:extLst>
        </xdr:cNvPr>
        <xdr:cNvSpPr txBox="1"/>
      </xdr:nvSpPr>
      <xdr:spPr>
        <a:xfrm>
          <a:off x="7677227" y="1676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25416</xdr:rowOff>
    </xdr:from>
    <xdr:ext cx="469744" cy="259045"/>
    <xdr:sp macro="" textlink="">
      <xdr:nvSpPr>
        <xdr:cNvPr id="493" name="n_3mainValue【市民会館】&#10;一人当たり面積">
          <a:extLst>
            <a:ext uri="{FF2B5EF4-FFF2-40B4-BE49-F238E27FC236}">
              <a16:creationId xmlns:a16="http://schemas.microsoft.com/office/drawing/2014/main" id="{AF9A0178-F8A1-41BF-8273-0115F398409D}"/>
            </a:ext>
          </a:extLst>
        </xdr:cNvPr>
        <xdr:cNvSpPr txBox="1"/>
      </xdr:nvSpPr>
      <xdr:spPr>
        <a:xfrm>
          <a:off x="686442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25416</xdr:rowOff>
    </xdr:from>
    <xdr:ext cx="469744" cy="259045"/>
    <xdr:sp macro="" textlink="">
      <xdr:nvSpPr>
        <xdr:cNvPr id="494" name="n_4mainValue【市民会館】&#10;一人当たり面積">
          <a:extLst>
            <a:ext uri="{FF2B5EF4-FFF2-40B4-BE49-F238E27FC236}">
              <a16:creationId xmlns:a16="http://schemas.microsoft.com/office/drawing/2014/main" id="{C6D26C23-081B-4CAF-9F70-AC6383515CC8}"/>
            </a:ext>
          </a:extLst>
        </xdr:cNvPr>
        <xdr:cNvSpPr txBox="1"/>
      </xdr:nvSpPr>
      <xdr:spPr>
        <a:xfrm>
          <a:off x="607067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74B08575-B175-47EA-8E82-ADE02030D06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BD077583-E6B4-420B-A8BB-B45EBC2CC2F8}"/>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5E7683C-BB12-4B30-9705-31379C4502F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4C218C87-F81C-46DB-B7AF-2AFB48759041}"/>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9CEB6622-E9F1-4177-AF85-8522D0823E54}"/>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DA888477-F5B7-44AC-94BE-9FBFC54F2F91}"/>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35A09880-4387-490C-B658-12B3F87EE47C}"/>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8452822A-4543-4F9D-B20B-0741C67AE326}"/>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6C5AE25D-2C54-4944-B49A-CDDA0A522EDA}"/>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791AD851-DAEB-4D83-B359-BB1D7EAA3FFA}"/>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DDD99A98-ACD7-4810-BD39-446C0C9623C6}"/>
            </a:ext>
          </a:extLst>
        </xdr:cNvPr>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F5D45418-8973-49E6-8C3C-04F97D3D4D01}"/>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8A00AED8-1B81-432A-9C0C-60D85C96B3FA}"/>
            </a:ext>
          </a:extLst>
        </xdr:cNvPr>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917EBDE1-FA69-4D48-8E97-C7B475DF6BE6}"/>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665048C3-52BA-4ADA-AF78-BFE432CBAA9B}"/>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92BCEE30-DAB3-4422-BB21-0E471D0020B6}"/>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A7E3FC44-553E-4E95-9544-6B94A31B351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F93746B9-DC8A-4DB7-9E57-F41AC5153486}"/>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9A3B862C-A027-46CB-9BE0-2B05CD05F2BB}"/>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E360ED91-7373-4055-AC1C-AC5661A02C09}"/>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D0AD786B-D4C7-4C7B-AD89-D7F9F8727581}"/>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988711E1-719B-4A60-83B9-F1398D95607A}"/>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DD69EBCD-77F2-4645-9DDD-5ED29DF16483}"/>
            </a:ext>
          </a:extLst>
        </xdr:cNvPr>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BD6D815C-F8B8-4B7E-908C-2126136A9239}"/>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713E32DF-4337-45AD-973B-603CA4DDE62B}"/>
            </a:ext>
          </a:extLst>
        </xdr:cNvPr>
        <xdr:cNvCxnSpPr/>
      </xdr:nvCxnSpPr>
      <xdr:spPr>
        <a:xfrm flipV="1">
          <a:off x="14699614" y="541147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D7CBBF3-BE83-4CD4-B505-2A6DDF392855}"/>
            </a:ext>
          </a:extLst>
        </xdr:cNvPr>
        <xdr:cNvSpPr txBox="1"/>
      </xdr:nvSpPr>
      <xdr:spPr>
        <a:xfrm>
          <a:off x="14738350" y="694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A585F8C7-2A9F-463A-918E-3175298F8F9E}"/>
            </a:ext>
          </a:extLst>
        </xdr:cNvPr>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43575F5C-5F7C-4002-8915-0F0FECE8D9D0}"/>
            </a:ext>
          </a:extLst>
        </xdr:cNvPr>
        <xdr:cNvSpPr txBox="1"/>
      </xdr:nvSpPr>
      <xdr:spPr>
        <a:xfrm>
          <a:off x="14738350" y="5193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794D681C-1B99-468A-A42E-022D68AC757C}"/>
            </a:ext>
          </a:extLst>
        </xdr:cNvPr>
        <xdr:cNvCxnSpPr/>
      </xdr:nvCxnSpPr>
      <xdr:spPr>
        <a:xfrm>
          <a:off x="14611350" y="5411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925DD489-0012-4508-AB9D-4BD1BC3A4835}"/>
            </a:ext>
          </a:extLst>
        </xdr:cNvPr>
        <xdr:cNvSpPr txBox="1"/>
      </xdr:nvSpPr>
      <xdr:spPr>
        <a:xfrm>
          <a:off x="14738350" y="6121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5FBCAC9E-3D76-4CB1-8DC0-38393199DAAB}"/>
            </a:ext>
          </a:extLst>
        </xdr:cNvPr>
        <xdr:cNvSpPr/>
      </xdr:nvSpPr>
      <xdr:spPr>
        <a:xfrm>
          <a:off x="14649450" y="6269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BC8D7037-84B7-4D62-A7D0-225749F342B4}"/>
            </a:ext>
          </a:extLst>
        </xdr:cNvPr>
        <xdr:cNvSpPr/>
      </xdr:nvSpPr>
      <xdr:spPr>
        <a:xfrm>
          <a:off x="13887450" y="631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8CB627DC-2285-4E6C-85AD-BE3FFB419D65}"/>
            </a:ext>
          </a:extLst>
        </xdr:cNvPr>
        <xdr:cNvSpPr/>
      </xdr:nvSpPr>
      <xdr:spPr>
        <a:xfrm>
          <a:off x="130937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D9FF01B7-86EE-4D37-840C-49240265CBB9}"/>
            </a:ext>
          </a:extLst>
        </xdr:cNvPr>
        <xdr:cNvSpPr/>
      </xdr:nvSpPr>
      <xdr:spPr>
        <a:xfrm>
          <a:off x="12299950" y="6341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A1C9E2E3-6788-47DE-89FC-1CE6ECDE7065}"/>
            </a:ext>
          </a:extLst>
        </xdr:cNvPr>
        <xdr:cNvSpPr/>
      </xdr:nvSpPr>
      <xdr:spPr>
        <a:xfrm>
          <a:off x="1148715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72AED4F8-44DC-4ED9-94E3-AC657AB8CDC7}"/>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E9E96229-CA81-4EE2-9AF7-655D43D04D33}"/>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9A24EBED-6E01-4C56-892A-CE461E9BAEB6}"/>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F35E472-7A2A-4BA7-BC77-2CBDBD7593B8}"/>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A9EC16B-726B-41C4-8E07-1070C47A0E47}"/>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42545</xdr:rowOff>
    </xdr:from>
    <xdr:to>
      <xdr:col>85</xdr:col>
      <xdr:colOff>177800</xdr:colOff>
      <xdr:row>41</xdr:row>
      <xdr:rowOff>144145</xdr:rowOff>
    </xdr:to>
    <xdr:sp macro="" textlink="">
      <xdr:nvSpPr>
        <xdr:cNvPr id="535" name="楕円 534">
          <a:extLst>
            <a:ext uri="{FF2B5EF4-FFF2-40B4-BE49-F238E27FC236}">
              <a16:creationId xmlns:a16="http://schemas.microsoft.com/office/drawing/2014/main" id="{598D3C95-24E1-49E1-BED0-B441351E6AEF}"/>
            </a:ext>
          </a:extLst>
        </xdr:cNvPr>
        <xdr:cNvSpPr/>
      </xdr:nvSpPr>
      <xdr:spPr>
        <a:xfrm>
          <a:off x="14649450" y="68179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128922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2636BDDC-A6DF-46D5-B605-FC39CE07A0CE}"/>
            </a:ext>
          </a:extLst>
        </xdr:cNvPr>
        <xdr:cNvSpPr txBox="1"/>
      </xdr:nvSpPr>
      <xdr:spPr>
        <a:xfrm>
          <a:off x="14738350" y="673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19685</xdr:rowOff>
    </xdr:from>
    <xdr:to>
      <xdr:col>81</xdr:col>
      <xdr:colOff>101600</xdr:colOff>
      <xdr:row>41</xdr:row>
      <xdr:rowOff>121285</xdr:rowOff>
    </xdr:to>
    <xdr:sp macro="" textlink="">
      <xdr:nvSpPr>
        <xdr:cNvPr id="537" name="楕円 536">
          <a:extLst>
            <a:ext uri="{FF2B5EF4-FFF2-40B4-BE49-F238E27FC236}">
              <a16:creationId xmlns:a16="http://schemas.microsoft.com/office/drawing/2014/main" id="{684FCC22-8514-443B-92D3-42A52A894A6A}"/>
            </a:ext>
          </a:extLst>
        </xdr:cNvPr>
        <xdr:cNvSpPr/>
      </xdr:nvSpPr>
      <xdr:spPr>
        <a:xfrm>
          <a:off x="13887450" y="67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70485</xdr:rowOff>
    </xdr:from>
    <xdr:to>
      <xdr:col>85</xdr:col>
      <xdr:colOff>127000</xdr:colOff>
      <xdr:row>41</xdr:row>
      <xdr:rowOff>93345</xdr:rowOff>
    </xdr:to>
    <xdr:cxnSp macro="">
      <xdr:nvCxnSpPr>
        <xdr:cNvPr id="538" name="直線コネクタ 537">
          <a:extLst>
            <a:ext uri="{FF2B5EF4-FFF2-40B4-BE49-F238E27FC236}">
              <a16:creationId xmlns:a16="http://schemas.microsoft.com/office/drawing/2014/main" id="{E46D5738-71ED-45B2-AF98-51F3CE1FE994}"/>
            </a:ext>
          </a:extLst>
        </xdr:cNvPr>
        <xdr:cNvCxnSpPr/>
      </xdr:nvCxnSpPr>
      <xdr:spPr>
        <a:xfrm>
          <a:off x="13938250" y="6845935"/>
          <a:ext cx="762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xdr:rowOff>
    </xdr:from>
    <xdr:to>
      <xdr:col>76</xdr:col>
      <xdr:colOff>165100</xdr:colOff>
      <xdr:row>41</xdr:row>
      <xdr:rowOff>102235</xdr:rowOff>
    </xdr:to>
    <xdr:sp macro="" textlink="">
      <xdr:nvSpPr>
        <xdr:cNvPr id="539" name="楕円 538">
          <a:extLst>
            <a:ext uri="{FF2B5EF4-FFF2-40B4-BE49-F238E27FC236}">
              <a16:creationId xmlns:a16="http://schemas.microsoft.com/office/drawing/2014/main" id="{B7EC50AD-A4B4-4C26-84D9-DE38C5882FF7}"/>
            </a:ext>
          </a:extLst>
        </xdr:cNvPr>
        <xdr:cNvSpPr/>
      </xdr:nvSpPr>
      <xdr:spPr>
        <a:xfrm>
          <a:off x="13093700"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51435</xdr:rowOff>
    </xdr:from>
    <xdr:to>
      <xdr:col>81</xdr:col>
      <xdr:colOff>50800</xdr:colOff>
      <xdr:row>41</xdr:row>
      <xdr:rowOff>70485</xdr:rowOff>
    </xdr:to>
    <xdr:cxnSp macro="">
      <xdr:nvCxnSpPr>
        <xdr:cNvPr id="540" name="直線コネクタ 539">
          <a:extLst>
            <a:ext uri="{FF2B5EF4-FFF2-40B4-BE49-F238E27FC236}">
              <a16:creationId xmlns:a16="http://schemas.microsoft.com/office/drawing/2014/main" id="{EF2B6ECF-0DBF-416B-B274-F1535B727128}"/>
            </a:ext>
          </a:extLst>
        </xdr:cNvPr>
        <xdr:cNvCxnSpPr/>
      </xdr:nvCxnSpPr>
      <xdr:spPr>
        <a:xfrm>
          <a:off x="13144500" y="6826885"/>
          <a:ext cx="7937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147320</xdr:rowOff>
    </xdr:from>
    <xdr:to>
      <xdr:col>72</xdr:col>
      <xdr:colOff>38100</xdr:colOff>
      <xdr:row>41</xdr:row>
      <xdr:rowOff>77470</xdr:rowOff>
    </xdr:to>
    <xdr:sp macro="" textlink="">
      <xdr:nvSpPr>
        <xdr:cNvPr id="541" name="楕円 540">
          <a:extLst>
            <a:ext uri="{FF2B5EF4-FFF2-40B4-BE49-F238E27FC236}">
              <a16:creationId xmlns:a16="http://schemas.microsoft.com/office/drawing/2014/main" id="{C3533CD8-03A4-49FA-864C-96F3795F8687}"/>
            </a:ext>
          </a:extLst>
        </xdr:cNvPr>
        <xdr:cNvSpPr/>
      </xdr:nvSpPr>
      <xdr:spPr>
        <a:xfrm>
          <a:off x="12299950" y="6757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26670</xdr:rowOff>
    </xdr:from>
    <xdr:to>
      <xdr:col>76</xdr:col>
      <xdr:colOff>114300</xdr:colOff>
      <xdr:row>41</xdr:row>
      <xdr:rowOff>51435</xdr:rowOff>
    </xdr:to>
    <xdr:cxnSp macro="">
      <xdr:nvCxnSpPr>
        <xdr:cNvPr id="542" name="直線コネクタ 541">
          <a:extLst>
            <a:ext uri="{FF2B5EF4-FFF2-40B4-BE49-F238E27FC236}">
              <a16:creationId xmlns:a16="http://schemas.microsoft.com/office/drawing/2014/main" id="{349E1721-F92A-43BD-9D08-12FE6A1617A4}"/>
            </a:ext>
          </a:extLst>
        </xdr:cNvPr>
        <xdr:cNvCxnSpPr/>
      </xdr:nvCxnSpPr>
      <xdr:spPr>
        <a:xfrm>
          <a:off x="12344400" y="6802120"/>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124460</xdr:rowOff>
    </xdr:from>
    <xdr:to>
      <xdr:col>67</xdr:col>
      <xdr:colOff>101600</xdr:colOff>
      <xdr:row>41</xdr:row>
      <xdr:rowOff>54610</xdr:rowOff>
    </xdr:to>
    <xdr:sp macro="" textlink="">
      <xdr:nvSpPr>
        <xdr:cNvPr id="543" name="楕円 542">
          <a:extLst>
            <a:ext uri="{FF2B5EF4-FFF2-40B4-BE49-F238E27FC236}">
              <a16:creationId xmlns:a16="http://schemas.microsoft.com/office/drawing/2014/main" id="{0ECF7A19-7ECE-44D9-A331-0FEB53CBC8EC}"/>
            </a:ext>
          </a:extLst>
        </xdr:cNvPr>
        <xdr:cNvSpPr/>
      </xdr:nvSpPr>
      <xdr:spPr>
        <a:xfrm>
          <a:off x="11487150" y="6734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3810</xdr:rowOff>
    </xdr:from>
    <xdr:to>
      <xdr:col>71</xdr:col>
      <xdr:colOff>177800</xdr:colOff>
      <xdr:row>41</xdr:row>
      <xdr:rowOff>26670</xdr:rowOff>
    </xdr:to>
    <xdr:cxnSp macro="">
      <xdr:nvCxnSpPr>
        <xdr:cNvPr id="544" name="直線コネクタ 543">
          <a:extLst>
            <a:ext uri="{FF2B5EF4-FFF2-40B4-BE49-F238E27FC236}">
              <a16:creationId xmlns:a16="http://schemas.microsoft.com/office/drawing/2014/main" id="{2E7789AF-339A-4644-9D39-E8FCF2162DB6}"/>
            </a:ext>
          </a:extLst>
        </xdr:cNvPr>
        <xdr:cNvCxnSpPr/>
      </xdr:nvCxnSpPr>
      <xdr:spPr>
        <a:xfrm>
          <a:off x="11537950" y="677926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153052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7CEDC799-EF9C-4D93-AD0D-E9E64947A1AB}"/>
            </a:ext>
          </a:extLst>
        </xdr:cNvPr>
        <xdr:cNvSpPr txBox="1"/>
      </xdr:nvSpPr>
      <xdr:spPr>
        <a:xfrm>
          <a:off x="13742044" y="6103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166387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69B8C796-714B-492D-80D0-39CEF9C8FEE9}"/>
            </a:ext>
          </a:extLst>
        </xdr:cNvPr>
        <xdr:cNvSpPr txBox="1"/>
      </xdr:nvSpPr>
      <xdr:spPr>
        <a:xfrm>
          <a:off x="12960994" y="6116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8272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1ADF0286-9CE6-4AF6-930C-68B2419A956A}"/>
            </a:ext>
          </a:extLst>
        </xdr:cNvPr>
        <xdr:cNvSpPr txBox="1"/>
      </xdr:nvSpPr>
      <xdr:spPr>
        <a:xfrm>
          <a:off x="121672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17797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F0AC3205-9E10-4A70-B7B0-DF566A60C0FB}"/>
            </a:ext>
          </a:extLst>
        </xdr:cNvPr>
        <xdr:cNvSpPr txBox="1"/>
      </xdr:nvSpPr>
      <xdr:spPr>
        <a:xfrm>
          <a:off x="113544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112412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8C9EC23E-805F-4283-972A-E3FDA41AB461}"/>
            </a:ext>
          </a:extLst>
        </xdr:cNvPr>
        <xdr:cNvSpPr txBox="1"/>
      </xdr:nvSpPr>
      <xdr:spPr>
        <a:xfrm>
          <a:off x="13742044" y="688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93362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C2CD7EB7-D723-40AB-8B2A-443E9E72212B}"/>
            </a:ext>
          </a:extLst>
        </xdr:cNvPr>
        <xdr:cNvSpPr txBox="1"/>
      </xdr:nvSpPr>
      <xdr:spPr>
        <a:xfrm>
          <a:off x="12960994" y="686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68597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3D35B3F7-CEC3-483A-A569-444DEE763BCC}"/>
            </a:ext>
          </a:extLst>
        </xdr:cNvPr>
        <xdr:cNvSpPr txBox="1"/>
      </xdr:nvSpPr>
      <xdr:spPr>
        <a:xfrm>
          <a:off x="12167244" y="684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45737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6503D924-3B2F-4536-89FB-8EF3E65B59DB}"/>
            </a:ext>
          </a:extLst>
        </xdr:cNvPr>
        <xdr:cNvSpPr txBox="1"/>
      </xdr:nvSpPr>
      <xdr:spPr>
        <a:xfrm>
          <a:off x="11354444"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BEFFA19C-58DF-4A7A-B165-237164245B35}"/>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D4687BC-A170-405E-8F7B-80EA8A8B9E37}"/>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3EE4D949-A1E8-431C-9EC6-142C91B9A2C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919F560-32AA-439F-899B-3ABAFEEEC1C3}"/>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5C81F05F-8EBC-4D24-A151-B7BD5E9B3E7E}"/>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21E7E596-C035-42B8-9CC9-8E0C99129A8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346DFF2A-1EE5-4A04-8A6B-4E806F4C0B25}"/>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F4CDE007-54B6-4868-873E-206D4EE81697}"/>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4B1F2F1-00A1-4749-AACA-96270DDACF87}"/>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7DEDFC8A-6785-465B-ADF4-A92C9795DD7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E6BFC48E-9F9F-4EB6-B4D1-608AA650A2E8}"/>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76536055-B970-4D5F-8694-AAC74351A9AC}"/>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2226829C-4176-4507-9BF3-2C32A55C9708}"/>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01B67CCC-8FEA-4FAA-9834-43797B1B2617}"/>
            </a:ext>
          </a:extLst>
        </xdr:cNvPr>
        <xdr:cNvSpPr txBox="1"/>
      </xdr:nvSpPr>
      <xdr:spPr>
        <a:xfrm>
          <a:off x="15985051" y="6583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1C7478D1-6E5D-4A82-BF68-E243188A85D2}"/>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3EAB9AC-DF97-415A-9965-266BCE7FF1AD}"/>
            </a:ext>
          </a:extLst>
        </xdr:cNvPr>
        <xdr:cNvSpPr txBox="1"/>
      </xdr:nvSpPr>
      <xdr:spPr>
        <a:xfrm>
          <a:off x="15985051" y="62694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411F0691-A618-49AA-A7B9-DC5D753F9B48}"/>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19F9EF1F-2D72-4E59-8C3B-8C533A3904EC}"/>
            </a:ext>
          </a:extLst>
        </xdr:cNvPr>
        <xdr:cNvSpPr txBox="1"/>
      </xdr:nvSpPr>
      <xdr:spPr>
        <a:xfrm>
          <a:off x="15985051" y="59492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C527F9BB-DE45-4D86-BCEC-71AE6DC3D194}"/>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74452890-D774-4584-B6DD-A76D7431D04C}"/>
            </a:ext>
          </a:extLst>
        </xdr:cNvPr>
        <xdr:cNvSpPr txBox="1"/>
      </xdr:nvSpPr>
      <xdr:spPr>
        <a:xfrm>
          <a:off x="15939981" y="56353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ACDCFDDC-4E26-4AB6-B17F-0A63CC8E4C43}"/>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AD29BFF5-C767-42FF-8CC4-CAC1105CA0A7}"/>
            </a:ext>
          </a:extLst>
        </xdr:cNvPr>
        <xdr:cNvSpPr txBox="1"/>
      </xdr:nvSpPr>
      <xdr:spPr>
        <a:xfrm>
          <a:off x="15939981" y="53214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DC9CFD3A-24DB-436B-B1DF-248192CE121A}"/>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E4C63F81-E076-4A29-87A6-47EADC789AA2}"/>
            </a:ext>
          </a:extLst>
        </xdr:cNvPr>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C1566175-A781-4185-B117-F82B9CEA0128}"/>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32C35DAE-1E45-4844-A8E8-E3542D8DDA15}"/>
            </a:ext>
          </a:extLst>
        </xdr:cNvPr>
        <xdr:cNvCxnSpPr/>
      </xdr:nvCxnSpPr>
      <xdr:spPr>
        <a:xfrm flipV="1">
          <a:off x="19951064" y="5555408"/>
          <a:ext cx="0" cy="143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A4866267-B402-413F-A6A0-98F80FE1D004}"/>
            </a:ext>
          </a:extLst>
        </xdr:cNvPr>
        <xdr:cNvSpPr txBox="1"/>
      </xdr:nvSpPr>
      <xdr:spPr>
        <a:xfrm>
          <a:off x="19989800" y="699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5E6BDD6D-FCFD-4863-AF1A-20D9EE16D77F}"/>
            </a:ext>
          </a:extLst>
        </xdr:cNvPr>
        <xdr:cNvCxnSpPr/>
      </xdr:nvCxnSpPr>
      <xdr:spPr>
        <a:xfrm>
          <a:off x="19881850" y="6987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05630DB-CFF0-474C-99BD-679E879B22A0}"/>
            </a:ext>
          </a:extLst>
        </xdr:cNvPr>
        <xdr:cNvSpPr txBox="1"/>
      </xdr:nvSpPr>
      <xdr:spPr>
        <a:xfrm>
          <a:off x="19989800" y="533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E6017EBF-D5D6-4BA1-AAFF-BC5D79A8FC87}"/>
            </a:ext>
          </a:extLst>
        </xdr:cNvPr>
        <xdr:cNvCxnSpPr/>
      </xdr:nvCxnSpPr>
      <xdr:spPr>
        <a:xfrm>
          <a:off x="19881850" y="55554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110202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2821603C-862A-4678-8085-C616296EC251}"/>
            </a:ext>
          </a:extLst>
        </xdr:cNvPr>
        <xdr:cNvSpPr txBox="1"/>
      </xdr:nvSpPr>
      <xdr:spPr>
        <a:xfrm>
          <a:off x="19989800" y="6390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32BE78D1-1F8A-47FE-AE6D-8B1AF52DE1B5}"/>
            </a:ext>
          </a:extLst>
        </xdr:cNvPr>
        <xdr:cNvSpPr/>
      </xdr:nvSpPr>
      <xdr:spPr>
        <a:xfrm>
          <a:off x="19900900" y="641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6A1F9BE1-EFAC-4AEE-B2BC-597C35F158F2}"/>
            </a:ext>
          </a:extLst>
        </xdr:cNvPr>
        <xdr:cNvSpPr/>
      </xdr:nvSpPr>
      <xdr:spPr>
        <a:xfrm>
          <a:off x="19157950" y="6439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E05B282A-DE1D-4C71-B18F-4E3841A9796A}"/>
            </a:ext>
          </a:extLst>
        </xdr:cNvPr>
        <xdr:cNvSpPr/>
      </xdr:nvSpPr>
      <xdr:spPr>
        <a:xfrm>
          <a:off x="18345150" y="6411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34F111FF-9D70-47A7-AF21-0942D90E3010}"/>
            </a:ext>
          </a:extLst>
        </xdr:cNvPr>
        <xdr:cNvSpPr/>
      </xdr:nvSpPr>
      <xdr:spPr>
        <a:xfrm>
          <a:off x="17551400" y="64272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FFBB8825-0536-47A1-8259-C5A530D92B3C}"/>
            </a:ext>
          </a:extLst>
        </xdr:cNvPr>
        <xdr:cNvSpPr/>
      </xdr:nvSpPr>
      <xdr:spPr>
        <a:xfrm>
          <a:off x="16757650" y="635291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D94AC363-60B6-480F-9DD8-9EA748A0FBBB}"/>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8477421E-1874-41FC-B4AE-A73622EA9439}"/>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74EEFA0-7B8A-4A9C-AA3F-9FEA9B820B8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CE734D32-5CE8-422B-8BA5-9C6D4488F9F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9C20F67F-E2F4-4AC0-801F-58E281BECC67}"/>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167056</xdr:rowOff>
    </xdr:from>
    <xdr:to>
      <xdr:col>116</xdr:col>
      <xdr:colOff>114300</xdr:colOff>
      <xdr:row>37</xdr:row>
      <xdr:rowOff>97206</xdr:rowOff>
    </xdr:to>
    <xdr:sp macro="" textlink="">
      <xdr:nvSpPr>
        <xdr:cNvPr id="594" name="楕円 593">
          <a:extLst>
            <a:ext uri="{FF2B5EF4-FFF2-40B4-BE49-F238E27FC236}">
              <a16:creationId xmlns:a16="http://schemas.microsoft.com/office/drawing/2014/main" id="{C519A8B0-66D0-4F30-89D4-16712C3B6E7A}"/>
            </a:ext>
          </a:extLst>
        </xdr:cNvPr>
        <xdr:cNvSpPr/>
      </xdr:nvSpPr>
      <xdr:spPr>
        <a:xfrm>
          <a:off x="19900900" y="61170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18483</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883E6D92-666F-4E38-AB29-DC97E41C5051}"/>
            </a:ext>
          </a:extLst>
        </xdr:cNvPr>
        <xdr:cNvSpPr txBox="1"/>
      </xdr:nvSpPr>
      <xdr:spPr>
        <a:xfrm>
          <a:off x="19989800" y="596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156899</xdr:rowOff>
    </xdr:from>
    <xdr:to>
      <xdr:col>112</xdr:col>
      <xdr:colOff>38100</xdr:colOff>
      <xdr:row>37</xdr:row>
      <xdr:rowOff>87049</xdr:rowOff>
    </xdr:to>
    <xdr:sp macro="" textlink="">
      <xdr:nvSpPr>
        <xdr:cNvPr id="596" name="楕円 595">
          <a:extLst>
            <a:ext uri="{FF2B5EF4-FFF2-40B4-BE49-F238E27FC236}">
              <a16:creationId xmlns:a16="http://schemas.microsoft.com/office/drawing/2014/main" id="{45B40328-D018-4BCE-848C-E05548E0DD68}"/>
            </a:ext>
          </a:extLst>
        </xdr:cNvPr>
        <xdr:cNvSpPr/>
      </xdr:nvSpPr>
      <xdr:spPr>
        <a:xfrm>
          <a:off x="19157950" y="61068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36249</xdr:rowOff>
    </xdr:from>
    <xdr:to>
      <xdr:col>116</xdr:col>
      <xdr:colOff>63500</xdr:colOff>
      <xdr:row>37</xdr:row>
      <xdr:rowOff>46406</xdr:rowOff>
    </xdr:to>
    <xdr:cxnSp macro="">
      <xdr:nvCxnSpPr>
        <xdr:cNvPr id="597" name="直線コネクタ 596">
          <a:extLst>
            <a:ext uri="{FF2B5EF4-FFF2-40B4-BE49-F238E27FC236}">
              <a16:creationId xmlns:a16="http://schemas.microsoft.com/office/drawing/2014/main" id="{6A0D0B5D-0AD7-4FA8-89DF-D1BC6EF6842E}"/>
            </a:ext>
          </a:extLst>
        </xdr:cNvPr>
        <xdr:cNvCxnSpPr/>
      </xdr:nvCxnSpPr>
      <xdr:spPr>
        <a:xfrm>
          <a:off x="19202400" y="6151299"/>
          <a:ext cx="7493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163224</xdr:rowOff>
    </xdr:from>
    <xdr:to>
      <xdr:col>107</xdr:col>
      <xdr:colOff>101600</xdr:colOff>
      <xdr:row>37</xdr:row>
      <xdr:rowOff>93374</xdr:rowOff>
    </xdr:to>
    <xdr:sp macro="" textlink="">
      <xdr:nvSpPr>
        <xdr:cNvPr id="598" name="楕円 597">
          <a:extLst>
            <a:ext uri="{FF2B5EF4-FFF2-40B4-BE49-F238E27FC236}">
              <a16:creationId xmlns:a16="http://schemas.microsoft.com/office/drawing/2014/main" id="{77C8FB1C-4C63-4E4B-8E79-7EF1479C32A5}"/>
            </a:ext>
          </a:extLst>
        </xdr:cNvPr>
        <xdr:cNvSpPr/>
      </xdr:nvSpPr>
      <xdr:spPr>
        <a:xfrm>
          <a:off x="18345150" y="61131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36249</xdr:rowOff>
    </xdr:from>
    <xdr:to>
      <xdr:col>111</xdr:col>
      <xdr:colOff>177800</xdr:colOff>
      <xdr:row>37</xdr:row>
      <xdr:rowOff>42574</xdr:rowOff>
    </xdr:to>
    <xdr:cxnSp macro="">
      <xdr:nvCxnSpPr>
        <xdr:cNvPr id="599" name="直線コネクタ 598">
          <a:extLst>
            <a:ext uri="{FF2B5EF4-FFF2-40B4-BE49-F238E27FC236}">
              <a16:creationId xmlns:a16="http://schemas.microsoft.com/office/drawing/2014/main" id="{DDC6E756-1E07-4519-A594-3012BC35D466}"/>
            </a:ext>
          </a:extLst>
        </xdr:cNvPr>
        <xdr:cNvCxnSpPr/>
      </xdr:nvCxnSpPr>
      <xdr:spPr>
        <a:xfrm flipV="1">
          <a:off x="18395950" y="6151299"/>
          <a:ext cx="80645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164378</xdr:rowOff>
    </xdr:from>
    <xdr:to>
      <xdr:col>102</xdr:col>
      <xdr:colOff>165100</xdr:colOff>
      <xdr:row>37</xdr:row>
      <xdr:rowOff>94528</xdr:rowOff>
    </xdr:to>
    <xdr:sp macro="" textlink="">
      <xdr:nvSpPr>
        <xdr:cNvPr id="600" name="楕円 599">
          <a:extLst>
            <a:ext uri="{FF2B5EF4-FFF2-40B4-BE49-F238E27FC236}">
              <a16:creationId xmlns:a16="http://schemas.microsoft.com/office/drawing/2014/main" id="{7AE56F80-8E81-4956-948A-8D55EA290C9B}"/>
            </a:ext>
          </a:extLst>
        </xdr:cNvPr>
        <xdr:cNvSpPr/>
      </xdr:nvSpPr>
      <xdr:spPr>
        <a:xfrm>
          <a:off x="17551400" y="6114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42574</xdr:rowOff>
    </xdr:from>
    <xdr:to>
      <xdr:col>107</xdr:col>
      <xdr:colOff>50800</xdr:colOff>
      <xdr:row>37</xdr:row>
      <xdr:rowOff>43728</xdr:rowOff>
    </xdr:to>
    <xdr:cxnSp macro="">
      <xdr:nvCxnSpPr>
        <xdr:cNvPr id="601" name="直線コネクタ 600">
          <a:extLst>
            <a:ext uri="{FF2B5EF4-FFF2-40B4-BE49-F238E27FC236}">
              <a16:creationId xmlns:a16="http://schemas.microsoft.com/office/drawing/2014/main" id="{023226C0-1445-4917-AAEB-EDC8E4C599F5}"/>
            </a:ext>
          </a:extLst>
        </xdr:cNvPr>
        <xdr:cNvCxnSpPr/>
      </xdr:nvCxnSpPr>
      <xdr:spPr>
        <a:xfrm flipV="1">
          <a:off x="17602200" y="6157624"/>
          <a:ext cx="79375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167753</xdr:rowOff>
    </xdr:from>
    <xdr:to>
      <xdr:col>98</xdr:col>
      <xdr:colOff>38100</xdr:colOff>
      <xdr:row>37</xdr:row>
      <xdr:rowOff>97903</xdr:rowOff>
    </xdr:to>
    <xdr:sp macro="" textlink="">
      <xdr:nvSpPr>
        <xdr:cNvPr id="602" name="楕円 601">
          <a:extLst>
            <a:ext uri="{FF2B5EF4-FFF2-40B4-BE49-F238E27FC236}">
              <a16:creationId xmlns:a16="http://schemas.microsoft.com/office/drawing/2014/main" id="{AB8BC8D7-4018-49C0-848E-60FA4C7F2D44}"/>
            </a:ext>
          </a:extLst>
        </xdr:cNvPr>
        <xdr:cNvSpPr/>
      </xdr:nvSpPr>
      <xdr:spPr>
        <a:xfrm>
          <a:off x="16757650" y="61177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43728</xdr:rowOff>
    </xdr:from>
    <xdr:to>
      <xdr:col>102</xdr:col>
      <xdr:colOff>114300</xdr:colOff>
      <xdr:row>37</xdr:row>
      <xdr:rowOff>47103</xdr:rowOff>
    </xdr:to>
    <xdr:cxnSp macro="">
      <xdr:nvCxnSpPr>
        <xdr:cNvPr id="603" name="直線コネクタ 602">
          <a:extLst>
            <a:ext uri="{FF2B5EF4-FFF2-40B4-BE49-F238E27FC236}">
              <a16:creationId xmlns:a16="http://schemas.microsoft.com/office/drawing/2014/main" id="{1C8460A7-3480-469F-A4D8-3E32C38A870B}"/>
            </a:ext>
          </a:extLst>
        </xdr:cNvPr>
        <xdr:cNvCxnSpPr/>
      </xdr:nvCxnSpPr>
      <xdr:spPr>
        <a:xfrm flipV="1">
          <a:off x="16802100" y="6158778"/>
          <a:ext cx="8001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80996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FF88EDB4-5BB7-42AF-8966-7ACD105AA634}"/>
            </a:ext>
          </a:extLst>
        </xdr:cNvPr>
        <xdr:cNvSpPr txBox="1"/>
      </xdr:nvSpPr>
      <xdr:spPr>
        <a:xfrm>
          <a:off x="18947911" y="65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52976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2A4CCAA5-462B-4F13-B022-2972A516FE54}"/>
            </a:ext>
          </a:extLst>
        </xdr:cNvPr>
        <xdr:cNvSpPr txBox="1"/>
      </xdr:nvSpPr>
      <xdr:spPr>
        <a:xfrm>
          <a:off x="18166861" y="649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68401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7D2F3C43-7861-4931-AA0A-F7E29933C4AC}"/>
            </a:ext>
          </a:extLst>
        </xdr:cNvPr>
        <xdr:cNvSpPr txBox="1"/>
      </xdr:nvSpPr>
      <xdr:spPr>
        <a:xfrm>
          <a:off x="17354061" y="651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165491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CE37C6E2-8BEC-4A74-8471-09513F81614B}"/>
            </a:ext>
          </a:extLst>
        </xdr:cNvPr>
        <xdr:cNvSpPr txBox="1"/>
      </xdr:nvSpPr>
      <xdr:spPr>
        <a:xfrm>
          <a:off x="16560311" y="644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103576</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32315E30-15BA-4ED5-8E62-7B462D201D46}"/>
            </a:ext>
          </a:extLst>
        </xdr:cNvPr>
        <xdr:cNvSpPr txBox="1"/>
      </xdr:nvSpPr>
      <xdr:spPr>
        <a:xfrm>
          <a:off x="18947911" y="588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109901</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CF114C7C-63CC-46B8-9F35-0249E113B1E2}"/>
            </a:ext>
          </a:extLst>
        </xdr:cNvPr>
        <xdr:cNvSpPr txBox="1"/>
      </xdr:nvSpPr>
      <xdr:spPr>
        <a:xfrm>
          <a:off x="18166861" y="58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111055</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7DAEE1EF-F693-4392-A100-4AE686A6655D}"/>
            </a:ext>
          </a:extLst>
        </xdr:cNvPr>
        <xdr:cNvSpPr txBox="1"/>
      </xdr:nvSpPr>
      <xdr:spPr>
        <a:xfrm>
          <a:off x="17354061" y="589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114430</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42A0C79B-E54F-4DE3-9699-083213AF9891}"/>
            </a:ext>
          </a:extLst>
        </xdr:cNvPr>
        <xdr:cNvSpPr txBox="1"/>
      </xdr:nvSpPr>
      <xdr:spPr>
        <a:xfrm>
          <a:off x="16560311" y="58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B7768C22-D77E-4FC5-9313-FD5CCAA3FF37}"/>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C01B16D8-9C11-467C-8838-28CFAAA0F667}"/>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17C78C45-1041-43CA-AFD5-501A9446825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81BBD1F5-602A-474E-AD93-353C7073EA81}"/>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18048E0D-21EE-4A7D-ABE6-E51084A59F6D}"/>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87EF1718-5CBB-4B5E-ACC7-E3724BC320D0}"/>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47635636-0FE5-4E14-A099-7C2612600464}"/>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82D3959F-2643-4496-BD85-65494395A27D}"/>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66023D34-3446-4043-B87A-E79ED41C331D}"/>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B262DED9-4D47-4935-9B65-027B4DFF49BA}"/>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E1E047B5-CF63-45B5-8038-883C5B6CDB53}"/>
            </a:ext>
          </a:extLst>
        </xdr:cNvPr>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40B9FB1F-4DCE-455F-993D-61355490ED4F}"/>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9915F750-210F-4738-998F-BBF4F29171AF}"/>
            </a:ext>
          </a:extLst>
        </xdr:cNvPr>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FB6EFFD1-94B6-40EC-A3BC-0ECCCC439272}"/>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57551BF8-93B9-4F4E-8F58-0EDC980D5268}"/>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271C3B22-8287-41AF-ADB8-11996ACE454A}"/>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358371E2-37B6-4375-9CA5-C4209E3EEE5C}"/>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3676E80D-DAD3-42DB-BA69-3568491E514D}"/>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929C1A2E-9783-4934-9238-870A86C8C7B4}"/>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98D751E5-88EC-4F47-8755-EC2CDED5DF01}"/>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5928A582-C41C-4CDC-B805-7F38BA5EF64A}"/>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8E3C38E-6DCA-477B-8ED0-8D9B82234D4B}"/>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2FD0EC39-2959-42B9-BFEB-21606D3CBDF4}"/>
            </a:ext>
          </a:extLst>
        </xdr:cNvPr>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3AABE5D7-948D-4546-8601-1EF2508157F8}"/>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E238439C-5FDF-40E2-8D47-1213BFF66FB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5823518B-613D-4797-9091-9B46DFB0B9B4}"/>
            </a:ext>
          </a:extLst>
        </xdr:cNvPr>
        <xdr:cNvCxnSpPr/>
      </xdr:nvCxnSpPr>
      <xdr:spPr>
        <a:xfrm flipV="1">
          <a:off x="14699614" y="9292772"/>
          <a:ext cx="0" cy="1243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B29A5944-05E1-4FD0-852A-287E1D1811E5}"/>
            </a:ext>
          </a:extLst>
        </xdr:cNvPr>
        <xdr:cNvSpPr txBox="1"/>
      </xdr:nvSpPr>
      <xdr:spPr>
        <a:xfrm>
          <a:off x="14738350" y="10540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1981A8F2-35CC-4652-900E-3591AED14843}"/>
            </a:ext>
          </a:extLst>
        </xdr:cNvPr>
        <xdr:cNvCxnSpPr/>
      </xdr:nvCxnSpPr>
      <xdr:spPr>
        <a:xfrm>
          <a:off x="14611350" y="105366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59CB1378-CF19-4038-A45E-371C267EC677}"/>
            </a:ext>
          </a:extLst>
        </xdr:cNvPr>
        <xdr:cNvSpPr txBox="1"/>
      </xdr:nvSpPr>
      <xdr:spPr>
        <a:xfrm>
          <a:off x="14738350" y="90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8EA20174-28FA-4F5A-BBA6-A0DC383AC6E8}"/>
            </a:ext>
          </a:extLst>
        </xdr:cNvPr>
        <xdr:cNvCxnSpPr/>
      </xdr:nvCxnSpPr>
      <xdr:spPr>
        <a:xfrm>
          <a:off x="14611350" y="92927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67AF5713-B493-49D8-8FC2-C1CF0AF77F22}"/>
            </a:ext>
          </a:extLst>
        </xdr:cNvPr>
        <xdr:cNvSpPr txBox="1"/>
      </xdr:nvSpPr>
      <xdr:spPr>
        <a:xfrm>
          <a:off x="14738350" y="980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D1D5DFF9-B0C7-4D5F-8AAF-7A9AD707FA6C}"/>
            </a:ext>
          </a:extLst>
        </xdr:cNvPr>
        <xdr:cNvSpPr/>
      </xdr:nvSpPr>
      <xdr:spPr>
        <a:xfrm>
          <a:off x="14649450" y="994482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D9C948FD-5397-4D11-876F-7923313C1AE7}"/>
            </a:ext>
          </a:extLst>
        </xdr:cNvPr>
        <xdr:cNvSpPr/>
      </xdr:nvSpPr>
      <xdr:spPr>
        <a:xfrm>
          <a:off x="13887450" y="99119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53F600B2-E239-408E-9805-44652628143B}"/>
            </a:ext>
          </a:extLst>
        </xdr:cNvPr>
        <xdr:cNvSpPr/>
      </xdr:nvSpPr>
      <xdr:spPr>
        <a:xfrm>
          <a:off x="13093700" y="98744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30B8D1B1-C008-4E34-92C3-22AC0D6D7536}"/>
            </a:ext>
          </a:extLst>
        </xdr:cNvPr>
        <xdr:cNvSpPr/>
      </xdr:nvSpPr>
      <xdr:spPr>
        <a:xfrm>
          <a:off x="12299950" y="98793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B5434419-A64D-43A8-A278-110961A50591}"/>
            </a:ext>
          </a:extLst>
        </xdr:cNvPr>
        <xdr:cNvSpPr/>
      </xdr:nvSpPr>
      <xdr:spPr>
        <a:xfrm>
          <a:off x="11487150" y="98646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01DC81A-8618-4F9E-8304-E265745569FE}"/>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44C646ED-56B8-4CF2-AF0D-9BA05FF76CF6}"/>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10BC6B96-7CDC-4C87-91EA-EE00594E4BE2}"/>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218CA06-0A06-451D-89B7-BA519D196DD5}"/>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16B98A6-0448-461B-A9D9-22FCBCC509E2}"/>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143510</xdr:rowOff>
    </xdr:from>
    <xdr:to>
      <xdr:col>85</xdr:col>
      <xdr:colOff>177800</xdr:colOff>
      <xdr:row>62</xdr:row>
      <xdr:rowOff>73660</xdr:rowOff>
    </xdr:to>
    <xdr:sp macro="" textlink="">
      <xdr:nvSpPr>
        <xdr:cNvPr id="653" name="楕円 652">
          <a:extLst>
            <a:ext uri="{FF2B5EF4-FFF2-40B4-BE49-F238E27FC236}">
              <a16:creationId xmlns:a16="http://schemas.microsoft.com/office/drawing/2014/main" id="{83E8FB55-47DC-4F7E-B869-92918FC3AC64}"/>
            </a:ext>
          </a:extLst>
        </xdr:cNvPr>
        <xdr:cNvSpPr/>
      </xdr:nvSpPr>
      <xdr:spPr>
        <a:xfrm>
          <a:off x="14649450" y="102209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121937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21006C78-1DA0-4DC5-A9D8-E9FA27778BFF}"/>
            </a:ext>
          </a:extLst>
        </xdr:cNvPr>
        <xdr:cNvSpPr txBox="1"/>
      </xdr:nvSpPr>
      <xdr:spPr>
        <a:xfrm>
          <a:off x="14738350"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55" name="楕円 654">
          <a:extLst>
            <a:ext uri="{FF2B5EF4-FFF2-40B4-BE49-F238E27FC236}">
              <a16:creationId xmlns:a16="http://schemas.microsoft.com/office/drawing/2014/main" id="{2E876EFD-2A04-4EE2-A308-1839658594C9}"/>
            </a:ext>
          </a:extLst>
        </xdr:cNvPr>
        <xdr:cNvSpPr/>
      </xdr:nvSpPr>
      <xdr:spPr>
        <a:xfrm>
          <a:off x="13887450" y="101883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22860</xdr:rowOff>
    </xdr:to>
    <xdr:cxnSp macro="">
      <xdr:nvCxnSpPr>
        <xdr:cNvPr id="656" name="直線コネクタ 655">
          <a:extLst>
            <a:ext uri="{FF2B5EF4-FFF2-40B4-BE49-F238E27FC236}">
              <a16:creationId xmlns:a16="http://schemas.microsoft.com/office/drawing/2014/main" id="{6CC04476-7829-45AE-82A5-3B36496AAF18}"/>
            </a:ext>
          </a:extLst>
        </xdr:cNvPr>
        <xdr:cNvCxnSpPr/>
      </xdr:nvCxnSpPr>
      <xdr:spPr>
        <a:xfrm>
          <a:off x="13938250" y="10239103"/>
          <a:ext cx="762000" cy="2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657" name="楕円 656">
          <a:extLst>
            <a:ext uri="{FF2B5EF4-FFF2-40B4-BE49-F238E27FC236}">
              <a16:creationId xmlns:a16="http://schemas.microsoft.com/office/drawing/2014/main" id="{99C56F02-1056-45D6-B8D4-6FDDFFFC25FB}"/>
            </a:ext>
          </a:extLst>
        </xdr:cNvPr>
        <xdr:cNvSpPr/>
      </xdr:nvSpPr>
      <xdr:spPr>
        <a:xfrm>
          <a:off x="13093700" y="1015564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61</xdr:row>
      <xdr:rowOff>161653</xdr:rowOff>
    </xdr:to>
    <xdr:cxnSp macro="">
      <xdr:nvCxnSpPr>
        <xdr:cNvPr id="658" name="直線コネクタ 657">
          <a:extLst>
            <a:ext uri="{FF2B5EF4-FFF2-40B4-BE49-F238E27FC236}">
              <a16:creationId xmlns:a16="http://schemas.microsoft.com/office/drawing/2014/main" id="{761855F8-6D9C-4780-B61B-D43D6EDBF6FA}"/>
            </a:ext>
          </a:extLst>
        </xdr:cNvPr>
        <xdr:cNvCxnSpPr/>
      </xdr:nvCxnSpPr>
      <xdr:spPr>
        <a:xfrm>
          <a:off x="13144500" y="10206446"/>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45538</xdr:rowOff>
    </xdr:from>
    <xdr:to>
      <xdr:col>72</xdr:col>
      <xdr:colOff>38100</xdr:colOff>
      <xdr:row>61</xdr:row>
      <xdr:rowOff>147138</xdr:rowOff>
    </xdr:to>
    <xdr:sp macro="" textlink="">
      <xdr:nvSpPr>
        <xdr:cNvPr id="659" name="楕円 658">
          <a:extLst>
            <a:ext uri="{FF2B5EF4-FFF2-40B4-BE49-F238E27FC236}">
              <a16:creationId xmlns:a16="http://schemas.microsoft.com/office/drawing/2014/main" id="{F86582AE-ED97-4E89-A442-066A92B385B0}"/>
            </a:ext>
          </a:extLst>
        </xdr:cNvPr>
        <xdr:cNvSpPr/>
      </xdr:nvSpPr>
      <xdr:spPr>
        <a:xfrm>
          <a:off x="12299950" y="101229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96338</xdr:rowOff>
    </xdr:from>
    <xdr:to>
      <xdr:col>76</xdr:col>
      <xdr:colOff>114300</xdr:colOff>
      <xdr:row>61</xdr:row>
      <xdr:rowOff>128996</xdr:rowOff>
    </xdr:to>
    <xdr:cxnSp macro="">
      <xdr:nvCxnSpPr>
        <xdr:cNvPr id="660" name="直線コネクタ 659">
          <a:extLst>
            <a:ext uri="{FF2B5EF4-FFF2-40B4-BE49-F238E27FC236}">
              <a16:creationId xmlns:a16="http://schemas.microsoft.com/office/drawing/2014/main" id="{B7FB2FE2-DFE9-4757-8FB4-6EE139BD03BE}"/>
            </a:ext>
          </a:extLst>
        </xdr:cNvPr>
        <xdr:cNvCxnSpPr/>
      </xdr:nvCxnSpPr>
      <xdr:spPr>
        <a:xfrm>
          <a:off x="12344400" y="10173788"/>
          <a:ext cx="8001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16147</xdr:rowOff>
    </xdr:from>
    <xdr:to>
      <xdr:col>67</xdr:col>
      <xdr:colOff>101600</xdr:colOff>
      <xdr:row>61</xdr:row>
      <xdr:rowOff>117747</xdr:rowOff>
    </xdr:to>
    <xdr:sp macro="" textlink="">
      <xdr:nvSpPr>
        <xdr:cNvPr id="661" name="楕円 660">
          <a:extLst>
            <a:ext uri="{FF2B5EF4-FFF2-40B4-BE49-F238E27FC236}">
              <a16:creationId xmlns:a16="http://schemas.microsoft.com/office/drawing/2014/main" id="{A7EC55B0-2B52-4166-BF69-7EA48EA8EE30}"/>
            </a:ext>
          </a:extLst>
        </xdr:cNvPr>
        <xdr:cNvSpPr/>
      </xdr:nvSpPr>
      <xdr:spPr>
        <a:xfrm>
          <a:off x="11487150" y="100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66947</xdr:rowOff>
    </xdr:from>
    <xdr:to>
      <xdr:col>71</xdr:col>
      <xdr:colOff>177800</xdr:colOff>
      <xdr:row>61</xdr:row>
      <xdr:rowOff>96338</xdr:rowOff>
    </xdr:to>
    <xdr:cxnSp macro="">
      <xdr:nvCxnSpPr>
        <xdr:cNvPr id="662" name="直線コネクタ 661">
          <a:extLst>
            <a:ext uri="{FF2B5EF4-FFF2-40B4-BE49-F238E27FC236}">
              <a16:creationId xmlns:a16="http://schemas.microsoft.com/office/drawing/2014/main" id="{2922E750-FA2A-4E97-B15F-2B523D95F01E}"/>
            </a:ext>
          </a:extLst>
        </xdr:cNvPr>
        <xdr:cNvCxnSpPr/>
      </xdr:nvCxnSpPr>
      <xdr:spPr>
        <a:xfrm>
          <a:off x="11537950" y="10144397"/>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FE52C6FD-E3DD-41F6-9E1D-5B1051C2EC73}"/>
            </a:ext>
          </a:extLst>
        </xdr:cNvPr>
        <xdr:cNvSpPr txBox="1"/>
      </xdr:nvSpPr>
      <xdr:spPr>
        <a:xfrm>
          <a:off x="13742044" y="969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29B5C681-38FA-4032-951A-6E59F068F442}"/>
            </a:ext>
          </a:extLst>
        </xdr:cNvPr>
        <xdr:cNvSpPr txBox="1"/>
      </xdr:nvSpPr>
      <xdr:spPr>
        <a:xfrm>
          <a:off x="12960994" y="965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DB777702-13FF-4D7D-8C8D-B7CD67099676}"/>
            </a:ext>
          </a:extLst>
        </xdr:cNvPr>
        <xdr:cNvSpPr txBox="1"/>
      </xdr:nvSpPr>
      <xdr:spPr>
        <a:xfrm>
          <a:off x="121672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4A8C493F-0669-48D7-8248-A9EBFAA859C3}"/>
            </a:ext>
          </a:extLst>
        </xdr:cNvPr>
        <xdr:cNvSpPr txBox="1"/>
      </xdr:nvSpPr>
      <xdr:spPr>
        <a:xfrm>
          <a:off x="11354444" y="964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8D42115C-7700-483F-9E63-6A7D9A2F45AA}"/>
            </a:ext>
          </a:extLst>
        </xdr:cNvPr>
        <xdr:cNvSpPr txBox="1"/>
      </xdr:nvSpPr>
      <xdr:spPr>
        <a:xfrm>
          <a:off x="13742044" y="10274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41228729-A7FD-4F1E-83D9-DF48A19669C3}"/>
            </a:ext>
          </a:extLst>
        </xdr:cNvPr>
        <xdr:cNvSpPr txBox="1"/>
      </xdr:nvSpPr>
      <xdr:spPr>
        <a:xfrm>
          <a:off x="12960994" y="1024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138265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A97D0619-4FC7-4790-BD8B-4A5F8468C486}"/>
            </a:ext>
          </a:extLst>
        </xdr:cNvPr>
        <xdr:cNvSpPr txBox="1"/>
      </xdr:nvSpPr>
      <xdr:spPr>
        <a:xfrm>
          <a:off x="12167244" y="10215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108874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55BE70DC-315C-4381-BCAD-C09E7B883797}"/>
            </a:ext>
          </a:extLst>
        </xdr:cNvPr>
        <xdr:cNvSpPr txBox="1"/>
      </xdr:nvSpPr>
      <xdr:spPr>
        <a:xfrm>
          <a:off x="11354444" y="1018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6F2A9C27-E25C-4000-9057-9E2FE6E368F8}"/>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C0C6498B-7D71-4C30-86E8-96D40A8CCAA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55377416-9820-46E1-A525-18D761B48132}"/>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93784993-AFCF-4CC6-8842-330AC5245E22}"/>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734D3328-78A5-4879-BCCD-13FC5CEE4B5A}"/>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EF6EAD51-9516-4F0E-86D5-3DA1396B3687}"/>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E5DAE69-714C-4397-B54A-1912447A60B6}"/>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FA4A4353-6F35-4BF0-964D-8652E2231EE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7B58809D-E0C4-483F-9010-B3AE0675EA7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301051EA-2769-4CF2-9823-A98BB41B6EA4}"/>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BC87137A-ED86-4F26-AC52-8DBB60D5A842}"/>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9909176D-2226-4B61-AE0D-F8C12A14367E}"/>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F5AD7AA9-7FA0-444A-89B1-7D3E9B0642A1}"/>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4C5B54A8-0B8B-4EEB-B51F-8F0E93246673}"/>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A08C8A03-7E8D-444F-82FD-8F3A1A01881A}"/>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9D1BA97-5738-4DC6-9427-458DD2FE410C}"/>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94881840-AB4D-46E7-98DB-5AB3FE0CB000}"/>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1CC72A22-7B3E-48C5-8D58-2F6BD448287D}"/>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B7AF32A-F94B-40F9-8207-252866AADCB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EE536792-120B-4A29-B461-31C5993B33C2}"/>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6EF75D67-8A9B-46CE-8754-54F322A33C6A}"/>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40DCE7DF-5125-487C-B448-DFA396D19CD4}"/>
            </a:ext>
          </a:extLst>
        </xdr:cNvPr>
        <xdr:cNvCxnSpPr/>
      </xdr:nvCxnSpPr>
      <xdr:spPr>
        <a:xfrm flipV="1">
          <a:off x="19951064" y="9389110"/>
          <a:ext cx="0" cy="11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D62B38C1-8316-48F9-BA40-EEAEDAB4C83A}"/>
            </a:ext>
          </a:extLst>
        </xdr:cNvPr>
        <xdr:cNvSpPr txBox="1"/>
      </xdr:nvSpPr>
      <xdr:spPr>
        <a:xfrm>
          <a:off x="19989800"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9F17B204-AA36-4A1E-B22B-735CE8696BCA}"/>
            </a:ext>
          </a:extLst>
        </xdr:cNvPr>
        <xdr:cNvCxnSpPr/>
      </xdr:nvCxnSpPr>
      <xdr:spPr>
        <a:xfrm>
          <a:off x="19881850" y="105562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7EF53DE3-CD83-4013-BD3F-5248C2467687}"/>
            </a:ext>
          </a:extLst>
        </xdr:cNvPr>
        <xdr:cNvSpPr txBox="1"/>
      </xdr:nvSpPr>
      <xdr:spPr>
        <a:xfrm>
          <a:off x="19989800" y="91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421E10F7-52C3-4EDC-9671-BCF9A9654D4D}"/>
            </a:ext>
          </a:extLst>
        </xdr:cNvPr>
        <xdr:cNvCxnSpPr/>
      </xdr:nvCxnSpPr>
      <xdr:spPr>
        <a:xfrm>
          <a:off x="19881850" y="93891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336D6E97-9198-4DD0-893D-91A6ED29DA35}"/>
            </a:ext>
          </a:extLst>
        </xdr:cNvPr>
        <xdr:cNvSpPr txBox="1"/>
      </xdr:nvSpPr>
      <xdr:spPr>
        <a:xfrm>
          <a:off x="19989800" y="10153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510978FF-BB53-42B0-9E50-D5EEF981A6BB}"/>
            </a:ext>
          </a:extLst>
        </xdr:cNvPr>
        <xdr:cNvSpPr/>
      </xdr:nvSpPr>
      <xdr:spPr>
        <a:xfrm>
          <a:off x="1990090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9823419D-1B75-4381-A420-C1EC98A68484}"/>
            </a:ext>
          </a:extLst>
        </xdr:cNvPr>
        <xdr:cNvSpPr/>
      </xdr:nvSpPr>
      <xdr:spPr>
        <a:xfrm>
          <a:off x="191579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CBC4A1DA-32A5-4F99-9C25-5CF9277F4299}"/>
            </a:ext>
          </a:extLst>
        </xdr:cNvPr>
        <xdr:cNvSpPr/>
      </xdr:nvSpPr>
      <xdr:spPr>
        <a:xfrm>
          <a:off x="18345150" y="10175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D7EDAA41-3140-40FD-9C15-EFB30F764981}"/>
            </a:ext>
          </a:extLst>
        </xdr:cNvPr>
        <xdr:cNvSpPr/>
      </xdr:nvSpPr>
      <xdr:spPr>
        <a:xfrm>
          <a:off x="1755140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7C27D091-96FE-4385-B592-25FDCAE53E9A}"/>
            </a:ext>
          </a:extLst>
        </xdr:cNvPr>
        <xdr:cNvSpPr/>
      </xdr:nvSpPr>
      <xdr:spPr>
        <a:xfrm>
          <a:off x="1675765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561E30CB-D614-492D-B2FA-EFF40FF964BA}"/>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D895A49-36BA-4A0B-80BF-4FC86B28989D}"/>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2CC767A3-6F0A-47DC-A708-24658C530E0A}"/>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17815909-29F9-4EDF-BEBD-79244A908CBA}"/>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A2C2EEA-9B44-4D16-87B6-E6B813A75A4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708" name="楕円 707">
          <a:extLst>
            <a:ext uri="{FF2B5EF4-FFF2-40B4-BE49-F238E27FC236}">
              <a16:creationId xmlns:a16="http://schemas.microsoft.com/office/drawing/2014/main" id="{84D658BB-9EA7-4142-B6A7-C9D4DA8CAFE7}"/>
            </a:ext>
          </a:extLst>
        </xdr:cNvPr>
        <xdr:cNvSpPr/>
      </xdr:nvSpPr>
      <xdr:spPr>
        <a:xfrm>
          <a:off x="199009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49ED05FE-6760-4767-84DC-C8456893EE94}"/>
            </a:ext>
          </a:extLst>
        </xdr:cNvPr>
        <xdr:cNvSpPr txBox="1"/>
      </xdr:nvSpPr>
      <xdr:spPr>
        <a:xfrm>
          <a:off x="19989800" y="990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710" name="楕円 709">
          <a:extLst>
            <a:ext uri="{FF2B5EF4-FFF2-40B4-BE49-F238E27FC236}">
              <a16:creationId xmlns:a16="http://schemas.microsoft.com/office/drawing/2014/main" id="{3F6C5F46-4BF4-4083-99E2-D674D8566144}"/>
            </a:ext>
          </a:extLst>
        </xdr:cNvPr>
        <xdr:cNvSpPr/>
      </xdr:nvSpPr>
      <xdr:spPr>
        <a:xfrm>
          <a:off x="191579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711" name="直線コネクタ 710">
          <a:extLst>
            <a:ext uri="{FF2B5EF4-FFF2-40B4-BE49-F238E27FC236}">
              <a16:creationId xmlns:a16="http://schemas.microsoft.com/office/drawing/2014/main" id="{4CF1C65F-A64D-45F5-909F-658BF79A8195}"/>
            </a:ext>
          </a:extLst>
        </xdr:cNvPr>
        <xdr:cNvCxnSpPr/>
      </xdr:nvCxnSpPr>
      <xdr:spPr>
        <a:xfrm>
          <a:off x="19202400" y="1008888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712" name="楕円 711">
          <a:extLst>
            <a:ext uri="{FF2B5EF4-FFF2-40B4-BE49-F238E27FC236}">
              <a16:creationId xmlns:a16="http://schemas.microsoft.com/office/drawing/2014/main" id="{8F0CF508-24E2-4A2C-BF2A-54B87DF0DF0A}"/>
            </a:ext>
          </a:extLst>
        </xdr:cNvPr>
        <xdr:cNvSpPr/>
      </xdr:nvSpPr>
      <xdr:spPr>
        <a:xfrm>
          <a:off x="1834515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713" name="直線コネクタ 712">
          <a:extLst>
            <a:ext uri="{FF2B5EF4-FFF2-40B4-BE49-F238E27FC236}">
              <a16:creationId xmlns:a16="http://schemas.microsoft.com/office/drawing/2014/main" id="{3EDA1170-4EF3-44DF-B7BB-264CD715825F}"/>
            </a:ext>
          </a:extLst>
        </xdr:cNvPr>
        <xdr:cNvCxnSpPr/>
      </xdr:nvCxnSpPr>
      <xdr:spPr>
        <a:xfrm>
          <a:off x="18395950" y="1008888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714" name="楕円 713">
          <a:extLst>
            <a:ext uri="{FF2B5EF4-FFF2-40B4-BE49-F238E27FC236}">
              <a16:creationId xmlns:a16="http://schemas.microsoft.com/office/drawing/2014/main" id="{DFBF3152-AEA6-4FA5-9D4E-927808F9876F}"/>
            </a:ext>
          </a:extLst>
        </xdr:cNvPr>
        <xdr:cNvSpPr/>
      </xdr:nvSpPr>
      <xdr:spPr>
        <a:xfrm>
          <a:off x="17551400" y="10044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11430</xdr:rowOff>
    </xdr:to>
    <xdr:cxnSp macro="">
      <xdr:nvCxnSpPr>
        <xdr:cNvPr id="715" name="直線コネクタ 714">
          <a:extLst>
            <a:ext uri="{FF2B5EF4-FFF2-40B4-BE49-F238E27FC236}">
              <a16:creationId xmlns:a16="http://schemas.microsoft.com/office/drawing/2014/main" id="{1648308E-BB6F-4AE7-A638-1F8C7F0D67DA}"/>
            </a:ext>
          </a:extLst>
        </xdr:cNvPr>
        <xdr:cNvCxnSpPr/>
      </xdr:nvCxnSpPr>
      <xdr:spPr>
        <a:xfrm>
          <a:off x="17602200" y="1008888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716" name="楕円 715">
          <a:extLst>
            <a:ext uri="{FF2B5EF4-FFF2-40B4-BE49-F238E27FC236}">
              <a16:creationId xmlns:a16="http://schemas.microsoft.com/office/drawing/2014/main" id="{D5B24A10-18D2-4CFC-ACFB-3A81680D767E}"/>
            </a:ext>
          </a:extLst>
        </xdr:cNvPr>
        <xdr:cNvSpPr/>
      </xdr:nvSpPr>
      <xdr:spPr>
        <a:xfrm>
          <a:off x="16757650" y="10044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xdr:rowOff>
    </xdr:from>
    <xdr:to>
      <xdr:col>102</xdr:col>
      <xdr:colOff>114300</xdr:colOff>
      <xdr:row>61</xdr:row>
      <xdr:rowOff>11430</xdr:rowOff>
    </xdr:to>
    <xdr:cxnSp macro="">
      <xdr:nvCxnSpPr>
        <xdr:cNvPr id="717" name="直線コネクタ 716">
          <a:extLst>
            <a:ext uri="{FF2B5EF4-FFF2-40B4-BE49-F238E27FC236}">
              <a16:creationId xmlns:a16="http://schemas.microsoft.com/office/drawing/2014/main" id="{AED55377-BE80-4917-B702-72285188E4E1}"/>
            </a:ext>
          </a:extLst>
        </xdr:cNvPr>
        <xdr:cNvCxnSpPr/>
      </xdr:nvCxnSpPr>
      <xdr:spPr>
        <a:xfrm>
          <a:off x="16802100" y="100888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8" name="n_1aveValue【保健センター・保健所】&#10;一人当たり面積">
          <a:extLst>
            <a:ext uri="{FF2B5EF4-FFF2-40B4-BE49-F238E27FC236}">
              <a16:creationId xmlns:a16="http://schemas.microsoft.com/office/drawing/2014/main" id="{4749AA21-1C60-4AEF-BB88-DF8E07B8A571}"/>
            </a:ext>
          </a:extLst>
        </xdr:cNvPr>
        <xdr:cNvSpPr txBox="1"/>
      </xdr:nvSpPr>
      <xdr:spPr>
        <a:xfrm>
          <a:off x="189802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719" name="n_2aveValue【保健センター・保健所】&#10;一人当たり面積">
          <a:extLst>
            <a:ext uri="{FF2B5EF4-FFF2-40B4-BE49-F238E27FC236}">
              <a16:creationId xmlns:a16="http://schemas.microsoft.com/office/drawing/2014/main" id="{AD3F7D3F-FCE9-48FB-8CAB-2F01401F982E}"/>
            </a:ext>
          </a:extLst>
        </xdr:cNvPr>
        <xdr:cNvSpPr txBox="1"/>
      </xdr:nvSpPr>
      <xdr:spPr>
        <a:xfrm>
          <a:off x="181801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0" name="n_3aveValue【保健センター・保健所】&#10;一人当たり面積">
          <a:extLst>
            <a:ext uri="{FF2B5EF4-FFF2-40B4-BE49-F238E27FC236}">
              <a16:creationId xmlns:a16="http://schemas.microsoft.com/office/drawing/2014/main" id="{2167E083-6E3F-4B52-BA93-DC36A2F1467B}"/>
            </a:ext>
          </a:extLst>
        </xdr:cNvPr>
        <xdr:cNvSpPr txBox="1"/>
      </xdr:nvSpPr>
      <xdr:spPr>
        <a:xfrm>
          <a:off x="17386377" y="1028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21" name="n_4aveValue【保健センター・保健所】&#10;一人当たり面積">
          <a:extLst>
            <a:ext uri="{FF2B5EF4-FFF2-40B4-BE49-F238E27FC236}">
              <a16:creationId xmlns:a16="http://schemas.microsoft.com/office/drawing/2014/main" id="{95E152D5-819B-4B3C-9AF9-E615B62DC55A}"/>
            </a:ext>
          </a:extLst>
        </xdr:cNvPr>
        <xdr:cNvSpPr txBox="1"/>
      </xdr:nvSpPr>
      <xdr:spPr>
        <a:xfrm>
          <a:off x="165926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722" name="n_1mainValue【保健センター・保健所】&#10;一人当たり面積">
          <a:extLst>
            <a:ext uri="{FF2B5EF4-FFF2-40B4-BE49-F238E27FC236}">
              <a16:creationId xmlns:a16="http://schemas.microsoft.com/office/drawing/2014/main" id="{68648550-A2B7-4E22-A203-E73E591CDC6B}"/>
            </a:ext>
          </a:extLst>
        </xdr:cNvPr>
        <xdr:cNvSpPr txBox="1"/>
      </xdr:nvSpPr>
      <xdr:spPr>
        <a:xfrm>
          <a:off x="189802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23" name="n_2mainValue【保健センター・保健所】&#10;一人当たり面積">
          <a:extLst>
            <a:ext uri="{FF2B5EF4-FFF2-40B4-BE49-F238E27FC236}">
              <a16:creationId xmlns:a16="http://schemas.microsoft.com/office/drawing/2014/main" id="{FF654CBD-5E16-4CA5-8C3C-1760485A5A3B}"/>
            </a:ext>
          </a:extLst>
        </xdr:cNvPr>
        <xdr:cNvSpPr txBox="1"/>
      </xdr:nvSpPr>
      <xdr:spPr>
        <a:xfrm>
          <a:off x="181801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78757</xdr:rowOff>
    </xdr:from>
    <xdr:ext cx="469744" cy="259045"/>
    <xdr:sp macro="" textlink="">
      <xdr:nvSpPr>
        <xdr:cNvPr id="724" name="n_3mainValue【保健センター・保健所】&#10;一人当たり面積">
          <a:extLst>
            <a:ext uri="{FF2B5EF4-FFF2-40B4-BE49-F238E27FC236}">
              <a16:creationId xmlns:a16="http://schemas.microsoft.com/office/drawing/2014/main" id="{EC6A40B4-072C-41A1-9F85-149DD2A68993}"/>
            </a:ext>
          </a:extLst>
        </xdr:cNvPr>
        <xdr:cNvSpPr txBox="1"/>
      </xdr:nvSpPr>
      <xdr:spPr>
        <a:xfrm>
          <a:off x="1738637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78757</xdr:rowOff>
    </xdr:from>
    <xdr:ext cx="469744" cy="259045"/>
    <xdr:sp macro="" textlink="">
      <xdr:nvSpPr>
        <xdr:cNvPr id="725" name="n_4mainValue【保健センター・保健所】&#10;一人当たり面積">
          <a:extLst>
            <a:ext uri="{FF2B5EF4-FFF2-40B4-BE49-F238E27FC236}">
              <a16:creationId xmlns:a16="http://schemas.microsoft.com/office/drawing/2014/main" id="{DFB37B94-A32E-427B-BCCE-E089AB77D748}"/>
            </a:ext>
          </a:extLst>
        </xdr:cNvPr>
        <xdr:cNvSpPr txBox="1"/>
      </xdr:nvSpPr>
      <xdr:spPr>
        <a:xfrm>
          <a:off x="16592627" y="982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A10D03E0-9732-4F04-8841-2635D5BDABB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63264ED5-DE57-4634-8D45-49E3BB2C7831}"/>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BEA85BD2-5E59-4BA1-8C8D-1F685AB1664E}"/>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AEDD806B-219D-4E54-94E4-E7B9E953003B}"/>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6A81FD6-7C84-4A35-AB90-198DFA3D5A81}"/>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F4E2EAD2-0668-4CA4-8C0D-ACEE3B0CEE8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E906B470-4A5D-43CC-99F2-DABF8C9E5DD7}"/>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82343626-7085-4AB7-8178-51E90EF83F5A}"/>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CD2C8C28-BEA9-4F93-AE44-266B0DDAB0A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9C6F0A38-CEC7-4482-BA35-CE17144521B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97A2EA38-4460-45B7-BCC8-38991DC40F0C}"/>
            </a:ext>
          </a:extLst>
        </xdr:cNvPr>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DECEDEFE-2430-4771-8C21-E630D948D8D9}"/>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A865D0E1-3837-4CF4-904C-0E5FE5261260}"/>
            </a:ext>
          </a:extLst>
        </xdr:cNvPr>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5914BC22-41AA-411D-A838-3640E9D200AF}"/>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E38E0DF5-3F65-4D60-9980-F965DE14EA4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BD6F80A6-A08A-474D-ACC2-254CA7E7D5D3}"/>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7E250596-1736-49CA-B31B-8A5C33061D7E}"/>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E5BAF229-3E55-457D-9BCE-E21F10894B29}"/>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DCE9C5AC-D59A-445F-BB30-9BFEC86A5C86}"/>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1067D25A-8448-4EF4-A4FE-44137C3E65B8}"/>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F436AA35-2D92-47EE-955A-78EF78DEA8D1}"/>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C702DF6F-45C0-45B4-95AF-A7A0A74FF909}"/>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373B08F6-5B76-4B19-A19B-7ECB02F11E39}"/>
            </a:ext>
          </a:extLst>
        </xdr:cNvPr>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B1BA7A2-4258-4E5E-A55E-40C5B76256FA}"/>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C5C43B2E-FF71-4EFE-BA5F-683AAAB7508C}"/>
            </a:ext>
          </a:extLst>
        </xdr:cNvPr>
        <xdr:cNvCxnSpPr/>
      </xdr:nvCxnSpPr>
      <xdr:spPr>
        <a:xfrm flipV="1">
          <a:off x="14699614" y="12943205"/>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4EC42038-489B-42C2-8584-F149D708D770}"/>
            </a:ext>
          </a:extLst>
        </xdr:cNvPr>
        <xdr:cNvSpPr txBox="1"/>
      </xdr:nvSpPr>
      <xdr:spPr>
        <a:xfrm>
          <a:off x="14738350"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94A8DBF9-B346-4BAD-8997-15AD406EEA0A}"/>
            </a:ext>
          </a:extLst>
        </xdr:cNvPr>
        <xdr:cNvCxnSpPr/>
      </xdr:nvCxnSpPr>
      <xdr:spPr>
        <a:xfrm>
          <a:off x="14611350" y="141941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93C1911E-80C6-413F-8BBA-3C44D11487D4}"/>
            </a:ext>
          </a:extLst>
        </xdr:cNvPr>
        <xdr:cNvSpPr txBox="1"/>
      </xdr:nvSpPr>
      <xdr:spPr>
        <a:xfrm>
          <a:off x="14738350" y="1272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E94BFD65-79CA-4EE4-8455-3C0D6085034D}"/>
            </a:ext>
          </a:extLst>
        </xdr:cNvPr>
        <xdr:cNvCxnSpPr/>
      </xdr:nvCxnSpPr>
      <xdr:spPr>
        <a:xfrm>
          <a:off x="14611350" y="129432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151147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7233040-0FC0-4AD1-9F29-3012A470C3DB}"/>
            </a:ext>
          </a:extLst>
        </xdr:cNvPr>
        <xdr:cNvSpPr txBox="1"/>
      </xdr:nvSpPr>
      <xdr:spPr>
        <a:xfrm>
          <a:off x="14738350" y="13365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CE03EF-75C5-472D-80ED-FBE6BA3CE85C}"/>
            </a:ext>
          </a:extLst>
        </xdr:cNvPr>
        <xdr:cNvSpPr/>
      </xdr:nvSpPr>
      <xdr:spPr>
        <a:xfrm>
          <a:off x="14649450" y="13507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FCFCF75F-6ACE-4F11-BBE4-617D1C578222}"/>
            </a:ext>
          </a:extLst>
        </xdr:cNvPr>
        <xdr:cNvSpPr/>
      </xdr:nvSpPr>
      <xdr:spPr>
        <a:xfrm>
          <a:off x="13887450" y="134848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2F441AB8-C158-46A1-AF96-4AE74738E59F}"/>
            </a:ext>
          </a:extLst>
        </xdr:cNvPr>
        <xdr:cNvSpPr/>
      </xdr:nvSpPr>
      <xdr:spPr>
        <a:xfrm>
          <a:off x="1309370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15C4CE3C-E466-43D7-AEBC-BFF9AFCAA41E}"/>
            </a:ext>
          </a:extLst>
        </xdr:cNvPr>
        <xdr:cNvSpPr/>
      </xdr:nvSpPr>
      <xdr:spPr>
        <a:xfrm>
          <a:off x="12299950" y="135020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DC80D959-183E-4EB5-9CEF-7BE66D4866BA}"/>
            </a:ext>
          </a:extLst>
        </xdr:cNvPr>
        <xdr:cNvSpPr/>
      </xdr:nvSpPr>
      <xdr:spPr>
        <a:xfrm>
          <a:off x="11487150" y="13503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337AAA39-1DAF-49B9-8F51-F31ACB8E876A}"/>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FDD6887-5DE4-400A-832A-0F312B20E6DC}"/>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69BB961C-523E-49CC-BDD3-24F893E504CD}"/>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A3D1CD31-40D1-4CE6-BDC7-7AF9E5450D4C}"/>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E14DA5D2-BD0D-4384-9F10-DFE6ECB5290C}"/>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12064</xdr:rowOff>
    </xdr:from>
    <xdr:to>
      <xdr:col>85</xdr:col>
      <xdr:colOff>177800</xdr:colOff>
      <xdr:row>82</xdr:row>
      <xdr:rowOff>113664</xdr:rowOff>
    </xdr:to>
    <xdr:sp macro="" textlink="">
      <xdr:nvSpPr>
        <xdr:cNvPr id="766" name="楕円 765">
          <a:extLst>
            <a:ext uri="{FF2B5EF4-FFF2-40B4-BE49-F238E27FC236}">
              <a16:creationId xmlns:a16="http://schemas.microsoft.com/office/drawing/2014/main" id="{44DAB5A7-AD37-407B-80EF-D4D694ACB658}"/>
            </a:ext>
          </a:extLst>
        </xdr:cNvPr>
        <xdr:cNvSpPr/>
      </xdr:nvSpPr>
      <xdr:spPr>
        <a:xfrm>
          <a:off x="14649450" y="135566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161941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ECC451BB-491E-4604-A944-7F2E3C4B3520}"/>
            </a:ext>
          </a:extLst>
        </xdr:cNvPr>
        <xdr:cNvSpPr txBox="1"/>
      </xdr:nvSpPr>
      <xdr:spPr>
        <a:xfrm>
          <a:off x="1473835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154939</xdr:rowOff>
    </xdr:from>
    <xdr:to>
      <xdr:col>81</xdr:col>
      <xdr:colOff>101600</xdr:colOff>
      <xdr:row>82</xdr:row>
      <xdr:rowOff>85089</xdr:rowOff>
    </xdr:to>
    <xdr:sp macro="" textlink="">
      <xdr:nvSpPr>
        <xdr:cNvPr id="768" name="楕円 767">
          <a:extLst>
            <a:ext uri="{FF2B5EF4-FFF2-40B4-BE49-F238E27FC236}">
              <a16:creationId xmlns:a16="http://schemas.microsoft.com/office/drawing/2014/main" id="{BFC058EB-4DA9-4D15-BA61-E481238DE91A}"/>
            </a:ext>
          </a:extLst>
        </xdr:cNvPr>
        <xdr:cNvSpPr/>
      </xdr:nvSpPr>
      <xdr:spPr>
        <a:xfrm>
          <a:off x="13887450" y="13534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34289</xdr:rowOff>
    </xdr:from>
    <xdr:to>
      <xdr:col>85</xdr:col>
      <xdr:colOff>127000</xdr:colOff>
      <xdr:row>82</xdr:row>
      <xdr:rowOff>62864</xdr:rowOff>
    </xdr:to>
    <xdr:cxnSp macro="">
      <xdr:nvCxnSpPr>
        <xdr:cNvPr id="769" name="直線コネクタ 768">
          <a:extLst>
            <a:ext uri="{FF2B5EF4-FFF2-40B4-BE49-F238E27FC236}">
              <a16:creationId xmlns:a16="http://schemas.microsoft.com/office/drawing/2014/main" id="{0DCA4759-86AD-4D59-8858-5C169BA9310C}"/>
            </a:ext>
          </a:extLst>
        </xdr:cNvPr>
        <xdr:cNvCxnSpPr/>
      </xdr:nvCxnSpPr>
      <xdr:spPr>
        <a:xfrm>
          <a:off x="13938250" y="13578839"/>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70" name="楕円 769">
          <a:extLst>
            <a:ext uri="{FF2B5EF4-FFF2-40B4-BE49-F238E27FC236}">
              <a16:creationId xmlns:a16="http://schemas.microsoft.com/office/drawing/2014/main" id="{9BDCE7FC-989B-41A4-A90F-481FB5EB869F}"/>
            </a:ext>
          </a:extLst>
        </xdr:cNvPr>
        <xdr:cNvSpPr/>
      </xdr:nvSpPr>
      <xdr:spPr>
        <a:xfrm>
          <a:off x="13093700" y="135039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3811</xdr:rowOff>
    </xdr:from>
    <xdr:to>
      <xdr:col>81</xdr:col>
      <xdr:colOff>50800</xdr:colOff>
      <xdr:row>82</xdr:row>
      <xdr:rowOff>34289</xdr:rowOff>
    </xdr:to>
    <xdr:cxnSp macro="">
      <xdr:nvCxnSpPr>
        <xdr:cNvPr id="771" name="直線コネクタ 770">
          <a:extLst>
            <a:ext uri="{FF2B5EF4-FFF2-40B4-BE49-F238E27FC236}">
              <a16:creationId xmlns:a16="http://schemas.microsoft.com/office/drawing/2014/main" id="{27DD0034-34C1-4E66-9A74-1146533ABCD5}"/>
            </a:ext>
          </a:extLst>
        </xdr:cNvPr>
        <xdr:cNvCxnSpPr/>
      </xdr:nvCxnSpPr>
      <xdr:spPr>
        <a:xfrm>
          <a:off x="13144500" y="13548361"/>
          <a:ext cx="7937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72" name="楕円 771">
          <a:extLst>
            <a:ext uri="{FF2B5EF4-FFF2-40B4-BE49-F238E27FC236}">
              <a16:creationId xmlns:a16="http://schemas.microsoft.com/office/drawing/2014/main" id="{D1E2B192-02F4-4026-BF60-66A1B469DA3F}"/>
            </a:ext>
          </a:extLst>
        </xdr:cNvPr>
        <xdr:cNvSpPr/>
      </xdr:nvSpPr>
      <xdr:spPr>
        <a:xfrm>
          <a:off x="12299950" y="13469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82</xdr:row>
      <xdr:rowOff>3811</xdr:rowOff>
    </xdr:to>
    <xdr:cxnSp macro="">
      <xdr:nvCxnSpPr>
        <xdr:cNvPr id="773" name="直線コネクタ 772">
          <a:extLst>
            <a:ext uri="{FF2B5EF4-FFF2-40B4-BE49-F238E27FC236}">
              <a16:creationId xmlns:a16="http://schemas.microsoft.com/office/drawing/2014/main" id="{3970C318-1FEA-4B4D-AE3E-27EC2BB1F197}"/>
            </a:ext>
          </a:extLst>
        </xdr:cNvPr>
        <xdr:cNvCxnSpPr/>
      </xdr:nvCxnSpPr>
      <xdr:spPr>
        <a:xfrm>
          <a:off x="12344400" y="13520420"/>
          <a:ext cx="8001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57786</xdr:rowOff>
    </xdr:from>
    <xdr:to>
      <xdr:col>67</xdr:col>
      <xdr:colOff>101600</xdr:colOff>
      <xdr:row>81</xdr:row>
      <xdr:rowOff>159386</xdr:rowOff>
    </xdr:to>
    <xdr:sp macro="" textlink="">
      <xdr:nvSpPr>
        <xdr:cNvPr id="774" name="楕円 773">
          <a:extLst>
            <a:ext uri="{FF2B5EF4-FFF2-40B4-BE49-F238E27FC236}">
              <a16:creationId xmlns:a16="http://schemas.microsoft.com/office/drawing/2014/main" id="{D3FDD881-2C1C-4920-9463-F307F17D78A3}"/>
            </a:ext>
          </a:extLst>
        </xdr:cNvPr>
        <xdr:cNvSpPr/>
      </xdr:nvSpPr>
      <xdr:spPr>
        <a:xfrm>
          <a:off x="11487150" y="1343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108586</xdr:rowOff>
    </xdr:from>
    <xdr:to>
      <xdr:col>71</xdr:col>
      <xdr:colOff>177800</xdr:colOff>
      <xdr:row>81</xdr:row>
      <xdr:rowOff>140970</xdr:rowOff>
    </xdr:to>
    <xdr:cxnSp macro="">
      <xdr:nvCxnSpPr>
        <xdr:cNvPr id="775" name="直線コネクタ 774">
          <a:extLst>
            <a:ext uri="{FF2B5EF4-FFF2-40B4-BE49-F238E27FC236}">
              <a16:creationId xmlns:a16="http://schemas.microsoft.com/office/drawing/2014/main" id="{F7FC910E-6946-484B-8C9D-E6551CE4D80C}"/>
            </a:ext>
          </a:extLst>
        </xdr:cNvPr>
        <xdr:cNvCxnSpPr/>
      </xdr:nvCxnSpPr>
      <xdr:spPr>
        <a:xfrm>
          <a:off x="11537950" y="13488036"/>
          <a:ext cx="8064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52088</xdr:rowOff>
    </xdr:from>
    <xdr:ext cx="405111" cy="259045"/>
    <xdr:sp macro="" textlink="">
      <xdr:nvSpPr>
        <xdr:cNvPr id="776" name="n_1aveValue【消防施設】&#10;有形固定資産減価償却率">
          <a:extLst>
            <a:ext uri="{FF2B5EF4-FFF2-40B4-BE49-F238E27FC236}">
              <a16:creationId xmlns:a16="http://schemas.microsoft.com/office/drawing/2014/main" id="{948C719D-2AF0-432B-BF31-03E5FE2756BA}"/>
            </a:ext>
          </a:extLst>
        </xdr:cNvPr>
        <xdr:cNvSpPr txBox="1"/>
      </xdr:nvSpPr>
      <xdr:spPr>
        <a:xfrm>
          <a:off x="13742044" y="1326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61613</xdr:rowOff>
    </xdr:from>
    <xdr:ext cx="405111" cy="259045"/>
    <xdr:sp macro="" textlink="">
      <xdr:nvSpPr>
        <xdr:cNvPr id="777" name="n_2aveValue【消防施設】&#10;有形固定資産減価償却率">
          <a:extLst>
            <a:ext uri="{FF2B5EF4-FFF2-40B4-BE49-F238E27FC236}">
              <a16:creationId xmlns:a16="http://schemas.microsoft.com/office/drawing/2014/main" id="{2A26BCA9-0D9A-4EB6-956D-463FEECA192F}"/>
            </a:ext>
          </a:extLst>
        </xdr:cNvPr>
        <xdr:cNvSpPr txBox="1"/>
      </xdr:nvSpPr>
      <xdr:spPr>
        <a:xfrm>
          <a:off x="12960994"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3681EC56-E453-43D0-AC1F-785D8A02AA48}"/>
            </a:ext>
          </a:extLst>
        </xdr:cNvPr>
        <xdr:cNvSpPr txBox="1"/>
      </xdr:nvSpPr>
      <xdr:spPr>
        <a:xfrm>
          <a:off x="12167244" y="1358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F2FF9787-1B80-4C33-AC59-70782B274B3E}"/>
            </a:ext>
          </a:extLst>
        </xdr:cNvPr>
        <xdr:cNvSpPr txBox="1"/>
      </xdr:nvSpPr>
      <xdr:spPr>
        <a:xfrm>
          <a:off x="1135444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76216</xdr:rowOff>
    </xdr:from>
    <xdr:ext cx="405111" cy="259045"/>
    <xdr:sp macro="" textlink="">
      <xdr:nvSpPr>
        <xdr:cNvPr id="780" name="n_1mainValue【消防施設】&#10;有形固定資産減価償却率">
          <a:extLst>
            <a:ext uri="{FF2B5EF4-FFF2-40B4-BE49-F238E27FC236}">
              <a16:creationId xmlns:a16="http://schemas.microsoft.com/office/drawing/2014/main" id="{DC5E491D-60AB-4D32-AF89-B8FA06630141}"/>
            </a:ext>
          </a:extLst>
        </xdr:cNvPr>
        <xdr:cNvSpPr txBox="1"/>
      </xdr:nvSpPr>
      <xdr:spPr>
        <a:xfrm>
          <a:off x="13742044" y="1362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81" name="n_2mainValue【消防施設】&#10;有形固定資産減価償却率">
          <a:extLst>
            <a:ext uri="{FF2B5EF4-FFF2-40B4-BE49-F238E27FC236}">
              <a16:creationId xmlns:a16="http://schemas.microsoft.com/office/drawing/2014/main" id="{3CD374F0-ECAE-4C01-9798-478BBEFFFCBD}"/>
            </a:ext>
          </a:extLst>
        </xdr:cNvPr>
        <xdr:cNvSpPr txBox="1"/>
      </xdr:nvSpPr>
      <xdr:spPr>
        <a:xfrm>
          <a:off x="12960994" y="13590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82" name="n_3mainValue【消防施設】&#10;有形固定資産減価償却率">
          <a:extLst>
            <a:ext uri="{FF2B5EF4-FFF2-40B4-BE49-F238E27FC236}">
              <a16:creationId xmlns:a16="http://schemas.microsoft.com/office/drawing/2014/main" id="{C15676D7-0340-4F5D-B87B-1AD6E531ABB7}"/>
            </a:ext>
          </a:extLst>
        </xdr:cNvPr>
        <xdr:cNvSpPr txBox="1"/>
      </xdr:nvSpPr>
      <xdr:spPr>
        <a:xfrm>
          <a:off x="12167244"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4463</xdr:rowOff>
    </xdr:from>
    <xdr:ext cx="405111" cy="259045"/>
    <xdr:sp macro="" textlink="">
      <xdr:nvSpPr>
        <xdr:cNvPr id="783" name="n_4mainValue【消防施設】&#10;有形固定資産減価償却率">
          <a:extLst>
            <a:ext uri="{FF2B5EF4-FFF2-40B4-BE49-F238E27FC236}">
              <a16:creationId xmlns:a16="http://schemas.microsoft.com/office/drawing/2014/main" id="{7435B8F6-23BD-47A7-8ACD-3EA82139DF8D}"/>
            </a:ext>
          </a:extLst>
        </xdr:cNvPr>
        <xdr:cNvSpPr txBox="1"/>
      </xdr:nvSpPr>
      <xdr:spPr>
        <a:xfrm>
          <a:off x="11354444"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4AFAD32A-2B95-4159-9729-870D0D1714E5}"/>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76ACB6EB-CFF1-4B5B-95F1-80D1A60E75EF}"/>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8DD49434-B139-4AAE-B56C-2077C65886B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BBC0E43B-692A-40DA-A9EA-87D47DBEDDD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F1739F0-F597-47B0-B371-D37514F9C92C}"/>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FD62CF3-F7A4-4619-A5CF-253F25C894C9}"/>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AEBD913B-9B96-4B38-8874-FC37563F9D37}"/>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1CA1AA92-49CE-42F1-87FA-8B75898ADBD8}"/>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325FC0C7-87DA-4372-930E-3FFA2DAAEC5D}"/>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9256651E-9325-4BA5-A0DA-FE3AB2BC999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2BCFEF86-466D-416D-B25E-55944CC14F1B}"/>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6D829D5B-0BBA-4BB8-8C0A-CF5C7FD3F49D}"/>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231213E3-7586-4BCA-9A69-F2D5724547F7}"/>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1401BCEC-F861-4C14-BABC-B0CAFF0F7D9A}"/>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85B474BC-8A69-48E2-BD8B-17D214B23033}"/>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A93A7FD0-D612-40F3-AE43-1D923BAD1D9C}"/>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BE30767D-6968-4E6C-8BE6-1107A62E6F81}"/>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DD36F73F-5674-440D-9F83-AC7FF24AD111}"/>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80B38578-A746-4B40-9C05-61D3D3C5ADBB}"/>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F8CE60A3-E63A-4D93-BE19-CFF6A4FB87A7}"/>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F991634-E323-42BD-9679-CD60DB09B21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28AFC366-63D1-4BC8-932A-6BDC7864B7C6}"/>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E8254791-BA5C-4586-AAF1-34D644673369}"/>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15DF938E-3AD9-4ADD-8277-C7ED0C6FA942}"/>
            </a:ext>
          </a:extLst>
        </xdr:cNvPr>
        <xdr:cNvCxnSpPr/>
      </xdr:nvCxnSpPr>
      <xdr:spPr>
        <a:xfrm flipV="1">
          <a:off x="19951064" y="1288415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F71E96AA-B446-4B89-863A-F5D66CF244E8}"/>
            </a:ext>
          </a:extLst>
        </xdr:cNvPr>
        <xdr:cNvSpPr txBox="1"/>
      </xdr:nvSpPr>
      <xdr:spPr>
        <a:xfrm>
          <a:off x="19989800"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B3B289F8-50E2-4672-BA07-B89B9AF62E20}"/>
            </a:ext>
          </a:extLst>
        </xdr:cNvPr>
        <xdr:cNvCxnSpPr/>
      </xdr:nvCxnSpPr>
      <xdr:spPr>
        <a:xfrm>
          <a:off x="19881850" y="14268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8344B44C-FF3E-46F6-9951-43B315B03473}"/>
            </a:ext>
          </a:extLst>
        </xdr:cNvPr>
        <xdr:cNvSpPr txBox="1"/>
      </xdr:nvSpPr>
      <xdr:spPr>
        <a:xfrm>
          <a:off x="1998980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179A483B-5881-4BB9-B4CC-3FDEDAB1CECE}"/>
            </a:ext>
          </a:extLst>
        </xdr:cNvPr>
        <xdr:cNvCxnSpPr/>
      </xdr:nvCxnSpPr>
      <xdr:spPr>
        <a:xfrm>
          <a:off x="1988185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12" name="【消防施設】&#10;一人当たり面積平均値テキスト">
          <a:extLst>
            <a:ext uri="{FF2B5EF4-FFF2-40B4-BE49-F238E27FC236}">
              <a16:creationId xmlns:a16="http://schemas.microsoft.com/office/drawing/2014/main" id="{39A53739-8686-4E39-B29C-79A1DFC7E573}"/>
            </a:ext>
          </a:extLst>
        </xdr:cNvPr>
        <xdr:cNvSpPr txBox="1"/>
      </xdr:nvSpPr>
      <xdr:spPr>
        <a:xfrm>
          <a:off x="19989800" y="1382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8111EEA9-F597-4020-B02A-3858105DDBE7}"/>
            </a:ext>
          </a:extLst>
        </xdr:cNvPr>
        <xdr:cNvSpPr/>
      </xdr:nvSpPr>
      <xdr:spPr>
        <a:xfrm>
          <a:off x="19900900" y="1384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7C0CD326-3993-4646-A701-EABD13FEA854}"/>
            </a:ext>
          </a:extLst>
        </xdr:cNvPr>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CB3A9FB6-C9B6-4777-9CD0-3A7EB1CCEF20}"/>
            </a:ext>
          </a:extLst>
        </xdr:cNvPr>
        <xdr:cNvSpPr/>
      </xdr:nvSpPr>
      <xdr:spPr>
        <a:xfrm>
          <a:off x="1834515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C470E904-080F-425C-923B-A8F245A5AF66}"/>
            </a:ext>
          </a:extLst>
        </xdr:cNvPr>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EBFB7E4A-379E-4B95-A0BA-4A91D615DCE2}"/>
            </a:ext>
          </a:extLst>
        </xdr:cNvPr>
        <xdr:cNvSpPr/>
      </xdr:nvSpPr>
      <xdr:spPr>
        <a:xfrm>
          <a:off x="16757650" y="13792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57E1B97C-F0B5-42BF-A7A5-BFDD6C5B03FC}"/>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F006C35E-1176-4272-AE23-3F29E9E29C28}"/>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E4985E26-4A86-462A-844F-276A968DD322}"/>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A7AAD6F-DFB2-4978-B431-802A2A14D58C}"/>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FFEA92F-527B-486B-85AF-FD09DA7645CD}"/>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823" name="楕円 822">
          <a:extLst>
            <a:ext uri="{FF2B5EF4-FFF2-40B4-BE49-F238E27FC236}">
              <a16:creationId xmlns:a16="http://schemas.microsoft.com/office/drawing/2014/main" id="{40CA7150-CABE-4A98-8294-B913C2D57F3C}"/>
            </a:ext>
          </a:extLst>
        </xdr:cNvPr>
        <xdr:cNvSpPr/>
      </xdr:nvSpPr>
      <xdr:spPr>
        <a:xfrm>
          <a:off x="19900900" y="1381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824" name="【消防施設】&#10;一人当たり面積該当値テキスト">
          <a:extLst>
            <a:ext uri="{FF2B5EF4-FFF2-40B4-BE49-F238E27FC236}">
              <a16:creationId xmlns:a16="http://schemas.microsoft.com/office/drawing/2014/main" id="{1BE3B748-D720-4697-9B63-EF70A210377C}"/>
            </a:ext>
          </a:extLst>
        </xdr:cNvPr>
        <xdr:cNvSpPr txBox="1"/>
      </xdr:nvSpPr>
      <xdr:spPr>
        <a:xfrm>
          <a:off x="19989800" y="136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825" name="楕円 824">
          <a:extLst>
            <a:ext uri="{FF2B5EF4-FFF2-40B4-BE49-F238E27FC236}">
              <a16:creationId xmlns:a16="http://schemas.microsoft.com/office/drawing/2014/main" id="{315D74F1-C4F6-4BD7-90A7-F7158C36A591}"/>
            </a:ext>
          </a:extLst>
        </xdr:cNvPr>
        <xdr:cNvSpPr/>
      </xdr:nvSpPr>
      <xdr:spPr>
        <a:xfrm>
          <a:off x="19157950" y="1381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83</xdr:row>
      <xdr:rowOff>158750</xdr:rowOff>
    </xdr:to>
    <xdr:cxnSp macro="">
      <xdr:nvCxnSpPr>
        <xdr:cNvPr id="826" name="直線コネクタ 825">
          <a:extLst>
            <a:ext uri="{FF2B5EF4-FFF2-40B4-BE49-F238E27FC236}">
              <a16:creationId xmlns:a16="http://schemas.microsoft.com/office/drawing/2014/main" id="{6B733961-B38D-45C7-B25B-D459F69E8DBA}"/>
            </a:ext>
          </a:extLst>
        </xdr:cNvPr>
        <xdr:cNvCxnSpPr/>
      </xdr:nvCxnSpPr>
      <xdr:spPr>
        <a:xfrm>
          <a:off x="19202400" y="13868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107950</xdr:rowOff>
    </xdr:from>
    <xdr:to>
      <xdr:col>107</xdr:col>
      <xdr:colOff>101600</xdr:colOff>
      <xdr:row>84</xdr:row>
      <xdr:rowOff>38100</xdr:rowOff>
    </xdr:to>
    <xdr:sp macro="" textlink="">
      <xdr:nvSpPr>
        <xdr:cNvPr id="827" name="楕円 826">
          <a:extLst>
            <a:ext uri="{FF2B5EF4-FFF2-40B4-BE49-F238E27FC236}">
              <a16:creationId xmlns:a16="http://schemas.microsoft.com/office/drawing/2014/main" id="{5A3DCA45-0F03-4C37-BC52-7C7644FE0A37}"/>
            </a:ext>
          </a:extLst>
        </xdr:cNvPr>
        <xdr:cNvSpPr/>
      </xdr:nvSpPr>
      <xdr:spPr>
        <a:xfrm>
          <a:off x="18345150" y="1381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83</xdr:row>
      <xdr:rowOff>158750</xdr:rowOff>
    </xdr:to>
    <xdr:cxnSp macro="">
      <xdr:nvCxnSpPr>
        <xdr:cNvPr id="828" name="直線コネクタ 827">
          <a:extLst>
            <a:ext uri="{FF2B5EF4-FFF2-40B4-BE49-F238E27FC236}">
              <a16:creationId xmlns:a16="http://schemas.microsoft.com/office/drawing/2014/main" id="{7F0A2B7A-8654-44B1-92AA-8C0E177621B5}"/>
            </a:ext>
          </a:extLst>
        </xdr:cNvPr>
        <xdr:cNvCxnSpPr/>
      </xdr:nvCxnSpPr>
      <xdr:spPr>
        <a:xfrm>
          <a:off x="18395950" y="13868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9" name="楕円 828">
          <a:extLst>
            <a:ext uri="{FF2B5EF4-FFF2-40B4-BE49-F238E27FC236}">
              <a16:creationId xmlns:a16="http://schemas.microsoft.com/office/drawing/2014/main" id="{93DA6469-2DEF-4D9B-BADA-46FD5C72961F}"/>
            </a:ext>
          </a:extLst>
        </xdr:cNvPr>
        <xdr:cNvSpPr/>
      </xdr:nvSpPr>
      <xdr:spPr>
        <a:xfrm>
          <a:off x="17551400" y="138303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158750</xdr:rowOff>
    </xdr:from>
    <xdr:to>
      <xdr:col>107</xdr:col>
      <xdr:colOff>50800</xdr:colOff>
      <xdr:row>84</xdr:row>
      <xdr:rowOff>0</xdr:rowOff>
    </xdr:to>
    <xdr:cxnSp macro="">
      <xdr:nvCxnSpPr>
        <xdr:cNvPr id="830" name="直線コネクタ 829">
          <a:extLst>
            <a:ext uri="{FF2B5EF4-FFF2-40B4-BE49-F238E27FC236}">
              <a16:creationId xmlns:a16="http://schemas.microsoft.com/office/drawing/2014/main" id="{5C3DBA55-9524-40B0-AD76-4009A734AB69}"/>
            </a:ext>
          </a:extLst>
        </xdr:cNvPr>
        <xdr:cNvCxnSpPr/>
      </xdr:nvCxnSpPr>
      <xdr:spPr>
        <a:xfrm flipV="1">
          <a:off x="17602200" y="13868400"/>
          <a:ext cx="7937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31" name="楕円 830">
          <a:extLst>
            <a:ext uri="{FF2B5EF4-FFF2-40B4-BE49-F238E27FC236}">
              <a16:creationId xmlns:a16="http://schemas.microsoft.com/office/drawing/2014/main" id="{6F1F613C-786C-40E8-A8FE-FABE773C3493}"/>
            </a:ext>
          </a:extLst>
        </xdr:cNvPr>
        <xdr:cNvSpPr/>
      </xdr:nvSpPr>
      <xdr:spPr>
        <a:xfrm>
          <a:off x="16757650" y="1383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32" name="直線コネクタ 831">
          <a:extLst>
            <a:ext uri="{FF2B5EF4-FFF2-40B4-BE49-F238E27FC236}">
              <a16:creationId xmlns:a16="http://schemas.microsoft.com/office/drawing/2014/main" id="{078A92EA-FA3D-4EAA-80E6-D1DDF0C63913}"/>
            </a:ext>
          </a:extLst>
        </xdr:cNvPr>
        <xdr:cNvCxnSpPr/>
      </xdr:nvCxnSpPr>
      <xdr:spPr>
        <a:xfrm>
          <a:off x="16802100" y="138747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833" name="n_1aveValue【消防施設】&#10;一人当たり面積">
          <a:extLst>
            <a:ext uri="{FF2B5EF4-FFF2-40B4-BE49-F238E27FC236}">
              <a16:creationId xmlns:a16="http://schemas.microsoft.com/office/drawing/2014/main" id="{B23CCD85-EBB2-4872-B957-1BA5181634AF}"/>
            </a:ext>
          </a:extLst>
        </xdr:cNvPr>
        <xdr:cNvSpPr txBox="1"/>
      </xdr:nvSpPr>
      <xdr:spPr>
        <a:xfrm>
          <a:off x="189802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DA764C63-E708-40AF-923F-B6159F230C15}"/>
            </a:ext>
          </a:extLst>
        </xdr:cNvPr>
        <xdr:cNvSpPr txBox="1"/>
      </xdr:nvSpPr>
      <xdr:spPr>
        <a:xfrm>
          <a:off x="181801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36EA45F6-FA89-4BB6-9B58-A9A00279480C}"/>
            </a:ext>
          </a:extLst>
        </xdr:cNvPr>
        <xdr:cNvSpPr txBox="1"/>
      </xdr:nvSpPr>
      <xdr:spPr>
        <a:xfrm>
          <a:off x="1738637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9F687EB4-0FDA-4BD4-A980-5FC31AE504C0}"/>
            </a:ext>
          </a:extLst>
        </xdr:cNvPr>
        <xdr:cNvSpPr txBox="1"/>
      </xdr:nvSpPr>
      <xdr:spPr>
        <a:xfrm>
          <a:off x="16592627" y="1357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54627</xdr:rowOff>
    </xdr:from>
    <xdr:ext cx="469744" cy="259045"/>
    <xdr:sp macro="" textlink="">
      <xdr:nvSpPr>
        <xdr:cNvPr id="837" name="n_1mainValue【消防施設】&#10;一人当たり面積">
          <a:extLst>
            <a:ext uri="{FF2B5EF4-FFF2-40B4-BE49-F238E27FC236}">
              <a16:creationId xmlns:a16="http://schemas.microsoft.com/office/drawing/2014/main" id="{EF5F6340-FC2D-4EBD-85E0-B07FC0BE2456}"/>
            </a:ext>
          </a:extLst>
        </xdr:cNvPr>
        <xdr:cNvSpPr txBox="1"/>
      </xdr:nvSpPr>
      <xdr:spPr>
        <a:xfrm>
          <a:off x="18980227" y="1359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838" name="n_2mainValue【消防施設】&#10;一人当たり面積">
          <a:extLst>
            <a:ext uri="{FF2B5EF4-FFF2-40B4-BE49-F238E27FC236}">
              <a16:creationId xmlns:a16="http://schemas.microsoft.com/office/drawing/2014/main" id="{7B4CFABB-EF73-4A63-B494-37D12FCE299F}"/>
            </a:ext>
          </a:extLst>
        </xdr:cNvPr>
        <xdr:cNvSpPr txBox="1"/>
      </xdr:nvSpPr>
      <xdr:spPr>
        <a:xfrm>
          <a:off x="181801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9" name="n_3mainValue【消防施設】&#10;一人当たり面積">
          <a:extLst>
            <a:ext uri="{FF2B5EF4-FFF2-40B4-BE49-F238E27FC236}">
              <a16:creationId xmlns:a16="http://schemas.microsoft.com/office/drawing/2014/main" id="{70F06468-6FE9-469C-AC5F-604D26BBF3EA}"/>
            </a:ext>
          </a:extLst>
        </xdr:cNvPr>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40" name="n_4mainValue【消防施設】&#10;一人当たり面積">
          <a:extLst>
            <a:ext uri="{FF2B5EF4-FFF2-40B4-BE49-F238E27FC236}">
              <a16:creationId xmlns:a16="http://schemas.microsoft.com/office/drawing/2014/main" id="{5D0FE3EA-02DB-4EF2-9222-A43C5D5FED94}"/>
            </a:ext>
          </a:extLst>
        </xdr:cNvPr>
        <xdr:cNvSpPr txBox="1"/>
      </xdr:nvSpPr>
      <xdr:spPr>
        <a:xfrm>
          <a:off x="165926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87FD4B66-CB73-4D2D-80B9-DA264BDF921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870F7805-81BE-43C5-946E-5E5BC75529EF}"/>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56FA85C4-6648-41E9-87DF-190B4F2B2720}"/>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83E3DD92-3431-406B-BB4B-4E7D0F6AF7CD}"/>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4F948285-A360-4595-AA10-A5BECCBA5C5E}"/>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F4578841-1C48-4866-A353-E80A9C6CF88C}"/>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63E06230-FF97-4B0E-B18F-F12AA2159427}"/>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EF4F5038-AC3B-4617-AAC9-9426314AA2DB}"/>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D43EA2DB-F8F1-4D58-AC68-1A8BCDB6A4FE}"/>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5380F411-BA6A-418D-8D9F-FBD05DA0E473}"/>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C650089C-00DB-4B1E-A17E-2802E0E72F87}"/>
            </a:ext>
          </a:extLst>
        </xdr:cNvPr>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7747D2D4-AEB2-4732-99A9-B94A8E722A5A}"/>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25413311-81ED-4FAF-8BF2-29223A484AC3}"/>
            </a:ext>
          </a:extLst>
        </xdr:cNvPr>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12DFC48A-0AAD-4EE5-A3AB-FAA4B504953A}"/>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4C74FF74-E49A-4835-9ADA-8ED408FFFA11}"/>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F9050EFB-1BA2-495A-88A5-8E10D6A13230}"/>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DE38881-1AD0-49F3-B8B0-050C281E323E}"/>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CA53B420-267C-4403-82F8-96C38E464B56}"/>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94AE41D7-758D-4F1A-AEA1-A9C1BA525363}"/>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41EB1553-3543-44CE-BBEF-C5085594D445}"/>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D990543-2498-446D-BAC9-B56C5D04A291}"/>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E877824E-F752-44FB-AA76-436B79F62520}"/>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74A34996-D3A7-4B49-8626-A7DFB11CD2A8}"/>
            </a:ext>
          </a:extLst>
        </xdr:cNvPr>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29C2D88B-D685-4063-BF44-7D4C9AC12918}"/>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27A8C0F4-0A94-4D2E-B52B-8930F8B3E417}"/>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2E6339A6-204A-4213-8A52-AD979D6E5D51}"/>
            </a:ext>
          </a:extLst>
        </xdr:cNvPr>
        <xdr:cNvCxnSpPr/>
      </xdr:nvCxnSpPr>
      <xdr:spPr>
        <a:xfrm flipV="1">
          <a:off x="14699614" y="166529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424E8B39-46C2-4D9D-B34B-303D7837A3C8}"/>
            </a:ext>
          </a:extLst>
        </xdr:cNvPr>
        <xdr:cNvSpPr txBox="1"/>
      </xdr:nvSpPr>
      <xdr:spPr>
        <a:xfrm>
          <a:off x="14738350" y="1794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D67944BE-0AE9-46CE-B14C-B5DE98ECD839}"/>
            </a:ext>
          </a:extLst>
        </xdr:cNvPr>
        <xdr:cNvCxnSpPr/>
      </xdr:nvCxnSpPr>
      <xdr:spPr>
        <a:xfrm>
          <a:off x="14611350" y="179380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5DA8F856-DECC-4A0D-8877-0644F097356C}"/>
            </a:ext>
          </a:extLst>
        </xdr:cNvPr>
        <xdr:cNvSpPr txBox="1"/>
      </xdr:nvSpPr>
      <xdr:spPr>
        <a:xfrm>
          <a:off x="14738350" y="164281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6BFA41FC-61D4-4C7B-9402-30D70E3B5721}"/>
            </a:ext>
          </a:extLst>
        </xdr:cNvPr>
        <xdr:cNvCxnSpPr/>
      </xdr:nvCxnSpPr>
      <xdr:spPr>
        <a:xfrm>
          <a:off x="14611350" y="1665296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3E7B2A0B-278E-43A4-8180-3EBA197AAE71}"/>
            </a:ext>
          </a:extLst>
        </xdr:cNvPr>
        <xdr:cNvSpPr txBox="1"/>
      </xdr:nvSpPr>
      <xdr:spPr>
        <a:xfrm>
          <a:off x="14738350" y="17056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E13338FF-E8BB-43BA-95EE-BD720B57928F}"/>
            </a:ext>
          </a:extLst>
        </xdr:cNvPr>
        <xdr:cNvSpPr/>
      </xdr:nvSpPr>
      <xdr:spPr>
        <a:xfrm>
          <a:off x="14649450" y="172046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FCF3567-7A6E-439D-A269-1FFF29D4A4C2}"/>
            </a:ext>
          </a:extLst>
        </xdr:cNvPr>
        <xdr:cNvSpPr/>
      </xdr:nvSpPr>
      <xdr:spPr>
        <a:xfrm>
          <a:off x="13887450" y="172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0B6126EC-D5D9-4290-80F9-D899011A3E43}"/>
            </a:ext>
          </a:extLst>
        </xdr:cNvPr>
        <xdr:cNvSpPr/>
      </xdr:nvSpPr>
      <xdr:spPr>
        <a:xfrm>
          <a:off x="13093700" y="172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544095D7-0687-4EAF-9001-89E9C57B53BF}"/>
            </a:ext>
          </a:extLst>
        </xdr:cNvPr>
        <xdr:cNvSpPr/>
      </xdr:nvSpPr>
      <xdr:spPr>
        <a:xfrm>
          <a:off x="12299950" y="172504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2BE620C9-8BFF-4845-9458-62E4D1BCA2E6}"/>
            </a:ext>
          </a:extLst>
        </xdr:cNvPr>
        <xdr:cNvSpPr/>
      </xdr:nvSpPr>
      <xdr:spPr>
        <a:xfrm>
          <a:off x="11487150" y="1718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31730D51-083F-4D87-952A-1955E3F76DC8}"/>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874D0B77-EC43-4377-8BE2-65AF0A2F3C3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7959244-91CD-4727-810B-D097D713F01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AF3D5DA-80E8-4F02-B487-C232411DC305}"/>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C9B2A0AF-E52D-42D8-AD55-48E056902FAD}"/>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87449</xdr:rowOff>
    </xdr:from>
    <xdr:to>
      <xdr:col>85</xdr:col>
      <xdr:colOff>177800</xdr:colOff>
      <xdr:row>107</xdr:row>
      <xdr:rowOff>17599</xdr:rowOff>
    </xdr:to>
    <xdr:sp macro="" textlink="">
      <xdr:nvSpPr>
        <xdr:cNvPr id="882" name="楕円 881">
          <a:extLst>
            <a:ext uri="{FF2B5EF4-FFF2-40B4-BE49-F238E27FC236}">
              <a16:creationId xmlns:a16="http://schemas.microsoft.com/office/drawing/2014/main" id="{764FD67A-9B78-465D-B4DB-3A780234535C}"/>
            </a:ext>
          </a:extLst>
        </xdr:cNvPr>
        <xdr:cNvSpPr/>
      </xdr:nvSpPr>
      <xdr:spPr>
        <a:xfrm>
          <a:off x="14649450" y="1768964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65876</xdr:rowOff>
    </xdr:from>
    <xdr:ext cx="405111" cy="259045"/>
    <xdr:sp macro="" textlink="">
      <xdr:nvSpPr>
        <xdr:cNvPr id="883" name="【庁舎】&#10;有形固定資産減価償却率該当値テキスト">
          <a:extLst>
            <a:ext uri="{FF2B5EF4-FFF2-40B4-BE49-F238E27FC236}">
              <a16:creationId xmlns:a16="http://schemas.microsoft.com/office/drawing/2014/main" id="{A259A0C7-F74A-4D57-8064-BEA290703E05}"/>
            </a:ext>
          </a:extLst>
        </xdr:cNvPr>
        <xdr:cNvSpPr txBox="1"/>
      </xdr:nvSpPr>
      <xdr:spPr>
        <a:xfrm>
          <a:off x="14738350" y="17668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56424</xdr:rowOff>
    </xdr:from>
    <xdr:to>
      <xdr:col>81</xdr:col>
      <xdr:colOff>101600</xdr:colOff>
      <xdr:row>106</xdr:row>
      <xdr:rowOff>158024</xdr:rowOff>
    </xdr:to>
    <xdr:sp macro="" textlink="">
      <xdr:nvSpPr>
        <xdr:cNvPr id="884" name="楕円 883">
          <a:extLst>
            <a:ext uri="{FF2B5EF4-FFF2-40B4-BE49-F238E27FC236}">
              <a16:creationId xmlns:a16="http://schemas.microsoft.com/office/drawing/2014/main" id="{158E8759-F53B-4620-91FD-4C06622A1312}"/>
            </a:ext>
          </a:extLst>
        </xdr:cNvPr>
        <xdr:cNvSpPr/>
      </xdr:nvSpPr>
      <xdr:spPr>
        <a:xfrm>
          <a:off x="1388745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107224</xdr:rowOff>
    </xdr:from>
    <xdr:to>
      <xdr:col>85</xdr:col>
      <xdr:colOff>127000</xdr:colOff>
      <xdr:row>106</xdr:row>
      <xdr:rowOff>138249</xdr:rowOff>
    </xdr:to>
    <xdr:cxnSp macro="">
      <xdr:nvCxnSpPr>
        <xdr:cNvPr id="885" name="直線コネクタ 884">
          <a:extLst>
            <a:ext uri="{FF2B5EF4-FFF2-40B4-BE49-F238E27FC236}">
              <a16:creationId xmlns:a16="http://schemas.microsoft.com/office/drawing/2014/main" id="{4E1375B7-AD04-4A0D-896F-E14E8EA1DB5C}"/>
            </a:ext>
          </a:extLst>
        </xdr:cNvPr>
        <xdr:cNvCxnSpPr/>
      </xdr:nvCxnSpPr>
      <xdr:spPr>
        <a:xfrm>
          <a:off x="13938250" y="17709424"/>
          <a:ext cx="762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86" name="楕円 885">
          <a:extLst>
            <a:ext uri="{FF2B5EF4-FFF2-40B4-BE49-F238E27FC236}">
              <a16:creationId xmlns:a16="http://schemas.microsoft.com/office/drawing/2014/main" id="{1F96E31C-1A08-4DC3-9E55-B3C0460E593D}"/>
            </a:ext>
          </a:extLst>
        </xdr:cNvPr>
        <xdr:cNvSpPr/>
      </xdr:nvSpPr>
      <xdr:spPr>
        <a:xfrm>
          <a:off x="130937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74568</xdr:rowOff>
    </xdr:from>
    <xdr:to>
      <xdr:col>81</xdr:col>
      <xdr:colOff>50800</xdr:colOff>
      <xdr:row>106</xdr:row>
      <xdr:rowOff>107224</xdr:rowOff>
    </xdr:to>
    <xdr:cxnSp macro="">
      <xdr:nvCxnSpPr>
        <xdr:cNvPr id="887" name="直線コネクタ 886">
          <a:extLst>
            <a:ext uri="{FF2B5EF4-FFF2-40B4-BE49-F238E27FC236}">
              <a16:creationId xmlns:a16="http://schemas.microsoft.com/office/drawing/2014/main" id="{2660FA1B-5295-4495-BCF2-B686AE14B988}"/>
            </a:ext>
          </a:extLst>
        </xdr:cNvPr>
        <xdr:cNvCxnSpPr/>
      </xdr:nvCxnSpPr>
      <xdr:spPr>
        <a:xfrm>
          <a:off x="13144500" y="17676768"/>
          <a:ext cx="7937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167458</xdr:rowOff>
    </xdr:from>
    <xdr:to>
      <xdr:col>72</xdr:col>
      <xdr:colOff>38100</xdr:colOff>
      <xdr:row>106</xdr:row>
      <xdr:rowOff>97608</xdr:rowOff>
    </xdr:to>
    <xdr:sp macro="" textlink="">
      <xdr:nvSpPr>
        <xdr:cNvPr id="888" name="楕円 887">
          <a:extLst>
            <a:ext uri="{FF2B5EF4-FFF2-40B4-BE49-F238E27FC236}">
              <a16:creationId xmlns:a16="http://schemas.microsoft.com/office/drawing/2014/main" id="{6BDBE686-7D68-47D6-925C-3165D2504610}"/>
            </a:ext>
          </a:extLst>
        </xdr:cNvPr>
        <xdr:cNvSpPr/>
      </xdr:nvSpPr>
      <xdr:spPr>
        <a:xfrm>
          <a:off x="12299950" y="175982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46808</xdr:rowOff>
    </xdr:from>
    <xdr:to>
      <xdr:col>76</xdr:col>
      <xdr:colOff>114300</xdr:colOff>
      <xdr:row>106</xdr:row>
      <xdr:rowOff>74568</xdr:rowOff>
    </xdr:to>
    <xdr:cxnSp macro="">
      <xdr:nvCxnSpPr>
        <xdr:cNvPr id="889" name="直線コネクタ 888">
          <a:extLst>
            <a:ext uri="{FF2B5EF4-FFF2-40B4-BE49-F238E27FC236}">
              <a16:creationId xmlns:a16="http://schemas.microsoft.com/office/drawing/2014/main" id="{4FAAA70C-31BE-46AB-915B-23785990F6D6}"/>
            </a:ext>
          </a:extLst>
        </xdr:cNvPr>
        <xdr:cNvCxnSpPr/>
      </xdr:nvCxnSpPr>
      <xdr:spPr>
        <a:xfrm>
          <a:off x="12344400" y="17649008"/>
          <a:ext cx="8001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136434</xdr:rowOff>
    </xdr:from>
    <xdr:to>
      <xdr:col>67</xdr:col>
      <xdr:colOff>101600</xdr:colOff>
      <xdr:row>106</xdr:row>
      <xdr:rowOff>66584</xdr:rowOff>
    </xdr:to>
    <xdr:sp macro="" textlink="">
      <xdr:nvSpPr>
        <xdr:cNvPr id="890" name="楕円 889">
          <a:extLst>
            <a:ext uri="{FF2B5EF4-FFF2-40B4-BE49-F238E27FC236}">
              <a16:creationId xmlns:a16="http://schemas.microsoft.com/office/drawing/2014/main" id="{F03E099C-9E40-4D59-AE32-8F3BF102152C}"/>
            </a:ext>
          </a:extLst>
        </xdr:cNvPr>
        <xdr:cNvSpPr/>
      </xdr:nvSpPr>
      <xdr:spPr>
        <a:xfrm>
          <a:off x="11487150" y="1756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15784</xdr:rowOff>
    </xdr:from>
    <xdr:to>
      <xdr:col>71</xdr:col>
      <xdr:colOff>177800</xdr:colOff>
      <xdr:row>106</xdr:row>
      <xdr:rowOff>46808</xdr:rowOff>
    </xdr:to>
    <xdr:cxnSp macro="">
      <xdr:nvCxnSpPr>
        <xdr:cNvPr id="891" name="直線コネクタ 890">
          <a:extLst>
            <a:ext uri="{FF2B5EF4-FFF2-40B4-BE49-F238E27FC236}">
              <a16:creationId xmlns:a16="http://schemas.microsoft.com/office/drawing/2014/main" id="{7BC1975C-21BD-4F4E-9AA1-FA2E48B84136}"/>
            </a:ext>
          </a:extLst>
        </xdr:cNvPr>
        <xdr:cNvCxnSpPr/>
      </xdr:nvCxnSpPr>
      <xdr:spPr>
        <a:xfrm>
          <a:off x="11537950" y="17617984"/>
          <a:ext cx="8064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78C70BC1-3A3D-4229-AF81-3E5282487F27}"/>
            </a:ext>
          </a:extLst>
        </xdr:cNvPr>
        <xdr:cNvSpPr txBox="1"/>
      </xdr:nvSpPr>
      <xdr:spPr>
        <a:xfrm>
          <a:off x="137420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F20F3478-0AFA-4F2A-B1FE-F2E465CEBD1C}"/>
            </a:ext>
          </a:extLst>
        </xdr:cNvPr>
        <xdr:cNvSpPr txBox="1"/>
      </xdr:nvSpPr>
      <xdr:spPr>
        <a:xfrm>
          <a:off x="12960994" y="1704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59505822-69A1-4477-924F-27EC6CCBA6FF}"/>
            </a:ext>
          </a:extLst>
        </xdr:cNvPr>
        <xdr:cNvSpPr txBox="1"/>
      </xdr:nvSpPr>
      <xdr:spPr>
        <a:xfrm>
          <a:off x="121672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4206AD42-ED1C-4E3F-845D-F7049D4B6720}"/>
            </a:ext>
          </a:extLst>
        </xdr:cNvPr>
        <xdr:cNvSpPr txBox="1"/>
      </xdr:nvSpPr>
      <xdr:spPr>
        <a:xfrm>
          <a:off x="11354444" y="16958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149151</xdr:rowOff>
    </xdr:from>
    <xdr:ext cx="405111" cy="259045"/>
    <xdr:sp macro="" textlink="">
      <xdr:nvSpPr>
        <xdr:cNvPr id="896" name="n_1mainValue【庁舎】&#10;有形固定資産減価償却率">
          <a:extLst>
            <a:ext uri="{FF2B5EF4-FFF2-40B4-BE49-F238E27FC236}">
              <a16:creationId xmlns:a16="http://schemas.microsoft.com/office/drawing/2014/main" id="{A51EF9C7-50AC-45C2-8F7A-234A60668D56}"/>
            </a:ext>
          </a:extLst>
        </xdr:cNvPr>
        <xdr:cNvSpPr txBox="1"/>
      </xdr:nvSpPr>
      <xdr:spPr>
        <a:xfrm>
          <a:off x="13742044" y="1775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97" name="n_2mainValue【庁舎】&#10;有形固定資産減価償却率">
          <a:extLst>
            <a:ext uri="{FF2B5EF4-FFF2-40B4-BE49-F238E27FC236}">
              <a16:creationId xmlns:a16="http://schemas.microsoft.com/office/drawing/2014/main" id="{57817912-42DA-40EB-A894-BF8CA8038A78}"/>
            </a:ext>
          </a:extLst>
        </xdr:cNvPr>
        <xdr:cNvSpPr txBox="1"/>
      </xdr:nvSpPr>
      <xdr:spPr>
        <a:xfrm>
          <a:off x="12960994"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88735</xdr:rowOff>
    </xdr:from>
    <xdr:ext cx="405111" cy="259045"/>
    <xdr:sp macro="" textlink="">
      <xdr:nvSpPr>
        <xdr:cNvPr id="898" name="n_3mainValue【庁舎】&#10;有形固定資産減価償却率">
          <a:extLst>
            <a:ext uri="{FF2B5EF4-FFF2-40B4-BE49-F238E27FC236}">
              <a16:creationId xmlns:a16="http://schemas.microsoft.com/office/drawing/2014/main" id="{16D199EE-58DD-4C2F-A8E3-FE7980F941B0}"/>
            </a:ext>
          </a:extLst>
        </xdr:cNvPr>
        <xdr:cNvSpPr txBox="1"/>
      </xdr:nvSpPr>
      <xdr:spPr>
        <a:xfrm>
          <a:off x="121672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57711</xdr:rowOff>
    </xdr:from>
    <xdr:ext cx="405111" cy="259045"/>
    <xdr:sp macro="" textlink="">
      <xdr:nvSpPr>
        <xdr:cNvPr id="899" name="n_4mainValue【庁舎】&#10;有形固定資産減価償却率">
          <a:extLst>
            <a:ext uri="{FF2B5EF4-FFF2-40B4-BE49-F238E27FC236}">
              <a16:creationId xmlns:a16="http://schemas.microsoft.com/office/drawing/2014/main" id="{B744AF91-9D3B-41A1-93A4-ADC3381632A3}"/>
            </a:ext>
          </a:extLst>
        </xdr:cNvPr>
        <xdr:cNvSpPr txBox="1"/>
      </xdr:nvSpPr>
      <xdr:spPr>
        <a:xfrm>
          <a:off x="11354444" y="17659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4A4D3E9E-594A-4464-B854-A6882CC18F45}"/>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F117FD92-E4E5-4DE9-A658-1AB737F7F13C}"/>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6053B90D-4D5D-41FF-A586-B1F8D53F1EB0}"/>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A4EE7FBF-D62E-4DEB-A5BD-6E8D7B2EECE3}"/>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4E2F078D-A296-48F1-A25E-2720FB779CC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F782A52D-ACBE-4BE4-B21A-807B73FD52BD}"/>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BA88E55E-6336-44E4-AC4A-8E86591E5D0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A2C64166-9D7B-44EE-9BCC-9C86A5785D4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123888C9-EF28-4DFF-9D93-BA9624B384DA}"/>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F1C275DC-9A96-444F-85B9-367E5177BB5A}"/>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EED44B25-4CF9-41E7-BF7C-79049CFE266C}"/>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423BA9FB-D0CD-4BAC-A2AB-141EED4C4B21}"/>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619AD89A-0FE9-4F2F-B494-52CACA34299D}"/>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3583018A-A14B-4AD5-B40C-2731F4FFEF41}"/>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8E8F62D8-9587-4CCA-A4EF-33F181204897}"/>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BE80F25E-39A0-4283-B9CE-A4F4C4423731}"/>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DF1F6317-A8A7-446F-9440-5A488160E2B6}"/>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25B2B75D-A913-453A-AC04-B00DC9A4268E}"/>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F7EC6FD5-D970-499B-9C0A-5ED81E1E20A0}"/>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E037F012-3150-40F5-8BFC-010C266AC07E}"/>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B3817F0-BFDD-4E28-8CB0-1F65E264220C}"/>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AB1D5ED0-842E-4033-91AA-537B18C6C1B2}"/>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4F93185F-BBF4-459D-B920-C94E9D7BA8E2}"/>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79E87120-29FD-4B8F-8B43-305C33B06880}"/>
            </a:ext>
          </a:extLst>
        </xdr:cNvPr>
        <xdr:cNvCxnSpPr/>
      </xdr:nvCxnSpPr>
      <xdr:spPr>
        <a:xfrm flipV="1">
          <a:off x="19951064" y="168059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813BE2D4-CBDE-40AA-B3E4-5ECC6DFC5427}"/>
            </a:ext>
          </a:extLst>
        </xdr:cNvPr>
        <xdr:cNvSpPr txBox="1"/>
      </xdr:nvSpPr>
      <xdr:spPr>
        <a:xfrm>
          <a:off x="19989800" y="1786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F12AB324-5622-4557-9110-FB86C816A774}"/>
            </a:ext>
          </a:extLst>
        </xdr:cNvPr>
        <xdr:cNvCxnSpPr/>
      </xdr:nvCxnSpPr>
      <xdr:spPr>
        <a:xfrm>
          <a:off x="19881850" y="1786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F3F32B0B-BC45-49BB-9024-16E60D9B5308}"/>
            </a:ext>
          </a:extLst>
        </xdr:cNvPr>
        <xdr:cNvSpPr txBox="1"/>
      </xdr:nvSpPr>
      <xdr:spPr>
        <a:xfrm>
          <a:off x="19989800" y="165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B0F28F3F-DD88-40E7-AD62-2C4CF4B36FBC}"/>
            </a:ext>
          </a:extLst>
        </xdr:cNvPr>
        <xdr:cNvCxnSpPr/>
      </xdr:nvCxnSpPr>
      <xdr:spPr>
        <a:xfrm>
          <a:off x="19881850" y="168059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777D5ECB-188E-4CFC-B59A-F98F6A64EAC2}"/>
            </a:ext>
          </a:extLst>
        </xdr:cNvPr>
        <xdr:cNvSpPr txBox="1"/>
      </xdr:nvSpPr>
      <xdr:spPr>
        <a:xfrm>
          <a:off x="19989800" y="17368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C22708F2-F464-42C1-92F2-A9293D4BBCF9}"/>
            </a:ext>
          </a:extLst>
        </xdr:cNvPr>
        <xdr:cNvSpPr/>
      </xdr:nvSpPr>
      <xdr:spPr>
        <a:xfrm>
          <a:off x="19900900" y="1751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49AD0430-2EEF-48BF-AE0B-75CADF68A8BD}"/>
            </a:ext>
          </a:extLst>
        </xdr:cNvPr>
        <xdr:cNvSpPr/>
      </xdr:nvSpPr>
      <xdr:spPr>
        <a:xfrm>
          <a:off x="19157950" y="175171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A47C1611-89AF-4834-8109-E19896826FBC}"/>
            </a:ext>
          </a:extLst>
        </xdr:cNvPr>
        <xdr:cNvSpPr/>
      </xdr:nvSpPr>
      <xdr:spPr>
        <a:xfrm>
          <a:off x="1834515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C26E6BD4-E731-452E-8581-858EEF23AEA2}"/>
            </a:ext>
          </a:extLst>
        </xdr:cNvPr>
        <xdr:cNvSpPr/>
      </xdr:nvSpPr>
      <xdr:spPr>
        <a:xfrm>
          <a:off x="175514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6623E3F1-691C-4B10-90CB-B193B6E88CD6}"/>
            </a:ext>
          </a:extLst>
        </xdr:cNvPr>
        <xdr:cNvSpPr/>
      </xdr:nvSpPr>
      <xdr:spPr>
        <a:xfrm>
          <a:off x="16757650" y="175209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AA26C9E-376C-41F6-9BA2-212F2C3A64BB}"/>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CBE018A-0D20-4625-B2AA-9F53168AD0D5}"/>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2BAC384-825D-4C86-B6D9-C8FC88445AA5}"/>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1149D0D-B4FC-4667-B9BE-029639A80A0F}"/>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F692768-E4DC-4627-A57C-991DB4A6F7F8}"/>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939" name="楕円 938">
          <a:extLst>
            <a:ext uri="{FF2B5EF4-FFF2-40B4-BE49-F238E27FC236}">
              <a16:creationId xmlns:a16="http://schemas.microsoft.com/office/drawing/2014/main" id="{37E07E3E-E0F0-4858-A584-CC65CEA6DE5A}"/>
            </a:ext>
          </a:extLst>
        </xdr:cNvPr>
        <xdr:cNvSpPr/>
      </xdr:nvSpPr>
      <xdr:spPr>
        <a:xfrm>
          <a:off x="199009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80027</xdr:rowOff>
    </xdr:from>
    <xdr:ext cx="469744" cy="259045"/>
    <xdr:sp macro="" textlink="">
      <xdr:nvSpPr>
        <xdr:cNvPr id="940" name="【庁舎】&#10;一人当たり面積該当値テキスト">
          <a:extLst>
            <a:ext uri="{FF2B5EF4-FFF2-40B4-BE49-F238E27FC236}">
              <a16:creationId xmlns:a16="http://schemas.microsoft.com/office/drawing/2014/main" id="{EEEC81E9-80A3-49E6-B417-5F74BDDDE2D0}"/>
            </a:ext>
          </a:extLst>
        </xdr:cNvPr>
        <xdr:cNvSpPr txBox="1"/>
      </xdr:nvSpPr>
      <xdr:spPr>
        <a:xfrm>
          <a:off x="19989800" y="1751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40639</xdr:rowOff>
    </xdr:from>
    <xdr:to>
      <xdr:col>112</xdr:col>
      <xdr:colOff>38100</xdr:colOff>
      <xdr:row>104</xdr:row>
      <xdr:rowOff>142239</xdr:rowOff>
    </xdr:to>
    <xdr:sp macro="" textlink="">
      <xdr:nvSpPr>
        <xdr:cNvPr id="941" name="楕円 940">
          <a:extLst>
            <a:ext uri="{FF2B5EF4-FFF2-40B4-BE49-F238E27FC236}">
              <a16:creationId xmlns:a16="http://schemas.microsoft.com/office/drawing/2014/main" id="{24AB2EE8-42E2-435F-B020-1F01163E2281}"/>
            </a:ext>
          </a:extLst>
        </xdr:cNvPr>
        <xdr:cNvSpPr/>
      </xdr:nvSpPr>
      <xdr:spPr>
        <a:xfrm>
          <a:off x="19157950" y="17299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105</xdr:row>
      <xdr:rowOff>152400</xdr:rowOff>
    </xdr:to>
    <xdr:cxnSp macro="">
      <xdr:nvCxnSpPr>
        <xdr:cNvPr id="942" name="直線コネクタ 941">
          <a:extLst>
            <a:ext uri="{FF2B5EF4-FFF2-40B4-BE49-F238E27FC236}">
              <a16:creationId xmlns:a16="http://schemas.microsoft.com/office/drawing/2014/main" id="{E3F6CEFA-A4A1-4768-9FAE-2D4082784D1F}"/>
            </a:ext>
          </a:extLst>
        </xdr:cNvPr>
        <xdr:cNvCxnSpPr/>
      </xdr:nvCxnSpPr>
      <xdr:spPr>
        <a:xfrm>
          <a:off x="19202400" y="17350739"/>
          <a:ext cx="7493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40639</xdr:rowOff>
    </xdr:from>
    <xdr:to>
      <xdr:col>107</xdr:col>
      <xdr:colOff>101600</xdr:colOff>
      <xdr:row>104</xdr:row>
      <xdr:rowOff>142239</xdr:rowOff>
    </xdr:to>
    <xdr:sp macro="" textlink="">
      <xdr:nvSpPr>
        <xdr:cNvPr id="943" name="楕円 942">
          <a:extLst>
            <a:ext uri="{FF2B5EF4-FFF2-40B4-BE49-F238E27FC236}">
              <a16:creationId xmlns:a16="http://schemas.microsoft.com/office/drawing/2014/main" id="{6F839F23-D957-474E-96F2-7E0BFFB73CD0}"/>
            </a:ext>
          </a:extLst>
        </xdr:cNvPr>
        <xdr:cNvSpPr/>
      </xdr:nvSpPr>
      <xdr:spPr>
        <a:xfrm>
          <a:off x="1834515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91439</xdr:rowOff>
    </xdr:from>
    <xdr:to>
      <xdr:col>111</xdr:col>
      <xdr:colOff>177800</xdr:colOff>
      <xdr:row>104</xdr:row>
      <xdr:rowOff>91439</xdr:rowOff>
    </xdr:to>
    <xdr:cxnSp macro="">
      <xdr:nvCxnSpPr>
        <xdr:cNvPr id="944" name="直線コネクタ 943">
          <a:extLst>
            <a:ext uri="{FF2B5EF4-FFF2-40B4-BE49-F238E27FC236}">
              <a16:creationId xmlns:a16="http://schemas.microsoft.com/office/drawing/2014/main" id="{291368D2-F7F0-4DCE-9C5B-36903EF65231}"/>
            </a:ext>
          </a:extLst>
        </xdr:cNvPr>
        <xdr:cNvCxnSpPr/>
      </xdr:nvCxnSpPr>
      <xdr:spPr>
        <a:xfrm>
          <a:off x="18395950" y="173507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44450</xdr:rowOff>
    </xdr:from>
    <xdr:to>
      <xdr:col>102</xdr:col>
      <xdr:colOff>165100</xdr:colOff>
      <xdr:row>104</xdr:row>
      <xdr:rowOff>146050</xdr:rowOff>
    </xdr:to>
    <xdr:sp macro="" textlink="">
      <xdr:nvSpPr>
        <xdr:cNvPr id="945" name="楕円 944">
          <a:extLst>
            <a:ext uri="{FF2B5EF4-FFF2-40B4-BE49-F238E27FC236}">
              <a16:creationId xmlns:a16="http://schemas.microsoft.com/office/drawing/2014/main" id="{4BABB3F9-D51C-4756-A0B3-CDB4952F7183}"/>
            </a:ext>
          </a:extLst>
        </xdr:cNvPr>
        <xdr:cNvSpPr/>
      </xdr:nvSpPr>
      <xdr:spPr>
        <a:xfrm>
          <a:off x="175514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91439</xdr:rowOff>
    </xdr:from>
    <xdr:to>
      <xdr:col>107</xdr:col>
      <xdr:colOff>50800</xdr:colOff>
      <xdr:row>104</xdr:row>
      <xdr:rowOff>95250</xdr:rowOff>
    </xdr:to>
    <xdr:cxnSp macro="">
      <xdr:nvCxnSpPr>
        <xdr:cNvPr id="946" name="直線コネクタ 945">
          <a:extLst>
            <a:ext uri="{FF2B5EF4-FFF2-40B4-BE49-F238E27FC236}">
              <a16:creationId xmlns:a16="http://schemas.microsoft.com/office/drawing/2014/main" id="{DCD92194-D60D-4A1B-8424-FAE87ED6D417}"/>
            </a:ext>
          </a:extLst>
        </xdr:cNvPr>
        <xdr:cNvCxnSpPr/>
      </xdr:nvCxnSpPr>
      <xdr:spPr>
        <a:xfrm flipV="1">
          <a:off x="17602200" y="17350739"/>
          <a:ext cx="7937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947" name="楕円 946">
          <a:extLst>
            <a:ext uri="{FF2B5EF4-FFF2-40B4-BE49-F238E27FC236}">
              <a16:creationId xmlns:a16="http://schemas.microsoft.com/office/drawing/2014/main" id="{913F257E-4495-40C6-9B45-65F678D8C242}"/>
            </a:ext>
          </a:extLst>
        </xdr:cNvPr>
        <xdr:cNvSpPr/>
      </xdr:nvSpPr>
      <xdr:spPr>
        <a:xfrm>
          <a:off x="16757650" y="17307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95250</xdr:rowOff>
    </xdr:from>
    <xdr:to>
      <xdr:col>102</xdr:col>
      <xdr:colOff>114300</xdr:colOff>
      <xdr:row>104</xdr:row>
      <xdr:rowOff>99061</xdr:rowOff>
    </xdr:to>
    <xdr:cxnSp macro="">
      <xdr:nvCxnSpPr>
        <xdr:cNvPr id="948" name="直線コネクタ 947">
          <a:extLst>
            <a:ext uri="{FF2B5EF4-FFF2-40B4-BE49-F238E27FC236}">
              <a16:creationId xmlns:a16="http://schemas.microsoft.com/office/drawing/2014/main" id="{456CC795-F574-4232-90A1-3574D03ABF40}"/>
            </a:ext>
          </a:extLst>
        </xdr:cNvPr>
        <xdr:cNvCxnSpPr/>
      </xdr:nvCxnSpPr>
      <xdr:spPr>
        <a:xfrm flipV="1">
          <a:off x="16802100" y="17354550"/>
          <a:ext cx="8001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7638</xdr:rowOff>
    </xdr:from>
    <xdr:ext cx="469744" cy="259045"/>
    <xdr:sp macro="" textlink="">
      <xdr:nvSpPr>
        <xdr:cNvPr id="949" name="n_1aveValue【庁舎】&#10;一人当たり面積">
          <a:extLst>
            <a:ext uri="{FF2B5EF4-FFF2-40B4-BE49-F238E27FC236}">
              <a16:creationId xmlns:a16="http://schemas.microsoft.com/office/drawing/2014/main" id="{85875A1E-2374-4BE0-97A1-0F786D390BFA}"/>
            </a:ext>
          </a:extLst>
        </xdr:cNvPr>
        <xdr:cNvSpPr txBox="1"/>
      </xdr:nvSpPr>
      <xdr:spPr>
        <a:xfrm>
          <a:off x="18980227" y="176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50" name="n_2aveValue【庁舎】&#10;一人当たり面積">
          <a:extLst>
            <a:ext uri="{FF2B5EF4-FFF2-40B4-BE49-F238E27FC236}">
              <a16:creationId xmlns:a16="http://schemas.microsoft.com/office/drawing/2014/main" id="{DB8F32ED-7702-4C6C-B0DE-BCD422B957A0}"/>
            </a:ext>
          </a:extLst>
        </xdr:cNvPr>
        <xdr:cNvSpPr txBox="1"/>
      </xdr:nvSpPr>
      <xdr:spPr>
        <a:xfrm>
          <a:off x="18180127" y="176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951" name="n_3aveValue【庁舎】&#10;一人当たり面積">
          <a:extLst>
            <a:ext uri="{FF2B5EF4-FFF2-40B4-BE49-F238E27FC236}">
              <a16:creationId xmlns:a16="http://schemas.microsoft.com/office/drawing/2014/main" id="{34997958-88CA-49F2-81FB-2C1F6317CD6B}"/>
            </a:ext>
          </a:extLst>
        </xdr:cNvPr>
        <xdr:cNvSpPr txBox="1"/>
      </xdr:nvSpPr>
      <xdr:spPr>
        <a:xfrm>
          <a:off x="17386377" y="176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952" name="n_4aveValue【庁舎】&#10;一人当たり面積">
          <a:extLst>
            <a:ext uri="{FF2B5EF4-FFF2-40B4-BE49-F238E27FC236}">
              <a16:creationId xmlns:a16="http://schemas.microsoft.com/office/drawing/2014/main" id="{59702AA5-38F4-49D3-B2CA-A47E3FFF9D64}"/>
            </a:ext>
          </a:extLst>
        </xdr:cNvPr>
        <xdr:cNvSpPr txBox="1"/>
      </xdr:nvSpPr>
      <xdr:spPr>
        <a:xfrm>
          <a:off x="16592627" y="1761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158766</xdr:rowOff>
    </xdr:from>
    <xdr:ext cx="469744" cy="259045"/>
    <xdr:sp macro="" textlink="">
      <xdr:nvSpPr>
        <xdr:cNvPr id="953" name="n_1mainValue【庁舎】&#10;一人当たり面積">
          <a:extLst>
            <a:ext uri="{FF2B5EF4-FFF2-40B4-BE49-F238E27FC236}">
              <a16:creationId xmlns:a16="http://schemas.microsoft.com/office/drawing/2014/main" id="{72CFAF39-202E-4872-8198-845F100EC883}"/>
            </a:ext>
          </a:extLst>
        </xdr:cNvPr>
        <xdr:cNvSpPr txBox="1"/>
      </xdr:nvSpPr>
      <xdr:spPr>
        <a:xfrm>
          <a:off x="189802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954" name="n_2mainValue【庁舎】&#10;一人当たり面積">
          <a:extLst>
            <a:ext uri="{FF2B5EF4-FFF2-40B4-BE49-F238E27FC236}">
              <a16:creationId xmlns:a16="http://schemas.microsoft.com/office/drawing/2014/main" id="{064EBC2A-A062-469D-98B5-6A59E7327CAE}"/>
            </a:ext>
          </a:extLst>
        </xdr:cNvPr>
        <xdr:cNvSpPr txBox="1"/>
      </xdr:nvSpPr>
      <xdr:spPr>
        <a:xfrm>
          <a:off x="18180127" y="1707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162577</xdr:rowOff>
    </xdr:from>
    <xdr:ext cx="469744" cy="259045"/>
    <xdr:sp macro="" textlink="">
      <xdr:nvSpPr>
        <xdr:cNvPr id="955" name="n_3mainValue【庁舎】&#10;一人当たり面積">
          <a:extLst>
            <a:ext uri="{FF2B5EF4-FFF2-40B4-BE49-F238E27FC236}">
              <a16:creationId xmlns:a16="http://schemas.microsoft.com/office/drawing/2014/main" id="{22F38944-6399-4B49-A0CE-E4836F617709}"/>
            </a:ext>
          </a:extLst>
        </xdr:cNvPr>
        <xdr:cNvSpPr txBox="1"/>
      </xdr:nvSpPr>
      <xdr:spPr>
        <a:xfrm>
          <a:off x="17386377" y="1707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956" name="n_4mainValue【庁舎】&#10;一人当たり面積">
          <a:extLst>
            <a:ext uri="{FF2B5EF4-FFF2-40B4-BE49-F238E27FC236}">
              <a16:creationId xmlns:a16="http://schemas.microsoft.com/office/drawing/2014/main" id="{2C719080-6C00-489A-AA30-3EB1477F415E}"/>
            </a:ext>
          </a:extLst>
        </xdr:cNvPr>
        <xdr:cNvSpPr txBox="1"/>
      </xdr:nvSpPr>
      <xdr:spPr>
        <a:xfrm>
          <a:off x="165926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2D950793-8A5A-40E9-BC01-C8E5C92F894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199D2374-931D-4D74-85CE-3E1DC7AAA73E}"/>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95D536C4-FCFD-4CEF-85B6-D20934BD218D}"/>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有形固定資産減価償却率全体としては、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以外の施設において、類似団体平均、全国平均及び埼玉県平均と変わらない、またはそれ以上であり、施設の老朽化が問題となっている。</a:t>
          </a:r>
          <a:endParaRPr lang="ja-JP" altLang="ja-JP" sz="1400">
            <a:effectLst/>
          </a:endParaRPr>
        </a:p>
        <a:p>
          <a:r>
            <a:rPr kumimoji="1" lang="ja-JP" altLang="ja-JP" sz="1100">
              <a:solidFill>
                <a:schemeClr val="dk1"/>
              </a:solidFill>
              <a:effectLst/>
              <a:latin typeface="+mn-lt"/>
              <a:ea typeface="+mn-ea"/>
              <a:cs typeface="+mn-cs"/>
            </a:rPr>
            <a:t>　特に、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における有形固定資産減価償却率は、類似団体平均、全国平均及び埼玉県平均を大きく上回っており、類似団体内順位も下から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番目となっている。現在は、一部事務組合である久喜宮代衛生組合において廃棄物を処理しているが、施設の老朽化に伴い、令和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年度中の完成を目指し、新たなごみ処理施設の建設を予定している。類似団体との比較からも、深刻な老朽化が進んでおり、一刻も早い稼働が求められる。</a:t>
          </a:r>
          <a:endParaRPr lang="ja-JP" altLang="ja-JP" sz="1400">
            <a:effectLst/>
          </a:endParaRPr>
        </a:p>
        <a:p>
          <a:r>
            <a:rPr kumimoji="1" lang="ja-JP" altLang="ja-JP" sz="1100">
              <a:solidFill>
                <a:schemeClr val="dk1"/>
              </a:solidFill>
              <a:effectLst/>
              <a:latin typeface="+mn-lt"/>
              <a:ea typeface="+mn-ea"/>
              <a:cs typeface="+mn-cs"/>
            </a:rPr>
            <a:t>　また、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は、一人当たりの面積が類似団体平均を大きく上回っており、類似団体内順位も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位と、施設の集約化や複合化が進んでいないことがわかる。有形固定資産減価償却率も</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％を超えており、今後、大規模な改修等が必要となることが予想されるため、令和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年度に策定した個別施設計画に基づいた改修等に取り組むことにより、改善を図っていく。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市町村民税の減や、固定資産税の減</a:t>
          </a:r>
          <a:r>
            <a:rPr kumimoji="1" lang="ja-JP" altLang="en-US" sz="1300">
              <a:latin typeface="ＭＳ Ｐゴシック" panose="020B0600070205080204" pitchFamily="50" charset="-128"/>
              <a:ea typeface="ＭＳ Ｐゴシック" panose="020B0600070205080204" pitchFamily="50" charset="-128"/>
            </a:rPr>
            <a:t>により、基準財政収入額が減少した一方、社会福祉費や、高齢者保健福祉費などの増加に伴い、基準財政需要額は増加したため、前年度と比較すると低下した。</a:t>
          </a:r>
        </a:p>
        <a:p>
          <a:r>
            <a:rPr kumimoji="1" lang="ja-JP" altLang="en-US" sz="1300">
              <a:latin typeface="ＭＳ Ｐゴシック" panose="020B0600070205080204" pitchFamily="50" charset="-128"/>
              <a:ea typeface="ＭＳ Ｐゴシック" panose="020B0600070205080204" pitchFamily="50" charset="-128"/>
            </a:rPr>
            <a:t>　埼玉県平均や全国平均を上回ったものの、類似団体平均を下回っているため、今後も引き続き自主財源である市税の徴収率向上を図り、更なる財源確保に努めていく。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7478"/>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3862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65916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9172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29932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128710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129822</xdr:rowOff>
    </xdr:from>
    <xdr:to>
      <xdr:col>19</xdr:col>
      <xdr:colOff>184150</xdr:colOff>
      <xdr:row>41</xdr:row>
      <xdr:rowOff>59972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44749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ポイントの減となり、類似団体平均、埼玉県平均及び全国平均のいずれの指標よりも下回っている。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普通交付税や臨時財政対策債等が増となった一方で、学校給食センターの整備に伴う学校給食運営事業における加工・配送業務委託料や地方債利子償還金の減等により経常一般財源等が減となったことが、ポイントが減少した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今後も自主財源の確保や事務事業の見直しによる経常経費の削減に取り組んでいく。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87187"/>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3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8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62</xdr:row>
      <xdr:rowOff>124883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280227"/>
          <a:ext cx="838200" cy="4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64</xdr:row>
      <xdr:rowOff>71544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754783"/>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64</xdr:row>
      <xdr:rowOff>71544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3630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63500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880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113877</xdr:rowOff>
    </xdr:from>
    <xdr:to>
      <xdr:col>23</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130404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074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132521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124477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2,847</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新型コロナウイルスワクチン接種事業における委託料の増や任期の定めのない常勤職員の増等が要因として考えられる。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類似団体平均、全国平均、埼玉県平均よりも低い状況であるが、今後も、より一層のコスト意識を高め、行政のスリム化・効率化に努めていく。</a:t>
          </a:r>
        </a:p>
        <a:p>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783856"/>
          <a:ext cx="0" cy="14102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66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2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7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73560</xdr:rowOff>
    </xdr:from>
    <xdr:to>
      <xdr:col>23</xdr:col>
      <xdr:colOff>133350</xdr:colOff>
      <xdr:row>81</xdr:row>
      <xdr:rowOff>111727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61010"/>
          <a:ext cx="8382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169600</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28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5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99695</xdr:rowOff>
    </xdr:from>
    <xdr:to>
      <xdr:col>19</xdr:col>
      <xdr:colOff>133350</xdr:colOff>
      <xdr:row>81</xdr:row>
      <xdr:rowOff>73560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815695"/>
          <a:ext cx="889000" cy="1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155046</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13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61542</xdr:rowOff>
    </xdr:from>
    <xdr:to>
      <xdr:col>15</xdr:col>
      <xdr:colOff>82550</xdr:colOff>
      <xdr:row>80</xdr:row>
      <xdr:rowOff>99695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77542"/>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41192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0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61542</xdr:rowOff>
    </xdr:from>
    <xdr:to>
      <xdr:col>11</xdr:col>
      <xdr:colOff>31750</xdr:colOff>
      <xdr:row>80</xdr:row>
      <xdr:rowOff>72374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777542"/>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167598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70752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60927</xdr:rowOff>
    </xdr:from>
    <xdr:to>
      <xdr:col>23</xdr:col>
      <xdr:colOff>184150</xdr:colOff>
      <xdr:row>81</xdr:row>
      <xdr:rowOff>162527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77454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7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22760</xdr:rowOff>
    </xdr:from>
    <xdr:to>
      <xdr:col>19</xdr:col>
      <xdr:colOff>184150</xdr:colOff>
      <xdr:row>81</xdr:row>
      <xdr:rowOff>124360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134537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48895</xdr:rowOff>
    </xdr:from>
    <xdr:to>
      <xdr:col>15</xdr:col>
      <xdr:colOff>133350</xdr:colOff>
      <xdr:row>80</xdr:row>
      <xdr:rowOff>150495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160672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3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10742</xdr:rowOff>
    </xdr:from>
    <xdr:to>
      <xdr:col>11</xdr:col>
      <xdr:colOff>82550</xdr:colOff>
      <xdr:row>80</xdr:row>
      <xdr:rowOff>112342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7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122519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9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21574</xdr:rowOff>
    </xdr:from>
    <xdr:to>
      <xdr:col>7</xdr:col>
      <xdr:colOff>31750</xdr:colOff>
      <xdr:row>80</xdr:row>
      <xdr:rowOff>123174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7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133351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日現在の数値と比較し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ポイントの減となり、依然として類似団体平均及び全国市平均よりも低い状況であることから、今後も適正な給与水準の維持に努めていく。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なお、当該数値については、令和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日現在の数値を引用している。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81</xdr:row>
      <xdr:rowOff>94191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9816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94191</xdr:rowOff>
    </xdr:from>
    <xdr:to>
      <xdr:col>77</xdr:col>
      <xdr:colOff>44450</xdr:colOff>
      <xdr:row>82</xdr:row>
      <xdr:rowOff>3175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39816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134409</xdr:rowOff>
    </xdr:from>
    <xdr:to>
      <xdr:col>72</xdr:col>
      <xdr:colOff>203200</xdr:colOff>
      <xdr:row>82</xdr:row>
      <xdr:rowOff>3175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81</xdr:row>
      <xdr:rowOff>134409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136118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5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43391</xdr:rowOff>
    </xdr:from>
    <xdr:to>
      <xdr:col>77</xdr:col>
      <xdr:colOff>95250</xdr:colOff>
      <xdr:row>81</xdr:row>
      <xdr:rowOff>144991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155168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699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123825</xdr:rowOff>
    </xdr:from>
    <xdr:to>
      <xdr:col>73</xdr:col>
      <xdr:colOff>44450</xdr:colOff>
      <xdr:row>82</xdr:row>
      <xdr:rowOff>53975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64152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8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83609</xdr:rowOff>
    </xdr:from>
    <xdr:to>
      <xdr:col>68</xdr:col>
      <xdr:colOff>203200</xdr:colOff>
      <xdr:row>82</xdr:row>
      <xdr:rowOff>13759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23936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43391</xdr:rowOff>
    </xdr:from>
    <xdr:to>
      <xdr:col>64</xdr:col>
      <xdr:colOff>152400</xdr:colOff>
      <xdr:row>81</xdr:row>
      <xdr:rowOff>144991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155168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ポイントの増加となったが、類似団体平均、全国平均及び埼玉県平均のいずれの指標よりも下回っている。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今後も、継続的に良好な市民サービスを提供していくため、職員数の適正管理を実施しながら、行政のスリム化・効率化に努めていく。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2807"/>
          <a:ext cx="0" cy="14443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19413</xdr:rowOff>
    </xdr:from>
    <xdr:to>
      <xdr:col>81</xdr:col>
      <xdr:colOff>44450</xdr:colOff>
      <xdr:row>61</xdr:row>
      <xdr:rowOff>29754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7863"/>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135709</xdr:rowOff>
    </xdr:from>
    <xdr:to>
      <xdr:col>77</xdr:col>
      <xdr:colOff>44450</xdr:colOff>
      <xdr:row>61</xdr:row>
      <xdr:rowOff>19413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227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135709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537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66766</xdr:rowOff>
    </xdr:from>
    <xdr:to>
      <xdr:col>68</xdr:col>
      <xdr:colOff>152400</xdr:colOff>
      <xdr:row>60</xdr:row>
      <xdr:rowOff>73660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150404</xdr:rowOff>
    </xdr:from>
    <xdr:to>
      <xdr:col>81</xdr:col>
      <xdr:colOff>95250</xdr:colOff>
      <xdr:row>61</xdr:row>
      <xdr:rowOff>80554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166931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140063</xdr:rowOff>
    </xdr:from>
    <xdr:to>
      <xdr:col>77</xdr:col>
      <xdr:colOff>95250</xdr:colOff>
      <xdr:row>61</xdr:row>
      <xdr:rowOff>70213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80390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84909</xdr:rowOff>
    </xdr:from>
    <xdr:to>
      <xdr:col>73</xdr:col>
      <xdr:colOff>44450</xdr:colOff>
      <xdr:row>61</xdr:row>
      <xdr:rowOff>15059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15966</xdr:rowOff>
    </xdr:from>
    <xdr:to>
      <xdr:col>68</xdr:col>
      <xdr:colOff>203200</xdr:colOff>
      <xdr:row>60</xdr:row>
      <xdr:rowOff>117566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127743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ポイントの減少（改善）となったが、依然として類似団体平均及び埼玉県平均よりも高い状況である。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補償金等の生じない借換債の繰上げ償還の実施及び新規借入抑制により、比率は改善傾向となっているが、今後、ごみ処理施設等の大規模施設の整備を控えていることから、地方債の新規発行を十分に検討の上、抑制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192157"/>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93435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53943"/>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93435</xdr:rowOff>
    </xdr:from>
    <xdr:to>
      <xdr:col>77</xdr:col>
      <xdr:colOff>44450</xdr:colOff>
      <xdr:row>41</xdr:row>
      <xdr:rowOff>139398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228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61582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7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139398</xdr:rowOff>
    </xdr:from>
    <xdr:to>
      <xdr:col>72</xdr:col>
      <xdr:colOff>203200</xdr:colOff>
      <xdr:row>42</xdr:row>
      <xdr:rowOff>13909</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13909</xdr:rowOff>
    </xdr:from>
    <xdr:to>
      <xdr:col>68</xdr:col>
      <xdr:colOff>152400</xdr:colOff>
      <xdr:row>42</xdr:row>
      <xdr:rowOff>71362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1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42635</xdr:rowOff>
    </xdr:from>
    <xdr:to>
      <xdr:col>77</xdr:col>
      <xdr:colOff>95250</xdr:colOff>
      <xdr:row>41</xdr:row>
      <xdr:rowOff>144235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129012</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134559</xdr:rowOff>
    </xdr:from>
    <xdr:to>
      <xdr:col>68</xdr:col>
      <xdr:colOff>203200</xdr:colOff>
      <xdr:row>42</xdr:row>
      <xdr:rowOff>64709</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106939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改善）となり、全国平均、埼玉県平均及び類似団体平均よりも低い状況となっている。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地方債現在高の減少に努めるとともに、充当可能財源である基金残高の確保及び地方債発行額の抑制と並行して普通交付税の基準財政需要額に算入される地方債の活用を念頭に置き、指標の更なる改善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142966</xdr:rowOff>
    </xdr:from>
    <xdr:to>
      <xdr:col>81</xdr:col>
      <xdr:colOff>44450</xdr:colOff>
      <xdr:row>14</xdr:row>
      <xdr:rowOff>7711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3718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127743</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6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105047</xdr:rowOff>
    </xdr:from>
    <xdr:to>
      <xdr:col>77</xdr:col>
      <xdr:colOff>44450</xdr:colOff>
      <xdr:row>14</xdr:row>
      <xdr:rowOff>7711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2333897"/>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70865</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105047</xdr:rowOff>
    </xdr:from>
    <xdr:to>
      <xdr:col>72</xdr:col>
      <xdr:colOff>203200</xdr:colOff>
      <xdr:row>15</xdr:row>
      <xdr:rowOff>27577</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33389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55154</xdr:rowOff>
    </xdr:from>
    <xdr:to>
      <xdr:col>73</xdr:col>
      <xdr:colOff>44450</xdr:colOff>
      <xdr:row>14</xdr:row>
      <xdr:rowOff>156754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5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141531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4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27577</xdr:rowOff>
    </xdr:from>
    <xdr:to>
      <xdr:col>68</xdr:col>
      <xdr:colOff>152400</xdr:colOff>
      <xdr:row>16</xdr:row>
      <xdr:rowOff>21590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599327"/>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70666</xdr:rowOff>
    </xdr:from>
    <xdr:to>
      <xdr:col>68</xdr:col>
      <xdr:colOff>203200</xdr:colOff>
      <xdr:row>15</xdr:row>
      <xdr:rowOff>816</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3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92166</xdr:rowOff>
    </xdr:from>
    <xdr:to>
      <xdr:col>81</xdr:col>
      <xdr:colOff>95250</xdr:colOff>
      <xdr:row>14</xdr:row>
      <xdr:rowOff>22316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13443</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24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128361</xdr:rowOff>
    </xdr:from>
    <xdr:to>
      <xdr:col>77</xdr:col>
      <xdr:colOff>95250</xdr:colOff>
      <xdr:row>14</xdr:row>
      <xdr:rowOff>58511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3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68688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126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54247</xdr:rowOff>
    </xdr:from>
    <xdr:to>
      <xdr:col>73</xdr:col>
      <xdr:colOff>44450</xdr:colOff>
      <xdr:row>13</xdr:row>
      <xdr:rowOff>155847</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28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166024</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05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148227</xdr:rowOff>
    </xdr:from>
    <xdr:to>
      <xdr:col>68</xdr:col>
      <xdr:colOff>203200</xdr:colOff>
      <xdr:row>15</xdr:row>
      <xdr:rowOff>78377</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5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63154</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6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142240</xdr:rowOff>
    </xdr:from>
    <xdr:to>
      <xdr:col>64</xdr:col>
      <xdr:colOff>152400</xdr:colOff>
      <xdr:row>16</xdr:row>
      <xdr:rowOff>72390</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57167</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80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130969</xdr:colOff>
      <xdr:row>26</xdr:row>
      <xdr:rowOff>38099</xdr:rowOff>
    </xdr:from>
    <xdr:ext cx="10629899" cy="609601"/>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756047" y="4526755"/>
          <a:ext cx="10629899" cy="60960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noAutofit/>
        </a:bodyPr>
        <a:lstStyle/>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任期の定めのない常勤職員の給料等が増加したものの、歳出以上に歳入が増加したことにより、前年度から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全国平均、埼玉県平均よりも低い状況となっており、今後も継続的に良好な市民サービスを提供していくため、職員数の適正管理を実施しながら、行政のスリム化・効率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877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142240</xdr:rowOff>
    </xdr:from>
    <xdr:to>
      <xdr:col>19</xdr:col>
      <xdr:colOff>187325</xdr:colOff>
      <xdr:row>35</xdr:row>
      <xdr:rowOff>100330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71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100330</xdr:rowOff>
    </xdr:from>
    <xdr:to>
      <xdr:col>15</xdr:col>
      <xdr:colOff>98425</xdr:colOff>
      <xdr:row>35</xdr:row>
      <xdr:rowOff>146050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146050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xdr:rowOff>
    </xdr:from>
    <xdr:to>
      <xdr:col>24</xdr:col>
      <xdr:colOff>76200</xdr:colOff>
      <xdr:row>34</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87647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49530</xdr:rowOff>
    </xdr:from>
    <xdr:to>
      <xdr:col>15</xdr:col>
      <xdr:colOff>149225</xdr:colOff>
      <xdr:row>35</xdr:row>
      <xdr:rowOff>151130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161307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学校給食センターの整備に伴う学校給食運営事業における加工・配送業務委託料等の減少により、前年度と比較して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依然として、類似団体平均、埼玉県平均を下回っている状況ではあるが、より一層、コストを意識した行政運営に努めていく。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30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111760</xdr:rowOff>
    </xdr:from>
    <xdr:to>
      <xdr:col>82</xdr:col>
      <xdr:colOff>107950</xdr:colOff>
      <xdr:row>15</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120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143527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100330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93997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xdr:rowOff>
    </xdr:from>
    <xdr:to>
      <xdr:col>73</xdr:col>
      <xdr:colOff>180975</xdr:colOff>
      <xdr:row>15</xdr:row>
      <xdr:rowOff>39370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15</xdr:row>
      <xdr:rowOff>8890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50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60960</xdr:rowOff>
    </xdr:from>
    <xdr:to>
      <xdr:col>82</xdr:col>
      <xdr:colOff>158750</xdr:colOff>
      <xdr:row>14</xdr:row>
      <xdr:rowOff>162560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77487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129540</xdr:rowOff>
    </xdr:from>
    <xdr:to>
      <xdr:col>69</xdr:col>
      <xdr:colOff>142875</xdr:colOff>
      <xdr:row>15</xdr:row>
      <xdr:rowOff>59690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69867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子どものための教育・保育給付事業における負担金や子ども医療扶助費等が増加したものの、歳出以上に歳入が増加したことにより、前年度と比較して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類似団体平均、埼玉県平均及び全国平均よりも低い状況ではあるが、少子高齢化の影響などで今後は増加が見込まれる。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04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99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土地区画整理事業特別会計繰出金や道路補修に係る工事費等が増加したものの、歳出以上に歳入が増加したことにより、前年度と比較して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類似団体平均よりも低い状況ではあるものの、埼玉県平均を上回っており、引き続き特別会計への繰出金等の削減に努めていく。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3478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59</xdr:row>
      <xdr:rowOff>16510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7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10007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055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81280</xdr:rowOff>
    </xdr:from>
    <xdr:to>
      <xdr:col>73</xdr:col>
      <xdr:colOff>180975</xdr:colOff>
      <xdr:row>58</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025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23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76200</xdr:rowOff>
    </xdr:from>
    <xdr:to>
      <xdr:col>82</xdr:col>
      <xdr:colOff>158750</xdr:colOff>
      <xdr:row>59</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92727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137160</xdr:rowOff>
    </xdr:from>
    <xdr:to>
      <xdr:col>78</xdr:col>
      <xdr:colOff>120650</xdr:colOff>
      <xdr:row>59</xdr:row>
      <xdr:rowOff>67310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77487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5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60960</xdr:rowOff>
    </xdr:from>
    <xdr:to>
      <xdr:col>74</xdr:col>
      <xdr:colOff>31750</xdr:colOff>
      <xdr:row>58</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142257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62247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下水道事業会計への負担金</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が増加したものの、歳出以上に歳入が増加したことにより前年度と比較して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依然として、類似団体平均、全国平均、埼玉県平均のいずれの数値よりも割合が大きくなっており、引き続き一部事務組合等への負担金や団体への補助金の見直し及び精査を進めることで、補助費等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406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12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4535</xdr:rowOff>
    </xdr:from>
    <xdr:to>
      <xdr:col>82</xdr:col>
      <xdr:colOff>107950</xdr:colOff>
      <xdr:row>41</xdr:row>
      <xdr:rowOff>58965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70339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77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58965</xdr:rowOff>
    </xdr:from>
    <xdr:to>
      <xdr:col>78</xdr:col>
      <xdr:colOff>69850</xdr:colOff>
      <xdr:row>42</xdr:row>
      <xdr:rowOff>7257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7088415"/>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42</xdr:row>
      <xdr:rowOff>7257</xdr:rowOff>
    </xdr:from>
    <xdr:to>
      <xdr:col>73</xdr:col>
      <xdr:colOff>180975</xdr:colOff>
      <xdr:row>42</xdr:row>
      <xdr:rowOff>7257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720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113393</xdr:rowOff>
    </xdr:from>
    <xdr:to>
      <xdr:col>69</xdr:col>
      <xdr:colOff>92075</xdr:colOff>
      <xdr:row>42</xdr:row>
      <xdr:rowOff>7257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7142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125185</xdr:rowOff>
    </xdr:from>
    <xdr:to>
      <xdr:col>82</xdr:col>
      <xdr:colOff>158750</xdr:colOff>
      <xdr:row>41</xdr:row>
      <xdr:rowOff>55335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33762</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89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8165</xdr:rowOff>
    </xdr:from>
    <xdr:to>
      <xdr:col>78</xdr:col>
      <xdr:colOff>120650</xdr:colOff>
      <xdr:row>41</xdr:row>
      <xdr:rowOff>109765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94542</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127907</xdr:rowOff>
    </xdr:from>
    <xdr:to>
      <xdr:col>74</xdr:col>
      <xdr:colOff>31750</xdr:colOff>
      <xdr:row>42</xdr:row>
      <xdr:rowOff>58057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42834</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127907</xdr:rowOff>
    </xdr:from>
    <xdr:to>
      <xdr:col>69</xdr:col>
      <xdr:colOff>142875</xdr:colOff>
      <xdr:row>42</xdr:row>
      <xdr:rowOff>58057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42</xdr:row>
      <xdr:rowOff>42834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62593</xdr:rowOff>
    </xdr:from>
    <xdr:to>
      <xdr:col>65</xdr:col>
      <xdr:colOff>53975</xdr:colOff>
      <xdr:row>41</xdr:row>
      <xdr:rowOff>164193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148970</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市債の新規発行の抑制等により、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ポイント減となり、埼玉県平均及び全国平均を下回っている。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7714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109038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22578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161307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109038</xdr:rowOff>
    </xdr:from>
    <xdr:to>
      <xdr:col>19</xdr:col>
      <xdr:colOff>187325</xdr:colOff>
      <xdr:row>78</xdr:row>
      <xdr:rowOff>2902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310688"/>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xdr:rowOff>
    </xdr:from>
    <xdr:to>
      <xdr:col>15</xdr:col>
      <xdr:colOff>98425</xdr:colOff>
      <xdr:row>78</xdr:row>
      <xdr:rowOff>29029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760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29029</xdr:rowOff>
    </xdr:from>
    <xdr:to>
      <xdr:col>11</xdr:col>
      <xdr:colOff>9525</xdr:colOff>
      <xdr:row>78</xdr:row>
      <xdr:rowOff>42092</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021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170015</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170015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116857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58238</xdr:rowOff>
    </xdr:from>
    <xdr:to>
      <xdr:col>20</xdr:col>
      <xdr:colOff>38100</xdr:colOff>
      <xdr:row>77</xdr:row>
      <xdr:rowOff>159838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144615</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34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123552</xdr:rowOff>
    </xdr:from>
    <xdr:to>
      <xdr:col>15</xdr:col>
      <xdr:colOff>149225</xdr:colOff>
      <xdr:row>78</xdr:row>
      <xdr:rowOff>53702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38479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前年度と比較すると、</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類似団体平均、埼玉県平均及び全国平均を下回っており、財政の弾力性があると見込まれる。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引き続き市税等の自主財源の確保や経常経費の削減に努めていく。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14275"/>
          <a:ext cx="0" cy="117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5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1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115570</xdr:rowOff>
    </xdr:from>
    <xdr:to>
      <xdr:col>82</xdr:col>
      <xdr:colOff>107950</xdr:colOff>
      <xdr:row>76</xdr:row>
      <xdr:rowOff>35561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802870"/>
          <a:ext cx="838200" cy="26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65761"/>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155575</xdr:rowOff>
    </xdr:from>
    <xdr:to>
      <xdr:col>73</xdr:col>
      <xdr:colOff>180975</xdr:colOff>
      <xdr:row>77</xdr:row>
      <xdr:rowOff>12700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1857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109855</xdr:rowOff>
    </xdr:from>
    <xdr:to>
      <xdr:col>69</xdr:col>
      <xdr:colOff>92075</xdr:colOff>
      <xdr:row>76</xdr:row>
      <xdr:rowOff>155575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400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64770</xdr:rowOff>
    </xdr:from>
    <xdr:to>
      <xdr:col>82</xdr:col>
      <xdr:colOff>158750</xdr:colOff>
      <xdr:row>74</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81297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133350</xdr:rowOff>
    </xdr:from>
    <xdr:to>
      <xdr:col>74</xdr:col>
      <xdr:colOff>31750</xdr:colOff>
      <xdr:row>77</xdr:row>
      <xdr:rowOff>63500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104775</xdr:rowOff>
    </xdr:from>
    <xdr:to>
      <xdr:col>69</xdr:col>
      <xdr:colOff>142875</xdr:colOff>
      <xdr:row>77</xdr:row>
      <xdr:rowOff>34925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45102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59055</xdr:rowOff>
    </xdr:from>
    <xdr:to>
      <xdr:col>65</xdr:col>
      <xdr:colOff>53975</xdr:colOff>
      <xdr:row>76</xdr:row>
      <xdr:rowOff>160655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170832</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84793"/>
          <a:ext cx="0" cy="1315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95724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0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2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847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119723</xdr:rowOff>
    </xdr:from>
    <xdr:to>
      <xdr:col>29</xdr:col>
      <xdr:colOff>127000</xdr:colOff>
      <xdr:row>17</xdr:row>
      <xdr:rowOff>156680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1998"/>
          <a:ext cx="647700" cy="36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5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141554</xdr:rowOff>
    </xdr:from>
    <xdr:to>
      <xdr:col>26</xdr:col>
      <xdr:colOff>50800</xdr:colOff>
      <xdr:row>17</xdr:row>
      <xdr:rowOff>156680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03829"/>
          <a:ext cx="698500" cy="15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78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141554</xdr:rowOff>
    </xdr:from>
    <xdr:to>
      <xdr:col>22</xdr:col>
      <xdr:colOff>114300</xdr:colOff>
      <xdr:row>17</xdr:row>
      <xdr:rowOff>146355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03829"/>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6900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143878</xdr:rowOff>
    </xdr:from>
    <xdr:to>
      <xdr:col>18</xdr:col>
      <xdr:colOff>177800</xdr:colOff>
      <xdr:row>17</xdr:row>
      <xdr:rowOff>146355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06153"/>
          <a:ext cx="698500" cy="2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31018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64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54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68923</xdr:rowOff>
    </xdr:from>
    <xdr:to>
      <xdr:col>29</xdr:col>
      <xdr:colOff>177800</xdr:colOff>
      <xdr:row>17</xdr:row>
      <xdr:rowOff>170523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1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41000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105880</xdr:rowOff>
    </xdr:from>
    <xdr:to>
      <xdr:col>26</xdr:col>
      <xdr:colOff>101600</xdr:colOff>
      <xdr:row>18</xdr:row>
      <xdr:rowOff>36030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68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20807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5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90754</xdr:rowOff>
    </xdr:from>
    <xdr:to>
      <xdr:col>22</xdr:col>
      <xdr:colOff>165100</xdr:colOff>
      <xdr:row>18</xdr:row>
      <xdr:rowOff>20904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53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31081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2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95555</xdr:rowOff>
    </xdr:from>
    <xdr:to>
      <xdr:col>19</xdr:col>
      <xdr:colOff>38100</xdr:colOff>
      <xdr:row>18</xdr:row>
      <xdr:rowOff>25705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7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35882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93078</xdr:rowOff>
    </xdr:from>
    <xdr:to>
      <xdr:col>15</xdr:col>
      <xdr:colOff>101600</xdr:colOff>
      <xdr:row>18</xdr:row>
      <xdr:rowOff>23228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5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660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4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9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0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66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207925</xdr:rowOff>
    </xdr:from>
    <xdr:to>
      <xdr:col>29</xdr:col>
      <xdr:colOff>127000</xdr:colOff>
      <xdr:row>35</xdr:row>
      <xdr:rowOff>258673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18275"/>
          <a:ext cx="647700" cy="50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243450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53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155232</xdr:rowOff>
    </xdr:from>
    <xdr:to>
      <xdr:col>26</xdr:col>
      <xdr:colOff>50800</xdr:colOff>
      <xdr:row>35</xdr:row>
      <xdr:rowOff>207925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765582"/>
          <a:ext cx="6985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75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155232</xdr:rowOff>
    </xdr:from>
    <xdr:to>
      <xdr:col>22</xdr:col>
      <xdr:colOff>114300</xdr:colOff>
      <xdr:row>35</xdr:row>
      <xdr:rowOff>160871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76558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10825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96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137668</xdr:rowOff>
    </xdr:from>
    <xdr:to>
      <xdr:col>18</xdr:col>
      <xdr:colOff>177800</xdr:colOff>
      <xdr:row>35</xdr:row>
      <xdr:rowOff>160871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748018"/>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18025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207873</xdr:rowOff>
    </xdr:from>
    <xdr:to>
      <xdr:col>29</xdr:col>
      <xdr:colOff>177800</xdr:colOff>
      <xdr:row>35</xdr:row>
      <xdr:rowOff>309473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18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52950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6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157125</xdr:rowOff>
    </xdr:from>
    <xdr:to>
      <xdr:col>26</xdr:col>
      <xdr:colOff>101600</xdr:colOff>
      <xdr:row>35</xdr:row>
      <xdr:rowOff>258725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6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268902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3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104432</xdr:rowOff>
    </xdr:from>
    <xdr:to>
      <xdr:col>22</xdr:col>
      <xdr:colOff>165100</xdr:colOff>
      <xdr:row>35</xdr:row>
      <xdr:rowOff>206032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71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216209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8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110071</xdr:rowOff>
    </xdr:from>
    <xdr:to>
      <xdr:col>19</xdr:col>
      <xdr:colOff>38100</xdr:colOff>
      <xdr:row>35</xdr:row>
      <xdr:rowOff>211671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221848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48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86868</xdr:rowOff>
    </xdr:from>
    <xdr:to>
      <xdr:col>15</xdr:col>
      <xdr:colOff>101600</xdr:colOff>
      <xdr:row>35</xdr:row>
      <xdr:rowOff>188468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6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198645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46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2002"/>
          <a:ext cx="1270" cy="126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2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25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2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112301</xdr:rowOff>
    </xdr:from>
    <xdr:to>
      <xdr:col>24</xdr:col>
      <xdr:colOff>63500</xdr:colOff>
      <xdr:row>37</xdr:row>
      <xdr:rowOff>155473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5951"/>
          <a:ext cx="8382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95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155473</xdr:rowOff>
    </xdr:from>
    <xdr:to>
      <xdr:col>19</xdr:col>
      <xdr:colOff>177800</xdr:colOff>
      <xdr:row>38</xdr:row>
      <xdr:rowOff>64948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499123"/>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39443</xdr:rowOff>
    </xdr:from>
    <xdr:to>
      <xdr:col>15</xdr:col>
      <xdr:colOff>50800</xdr:colOff>
      <xdr:row>38</xdr:row>
      <xdr:rowOff>64948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5454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39443</xdr:rowOff>
    </xdr:from>
    <xdr:to>
      <xdr:col>10</xdr:col>
      <xdr:colOff>114300</xdr:colOff>
      <xdr:row>38</xdr:row>
      <xdr:rowOff>55183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54543"/>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61501</xdr:rowOff>
    </xdr:from>
    <xdr:to>
      <xdr:col>24</xdr:col>
      <xdr:colOff>114300</xdr:colOff>
      <xdr:row>37</xdr:row>
      <xdr:rowOff>163100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5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39928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104673</xdr:rowOff>
    </xdr:from>
    <xdr:to>
      <xdr:col>20</xdr:col>
      <xdr:colOff>38100</xdr:colOff>
      <xdr:row>38</xdr:row>
      <xdr:rowOff>34823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25950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14148</xdr:rowOff>
    </xdr:from>
    <xdr:to>
      <xdr:col>15</xdr:col>
      <xdr:colOff>101600</xdr:colOff>
      <xdr:row>38</xdr:row>
      <xdr:rowOff>115748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106875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2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160093</xdr:rowOff>
    </xdr:from>
    <xdr:to>
      <xdr:col>10</xdr:col>
      <xdr:colOff>165100</xdr:colOff>
      <xdr:row>38</xdr:row>
      <xdr:rowOff>90243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81370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9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4383</xdr:rowOff>
    </xdr:from>
    <xdr:to>
      <xdr:col>6</xdr:col>
      <xdr:colOff>38100</xdr:colOff>
      <xdr:row>38</xdr:row>
      <xdr:rowOff>105983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97110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8124"/>
          <a:ext cx="1270" cy="15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81273</xdr:rowOff>
    </xdr:from>
    <xdr:to>
      <xdr:col>24</xdr:col>
      <xdr:colOff>63500</xdr:colOff>
      <xdr:row>57</xdr:row>
      <xdr:rowOff>114421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53923"/>
          <a:ext cx="838200" cy="3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36777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6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114421</xdr:rowOff>
    </xdr:from>
    <xdr:to>
      <xdr:col>19</xdr:col>
      <xdr:colOff>177800</xdr:colOff>
      <xdr:row>58</xdr:row>
      <xdr:rowOff>85446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87071"/>
          <a:ext cx="889000" cy="14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133132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85446</xdr:rowOff>
    </xdr:from>
    <xdr:to>
      <xdr:col>15</xdr:col>
      <xdr:colOff>50800</xdr:colOff>
      <xdr:row>58</xdr:row>
      <xdr:rowOff>151302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29546"/>
          <a:ext cx="889000" cy="6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34282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145891</xdr:rowOff>
    </xdr:from>
    <xdr:to>
      <xdr:col>10</xdr:col>
      <xdr:colOff>114300</xdr:colOff>
      <xdr:row>58</xdr:row>
      <xdr:rowOff>151302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10089991"/>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86974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162259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30473</xdr:rowOff>
    </xdr:from>
    <xdr:to>
      <xdr:col>24</xdr:col>
      <xdr:colOff>114300</xdr:colOff>
      <xdr:row>57</xdr:row>
      <xdr:rowOff>132073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8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63621</xdr:rowOff>
    </xdr:from>
    <xdr:to>
      <xdr:col>20</xdr:col>
      <xdr:colOff>38100</xdr:colOff>
      <xdr:row>57</xdr:row>
      <xdr:rowOff>165221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156348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34646</xdr:rowOff>
    </xdr:from>
    <xdr:to>
      <xdr:col>15</xdr:col>
      <xdr:colOff>101600</xdr:colOff>
      <xdr:row>58</xdr:row>
      <xdr:rowOff>136246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127373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7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100502</xdr:rowOff>
    </xdr:from>
    <xdr:to>
      <xdr:col>10</xdr:col>
      <xdr:colOff>165100</xdr:colOff>
      <xdr:row>59</xdr:row>
      <xdr:rowOff>30652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21779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95091</xdr:rowOff>
    </xdr:from>
    <xdr:to>
      <xdr:col>6</xdr:col>
      <xdr:colOff>38100</xdr:colOff>
      <xdr:row>59</xdr:row>
      <xdr:rowOff>25241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16368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0733"/>
          <a:ext cx="127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76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158445</xdr:rowOff>
    </xdr:from>
    <xdr:to>
      <xdr:col>24</xdr:col>
      <xdr:colOff>63500</xdr:colOff>
      <xdr:row>78</xdr:row>
      <xdr:rowOff>6838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0095"/>
          <a:ext cx="838200" cy="1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30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6838</xdr:rowOff>
    </xdr:from>
    <xdr:to>
      <xdr:col>19</xdr:col>
      <xdr:colOff>177800</xdr:colOff>
      <xdr:row>78</xdr:row>
      <xdr:rowOff>49265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79938"/>
          <a:ext cx="8890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103060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46889</xdr:rowOff>
    </xdr:from>
    <xdr:to>
      <xdr:col>15</xdr:col>
      <xdr:colOff>50800</xdr:colOff>
      <xdr:row>78</xdr:row>
      <xdr:rowOff>49265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19989"/>
          <a:ext cx="889000" cy="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104980</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137688</xdr:rowOff>
    </xdr:from>
    <xdr:to>
      <xdr:col>10</xdr:col>
      <xdr:colOff>114300</xdr:colOff>
      <xdr:row>78</xdr:row>
      <xdr:rowOff>46889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39338"/>
          <a:ext cx="889000" cy="8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111747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92270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107645</xdr:rowOff>
    </xdr:from>
    <xdr:to>
      <xdr:col>24</xdr:col>
      <xdr:colOff>114300</xdr:colOff>
      <xdr:row>78</xdr:row>
      <xdr:rowOff>37795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22572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127488</xdr:rowOff>
    </xdr:from>
    <xdr:to>
      <xdr:col>20</xdr:col>
      <xdr:colOff>38100</xdr:colOff>
      <xdr:row>78</xdr:row>
      <xdr:rowOff>57638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48765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169915</xdr:rowOff>
    </xdr:from>
    <xdr:to>
      <xdr:col>15</xdr:col>
      <xdr:colOff>101600</xdr:colOff>
      <xdr:row>78</xdr:row>
      <xdr:rowOff>100065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91192</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464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167539</xdr:rowOff>
    </xdr:from>
    <xdr:to>
      <xdr:col>10</xdr:col>
      <xdr:colOff>165100</xdr:colOff>
      <xdr:row>78</xdr:row>
      <xdr:rowOff>97689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88816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6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86888</xdr:rowOff>
    </xdr:from>
    <xdr:to>
      <xdr:col>6</xdr:col>
      <xdr:colOff>38100</xdr:colOff>
      <xdr:row>78</xdr:row>
      <xdr:rowOff>17038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35599</xdr:rowOff>
    </xdr:from>
    <xdr:to>
      <xdr:col>24</xdr:col>
      <xdr:colOff>62865</xdr:colOff>
      <xdr:row>97</xdr:row>
      <xdr:rowOff>25498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66099"/>
          <a:ext cx="1270" cy="119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29325</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65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25498</xdr:rowOff>
    </xdr:from>
    <xdr:to>
      <xdr:col>24</xdr:col>
      <xdr:colOff>152400</xdr:colOff>
      <xdr:row>97</xdr:row>
      <xdr:rowOff>25498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65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153726</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4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35599</xdr:rowOff>
    </xdr:from>
    <xdr:to>
      <xdr:col>24</xdr:col>
      <xdr:colOff>152400</xdr:colOff>
      <xdr:row>90</xdr:row>
      <xdr:rowOff>35599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6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77619</xdr:rowOff>
    </xdr:from>
    <xdr:to>
      <xdr:col>24</xdr:col>
      <xdr:colOff>63500</xdr:colOff>
      <xdr:row>97</xdr:row>
      <xdr:rowOff>153296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36819"/>
          <a:ext cx="838200" cy="24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158847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135970</xdr:rowOff>
    </xdr:from>
    <xdr:to>
      <xdr:col>24</xdr:col>
      <xdr:colOff>114300</xdr:colOff>
      <xdr:row>95</xdr:row>
      <xdr:rowOff>66120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153296</xdr:rowOff>
    </xdr:from>
    <xdr:to>
      <xdr:col>19</xdr:col>
      <xdr:colOff>177800</xdr:colOff>
      <xdr:row>98</xdr:row>
      <xdr:rowOff>12478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83946"/>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47414</xdr:rowOff>
    </xdr:from>
    <xdr:to>
      <xdr:col>20</xdr:col>
      <xdr:colOff>38100</xdr:colOff>
      <xdr:row>96</xdr:row>
      <xdr:rowOff>149014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0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165541</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2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12478</xdr:rowOff>
    </xdr:from>
    <xdr:to>
      <xdr:col>15</xdr:col>
      <xdr:colOff>50800</xdr:colOff>
      <xdr:row>98</xdr:row>
      <xdr:rowOff>64850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4578"/>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102659</xdr:rowOff>
    </xdr:from>
    <xdr:to>
      <xdr:col>15</xdr:col>
      <xdr:colOff>101600</xdr:colOff>
      <xdr:row>97</xdr:row>
      <xdr:rowOff>32809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49336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33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64850</xdr:rowOff>
    </xdr:from>
    <xdr:to>
      <xdr:col>10</xdr:col>
      <xdr:colOff>114300</xdr:colOff>
      <xdr:row>98</xdr:row>
      <xdr:rowOff>85303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6950"/>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156882</xdr:rowOff>
    </xdr:from>
    <xdr:to>
      <xdr:col>10</xdr:col>
      <xdr:colOff>165100</xdr:colOff>
      <xdr:row>97</xdr:row>
      <xdr:rowOff>87032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1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103559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3871</xdr:rowOff>
    </xdr:from>
    <xdr:to>
      <xdr:col>6</xdr:col>
      <xdr:colOff>38100</xdr:colOff>
      <xdr:row>97</xdr:row>
      <xdr:rowOff>105471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4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121998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40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26819</xdr:rowOff>
    </xdr:from>
    <xdr:to>
      <xdr:col>24</xdr:col>
      <xdr:colOff>114300</xdr:colOff>
      <xdr:row>96</xdr:row>
      <xdr:rowOff>128419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8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113196</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0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102496</xdr:rowOff>
    </xdr:from>
    <xdr:to>
      <xdr:col>20</xdr:col>
      <xdr:colOff>38100</xdr:colOff>
      <xdr:row>98</xdr:row>
      <xdr:rowOff>32646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23773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133128</xdr:rowOff>
    </xdr:from>
    <xdr:to>
      <xdr:col>15</xdr:col>
      <xdr:colOff>101600</xdr:colOff>
      <xdr:row>98</xdr:row>
      <xdr:rowOff>63278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54405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14050</xdr:rowOff>
    </xdr:from>
    <xdr:to>
      <xdr:col>10</xdr:col>
      <xdr:colOff>165100</xdr:colOff>
      <xdr:row>98</xdr:row>
      <xdr:rowOff>115650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106777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34503</xdr:rowOff>
    </xdr:from>
    <xdr:to>
      <xdr:col>6</xdr:col>
      <xdr:colOff>38100</xdr:colOff>
      <xdr:row>98</xdr:row>
      <xdr:rowOff>136103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127230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2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6051057"/>
          <a:ext cx="1270" cy="580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31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82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05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100849</xdr:rowOff>
    </xdr:from>
    <xdr:to>
      <xdr:col>55</xdr:col>
      <xdr:colOff>0</xdr:colOff>
      <xdr:row>35</xdr:row>
      <xdr:rowOff>133506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072899"/>
          <a:ext cx="838200" cy="106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14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100849</xdr:rowOff>
    </xdr:from>
    <xdr:to>
      <xdr:col>50</xdr:col>
      <xdr:colOff>114300</xdr:colOff>
      <xdr:row>36</xdr:row>
      <xdr:rowOff>51232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072899"/>
          <a:ext cx="889000" cy="1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51232</xdr:rowOff>
    </xdr:from>
    <xdr:to>
      <xdr:col>45</xdr:col>
      <xdr:colOff>177800</xdr:colOff>
      <xdr:row>36</xdr:row>
      <xdr:rowOff>61323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23432"/>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50731</xdr:rowOff>
    </xdr:from>
    <xdr:to>
      <xdr:col>41</xdr:col>
      <xdr:colOff>50800</xdr:colOff>
      <xdr:row>36</xdr:row>
      <xdr:rowOff>61323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22931"/>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82706</xdr:rowOff>
    </xdr:from>
    <xdr:to>
      <xdr:col>55</xdr:col>
      <xdr:colOff>50800</xdr:colOff>
      <xdr:row>36</xdr:row>
      <xdr:rowOff>12856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169083</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50049</xdr:rowOff>
    </xdr:from>
    <xdr:to>
      <xdr:col>50</xdr:col>
      <xdr:colOff>165100</xdr:colOff>
      <xdr:row>29</xdr:row>
      <xdr:rowOff>151649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168176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7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432</xdr:rowOff>
    </xdr:from>
    <xdr:to>
      <xdr:col>46</xdr:col>
      <xdr:colOff>38100</xdr:colOff>
      <xdr:row>36</xdr:row>
      <xdr:rowOff>102032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118559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4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10523</xdr:rowOff>
    </xdr:from>
    <xdr:to>
      <xdr:col>41</xdr:col>
      <xdr:colOff>101600</xdr:colOff>
      <xdr:row>36</xdr:row>
      <xdr:rowOff>112123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128650</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5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171381</xdr:rowOff>
    </xdr:from>
    <xdr:to>
      <xdr:col>36</xdr:col>
      <xdr:colOff>165100</xdr:colOff>
      <xdr:row>36</xdr:row>
      <xdr:rowOff>101531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7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118058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76310"/>
          <a:ext cx="1270" cy="122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7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151816</xdr:rowOff>
    </xdr:from>
    <xdr:to>
      <xdr:col>55</xdr:col>
      <xdr:colOff>0</xdr:colOff>
      <xdr:row>55</xdr:row>
      <xdr:rowOff>29172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410116"/>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352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37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29172</xdr:rowOff>
    </xdr:from>
    <xdr:to>
      <xdr:col>50</xdr:col>
      <xdr:colOff>114300</xdr:colOff>
      <xdr:row>56</xdr:row>
      <xdr:rowOff>133547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458922"/>
          <a:ext cx="889000" cy="27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50417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13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133547</xdr:rowOff>
    </xdr:from>
    <xdr:to>
      <xdr:col>45</xdr:col>
      <xdr:colOff>177800</xdr:colOff>
      <xdr:row>56</xdr:row>
      <xdr:rowOff>156216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34747"/>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39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16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85998</xdr:rowOff>
    </xdr:from>
    <xdr:to>
      <xdr:col>41</xdr:col>
      <xdr:colOff>50800</xdr:colOff>
      <xdr:row>56</xdr:row>
      <xdr:rowOff>156216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344298"/>
          <a:ext cx="889000" cy="41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4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165631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25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3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101016</xdr:rowOff>
    </xdr:from>
    <xdr:to>
      <xdr:col>55</xdr:col>
      <xdr:colOff>50800</xdr:colOff>
      <xdr:row>55</xdr:row>
      <xdr:rowOff>31166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123893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1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149822</xdr:rowOff>
    </xdr:from>
    <xdr:to>
      <xdr:col>50</xdr:col>
      <xdr:colOff>165100</xdr:colOff>
      <xdr:row>55</xdr:row>
      <xdr:rowOff>79972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71099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50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82747</xdr:rowOff>
    </xdr:from>
    <xdr:to>
      <xdr:col>46</xdr:col>
      <xdr:colOff>38100</xdr:colOff>
      <xdr:row>57</xdr:row>
      <xdr:rowOff>12897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8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7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105416</xdr:rowOff>
    </xdr:from>
    <xdr:to>
      <xdr:col>41</xdr:col>
      <xdr:colOff>101600</xdr:colOff>
      <xdr:row>57</xdr:row>
      <xdr:rowOff>35566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26693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9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35198</xdr:rowOff>
    </xdr:from>
    <xdr:to>
      <xdr:col>36</xdr:col>
      <xdr:colOff>165100</xdr:colOff>
      <xdr:row>54</xdr:row>
      <xdr:rowOff>136798</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29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153325</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06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08558"/>
          <a:ext cx="1270" cy="1191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4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0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8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08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54524</xdr:rowOff>
    </xdr:from>
    <xdr:to>
      <xdr:col>55</xdr:col>
      <xdr:colOff>0</xdr:colOff>
      <xdr:row>76</xdr:row>
      <xdr:rowOff>145186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2913274"/>
          <a:ext cx="838200" cy="26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9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8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145186</xdr:rowOff>
    </xdr:from>
    <xdr:to>
      <xdr:col>50</xdr:col>
      <xdr:colOff>114300</xdr:colOff>
      <xdr:row>78</xdr:row>
      <xdr:rowOff>14793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175386"/>
          <a:ext cx="889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32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2265</xdr:rowOff>
    </xdr:from>
    <xdr:to>
      <xdr:col>45</xdr:col>
      <xdr:colOff>177800</xdr:colOff>
      <xdr:row>78</xdr:row>
      <xdr:rowOff>14793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375365"/>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92929</xdr:rowOff>
    </xdr:from>
    <xdr:to>
      <xdr:col>41</xdr:col>
      <xdr:colOff>50800</xdr:colOff>
      <xdr:row>78</xdr:row>
      <xdr:rowOff>2265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123129"/>
          <a:ext cx="889000" cy="2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26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3724</xdr:rowOff>
    </xdr:from>
    <xdr:to>
      <xdr:col>55</xdr:col>
      <xdr:colOff>50800</xdr:colOff>
      <xdr:row>75</xdr:row>
      <xdr:rowOff>105324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28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26601</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271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94386</xdr:rowOff>
    </xdr:from>
    <xdr:to>
      <xdr:col>50</xdr:col>
      <xdr:colOff>165100</xdr:colOff>
      <xdr:row>77</xdr:row>
      <xdr:rowOff>24536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41063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89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135443</xdr:rowOff>
    </xdr:from>
    <xdr:to>
      <xdr:col>46</xdr:col>
      <xdr:colOff>38100</xdr:colOff>
      <xdr:row>78</xdr:row>
      <xdr:rowOff>65593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56720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2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122915</xdr:rowOff>
    </xdr:from>
    <xdr:to>
      <xdr:col>41</xdr:col>
      <xdr:colOff>101600</xdr:colOff>
      <xdr:row>78</xdr:row>
      <xdr:rowOff>53065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44192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42129</xdr:rowOff>
    </xdr:from>
    <xdr:to>
      <xdr:col>36</xdr:col>
      <xdr:colOff>165100</xdr:colOff>
      <xdr:row>76</xdr:row>
      <xdr:rowOff>143729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160255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671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29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5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44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67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54260</xdr:rowOff>
    </xdr:from>
    <xdr:to>
      <xdr:col>55</xdr:col>
      <xdr:colOff>0</xdr:colOff>
      <xdr:row>97</xdr:row>
      <xdr:rowOff>168256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684910"/>
          <a:ext cx="838200" cy="1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60019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4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54260</xdr:rowOff>
    </xdr:from>
    <xdr:to>
      <xdr:col>50</xdr:col>
      <xdr:colOff>114300</xdr:colOff>
      <xdr:row>97</xdr:row>
      <xdr:rowOff>107792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84910"/>
          <a:ext cx="8890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107792</xdr:rowOff>
    </xdr:from>
    <xdr:to>
      <xdr:col>45</xdr:col>
      <xdr:colOff>177800</xdr:colOff>
      <xdr:row>98</xdr:row>
      <xdr:rowOff>7931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38442"/>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95904</xdr:rowOff>
    </xdr:from>
    <xdr:to>
      <xdr:col>41</xdr:col>
      <xdr:colOff>50800</xdr:colOff>
      <xdr:row>98</xdr:row>
      <xdr:rowOff>7931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26554"/>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32014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117456</xdr:rowOff>
    </xdr:from>
    <xdr:to>
      <xdr:col>55</xdr:col>
      <xdr:colOff>50800</xdr:colOff>
      <xdr:row>98</xdr:row>
      <xdr:rowOff>47606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7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32383</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3460</xdr:rowOff>
    </xdr:from>
    <xdr:to>
      <xdr:col>50</xdr:col>
      <xdr:colOff>165100</xdr:colOff>
      <xdr:row>97</xdr:row>
      <xdr:rowOff>105060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96187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56992</xdr:rowOff>
    </xdr:from>
    <xdr:to>
      <xdr:col>46</xdr:col>
      <xdr:colOff>38100</xdr:colOff>
      <xdr:row>97</xdr:row>
      <xdr:rowOff>158592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128581</xdr:rowOff>
    </xdr:from>
    <xdr:to>
      <xdr:col>41</xdr:col>
      <xdr:colOff>101600</xdr:colOff>
      <xdr:row>98</xdr:row>
      <xdr:rowOff>58731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49858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45104</xdr:rowOff>
    </xdr:from>
    <xdr:to>
      <xdr:col>36</xdr:col>
      <xdr:colOff>165100</xdr:colOff>
      <xdr:row>97</xdr:row>
      <xdr:rowOff>146704</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137831</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068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46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3573</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1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7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79773</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93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53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51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86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9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8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86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39078</xdr:rowOff>
    </xdr:from>
    <xdr:to>
      <xdr:col>85</xdr:col>
      <xdr:colOff>127000</xdr:colOff>
      <xdr:row>76</xdr:row>
      <xdr:rowOff>47192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069278"/>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7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139662</xdr:rowOff>
    </xdr:from>
    <xdr:to>
      <xdr:col>81</xdr:col>
      <xdr:colOff>50800</xdr:colOff>
      <xdr:row>76</xdr:row>
      <xdr:rowOff>39078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299841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93939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2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139662</xdr:rowOff>
    </xdr:from>
    <xdr:to>
      <xdr:col>76</xdr:col>
      <xdr:colOff>114300</xdr:colOff>
      <xdr:row>75</xdr:row>
      <xdr:rowOff>164103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98412"/>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81100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140119</xdr:rowOff>
    </xdr:from>
    <xdr:to>
      <xdr:col>71</xdr:col>
      <xdr:colOff>177800</xdr:colOff>
      <xdr:row>75</xdr:row>
      <xdr:rowOff>164103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98869"/>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86701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86625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167842</xdr:rowOff>
    </xdr:from>
    <xdr:to>
      <xdr:col>85</xdr:col>
      <xdr:colOff>177800</xdr:colOff>
      <xdr:row>76</xdr:row>
      <xdr:rowOff>97992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146269</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159728</xdr:rowOff>
    </xdr:from>
    <xdr:to>
      <xdr:col>81</xdr:col>
      <xdr:colOff>101600</xdr:colOff>
      <xdr:row>76</xdr:row>
      <xdr:rowOff>89878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106405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79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88862</xdr:rowOff>
    </xdr:from>
    <xdr:to>
      <xdr:col>76</xdr:col>
      <xdr:colOff>165100</xdr:colOff>
      <xdr:row>76</xdr:row>
      <xdr:rowOff>19013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35539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113303</xdr:rowOff>
    </xdr:from>
    <xdr:to>
      <xdr:col>72</xdr:col>
      <xdr:colOff>38100</xdr:colOff>
      <xdr:row>76</xdr:row>
      <xdr:rowOff>43453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59980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7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89319</xdr:rowOff>
    </xdr:from>
    <xdr:to>
      <xdr:col>67</xdr:col>
      <xdr:colOff>101600</xdr:colOff>
      <xdr:row>76</xdr:row>
      <xdr:rowOff>19469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35996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41347"/>
          <a:ext cx="1269" cy="1528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73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69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4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131226</xdr:rowOff>
    </xdr:from>
    <xdr:to>
      <xdr:col>85</xdr:col>
      <xdr:colOff>127000</xdr:colOff>
      <xdr:row>99</xdr:row>
      <xdr:rowOff>28062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33326"/>
          <a:ext cx="8382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144466</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03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5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28062</xdr:rowOff>
    </xdr:from>
    <xdr:to>
      <xdr:col>81</xdr:col>
      <xdr:colOff>50800</xdr:colOff>
      <xdr:row>99</xdr:row>
      <xdr:rowOff>28992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7001612"/>
          <a:ext cx="8890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87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22889</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28992</xdr:rowOff>
    </xdr:from>
    <xdr:to>
      <xdr:col>76</xdr:col>
      <xdr:colOff>114300</xdr:colOff>
      <xdr:row>99</xdr:row>
      <xdr:rowOff>86779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7002542"/>
          <a:ext cx="889000" cy="5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88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27756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6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129022</xdr:rowOff>
    </xdr:from>
    <xdr:to>
      <xdr:col>71</xdr:col>
      <xdr:colOff>177800</xdr:colOff>
      <xdr:row>99</xdr:row>
      <xdr:rowOff>86779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31122"/>
          <a:ext cx="889000" cy="12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8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27870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65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7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21812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79428" y="16652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80426</xdr:rowOff>
    </xdr:from>
    <xdr:to>
      <xdr:col>85</xdr:col>
      <xdr:colOff>177800</xdr:colOff>
      <xdr:row>99</xdr:row>
      <xdr:rowOff>10576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58853</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6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148712</xdr:rowOff>
    </xdr:from>
    <xdr:to>
      <xdr:col>81</xdr:col>
      <xdr:colOff>101600</xdr:colOff>
      <xdr:row>99</xdr:row>
      <xdr:rowOff>78862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69989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149642</xdr:rowOff>
    </xdr:from>
    <xdr:to>
      <xdr:col>76</xdr:col>
      <xdr:colOff>165100</xdr:colOff>
      <xdr:row>99</xdr:row>
      <xdr:rowOff>79792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5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70919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4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35979</xdr:rowOff>
    </xdr:from>
    <xdr:to>
      <xdr:col>72</xdr:col>
      <xdr:colOff>38100</xdr:colOff>
      <xdr:row>99</xdr:row>
      <xdr:rowOff>137579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70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128706</xdr:rowOff>
    </xdr:from>
    <xdr:ext cx="378565"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4017" y="17102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78222</xdr:rowOff>
    </xdr:from>
    <xdr:to>
      <xdr:col>67</xdr:col>
      <xdr:colOff>101600</xdr:colOff>
      <xdr:row>99</xdr:row>
      <xdr:rowOff>8372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170949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69088"/>
          <a:ext cx="1269" cy="141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4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6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927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4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15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60711"/>
          <a:ext cx="1269" cy="155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92565</xdr:rowOff>
    </xdr:from>
    <xdr:to>
      <xdr:col>116</xdr:col>
      <xdr:colOff>63500</xdr:colOff>
      <xdr:row>59</xdr:row>
      <xdr:rowOff>92673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08115"/>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71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9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92565</xdr:rowOff>
    </xdr:from>
    <xdr:to>
      <xdr:col>111</xdr:col>
      <xdr:colOff>177800</xdr:colOff>
      <xdr:row>59</xdr:row>
      <xdr:rowOff>92673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1020811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89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67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90388</xdr:rowOff>
    </xdr:from>
    <xdr:to>
      <xdr:col>107</xdr:col>
      <xdr:colOff>50800</xdr:colOff>
      <xdr:row>59</xdr:row>
      <xdr:rowOff>92673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2059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88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6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88646</xdr:rowOff>
    </xdr:from>
    <xdr:to>
      <xdr:col>102</xdr:col>
      <xdr:colOff>114300</xdr:colOff>
      <xdr:row>59</xdr:row>
      <xdr:rowOff>90388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1020419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8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82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6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41873</xdr:rowOff>
    </xdr:from>
    <xdr:to>
      <xdr:col>116</xdr:col>
      <xdr:colOff>114300</xdr:colOff>
      <xdr:row>59</xdr:row>
      <xdr:rowOff>143473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128250</xdr:rowOff>
    </xdr:from>
    <xdr:ext cx="313932"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2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41765</xdr:rowOff>
    </xdr:from>
    <xdr:to>
      <xdr:col>112</xdr:col>
      <xdr:colOff>38100</xdr:colOff>
      <xdr:row>59</xdr:row>
      <xdr:rowOff>143365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134492</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66333" y="102500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41873</xdr:rowOff>
    </xdr:from>
    <xdr:to>
      <xdr:col>107</xdr:col>
      <xdr:colOff>101600</xdr:colOff>
      <xdr:row>59</xdr:row>
      <xdr:rowOff>143473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5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134600</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77333" y="10250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39588</xdr:rowOff>
    </xdr:from>
    <xdr:to>
      <xdr:col>102</xdr:col>
      <xdr:colOff>165100</xdr:colOff>
      <xdr:row>59</xdr:row>
      <xdr:rowOff>141188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132315</xdr:rowOff>
    </xdr:from>
    <xdr:ext cx="313932"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88333" y="1024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37846</xdr:rowOff>
    </xdr:from>
    <xdr:to>
      <xdr:col>98</xdr:col>
      <xdr:colOff>38100</xdr:colOff>
      <xdr:row>59</xdr:row>
      <xdr:rowOff>139446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130573</xdr:rowOff>
    </xdr:from>
    <xdr:ext cx="313932"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99333" y="10246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06340"/>
          <a:ext cx="1269" cy="110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0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89179</xdr:rowOff>
    </xdr:from>
    <xdr:to>
      <xdr:col>116</xdr:col>
      <xdr:colOff>63500</xdr:colOff>
      <xdr:row>75</xdr:row>
      <xdr:rowOff>112771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2947929"/>
          <a:ext cx="8382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22714</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710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89179</xdr:rowOff>
    </xdr:from>
    <xdr:to>
      <xdr:col>111</xdr:col>
      <xdr:colOff>177800</xdr:colOff>
      <xdr:row>75</xdr:row>
      <xdr:rowOff>132888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47929"/>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126148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132888</xdr:rowOff>
    </xdr:from>
    <xdr:to>
      <xdr:col>107</xdr:col>
      <xdr:colOff>50800</xdr:colOff>
      <xdr:row>75</xdr:row>
      <xdr:rowOff>164754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99163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95653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164754</xdr:rowOff>
    </xdr:from>
    <xdr:to>
      <xdr:col>102</xdr:col>
      <xdr:colOff>114300</xdr:colOff>
      <xdr:row>76</xdr:row>
      <xdr:rowOff>35001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23504"/>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111701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93367</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61971</xdr:rowOff>
    </xdr:from>
    <xdr:to>
      <xdr:col>116</xdr:col>
      <xdr:colOff>114300</xdr:colOff>
      <xdr:row>75</xdr:row>
      <xdr:rowOff>163571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9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40398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38379</xdr:rowOff>
    </xdr:from>
    <xdr:to>
      <xdr:col>112</xdr:col>
      <xdr:colOff>38100</xdr:colOff>
      <xdr:row>75</xdr:row>
      <xdr:rowOff>139979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131106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9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82088</xdr:rowOff>
    </xdr:from>
    <xdr:to>
      <xdr:col>107</xdr:col>
      <xdr:colOff>101600</xdr:colOff>
      <xdr:row>76</xdr:row>
      <xdr:rowOff>12238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3365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3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113954</xdr:rowOff>
    </xdr:from>
    <xdr:to>
      <xdr:col>102</xdr:col>
      <xdr:colOff>165100</xdr:colOff>
      <xdr:row>76</xdr:row>
      <xdr:rowOff>44104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35231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155651</xdr:rowOff>
    </xdr:from>
    <xdr:to>
      <xdr:col>98</xdr:col>
      <xdr:colOff>38100</xdr:colOff>
      <xdr:row>76</xdr:row>
      <xdr:rowOff>85801</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76928</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383,482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円となっており、前年度と比較し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65,719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円の減となった。主な構成項目の一つである補助費等は、新型コロナウイルス感染症にかかる特別定額給付金の給付等により、前年度と比較して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97,500</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った。また、子育て世帯への臨時特別給付金の給付や住民税非課税世帯等に対する臨時特別給付金の増等により、扶助費は増となった。加えて、生涯学習施設等整備事業における整備工事費の増による普通建設事業費の増や、新型コロナウイルスワクチン接種事業における委託料の増による物件費の増等により、全体として増加したもの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今後は、ごみ処理施設の建設並びに（仮称）本多静六記念　市民の森・緑の公園の整備といった大規模事業が控えていることに加え、少子高齢化の影響等で扶助費の増加が見込まれ、より一層、事業の必要性の検証や見直しを徹底するなど、事業費の減少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151,669
148,452
82.41
60,659,466
58,162,400
2,213,450
32,798,097
45,593,281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94173"/>
          <a:ext cx="1270" cy="1410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4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6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9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72949</xdr:rowOff>
    </xdr:from>
    <xdr:to>
      <xdr:col>24</xdr:col>
      <xdr:colOff>63500</xdr:colOff>
      <xdr:row>34</xdr:row>
      <xdr:rowOff>84836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0224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111675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2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72949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9127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56354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61976</xdr:rowOff>
    </xdr:from>
    <xdr:to>
      <xdr:col>15</xdr:col>
      <xdr:colOff>50800</xdr:colOff>
      <xdr:row>34</xdr:row>
      <xdr:rowOff>122326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9127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93066</xdr:rowOff>
    </xdr:from>
    <xdr:to>
      <xdr:col>10</xdr:col>
      <xdr:colOff>114300</xdr:colOff>
      <xdr:row>34</xdr:row>
      <xdr:rowOff>122326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2236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169283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22149</xdr:rowOff>
    </xdr:from>
    <xdr:to>
      <xdr:col>20</xdr:col>
      <xdr:colOff>38100</xdr:colOff>
      <xdr:row>34</xdr:row>
      <xdr:rowOff>123749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140276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11176</xdr:rowOff>
    </xdr:from>
    <xdr:to>
      <xdr:col>15</xdr:col>
      <xdr:colOff>101600</xdr:colOff>
      <xdr:row>34</xdr:row>
      <xdr:rowOff>112776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129303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71526</xdr:rowOff>
    </xdr:from>
    <xdr:to>
      <xdr:col>10</xdr:col>
      <xdr:colOff>165100</xdr:colOff>
      <xdr:row>35</xdr:row>
      <xdr:rowOff>1676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18203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42266</xdr:rowOff>
    </xdr:from>
    <xdr:to>
      <xdr:col>6</xdr:col>
      <xdr:colOff>38100</xdr:colOff>
      <xdr:row>34</xdr:row>
      <xdr:rowOff>143866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160393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9179534"/>
          <a:ext cx="1270" cy="10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2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2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95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17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89332</xdr:rowOff>
    </xdr:from>
    <xdr:to>
      <xdr:col>24</xdr:col>
      <xdr:colOff>63500</xdr:colOff>
      <xdr:row>58</xdr:row>
      <xdr:rowOff>102959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8833282"/>
          <a:ext cx="838200" cy="121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138840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4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8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89332</xdr:rowOff>
    </xdr:from>
    <xdr:to>
      <xdr:col>19</xdr:col>
      <xdr:colOff>177800</xdr:colOff>
      <xdr:row>59</xdr:row>
      <xdr:rowOff>42952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33282"/>
          <a:ext cx="889000" cy="13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870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76840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41580</xdr:rowOff>
    </xdr:from>
    <xdr:to>
      <xdr:col>15</xdr:col>
      <xdr:colOff>50800</xdr:colOff>
      <xdr:row>59</xdr:row>
      <xdr:rowOff>42952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157130"/>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168368</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6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11379</xdr:rowOff>
    </xdr:from>
    <xdr:to>
      <xdr:col>10</xdr:col>
      <xdr:colOff>114300</xdr:colOff>
      <xdr:row>59</xdr:row>
      <xdr:rowOff>41580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26929"/>
          <a:ext cx="889000" cy="3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2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27741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8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138130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3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52159</xdr:rowOff>
    </xdr:from>
    <xdr:to>
      <xdr:col>24</xdr:col>
      <xdr:colOff>114300</xdr:colOff>
      <xdr:row>58</xdr:row>
      <xdr:rowOff>153759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9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30586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38532</xdr:rowOff>
    </xdr:from>
    <xdr:to>
      <xdr:col>20</xdr:col>
      <xdr:colOff>38100</xdr:colOff>
      <xdr:row>51</xdr:row>
      <xdr:rowOff>140132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78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131259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887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163602</xdr:rowOff>
    </xdr:from>
    <xdr:to>
      <xdr:col>15</xdr:col>
      <xdr:colOff>101600</xdr:colOff>
      <xdr:row>59</xdr:row>
      <xdr:rowOff>93752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10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84879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2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162230</xdr:rowOff>
    </xdr:from>
    <xdr:to>
      <xdr:col>10</xdr:col>
      <xdr:colOff>165100</xdr:colOff>
      <xdr:row>59</xdr:row>
      <xdr:rowOff>92380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83507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132029</xdr:rowOff>
    </xdr:from>
    <xdr:to>
      <xdr:col>6</xdr:col>
      <xdr:colOff>38100</xdr:colOff>
      <xdr:row>59</xdr:row>
      <xdr:rowOff>62179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53306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6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75364</xdr:rowOff>
    </xdr:from>
    <xdr:to>
      <xdr:col>24</xdr:col>
      <xdr:colOff>62865</xdr:colOff>
      <xdr:row>77</xdr:row>
      <xdr:rowOff>34765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48314"/>
          <a:ext cx="1270" cy="988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38592</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4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34765</xdr:rowOff>
    </xdr:from>
    <xdr:to>
      <xdr:col>24</xdr:col>
      <xdr:colOff>152400</xdr:colOff>
      <xdr:row>77</xdr:row>
      <xdr:rowOff>34765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3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22041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2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75364</xdr:rowOff>
    </xdr:from>
    <xdr:to>
      <xdr:col>24</xdr:col>
      <xdr:colOff>152400</xdr:colOff>
      <xdr:row>71</xdr:row>
      <xdr:rowOff>75364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76721</xdr:rowOff>
    </xdr:from>
    <xdr:to>
      <xdr:col>24</xdr:col>
      <xdr:colOff>63500</xdr:colOff>
      <xdr:row>77</xdr:row>
      <xdr:rowOff>67325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106921"/>
          <a:ext cx="838200" cy="16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164926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80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142049</xdr:rowOff>
    </xdr:from>
    <xdr:to>
      <xdr:col>24</xdr:col>
      <xdr:colOff>114300</xdr:colOff>
      <xdr:row>75</xdr:row>
      <xdr:rowOff>72199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67325</xdr:rowOff>
    </xdr:from>
    <xdr:to>
      <xdr:col>19</xdr:col>
      <xdr:colOff>177800</xdr:colOff>
      <xdr:row>77</xdr:row>
      <xdr:rowOff>128925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268975"/>
          <a:ext cx="889000" cy="6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164316</xdr:rowOff>
    </xdr:from>
    <xdr:to>
      <xdr:col>20</xdr:col>
      <xdr:colOff>38100</xdr:colOff>
      <xdr:row>76</xdr:row>
      <xdr:rowOff>94466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110992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9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128925</xdr:rowOff>
    </xdr:from>
    <xdr:to>
      <xdr:col>15</xdr:col>
      <xdr:colOff>50800</xdr:colOff>
      <xdr:row>77</xdr:row>
      <xdr:rowOff>149270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330575"/>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55502</xdr:rowOff>
    </xdr:from>
    <xdr:to>
      <xdr:col>15</xdr:col>
      <xdr:colOff>101600</xdr:colOff>
      <xdr:row>76</xdr:row>
      <xdr:rowOff>157102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8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2178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149270</xdr:rowOff>
    </xdr:from>
    <xdr:to>
      <xdr:col>10</xdr:col>
      <xdr:colOff>114300</xdr:colOff>
      <xdr:row>78</xdr:row>
      <xdr:rowOff>24882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350920"/>
          <a:ext cx="889000" cy="4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104338</xdr:rowOff>
    </xdr:from>
    <xdr:to>
      <xdr:col>10</xdr:col>
      <xdr:colOff>165100</xdr:colOff>
      <xdr:row>77</xdr:row>
      <xdr:rowOff>34488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1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51015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0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90173</xdr:rowOff>
    </xdr:from>
    <xdr:to>
      <xdr:col>6</xdr:col>
      <xdr:colOff>38100</xdr:colOff>
      <xdr:row>77</xdr:row>
      <xdr:rowOff>20323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12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9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25921</xdr:rowOff>
    </xdr:from>
    <xdr:to>
      <xdr:col>24</xdr:col>
      <xdr:colOff>114300</xdr:colOff>
      <xdr:row>76</xdr:row>
      <xdr:rowOff>127521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5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4348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303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16525</xdr:rowOff>
    </xdr:from>
    <xdr:to>
      <xdr:col>20</xdr:col>
      <xdr:colOff>38100</xdr:colOff>
      <xdr:row>77</xdr:row>
      <xdr:rowOff>118125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2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109252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310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78125</xdr:rowOff>
    </xdr:from>
    <xdr:to>
      <xdr:col>15</xdr:col>
      <xdr:colOff>101600</xdr:colOff>
      <xdr:row>78</xdr:row>
      <xdr:rowOff>8275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27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170852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37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98470</xdr:rowOff>
    </xdr:from>
    <xdr:to>
      <xdr:col>10</xdr:col>
      <xdr:colOff>165100</xdr:colOff>
      <xdr:row>78</xdr:row>
      <xdr:rowOff>28620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3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19747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9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145532</xdr:rowOff>
    </xdr:from>
    <xdr:to>
      <xdr:col>6</xdr:col>
      <xdr:colOff>38100</xdr:colOff>
      <xdr:row>78</xdr:row>
      <xdr:rowOff>75682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3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66809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43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760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0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5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7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161165</xdr:rowOff>
    </xdr:from>
    <xdr:to>
      <xdr:col>24</xdr:col>
      <xdr:colOff>63500</xdr:colOff>
      <xdr:row>97</xdr:row>
      <xdr:rowOff>131082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620365"/>
          <a:ext cx="838200" cy="14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2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7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131082</xdr:rowOff>
    </xdr:from>
    <xdr:to>
      <xdr:col>19</xdr:col>
      <xdr:colOff>177800</xdr:colOff>
      <xdr:row>98</xdr:row>
      <xdr:rowOff>15501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61732"/>
          <a:ext cx="8890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1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3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15501</xdr:rowOff>
    </xdr:from>
    <xdr:to>
      <xdr:col>15</xdr:col>
      <xdr:colOff>50800</xdr:colOff>
      <xdr:row>98</xdr:row>
      <xdr:rowOff>27915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17601"/>
          <a:ext cx="889000" cy="1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92791</xdr:rowOff>
    </xdr:from>
    <xdr:to>
      <xdr:col>10</xdr:col>
      <xdr:colOff>114300</xdr:colOff>
      <xdr:row>98</xdr:row>
      <xdr:rowOff>27915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23441"/>
          <a:ext cx="889000" cy="10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6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110365</xdr:rowOff>
    </xdr:from>
    <xdr:to>
      <xdr:col>24</xdr:col>
      <xdr:colOff>114300</xdr:colOff>
      <xdr:row>97</xdr:row>
      <xdr:rowOff>40515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88792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80282</xdr:rowOff>
    </xdr:from>
    <xdr:to>
      <xdr:col>20</xdr:col>
      <xdr:colOff>38100</xdr:colOff>
      <xdr:row>98</xdr:row>
      <xdr:rowOff>10432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1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136151</xdr:rowOff>
    </xdr:from>
    <xdr:to>
      <xdr:col>15</xdr:col>
      <xdr:colOff>101600</xdr:colOff>
      <xdr:row>98</xdr:row>
      <xdr:rowOff>66301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57428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148565</xdr:rowOff>
    </xdr:from>
    <xdr:to>
      <xdr:col>10</xdr:col>
      <xdr:colOff>165100</xdr:colOff>
      <xdr:row>98</xdr:row>
      <xdr:rowOff>78715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7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69842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7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41991</xdr:rowOff>
    </xdr:from>
    <xdr:to>
      <xdr:col>6</xdr:col>
      <xdr:colOff>38100</xdr:colOff>
      <xdr:row>97</xdr:row>
      <xdr:rowOff>143591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134718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55412"/>
          <a:ext cx="1270"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4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3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111125</xdr:rowOff>
    </xdr:from>
    <xdr:to>
      <xdr:col>55</xdr:col>
      <xdr:colOff>0</xdr:colOff>
      <xdr:row>38</xdr:row>
      <xdr:rowOff>130175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262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43197</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5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83312</xdr:rowOff>
    </xdr:from>
    <xdr:to>
      <xdr:col>50</xdr:col>
      <xdr:colOff>114300</xdr:colOff>
      <xdr:row>38</xdr:row>
      <xdr:rowOff>111125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598412"/>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145305</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83312</xdr:rowOff>
    </xdr:from>
    <xdr:to>
      <xdr:col>45</xdr:col>
      <xdr:colOff>177800</xdr:colOff>
      <xdr:row>38</xdr:row>
      <xdr:rowOff>147320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598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106443</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147320</xdr:rowOff>
    </xdr:from>
    <xdr:to>
      <xdr:col>41</xdr:col>
      <xdr:colOff>50800</xdr:colOff>
      <xdr:row>38</xdr:row>
      <xdr:rowOff>147320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6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149877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119016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79375</xdr:rowOff>
    </xdr:from>
    <xdr:to>
      <xdr:col>55</xdr:col>
      <xdr:colOff>50800</xdr:colOff>
      <xdr:row>39</xdr:row>
      <xdr:rowOff>9525</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165752</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60325</xdr:rowOff>
    </xdr:from>
    <xdr:to>
      <xdr:col>50</xdr:col>
      <xdr:colOff>165100</xdr:colOff>
      <xdr:row>38</xdr:row>
      <xdr:rowOff>161925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153052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6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32512</xdr:rowOff>
    </xdr:from>
    <xdr:to>
      <xdr:col>46</xdr:col>
      <xdr:colOff>38100</xdr:colOff>
      <xdr:row>38</xdr:row>
      <xdr:rowOff>134112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125239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96520</xdr:rowOff>
    </xdr:from>
    <xdr:to>
      <xdr:col>41</xdr:col>
      <xdr:colOff>101600</xdr:colOff>
      <xdr:row>39</xdr:row>
      <xdr:rowOff>26670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17797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96520</xdr:rowOff>
    </xdr:from>
    <xdr:to>
      <xdr:col>36</xdr:col>
      <xdr:colOff>165100</xdr:colOff>
      <xdr:row>39</xdr:row>
      <xdr:rowOff>26670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17797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74801"/>
          <a:ext cx="1270" cy="1403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82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5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7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171338</xdr:rowOff>
    </xdr:from>
    <xdr:to>
      <xdr:col>55</xdr:col>
      <xdr:colOff>0</xdr:colOff>
      <xdr:row>56</xdr:row>
      <xdr:rowOff>53198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601088"/>
          <a:ext cx="838200" cy="5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3411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7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9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171338</xdr:rowOff>
    </xdr:from>
    <xdr:to>
      <xdr:col>50</xdr:col>
      <xdr:colOff>114300</xdr:colOff>
      <xdr:row>56</xdr:row>
      <xdr:rowOff>48534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601088"/>
          <a:ext cx="889000" cy="4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78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104452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87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39847</xdr:rowOff>
    </xdr:from>
    <xdr:to>
      <xdr:col>45</xdr:col>
      <xdr:colOff>177800</xdr:colOff>
      <xdr:row>56</xdr:row>
      <xdr:rowOff>48534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641047"/>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112041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8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39847</xdr:rowOff>
    </xdr:from>
    <xdr:to>
      <xdr:col>41</xdr:col>
      <xdr:colOff>50800</xdr:colOff>
      <xdr:row>56</xdr:row>
      <xdr:rowOff>80538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41047"/>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122557</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8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74276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2398</xdr:rowOff>
    </xdr:from>
    <xdr:to>
      <xdr:col>55</xdr:col>
      <xdr:colOff>50800</xdr:colOff>
      <xdr:row>56</xdr:row>
      <xdr:rowOff>103998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25275</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120538</xdr:rowOff>
    </xdr:from>
    <xdr:to>
      <xdr:col>50</xdr:col>
      <xdr:colOff>165100</xdr:colOff>
      <xdr:row>56</xdr:row>
      <xdr:rowOff>50688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55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67215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32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169184</xdr:rowOff>
    </xdr:from>
    <xdr:to>
      <xdr:col>46</xdr:col>
      <xdr:colOff>38100</xdr:colOff>
      <xdr:row>56</xdr:row>
      <xdr:rowOff>99334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59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115861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160497</xdr:rowOff>
    </xdr:from>
    <xdr:to>
      <xdr:col>41</xdr:col>
      <xdr:colOff>101600</xdr:colOff>
      <xdr:row>56</xdr:row>
      <xdr:rowOff>90647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9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107174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29738</xdr:rowOff>
    </xdr:from>
    <xdr:to>
      <xdr:col>36</xdr:col>
      <xdr:colOff>165100</xdr:colOff>
      <xdr:row>56</xdr:row>
      <xdr:rowOff>131338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147865</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40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96384"/>
          <a:ext cx="1270" cy="124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4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3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161142</xdr:rowOff>
    </xdr:from>
    <xdr:to>
      <xdr:col>55</xdr:col>
      <xdr:colOff>0</xdr:colOff>
      <xdr:row>77</xdr:row>
      <xdr:rowOff>162286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362792"/>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9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140019</xdr:rowOff>
    </xdr:from>
    <xdr:to>
      <xdr:col>50</xdr:col>
      <xdr:colOff>114300</xdr:colOff>
      <xdr:row>77</xdr:row>
      <xdr:rowOff>162286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341669"/>
          <a:ext cx="889000" cy="2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148917</xdr:rowOff>
    </xdr:from>
    <xdr:ext cx="469744"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404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140019</xdr:rowOff>
    </xdr:from>
    <xdr:to>
      <xdr:col>45</xdr:col>
      <xdr:colOff>177800</xdr:colOff>
      <xdr:row>78</xdr:row>
      <xdr:rowOff>40853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341669"/>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165303</xdr:rowOff>
    </xdr:from>
    <xdr:to>
      <xdr:col>41</xdr:col>
      <xdr:colOff>50800</xdr:colOff>
      <xdr:row>78</xdr:row>
      <xdr:rowOff>40853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366953"/>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26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37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110342</xdr:rowOff>
    </xdr:from>
    <xdr:to>
      <xdr:col>55</xdr:col>
      <xdr:colOff>50800</xdr:colOff>
      <xdr:row>78</xdr:row>
      <xdr:rowOff>40492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3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25269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22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111486</xdr:rowOff>
    </xdr:from>
    <xdr:to>
      <xdr:col>50</xdr:col>
      <xdr:colOff>165100</xdr:colOff>
      <xdr:row>78</xdr:row>
      <xdr:rowOff>41636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1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32763</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405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89219</xdr:rowOff>
    </xdr:from>
    <xdr:to>
      <xdr:col>46</xdr:col>
      <xdr:colOff>38100</xdr:colOff>
      <xdr:row>78</xdr:row>
      <xdr:rowOff>19369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10496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383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161503</xdr:rowOff>
    </xdr:from>
    <xdr:to>
      <xdr:col>41</xdr:col>
      <xdr:colOff>101600</xdr:colOff>
      <xdr:row>78</xdr:row>
      <xdr:rowOff>91653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82780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114503</xdr:rowOff>
    </xdr:from>
    <xdr:to>
      <xdr:col>36</xdr:col>
      <xdr:colOff>165100</xdr:colOff>
      <xdr:row>78</xdr:row>
      <xdr:rowOff>44653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35780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66056"/>
          <a:ext cx="1270" cy="141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7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6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114554</xdr:rowOff>
    </xdr:from>
    <xdr:to>
      <xdr:col>55</xdr:col>
      <xdr:colOff>0</xdr:colOff>
      <xdr:row>95</xdr:row>
      <xdr:rowOff>67005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230854"/>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134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114554</xdr:rowOff>
    </xdr:from>
    <xdr:to>
      <xdr:col>50</xdr:col>
      <xdr:colOff>114300</xdr:colOff>
      <xdr:row>94</xdr:row>
      <xdr:rowOff>160959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230854"/>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1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21967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160959</xdr:rowOff>
    </xdr:from>
    <xdr:to>
      <xdr:col>45</xdr:col>
      <xdr:colOff>177800</xdr:colOff>
      <xdr:row>96</xdr:row>
      <xdr:rowOff>11619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277259"/>
          <a:ext cx="889000" cy="19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27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76961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6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135356</xdr:rowOff>
    </xdr:from>
    <xdr:to>
      <xdr:col>41</xdr:col>
      <xdr:colOff>50800</xdr:colOff>
      <xdr:row>96</xdr:row>
      <xdr:rowOff>11619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5565856"/>
          <a:ext cx="889000" cy="90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26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0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157853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2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16205</xdr:rowOff>
    </xdr:from>
    <xdr:to>
      <xdr:col>55</xdr:col>
      <xdr:colOff>50800</xdr:colOff>
      <xdr:row>95</xdr:row>
      <xdr:rowOff>117805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30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166082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28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63754</xdr:rowOff>
    </xdr:from>
    <xdr:to>
      <xdr:col>50</xdr:col>
      <xdr:colOff>165100</xdr:colOff>
      <xdr:row>94</xdr:row>
      <xdr:rowOff>165354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10431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59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110159</xdr:rowOff>
    </xdr:from>
    <xdr:to>
      <xdr:col>46</xdr:col>
      <xdr:colOff>38100</xdr:colOff>
      <xdr:row>95</xdr:row>
      <xdr:rowOff>40309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2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56836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132269</xdr:rowOff>
    </xdr:from>
    <xdr:to>
      <xdr:col>41</xdr:col>
      <xdr:colOff>101600</xdr:colOff>
      <xdr:row>96</xdr:row>
      <xdr:rowOff>62419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53546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84556</xdr:rowOff>
    </xdr:from>
    <xdr:to>
      <xdr:col>36</xdr:col>
      <xdr:colOff>165100</xdr:colOff>
      <xdr:row>91</xdr:row>
      <xdr:rowOff>14706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55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31233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52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312029"/>
          <a:ext cx="1269" cy="1389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70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70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8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31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148590</xdr:rowOff>
    </xdr:from>
    <xdr:to>
      <xdr:col>85</xdr:col>
      <xdr:colOff>127000</xdr:colOff>
      <xdr:row>35</xdr:row>
      <xdr:rowOff>39878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597789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779</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17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9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126873</xdr:rowOff>
    </xdr:from>
    <xdr:to>
      <xdr:col>81</xdr:col>
      <xdr:colOff>50800</xdr:colOff>
      <xdr:row>34</xdr:row>
      <xdr:rowOff>148590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613273"/>
          <a:ext cx="889000" cy="3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49039</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22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126873</xdr:rowOff>
    </xdr:from>
    <xdr:to>
      <xdr:col>76</xdr:col>
      <xdr:colOff>114300</xdr:colOff>
      <xdr:row>33</xdr:row>
      <xdr:rowOff>10795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613273"/>
          <a:ext cx="889000" cy="5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1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52722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22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106934</xdr:rowOff>
    </xdr:from>
    <xdr:to>
      <xdr:col>71</xdr:col>
      <xdr:colOff>177800</xdr:colOff>
      <xdr:row>33</xdr:row>
      <xdr:rowOff>10795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5593334"/>
          <a:ext cx="8890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133113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30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4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167530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33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160528</xdr:rowOff>
    </xdr:from>
    <xdr:to>
      <xdr:col>85</xdr:col>
      <xdr:colOff>177800</xdr:colOff>
      <xdr:row>35</xdr:row>
      <xdr:rowOff>90678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598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11955</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58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97790</xdr:rowOff>
    </xdr:from>
    <xdr:to>
      <xdr:col>81</xdr:col>
      <xdr:colOff>101600</xdr:colOff>
      <xdr:row>35</xdr:row>
      <xdr:rowOff>27940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44467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76073</xdr:rowOff>
    </xdr:from>
    <xdr:to>
      <xdr:col>76</xdr:col>
      <xdr:colOff>165100</xdr:colOff>
      <xdr:row>33</xdr:row>
      <xdr:rowOff>6223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5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22750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33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131445</xdr:rowOff>
    </xdr:from>
    <xdr:to>
      <xdr:col>72</xdr:col>
      <xdr:colOff>38100</xdr:colOff>
      <xdr:row>33</xdr:row>
      <xdr:rowOff>61595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5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78122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539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56134</xdr:rowOff>
    </xdr:from>
    <xdr:to>
      <xdr:col>67</xdr:col>
      <xdr:colOff>101600</xdr:colOff>
      <xdr:row>32</xdr:row>
      <xdr:rowOff>157734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554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2811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3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87714"/>
          <a:ext cx="1269" cy="13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6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8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133553</xdr:rowOff>
    </xdr:from>
    <xdr:to>
      <xdr:col>85</xdr:col>
      <xdr:colOff>127000</xdr:colOff>
      <xdr:row>57</xdr:row>
      <xdr:rowOff>60376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734753"/>
          <a:ext cx="838200" cy="9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59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8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60376</xdr:rowOff>
    </xdr:from>
    <xdr:to>
      <xdr:col>81</xdr:col>
      <xdr:colOff>50800</xdr:colOff>
      <xdr:row>58</xdr:row>
      <xdr:rowOff>156070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33026"/>
          <a:ext cx="889000" cy="26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156070</xdr:rowOff>
    </xdr:from>
    <xdr:to>
      <xdr:col>76</xdr:col>
      <xdr:colOff>114300</xdr:colOff>
      <xdr:row>59</xdr:row>
      <xdr:rowOff>17679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10100170"/>
          <a:ext cx="889000" cy="3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7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151528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17679</xdr:rowOff>
    </xdr:from>
    <xdr:to>
      <xdr:col>71</xdr:col>
      <xdr:colOff>177800</xdr:colOff>
      <xdr:row>59</xdr:row>
      <xdr:rowOff>34252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1013322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1001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16933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170552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82753</xdr:rowOff>
    </xdr:from>
    <xdr:to>
      <xdr:col>85</xdr:col>
      <xdr:colOff>177800</xdr:colOff>
      <xdr:row>57</xdr:row>
      <xdr:rowOff>12903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105630</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53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9576</xdr:rowOff>
    </xdr:from>
    <xdr:to>
      <xdr:col>81</xdr:col>
      <xdr:colOff>101600</xdr:colOff>
      <xdr:row>57</xdr:row>
      <xdr:rowOff>111176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127703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105270</xdr:rowOff>
    </xdr:from>
    <xdr:to>
      <xdr:col>76</xdr:col>
      <xdr:colOff>165100</xdr:colOff>
      <xdr:row>59</xdr:row>
      <xdr:rowOff>35420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1004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26547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1014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138329</xdr:rowOff>
    </xdr:from>
    <xdr:to>
      <xdr:col>72</xdr:col>
      <xdr:colOff>38100</xdr:colOff>
      <xdr:row>59</xdr:row>
      <xdr:rowOff>68479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100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59606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101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154902</xdr:rowOff>
    </xdr:from>
    <xdr:to>
      <xdr:col>67</xdr:col>
      <xdr:colOff>101600</xdr:colOff>
      <xdr:row>59</xdr:row>
      <xdr:rowOff>85052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9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76179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068974" y="1306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04624"/>
          <a:ext cx="1269"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87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0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93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4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3573</xdr:rowOff>
    </xdr:from>
    <xdr:ext cx="378565"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2017" y="1303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79773</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37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4017" y="1315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222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199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15031"/>
          <a:ext cx="1269" cy="130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2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1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9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1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39078</xdr:rowOff>
    </xdr:from>
    <xdr:to>
      <xdr:col>85</xdr:col>
      <xdr:colOff>127000</xdr:colOff>
      <xdr:row>96</xdr:row>
      <xdr:rowOff>47192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498278"/>
          <a:ext cx="838200" cy="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30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139661</xdr:rowOff>
    </xdr:from>
    <xdr:to>
      <xdr:col>81</xdr:col>
      <xdr:colOff>50800</xdr:colOff>
      <xdr:row>96</xdr:row>
      <xdr:rowOff>39078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427411"/>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93921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5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139661</xdr:rowOff>
    </xdr:from>
    <xdr:to>
      <xdr:col>76</xdr:col>
      <xdr:colOff>114300</xdr:colOff>
      <xdr:row>95</xdr:row>
      <xdr:rowOff>164103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427411"/>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81081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140119</xdr:rowOff>
    </xdr:from>
    <xdr:to>
      <xdr:col>71</xdr:col>
      <xdr:colOff>177800</xdr:colOff>
      <xdr:row>95</xdr:row>
      <xdr:rowOff>164103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427869"/>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86682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86605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167842</xdr:rowOff>
    </xdr:from>
    <xdr:to>
      <xdr:col>85</xdr:col>
      <xdr:colOff>177800</xdr:colOff>
      <xdr:row>96</xdr:row>
      <xdr:rowOff>97992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146269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3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159728</xdr:rowOff>
    </xdr:from>
    <xdr:to>
      <xdr:col>81</xdr:col>
      <xdr:colOff>101600</xdr:colOff>
      <xdr:row>96</xdr:row>
      <xdr:rowOff>89878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106405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88861</xdr:rowOff>
    </xdr:from>
    <xdr:to>
      <xdr:col>76</xdr:col>
      <xdr:colOff>165100</xdr:colOff>
      <xdr:row>96</xdr:row>
      <xdr:rowOff>19011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3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35538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1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113303</xdr:rowOff>
    </xdr:from>
    <xdr:to>
      <xdr:col>72</xdr:col>
      <xdr:colOff>38100</xdr:colOff>
      <xdr:row>96</xdr:row>
      <xdr:rowOff>43453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59980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17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89319</xdr:rowOff>
    </xdr:from>
    <xdr:to>
      <xdr:col>67</xdr:col>
      <xdr:colOff>101600</xdr:colOff>
      <xdr:row>96</xdr:row>
      <xdr:rowOff>19469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35996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1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98440"/>
          <a:ext cx="1269"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98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257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4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26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5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総務費の決算額は、新型コロナウイルス感染症に係る特別定額給付金の給付の減等により、住民一人当たり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38,893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95,573</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円の減となり、全国平均、埼玉県平均及び類似団体平均よりも低くなっている。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教育費の決算額は、住民一人当たり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63,484</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円となっており、全国平均、埼玉県平均及び類似団体平均を上回った。これは、学校給食センターの整備に係る工事費の増や、厨房用器具の購入費の増等が大きな要因と考えられる。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公債費の決算額は、市債の新規借入の抑制等により、住民一人当たり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26,856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円減少し、類似団体平均、全国平均及び埼玉県平均を下回った。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今後、ごみ処理施設の建設並びに（仮称）本多静六記念　市民の森・緑の公園の整備といった大規模事業が控えており、より一層、事業の必要性の検証や見直しを徹底するなど、事業費の削減に努めるとともに、引き続き市債の新規発行の抑制及び普通交付税の基準財政需要額に算入される地方債の活用並びに補償金等の生じない借換債の繰上償還を推進し、後年度の財政負担の軽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年度は、前年度と比較して歳入総額以上に歳出総額が減額したため、形式収支が増額となり、実質収支は</a:t>
          </a:r>
          <a:r>
            <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1.24</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実質単年度収支は赤字となったが、財政調整基金の取崩しにより、実質収支は黒字となっている。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今後は、ごみ処理施設の建設等による普通建設事業費の増により、実質収支額の減少が見込まれるため、引き続き財政調整基金の適正管理に努めていく。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令和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年度も過年度と同様に、全ての会計において赤字額はなく、前年度と比較し黒字が増加した。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今後も各会計において、経費節減を図るだけでなく、使用料収入や保険料収入の徴収率を向上させるなど自主財源確保にも取り組むことで、適正な財政運営及び企業運営に努めていく。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114974/Desktop/&#65298;&#12304;&#36001;&#25919;&#29366;&#27841;&#36039;&#26009;&#38598;&#12305;_112321_&#20037;&#21916;&#24066;_2021(2&#22238;&#3044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14974/Desktop/&#65297;&#12304;&#36001;&#25919;&#29366;&#27841;&#36039;&#26009;&#38598;&#12305;_112321_&#20037;&#2191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26.2</v>
          </cell>
          <cell r="BX51">
            <v>16.600000000000001</v>
          </cell>
          <cell r="CF51">
            <v>1.2</v>
          </cell>
          <cell r="CN51">
            <v>5.5</v>
          </cell>
          <cell r="CV51">
            <v>3.4</v>
          </cell>
        </row>
        <row r="53">
          <cell r="BP53">
            <v>53.4</v>
          </cell>
          <cell r="BX53">
            <v>54.7</v>
          </cell>
          <cell r="CF53">
            <v>56</v>
          </cell>
          <cell r="CN53">
            <v>56.9</v>
          </cell>
          <cell r="CV53">
            <v>59.9</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26.2</v>
          </cell>
          <cell r="BX73">
            <v>16.600000000000001</v>
          </cell>
          <cell r="CF73">
            <v>1.2</v>
          </cell>
          <cell r="CN73">
            <v>5.5</v>
          </cell>
          <cell r="CV73">
            <v>3.4</v>
          </cell>
        </row>
        <row r="75">
          <cell r="BP75">
            <v>7</v>
          </cell>
          <cell r="BX75">
            <v>6.5</v>
          </cell>
          <cell r="CF75">
            <v>6.1</v>
          </cell>
          <cell r="CN75">
            <v>5.7</v>
          </cell>
          <cell r="CV75">
            <v>5.0999999999999996</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26.2</v>
          </cell>
          <cell r="BX51">
            <v>16.600000000000001</v>
          </cell>
          <cell r="CF51">
            <v>1.2</v>
          </cell>
          <cell r="CN51">
            <v>5.5</v>
          </cell>
          <cell r="CV51">
            <v>3.4</v>
          </cell>
        </row>
        <row r="53">
          <cell r="BP53">
            <v>53.4</v>
          </cell>
          <cell r="BX53">
            <v>54.7</v>
          </cell>
          <cell r="CF53">
            <v>56</v>
          </cell>
          <cell r="CN53">
            <v>56.9</v>
          </cell>
          <cell r="CV53">
            <v>59.9</v>
          </cell>
        </row>
        <row r="55">
          <cell r="AN55" t="str">
            <v>類似団体内平均値</v>
          </cell>
          <cell r="BP55">
            <v>17.399999999999999</v>
          </cell>
          <cell r="BX55">
            <v>12.1</v>
          </cell>
          <cell r="CF55">
            <v>11.2</v>
          </cell>
          <cell r="CN55">
            <v>7.1</v>
          </cell>
          <cell r="CV55">
            <v>5</v>
          </cell>
        </row>
        <row r="57">
          <cell r="BP57">
            <v>58.9</v>
          </cell>
          <cell r="BX57">
            <v>59.4</v>
          </cell>
          <cell r="CF57">
            <v>60.2</v>
          </cell>
          <cell r="CN57">
            <v>61</v>
          </cell>
          <cell r="CV57">
            <v>62.1</v>
          </cell>
        </row>
        <row r="72">
          <cell r="BP72" t="str">
            <v>H29</v>
          </cell>
          <cell r="BX72" t="str">
            <v>H30</v>
          </cell>
          <cell r="CF72" t="str">
            <v>R01</v>
          </cell>
          <cell r="CN72" t="str">
            <v>R02</v>
          </cell>
          <cell r="CV72" t="str">
            <v>R03</v>
          </cell>
        </row>
        <row r="73">
          <cell r="AN73" t="str">
            <v>当該団体値</v>
          </cell>
          <cell r="BP73">
            <v>26.2</v>
          </cell>
          <cell r="BX73">
            <v>16.600000000000001</v>
          </cell>
          <cell r="CF73">
            <v>1.2</v>
          </cell>
          <cell r="CN73">
            <v>5.5</v>
          </cell>
          <cell r="CV73">
            <v>3.4</v>
          </cell>
        </row>
        <row r="75">
          <cell r="BP75">
            <v>7</v>
          </cell>
          <cell r="BX75">
            <v>6.5</v>
          </cell>
          <cell r="CF75">
            <v>6.1</v>
          </cell>
          <cell r="CN75">
            <v>5.7</v>
          </cell>
          <cell r="CV75">
            <v>5.0999999999999996</v>
          </cell>
        </row>
        <row r="77">
          <cell r="AN77" t="str">
            <v>類似団体内平均値</v>
          </cell>
          <cell r="BP77">
            <v>17.399999999999999</v>
          </cell>
          <cell r="BX77">
            <v>12.1</v>
          </cell>
          <cell r="CF77">
            <v>11.2</v>
          </cell>
          <cell r="CN77">
            <v>7.1</v>
          </cell>
          <cell r="CV77">
            <v>5</v>
          </cell>
        </row>
        <row r="79">
          <cell r="BP79">
            <v>3.6</v>
          </cell>
          <cell r="BX79">
            <v>3.5</v>
          </cell>
          <cell r="CF79">
            <v>3.5</v>
          </cell>
          <cell r="CN79">
            <v>3.4</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M1" zoomScale="85" zoomScaleNormal="85" workbookViewId="0">
      <selection activeCell="L18" sqref="L18:V18"/>
    </sheetView>
  </sheetViews>
  <sheetFormatPr defaultColWidth="0" defaultRowHeight="11" zeroHeight="1"/>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c r="B2" s="179" t="s">
        <v>81</v>
      </c>
      <c r="C2" s="179"/>
      <c r="D2" s="180"/>
    </row>
    <row r="3" spans="1:119" ht="18.75" customHeight="1" thickBot="1">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60659466</v>
      </c>
      <c r="BO4" s="374"/>
      <c r="BP4" s="374"/>
      <c r="BQ4" s="374"/>
      <c r="BR4" s="374"/>
      <c r="BS4" s="374"/>
      <c r="BT4" s="374"/>
      <c r="BU4" s="375"/>
      <c r="BV4" s="373">
        <v>70974439</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6.7</v>
      </c>
      <c r="CU4" s="380"/>
      <c r="CV4" s="380"/>
      <c r="CW4" s="380"/>
      <c r="CX4" s="380"/>
      <c r="CY4" s="380"/>
      <c r="CZ4" s="380"/>
      <c r="DA4" s="381"/>
      <c r="DB4" s="379">
        <v>5.5</v>
      </c>
      <c r="DC4" s="380"/>
      <c r="DD4" s="380"/>
      <c r="DE4" s="380"/>
      <c r="DF4" s="380"/>
      <c r="DG4" s="380"/>
      <c r="DH4" s="380"/>
      <c r="DI4" s="381"/>
    </row>
    <row r="5" spans="1:119" ht="18.75" customHeight="1">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58162400</v>
      </c>
      <c r="BO5" s="411"/>
      <c r="BP5" s="411"/>
      <c r="BQ5" s="411"/>
      <c r="BR5" s="411"/>
      <c r="BS5" s="411"/>
      <c r="BT5" s="411"/>
      <c r="BU5" s="412"/>
      <c r="BV5" s="410">
        <v>68505800</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83.6</v>
      </c>
      <c r="CU5" s="408"/>
      <c r="CV5" s="408"/>
      <c r="CW5" s="408"/>
      <c r="CX5" s="408"/>
      <c r="CY5" s="408"/>
      <c r="CZ5" s="408"/>
      <c r="DA5" s="409"/>
      <c r="DB5" s="407">
        <v>89.5</v>
      </c>
      <c r="DC5" s="408"/>
      <c r="DD5" s="408"/>
      <c r="DE5" s="408"/>
      <c r="DF5" s="408"/>
      <c r="DG5" s="408"/>
      <c r="DH5" s="408"/>
      <c r="DI5" s="409"/>
    </row>
    <row r="6" spans="1:119" ht="18.75" customHeight="1">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102</v>
      </c>
      <c r="AV6" s="443"/>
      <c r="AW6" s="443"/>
      <c r="AX6" s="443"/>
      <c r="AY6" s="444" t="s">
        <v>103</v>
      </c>
      <c r="AZ6" s="445"/>
      <c r="BA6" s="445"/>
      <c r="BB6" s="445"/>
      <c r="BC6" s="445"/>
      <c r="BD6" s="445"/>
      <c r="BE6" s="445"/>
      <c r="BF6" s="445"/>
      <c r="BG6" s="445"/>
      <c r="BH6" s="445"/>
      <c r="BI6" s="445"/>
      <c r="BJ6" s="445"/>
      <c r="BK6" s="445"/>
      <c r="BL6" s="445"/>
      <c r="BM6" s="446"/>
      <c r="BN6" s="410">
        <v>2497066</v>
      </c>
      <c r="BO6" s="411"/>
      <c r="BP6" s="411"/>
      <c r="BQ6" s="411"/>
      <c r="BR6" s="411"/>
      <c r="BS6" s="411"/>
      <c r="BT6" s="411"/>
      <c r="BU6" s="412"/>
      <c r="BV6" s="410">
        <v>2468639</v>
      </c>
      <c r="BW6" s="411"/>
      <c r="BX6" s="411"/>
      <c r="BY6" s="411"/>
      <c r="BZ6" s="411"/>
      <c r="CA6" s="411"/>
      <c r="CB6" s="411"/>
      <c r="CC6" s="412"/>
      <c r="CD6" s="413" t="s">
        <v>104</v>
      </c>
      <c r="CE6" s="414"/>
      <c r="CF6" s="414"/>
      <c r="CG6" s="414"/>
      <c r="CH6" s="414"/>
      <c r="CI6" s="414"/>
      <c r="CJ6" s="414"/>
      <c r="CK6" s="414"/>
      <c r="CL6" s="414"/>
      <c r="CM6" s="414"/>
      <c r="CN6" s="414"/>
      <c r="CO6" s="414"/>
      <c r="CP6" s="414"/>
      <c r="CQ6" s="414"/>
      <c r="CR6" s="414"/>
      <c r="CS6" s="415"/>
      <c r="CT6" s="447">
        <v>91.2</v>
      </c>
      <c r="CU6" s="448"/>
      <c r="CV6" s="448"/>
      <c r="CW6" s="448"/>
      <c r="CX6" s="448"/>
      <c r="CY6" s="448"/>
      <c r="CZ6" s="448"/>
      <c r="DA6" s="449"/>
      <c r="DB6" s="447">
        <v>95.1</v>
      </c>
      <c r="DC6" s="448"/>
      <c r="DD6" s="448"/>
      <c r="DE6" s="448"/>
      <c r="DF6" s="448"/>
      <c r="DG6" s="448"/>
      <c r="DH6" s="448"/>
      <c r="DI6" s="449"/>
    </row>
    <row r="7" spans="1:119" ht="18.75" customHeight="1">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105</v>
      </c>
      <c r="AN7" s="440"/>
      <c r="AO7" s="440"/>
      <c r="AP7" s="440"/>
      <c r="AQ7" s="440"/>
      <c r="AR7" s="440"/>
      <c r="AS7" s="440"/>
      <c r="AT7" s="441"/>
      <c r="AU7" s="442" t="s">
        <v>106</v>
      </c>
      <c r="AV7" s="443"/>
      <c r="AW7" s="443"/>
      <c r="AX7" s="443"/>
      <c r="AY7" s="444" t="s">
        <v>107</v>
      </c>
      <c r="AZ7" s="445"/>
      <c r="BA7" s="445"/>
      <c r="BB7" s="445"/>
      <c r="BC7" s="445"/>
      <c r="BD7" s="445"/>
      <c r="BE7" s="445"/>
      <c r="BF7" s="445"/>
      <c r="BG7" s="445"/>
      <c r="BH7" s="445"/>
      <c r="BI7" s="445"/>
      <c r="BJ7" s="445"/>
      <c r="BK7" s="445"/>
      <c r="BL7" s="445"/>
      <c r="BM7" s="446"/>
      <c r="BN7" s="410">
        <v>283616</v>
      </c>
      <c r="BO7" s="411"/>
      <c r="BP7" s="411"/>
      <c r="BQ7" s="411"/>
      <c r="BR7" s="411"/>
      <c r="BS7" s="411"/>
      <c r="BT7" s="411"/>
      <c r="BU7" s="412"/>
      <c r="BV7" s="410">
        <v>744209</v>
      </c>
      <c r="BW7" s="411"/>
      <c r="BX7" s="411"/>
      <c r="BY7" s="411"/>
      <c r="BZ7" s="411"/>
      <c r="CA7" s="411"/>
      <c r="CB7" s="411"/>
      <c r="CC7" s="412"/>
      <c r="CD7" s="413" t="s">
        <v>108</v>
      </c>
      <c r="CE7" s="414"/>
      <c r="CF7" s="414"/>
      <c r="CG7" s="414"/>
      <c r="CH7" s="414"/>
      <c r="CI7" s="414"/>
      <c r="CJ7" s="414"/>
      <c r="CK7" s="414"/>
      <c r="CL7" s="414"/>
      <c r="CM7" s="414"/>
      <c r="CN7" s="414"/>
      <c r="CO7" s="414"/>
      <c r="CP7" s="414"/>
      <c r="CQ7" s="414"/>
      <c r="CR7" s="414"/>
      <c r="CS7" s="415"/>
      <c r="CT7" s="410">
        <v>32798097</v>
      </c>
      <c r="CU7" s="411"/>
      <c r="CV7" s="411"/>
      <c r="CW7" s="411"/>
      <c r="CX7" s="411"/>
      <c r="CY7" s="411"/>
      <c r="CZ7" s="411"/>
      <c r="DA7" s="412"/>
      <c r="DB7" s="410">
        <v>31301335</v>
      </c>
      <c r="DC7" s="411"/>
      <c r="DD7" s="411"/>
      <c r="DE7" s="411"/>
      <c r="DF7" s="411"/>
      <c r="DG7" s="411"/>
      <c r="DH7" s="411"/>
      <c r="DI7" s="412"/>
    </row>
    <row r="8" spans="1:119" ht="18.75" customHeight="1" thickBot="1">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109</v>
      </c>
      <c r="AN8" s="440"/>
      <c r="AO8" s="440"/>
      <c r="AP8" s="440"/>
      <c r="AQ8" s="440"/>
      <c r="AR8" s="440"/>
      <c r="AS8" s="440"/>
      <c r="AT8" s="441"/>
      <c r="AU8" s="442" t="s">
        <v>110</v>
      </c>
      <c r="AV8" s="443"/>
      <c r="AW8" s="443"/>
      <c r="AX8" s="443"/>
      <c r="AY8" s="444" t="s">
        <v>111</v>
      </c>
      <c r="AZ8" s="445"/>
      <c r="BA8" s="445"/>
      <c r="BB8" s="445"/>
      <c r="BC8" s="445"/>
      <c r="BD8" s="445"/>
      <c r="BE8" s="445"/>
      <c r="BF8" s="445"/>
      <c r="BG8" s="445"/>
      <c r="BH8" s="445"/>
      <c r="BI8" s="445"/>
      <c r="BJ8" s="445"/>
      <c r="BK8" s="445"/>
      <c r="BL8" s="445"/>
      <c r="BM8" s="446"/>
      <c r="BN8" s="410">
        <v>2213450</v>
      </c>
      <c r="BO8" s="411"/>
      <c r="BP8" s="411"/>
      <c r="BQ8" s="411"/>
      <c r="BR8" s="411"/>
      <c r="BS8" s="411"/>
      <c r="BT8" s="411"/>
      <c r="BU8" s="412"/>
      <c r="BV8" s="410">
        <v>1724430</v>
      </c>
      <c r="BW8" s="411"/>
      <c r="BX8" s="411"/>
      <c r="BY8" s="411"/>
      <c r="BZ8" s="411"/>
      <c r="CA8" s="411"/>
      <c r="CB8" s="411"/>
      <c r="CC8" s="412"/>
      <c r="CD8" s="413" t="s">
        <v>112</v>
      </c>
      <c r="CE8" s="414"/>
      <c r="CF8" s="414"/>
      <c r="CG8" s="414"/>
      <c r="CH8" s="414"/>
      <c r="CI8" s="414"/>
      <c r="CJ8" s="414"/>
      <c r="CK8" s="414"/>
      <c r="CL8" s="414"/>
      <c r="CM8" s="414"/>
      <c r="CN8" s="414"/>
      <c r="CO8" s="414"/>
      <c r="CP8" s="414"/>
      <c r="CQ8" s="414"/>
      <c r="CR8" s="414"/>
      <c r="CS8" s="415"/>
      <c r="CT8" s="450">
        <v>0.84</v>
      </c>
      <c r="CU8" s="451"/>
      <c r="CV8" s="451"/>
      <c r="CW8" s="451"/>
      <c r="CX8" s="451"/>
      <c r="CY8" s="451"/>
      <c r="CZ8" s="451"/>
      <c r="DA8" s="452"/>
      <c r="DB8" s="450">
        <v>0.86</v>
      </c>
      <c r="DC8" s="451"/>
      <c r="DD8" s="451"/>
      <c r="DE8" s="451"/>
      <c r="DF8" s="451"/>
      <c r="DG8" s="451"/>
      <c r="DH8" s="451"/>
      <c r="DI8" s="452"/>
    </row>
    <row r="9" spans="1:119" ht="18.75" customHeight="1" thickBot="1">
      <c r="A9" s="178"/>
      <c r="B9" s="404" t="s">
        <v>113</v>
      </c>
      <c r="C9" s="405"/>
      <c r="D9" s="405"/>
      <c r="E9" s="405"/>
      <c r="F9" s="405"/>
      <c r="G9" s="405"/>
      <c r="H9" s="405"/>
      <c r="I9" s="405"/>
      <c r="J9" s="405"/>
      <c r="K9" s="453"/>
      <c r="L9" s="454" t="s">
        <v>114</v>
      </c>
      <c r="M9" s="455"/>
      <c r="N9" s="455"/>
      <c r="O9" s="455"/>
      <c r="P9" s="455"/>
      <c r="Q9" s="456"/>
      <c r="R9" s="457">
        <v>150582</v>
      </c>
      <c r="S9" s="458"/>
      <c r="T9" s="458"/>
      <c r="U9" s="458"/>
      <c r="V9" s="459"/>
      <c r="W9" s="367" t="s">
        <v>115</v>
      </c>
      <c r="X9" s="368"/>
      <c r="Y9" s="368"/>
      <c r="Z9" s="368"/>
      <c r="AA9" s="368"/>
      <c r="AB9" s="368"/>
      <c r="AC9" s="368"/>
      <c r="AD9" s="368"/>
      <c r="AE9" s="368"/>
      <c r="AF9" s="368"/>
      <c r="AG9" s="368"/>
      <c r="AH9" s="368"/>
      <c r="AI9" s="368"/>
      <c r="AJ9" s="368"/>
      <c r="AK9" s="368"/>
      <c r="AL9" s="369"/>
      <c r="AM9" s="439" t="s">
        <v>116</v>
      </c>
      <c r="AN9" s="440"/>
      <c r="AO9" s="440"/>
      <c r="AP9" s="440"/>
      <c r="AQ9" s="440"/>
      <c r="AR9" s="440"/>
      <c r="AS9" s="440"/>
      <c r="AT9" s="441"/>
      <c r="AU9" s="442" t="s">
        <v>117</v>
      </c>
      <c r="AV9" s="443"/>
      <c r="AW9" s="443"/>
      <c r="AX9" s="443"/>
      <c r="AY9" s="444" t="s">
        <v>118</v>
      </c>
      <c r="AZ9" s="445"/>
      <c r="BA9" s="445"/>
      <c r="BB9" s="445"/>
      <c r="BC9" s="445"/>
      <c r="BD9" s="445"/>
      <c r="BE9" s="445"/>
      <c r="BF9" s="445"/>
      <c r="BG9" s="445"/>
      <c r="BH9" s="445"/>
      <c r="BI9" s="445"/>
      <c r="BJ9" s="445"/>
      <c r="BK9" s="445"/>
      <c r="BL9" s="445"/>
      <c r="BM9" s="446"/>
      <c r="BN9" s="410">
        <v>174677</v>
      </c>
      <c r="BO9" s="411"/>
      <c r="BP9" s="411"/>
      <c r="BQ9" s="411"/>
      <c r="BR9" s="411"/>
      <c r="BS9" s="411"/>
      <c r="BT9" s="411"/>
      <c r="BU9" s="412"/>
      <c r="BV9" s="410">
        <v>267430</v>
      </c>
      <c r="BW9" s="411"/>
      <c r="BX9" s="411"/>
      <c r="BY9" s="411"/>
      <c r="BZ9" s="411"/>
      <c r="CA9" s="411"/>
      <c r="CB9" s="411"/>
      <c r="CC9" s="412"/>
      <c r="CD9" s="413" t="s">
        <v>119</v>
      </c>
      <c r="CE9" s="414"/>
      <c r="CF9" s="414"/>
      <c r="CG9" s="414"/>
      <c r="CH9" s="414"/>
      <c r="CI9" s="414"/>
      <c r="CJ9" s="414"/>
      <c r="CK9" s="414"/>
      <c r="CL9" s="414"/>
      <c r="CM9" s="414"/>
      <c r="CN9" s="414"/>
      <c r="CO9" s="414"/>
      <c r="CP9" s="414"/>
      <c r="CQ9" s="414"/>
      <c r="CR9" s="414"/>
      <c r="CS9" s="415"/>
      <c r="CT9" s="407">
        <v>10.1</v>
      </c>
      <c r="CU9" s="408"/>
      <c r="CV9" s="408"/>
      <c r="CW9" s="408"/>
      <c r="CX9" s="408"/>
      <c r="CY9" s="408"/>
      <c r="CZ9" s="408"/>
      <c r="DA9" s="409"/>
      <c r="DB9" s="407">
        <v>10.8</v>
      </c>
      <c r="DC9" s="408"/>
      <c r="DD9" s="408"/>
      <c r="DE9" s="408"/>
      <c r="DF9" s="408"/>
      <c r="DG9" s="408"/>
      <c r="DH9" s="408"/>
      <c r="DI9" s="409"/>
    </row>
    <row r="10" spans="1:119" ht="18.75" customHeight="1" thickBot="1">
      <c r="A10" s="178"/>
      <c r="B10" s="404"/>
      <c r="C10" s="405"/>
      <c r="D10" s="405"/>
      <c r="E10" s="405"/>
      <c r="F10" s="405"/>
      <c r="G10" s="405"/>
      <c r="H10" s="405"/>
      <c r="I10" s="405"/>
      <c r="J10" s="405"/>
      <c r="K10" s="453"/>
      <c r="L10" s="460" t="s">
        <v>120</v>
      </c>
      <c r="M10" s="440"/>
      <c r="N10" s="440"/>
      <c r="O10" s="440"/>
      <c r="P10" s="440"/>
      <c r="Q10" s="441"/>
      <c r="R10" s="461">
        <v>152311</v>
      </c>
      <c r="S10" s="462"/>
      <c r="T10" s="462"/>
      <c r="U10" s="462"/>
      <c r="V10" s="463"/>
      <c r="W10" s="398"/>
      <c r="X10" s="399"/>
      <c r="Y10" s="399"/>
      <c r="Z10" s="399"/>
      <c r="AA10" s="399"/>
      <c r="AB10" s="399"/>
      <c r="AC10" s="399"/>
      <c r="AD10" s="399"/>
      <c r="AE10" s="399"/>
      <c r="AF10" s="399"/>
      <c r="AG10" s="399"/>
      <c r="AH10" s="399"/>
      <c r="AI10" s="399"/>
      <c r="AJ10" s="399"/>
      <c r="AK10" s="399"/>
      <c r="AL10" s="402"/>
      <c r="AM10" s="439" t="s">
        <v>121</v>
      </c>
      <c r="AN10" s="440"/>
      <c r="AO10" s="440"/>
      <c r="AP10" s="440"/>
      <c r="AQ10" s="440"/>
      <c r="AR10" s="440"/>
      <c r="AS10" s="440"/>
      <c r="AT10" s="441"/>
      <c r="AU10" s="442" t="s">
        <v>117</v>
      </c>
      <c r="AV10" s="443"/>
      <c r="AW10" s="443"/>
      <c r="AX10" s="443"/>
      <c r="AY10" s="444" t="s">
        <v>122</v>
      </c>
      <c r="AZ10" s="445"/>
      <c r="BA10" s="445"/>
      <c r="BB10" s="445"/>
      <c r="BC10" s="445"/>
      <c r="BD10" s="445"/>
      <c r="BE10" s="445"/>
      <c r="BF10" s="445"/>
      <c r="BG10" s="445"/>
      <c r="BH10" s="445"/>
      <c r="BI10" s="445"/>
      <c r="BJ10" s="445"/>
      <c r="BK10" s="445"/>
      <c r="BL10" s="445"/>
      <c r="BM10" s="446"/>
      <c r="BN10" s="410">
        <v>327</v>
      </c>
      <c r="BO10" s="411"/>
      <c r="BP10" s="411"/>
      <c r="BQ10" s="411"/>
      <c r="BR10" s="411"/>
      <c r="BS10" s="411"/>
      <c r="BT10" s="411"/>
      <c r="BU10" s="412"/>
      <c r="BV10" s="410">
        <v>395</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117</v>
      </c>
      <c r="AV11" s="443"/>
      <c r="AW11" s="443"/>
      <c r="AX11" s="443"/>
      <c r="AY11" s="444" t="s">
        <v>127</v>
      </c>
      <c r="AZ11" s="445"/>
      <c r="BA11" s="445"/>
      <c r="BB11" s="445"/>
      <c r="BC11" s="445"/>
      <c r="BD11" s="445"/>
      <c r="BE11" s="445"/>
      <c r="BF11" s="445"/>
      <c r="BG11" s="445"/>
      <c r="BH11" s="445"/>
      <c r="BI11" s="445"/>
      <c r="BJ11" s="445"/>
      <c r="BK11" s="445"/>
      <c r="BL11" s="445"/>
      <c r="BM11" s="446"/>
      <c r="BN11" s="410">
        <v>144</v>
      </c>
      <c r="BO11" s="411"/>
      <c r="BP11" s="411"/>
      <c r="BQ11" s="411"/>
      <c r="BR11" s="411"/>
      <c r="BS11" s="411"/>
      <c r="BT11" s="411"/>
      <c r="BU11" s="412"/>
      <c r="BV11" s="410">
        <v>88</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c r="A12" s="178"/>
      <c r="B12" s="470" t="s">
        <v>130</v>
      </c>
      <c r="C12" s="471"/>
      <c r="D12" s="471"/>
      <c r="E12" s="471"/>
      <c r="F12" s="471"/>
      <c r="G12" s="471"/>
      <c r="H12" s="471"/>
      <c r="I12" s="471"/>
      <c r="J12" s="471"/>
      <c r="K12" s="472"/>
      <c r="L12" s="479" t="s">
        <v>131</v>
      </c>
      <c r="M12" s="480"/>
      <c r="N12" s="480"/>
      <c r="O12" s="480"/>
      <c r="P12" s="480"/>
      <c r="Q12" s="481"/>
      <c r="R12" s="482">
        <v>151669</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843213</v>
      </c>
      <c r="BO12" s="411"/>
      <c r="BP12" s="411"/>
      <c r="BQ12" s="411"/>
      <c r="BR12" s="411"/>
      <c r="BS12" s="411"/>
      <c r="BT12" s="411"/>
      <c r="BU12" s="412"/>
      <c r="BV12" s="410">
        <v>1603857</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139</v>
      </c>
      <c r="DC12" s="451"/>
      <c r="DD12" s="451"/>
      <c r="DE12" s="451"/>
      <c r="DF12" s="451"/>
      <c r="DG12" s="451"/>
      <c r="DH12" s="451"/>
      <c r="DI12" s="452"/>
    </row>
    <row r="13" spans="1:119" ht="18.75" customHeight="1">
      <c r="A13" s="178"/>
      <c r="B13" s="473"/>
      <c r="C13" s="474"/>
      <c r="D13" s="474"/>
      <c r="E13" s="474"/>
      <c r="F13" s="474"/>
      <c r="G13" s="474"/>
      <c r="H13" s="474"/>
      <c r="I13" s="474"/>
      <c r="J13" s="474"/>
      <c r="K13" s="475"/>
      <c r="L13" s="187"/>
      <c r="M13" s="501" t="s">
        <v>140</v>
      </c>
      <c r="N13" s="502"/>
      <c r="O13" s="502"/>
      <c r="P13" s="502"/>
      <c r="Q13" s="503"/>
      <c r="R13" s="494">
        <v>148452</v>
      </c>
      <c r="S13" s="495"/>
      <c r="T13" s="495"/>
      <c r="U13" s="495"/>
      <c r="V13" s="496"/>
      <c r="W13" s="426" t="s">
        <v>141</v>
      </c>
      <c r="X13" s="427"/>
      <c r="Y13" s="427"/>
      <c r="Z13" s="427"/>
      <c r="AA13" s="427"/>
      <c r="AB13" s="417"/>
      <c r="AC13" s="461">
        <v>1545</v>
      </c>
      <c r="AD13" s="462"/>
      <c r="AE13" s="462"/>
      <c r="AF13" s="462"/>
      <c r="AG13" s="504"/>
      <c r="AH13" s="461">
        <v>1757</v>
      </c>
      <c r="AI13" s="462"/>
      <c r="AJ13" s="462"/>
      <c r="AK13" s="462"/>
      <c r="AL13" s="463"/>
      <c r="AM13" s="439" t="s">
        <v>142</v>
      </c>
      <c r="AN13" s="440"/>
      <c r="AO13" s="440"/>
      <c r="AP13" s="440"/>
      <c r="AQ13" s="440"/>
      <c r="AR13" s="440"/>
      <c r="AS13" s="440"/>
      <c r="AT13" s="441"/>
      <c r="AU13" s="442" t="s">
        <v>106</v>
      </c>
      <c r="AV13" s="443"/>
      <c r="AW13" s="443"/>
      <c r="AX13" s="443"/>
      <c r="AY13" s="444" t="s">
        <v>143</v>
      </c>
      <c r="AZ13" s="445"/>
      <c r="BA13" s="445"/>
      <c r="BB13" s="445"/>
      <c r="BC13" s="445"/>
      <c r="BD13" s="445"/>
      <c r="BE13" s="445"/>
      <c r="BF13" s="445"/>
      <c r="BG13" s="445"/>
      <c r="BH13" s="445"/>
      <c r="BI13" s="445"/>
      <c r="BJ13" s="445"/>
      <c r="BK13" s="445"/>
      <c r="BL13" s="445"/>
      <c r="BM13" s="446"/>
      <c r="BN13" s="410">
        <v>-668065</v>
      </c>
      <c r="BO13" s="411"/>
      <c r="BP13" s="411"/>
      <c r="BQ13" s="411"/>
      <c r="BR13" s="411"/>
      <c r="BS13" s="411"/>
      <c r="BT13" s="411"/>
      <c r="BU13" s="412"/>
      <c r="BV13" s="410">
        <v>-1335944</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5.0999999999999996</v>
      </c>
      <c r="CU13" s="408"/>
      <c r="CV13" s="408"/>
      <c r="CW13" s="408"/>
      <c r="CX13" s="408"/>
      <c r="CY13" s="408"/>
      <c r="CZ13" s="408"/>
      <c r="DA13" s="409"/>
      <c r="DB13" s="407">
        <v>5.7</v>
      </c>
      <c r="DC13" s="408"/>
      <c r="DD13" s="408"/>
      <c r="DE13" s="408"/>
      <c r="DF13" s="408"/>
      <c r="DG13" s="408"/>
      <c r="DH13" s="408"/>
      <c r="DI13" s="409"/>
    </row>
    <row r="14" spans="1:119" ht="18.75" customHeight="1" thickBot="1">
      <c r="A14" s="178"/>
      <c r="B14" s="473"/>
      <c r="C14" s="474"/>
      <c r="D14" s="474"/>
      <c r="E14" s="474"/>
      <c r="F14" s="474"/>
      <c r="G14" s="474"/>
      <c r="H14" s="474"/>
      <c r="I14" s="474"/>
      <c r="J14" s="474"/>
      <c r="K14" s="475"/>
      <c r="L14" s="491" t="s">
        <v>145</v>
      </c>
      <c r="M14" s="492"/>
      <c r="N14" s="492"/>
      <c r="O14" s="492"/>
      <c r="P14" s="492"/>
      <c r="Q14" s="493"/>
      <c r="R14" s="494">
        <v>152506</v>
      </c>
      <c r="S14" s="495"/>
      <c r="T14" s="495"/>
      <c r="U14" s="495"/>
      <c r="V14" s="496"/>
      <c r="W14" s="400"/>
      <c r="X14" s="401"/>
      <c r="Y14" s="401"/>
      <c r="Z14" s="401"/>
      <c r="AA14" s="401"/>
      <c r="AB14" s="390"/>
      <c r="AC14" s="497">
        <v>2.2999999999999998</v>
      </c>
      <c r="AD14" s="498"/>
      <c r="AE14" s="498"/>
      <c r="AF14" s="498"/>
      <c r="AG14" s="499"/>
      <c r="AH14" s="497">
        <v>2.5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v>3.4</v>
      </c>
      <c r="CU14" s="509"/>
      <c r="CV14" s="509"/>
      <c r="CW14" s="509"/>
      <c r="CX14" s="509"/>
      <c r="CY14" s="509"/>
      <c r="CZ14" s="509"/>
      <c r="DA14" s="510"/>
      <c r="DB14" s="508">
        <v>5.5</v>
      </c>
      <c r="DC14" s="509"/>
      <c r="DD14" s="509"/>
      <c r="DE14" s="509"/>
      <c r="DF14" s="509"/>
      <c r="DG14" s="509"/>
      <c r="DH14" s="509"/>
      <c r="DI14" s="510"/>
    </row>
    <row r="15" spans="1:119" ht="18.75" customHeight="1">
      <c r="A15" s="178"/>
      <c r="B15" s="473"/>
      <c r="C15" s="474"/>
      <c r="D15" s="474"/>
      <c r="E15" s="474"/>
      <c r="F15" s="474"/>
      <c r="G15" s="474"/>
      <c r="H15" s="474"/>
      <c r="I15" s="474"/>
      <c r="J15" s="474"/>
      <c r="K15" s="475"/>
      <c r="L15" s="187"/>
      <c r="M15" s="501" t="s">
        <v>147</v>
      </c>
      <c r="N15" s="502"/>
      <c r="O15" s="502"/>
      <c r="P15" s="502"/>
      <c r="Q15" s="503"/>
      <c r="R15" s="494">
        <v>149303</v>
      </c>
      <c r="S15" s="495"/>
      <c r="T15" s="495"/>
      <c r="U15" s="495"/>
      <c r="V15" s="496"/>
      <c r="W15" s="426" t="s">
        <v>148</v>
      </c>
      <c r="X15" s="427"/>
      <c r="Y15" s="427"/>
      <c r="Z15" s="427"/>
      <c r="AA15" s="427"/>
      <c r="AB15" s="417"/>
      <c r="AC15" s="461">
        <v>16926</v>
      </c>
      <c r="AD15" s="462"/>
      <c r="AE15" s="462"/>
      <c r="AF15" s="462"/>
      <c r="AG15" s="504"/>
      <c r="AH15" s="461">
        <v>18451</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19859254</v>
      </c>
      <c r="BO15" s="374"/>
      <c r="BP15" s="374"/>
      <c r="BQ15" s="374"/>
      <c r="BR15" s="374"/>
      <c r="BS15" s="374"/>
      <c r="BT15" s="374"/>
      <c r="BU15" s="375"/>
      <c r="BV15" s="373">
        <v>20578028</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25.1</v>
      </c>
      <c r="AD16" s="498"/>
      <c r="AE16" s="498"/>
      <c r="AF16" s="498"/>
      <c r="AG16" s="499"/>
      <c r="AH16" s="497">
        <v>26.3</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24557051</v>
      </c>
      <c r="BO16" s="411"/>
      <c r="BP16" s="411"/>
      <c r="BQ16" s="411"/>
      <c r="BR16" s="411"/>
      <c r="BS16" s="411"/>
      <c r="BT16" s="411"/>
      <c r="BU16" s="412"/>
      <c r="BV16" s="410">
        <v>23819614</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49059</v>
      </c>
      <c r="AD17" s="462"/>
      <c r="AE17" s="462"/>
      <c r="AF17" s="462"/>
      <c r="AG17" s="504"/>
      <c r="AH17" s="461">
        <v>50054</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25248902</v>
      </c>
      <c r="BO17" s="411"/>
      <c r="BP17" s="411"/>
      <c r="BQ17" s="411"/>
      <c r="BR17" s="411"/>
      <c r="BS17" s="411"/>
      <c r="BT17" s="411"/>
      <c r="BU17" s="412"/>
      <c r="BV17" s="410">
        <v>26210488</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c r="A18" s="178"/>
      <c r="B18" s="532" t="s">
        <v>158</v>
      </c>
      <c r="C18" s="453"/>
      <c r="D18" s="453"/>
      <c r="E18" s="533"/>
      <c r="F18" s="533"/>
      <c r="G18" s="533"/>
      <c r="H18" s="533"/>
      <c r="I18" s="533"/>
      <c r="J18" s="533"/>
      <c r="K18" s="533"/>
      <c r="L18" s="534">
        <v>82.41</v>
      </c>
      <c r="M18" s="534"/>
      <c r="N18" s="534"/>
      <c r="O18" s="534"/>
      <c r="P18" s="534"/>
      <c r="Q18" s="534"/>
      <c r="R18" s="535"/>
      <c r="S18" s="535"/>
      <c r="T18" s="535"/>
      <c r="U18" s="535"/>
      <c r="V18" s="536"/>
      <c r="W18" s="428"/>
      <c r="X18" s="429"/>
      <c r="Y18" s="429"/>
      <c r="Z18" s="429"/>
      <c r="AA18" s="429"/>
      <c r="AB18" s="420"/>
      <c r="AC18" s="537">
        <v>72.599999999999994</v>
      </c>
      <c r="AD18" s="538"/>
      <c r="AE18" s="538"/>
      <c r="AF18" s="538"/>
      <c r="AG18" s="539"/>
      <c r="AH18" s="537">
        <v>71.2</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28846091</v>
      </c>
      <c r="BO18" s="411"/>
      <c r="BP18" s="411"/>
      <c r="BQ18" s="411"/>
      <c r="BR18" s="411"/>
      <c r="BS18" s="411"/>
      <c r="BT18" s="411"/>
      <c r="BU18" s="412"/>
      <c r="BV18" s="410">
        <v>28265298</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c r="A19" s="178"/>
      <c r="B19" s="532" t="s">
        <v>160</v>
      </c>
      <c r="C19" s="453"/>
      <c r="D19" s="453"/>
      <c r="E19" s="533"/>
      <c r="F19" s="533"/>
      <c r="G19" s="533"/>
      <c r="H19" s="533"/>
      <c r="I19" s="533"/>
      <c r="J19" s="533"/>
      <c r="K19" s="533"/>
      <c r="L19" s="541">
        <v>1827</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40320956</v>
      </c>
      <c r="BO19" s="411"/>
      <c r="BP19" s="411"/>
      <c r="BQ19" s="411"/>
      <c r="BR19" s="411"/>
      <c r="BS19" s="411"/>
      <c r="BT19" s="411"/>
      <c r="BU19" s="412"/>
      <c r="BV19" s="410">
        <v>38351622</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c r="A20" s="178"/>
      <c r="B20" s="532" t="s">
        <v>162</v>
      </c>
      <c r="C20" s="453"/>
      <c r="D20" s="453"/>
      <c r="E20" s="533"/>
      <c r="F20" s="533"/>
      <c r="G20" s="533"/>
      <c r="H20" s="533"/>
      <c r="I20" s="533"/>
      <c r="J20" s="533"/>
      <c r="K20" s="533"/>
      <c r="L20" s="541">
        <v>62578</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45593281</v>
      </c>
      <c r="BO22" s="374"/>
      <c r="BP22" s="374"/>
      <c r="BQ22" s="374"/>
      <c r="BR22" s="374"/>
      <c r="BS22" s="374"/>
      <c r="BT22" s="374"/>
      <c r="BU22" s="375"/>
      <c r="BV22" s="373">
        <v>43248567</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35969476</v>
      </c>
      <c r="BO23" s="411"/>
      <c r="BP23" s="411"/>
      <c r="BQ23" s="411"/>
      <c r="BR23" s="411"/>
      <c r="BS23" s="411"/>
      <c r="BT23" s="411"/>
      <c r="BU23" s="412"/>
      <c r="BV23" s="410">
        <v>34221551</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c r="A24" s="178"/>
      <c r="B24" s="581"/>
      <c r="C24" s="557"/>
      <c r="D24" s="558"/>
      <c r="E24" s="460" t="s">
        <v>172</v>
      </c>
      <c r="F24" s="440"/>
      <c r="G24" s="440"/>
      <c r="H24" s="440"/>
      <c r="I24" s="440"/>
      <c r="J24" s="440"/>
      <c r="K24" s="441"/>
      <c r="L24" s="461">
        <v>1</v>
      </c>
      <c r="M24" s="462"/>
      <c r="N24" s="462"/>
      <c r="O24" s="462"/>
      <c r="P24" s="504"/>
      <c r="Q24" s="461">
        <v>9570</v>
      </c>
      <c r="R24" s="462"/>
      <c r="S24" s="462"/>
      <c r="T24" s="462"/>
      <c r="U24" s="462"/>
      <c r="V24" s="504"/>
      <c r="W24" s="556"/>
      <c r="X24" s="557"/>
      <c r="Y24" s="558"/>
      <c r="Z24" s="460" t="s">
        <v>173</v>
      </c>
      <c r="AA24" s="440"/>
      <c r="AB24" s="440"/>
      <c r="AC24" s="440"/>
      <c r="AD24" s="440"/>
      <c r="AE24" s="440"/>
      <c r="AF24" s="440"/>
      <c r="AG24" s="441"/>
      <c r="AH24" s="461">
        <v>816</v>
      </c>
      <c r="AI24" s="462"/>
      <c r="AJ24" s="462"/>
      <c r="AK24" s="462"/>
      <c r="AL24" s="504"/>
      <c r="AM24" s="461">
        <v>2450448</v>
      </c>
      <c r="AN24" s="462"/>
      <c r="AO24" s="462"/>
      <c r="AP24" s="462"/>
      <c r="AQ24" s="462"/>
      <c r="AR24" s="504"/>
      <c r="AS24" s="461">
        <v>3003</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20644867</v>
      </c>
      <c r="BO24" s="411"/>
      <c r="BP24" s="411"/>
      <c r="BQ24" s="411"/>
      <c r="BR24" s="411"/>
      <c r="BS24" s="411"/>
      <c r="BT24" s="411"/>
      <c r="BU24" s="412"/>
      <c r="BV24" s="410">
        <v>19102469</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c r="A25" s="178"/>
      <c r="B25" s="581"/>
      <c r="C25" s="557"/>
      <c r="D25" s="558"/>
      <c r="E25" s="460" t="s">
        <v>175</v>
      </c>
      <c r="F25" s="440"/>
      <c r="G25" s="440"/>
      <c r="H25" s="440"/>
      <c r="I25" s="440"/>
      <c r="J25" s="440"/>
      <c r="K25" s="441"/>
      <c r="L25" s="461">
        <v>1</v>
      </c>
      <c r="M25" s="462"/>
      <c r="N25" s="462"/>
      <c r="O25" s="462"/>
      <c r="P25" s="504"/>
      <c r="Q25" s="461">
        <v>8050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138</v>
      </c>
      <c r="AN25" s="462"/>
      <c r="AO25" s="462"/>
      <c r="AP25" s="462"/>
      <c r="AQ25" s="462"/>
      <c r="AR25" s="504"/>
      <c r="AS25" s="461" t="s">
        <v>138</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3443305</v>
      </c>
      <c r="BO25" s="374"/>
      <c r="BP25" s="374"/>
      <c r="BQ25" s="374"/>
      <c r="BR25" s="374"/>
      <c r="BS25" s="374"/>
      <c r="BT25" s="374"/>
      <c r="BU25" s="375"/>
      <c r="BV25" s="373">
        <v>4156855</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c r="A26" s="178"/>
      <c r="B26" s="581"/>
      <c r="C26" s="557"/>
      <c r="D26" s="558"/>
      <c r="E26" s="460" t="s">
        <v>178</v>
      </c>
      <c r="F26" s="440"/>
      <c r="G26" s="440"/>
      <c r="H26" s="440"/>
      <c r="I26" s="440"/>
      <c r="J26" s="440"/>
      <c r="K26" s="441"/>
      <c r="L26" s="461">
        <v>1</v>
      </c>
      <c r="M26" s="462"/>
      <c r="N26" s="462"/>
      <c r="O26" s="462"/>
      <c r="P26" s="504"/>
      <c r="Q26" s="461">
        <v>7370</v>
      </c>
      <c r="R26" s="462"/>
      <c r="S26" s="462"/>
      <c r="T26" s="462"/>
      <c r="U26" s="462"/>
      <c r="V26" s="504"/>
      <c r="W26" s="556"/>
      <c r="X26" s="557"/>
      <c r="Y26" s="558"/>
      <c r="Z26" s="460" t="s">
        <v>179</v>
      </c>
      <c r="AA26" s="562"/>
      <c r="AB26" s="562"/>
      <c r="AC26" s="562"/>
      <c r="AD26" s="562"/>
      <c r="AE26" s="562"/>
      <c r="AF26" s="562"/>
      <c r="AG26" s="563"/>
      <c r="AH26" s="461">
        <v>27</v>
      </c>
      <c r="AI26" s="462"/>
      <c r="AJ26" s="462"/>
      <c r="AK26" s="462"/>
      <c r="AL26" s="504"/>
      <c r="AM26" s="461">
        <v>79380</v>
      </c>
      <c r="AN26" s="462"/>
      <c r="AO26" s="462"/>
      <c r="AP26" s="462"/>
      <c r="AQ26" s="462"/>
      <c r="AR26" s="504"/>
      <c r="AS26" s="461">
        <v>2940</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138</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c r="A27" s="178"/>
      <c r="B27" s="581"/>
      <c r="C27" s="557"/>
      <c r="D27" s="558"/>
      <c r="E27" s="460" t="s">
        <v>181</v>
      </c>
      <c r="F27" s="440"/>
      <c r="G27" s="440"/>
      <c r="H27" s="440"/>
      <c r="I27" s="440"/>
      <c r="J27" s="440"/>
      <c r="K27" s="441"/>
      <c r="L27" s="461">
        <v>1</v>
      </c>
      <c r="M27" s="462"/>
      <c r="N27" s="462"/>
      <c r="O27" s="462"/>
      <c r="P27" s="504"/>
      <c r="Q27" s="461">
        <v>4830</v>
      </c>
      <c r="R27" s="462"/>
      <c r="S27" s="462"/>
      <c r="T27" s="462"/>
      <c r="U27" s="462"/>
      <c r="V27" s="504"/>
      <c r="W27" s="556"/>
      <c r="X27" s="557"/>
      <c r="Y27" s="558"/>
      <c r="Z27" s="460" t="s">
        <v>182</v>
      </c>
      <c r="AA27" s="440"/>
      <c r="AB27" s="440"/>
      <c r="AC27" s="440"/>
      <c r="AD27" s="440"/>
      <c r="AE27" s="440"/>
      <c r="AF27" s="440"/>
      <c r="AG27" s="441"/>
      <c r="AH27" s="461">
        <v>30</v>
      </c>
      <c r="AI27" s="462"/>
      <c r="AJ27" s="462"/>
      <c r="AK27" s="462"/>
      <c r="AL27" s="504"/>
      <c r="AM27" s="461">
        <v>99410</v>
      </c>
      <c r="AN27" s="462"/>
      <c r="AO27" s="462"/>
      <c r="AP27" s="462"/>
      <c r="AQ27" s="462"/>
      <c r="AR27" s="504"/>
      <c r="AS27" s="461">
        <v>3314</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t="s">
        <v>138</v>
      </c>
      <c r="BO27" s="530"/>
      <c r="BP27" s="530"/>
      <c r="BQ27" s="530"/>
      <c r="BR27" s="530"/>
      <c r="BS27" s="530"/>
      <c r="BT27" s="530"/>
      <c r="BU27" s="531"/>
      <c r="BV27" s="529" t="s">
        <v>138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c r="A28" s="178"/>
      <c r="B28" s="581"/>
      <c r="C28" s="557"/>
      <c r="D28" s="558"/>
      <c r="E28" s="460" t="s">
        <v>184</v>
      </c>
      <c r="F28" s="440"/>
      <c r="G28" s="440"/>
      <c r="H28" s="440"/>
      <c r="I28" s="440"/>
      <c r="J28" s="440"/>
      <c r="K28" s="441"/>
      <c r="L28" s="461">
        <v>1</v>
      </c>
      <c r="M28" s="462"/>
      <c r="N28" s="462"/>
      <c r="O28" s="462"/>
      <c r="P28" s="504"/>
      <c r="Q28" s="461">
        <v>4330</v>
      </c>
      <c r="R28" s="462"/>
      <c r="S28" s="462"/>
      <c r="T28" s="462"/>
      <c r="U28" s="462"/>
      <c r="V28" s="504"/>
      <c r="W28" s="556"/>
      <c r="X28" s="557"/>
      <c r="Y28" s="558"/>
      <c r="Z28" s="460" t="s">
        <v>185</v>
      </c>
      <c r="AA28" s="440"/>
      <c r="AB28" s="440"/>
      <c r="AC28" s="440"/>
      <c r="AD28" s="440"/>
      <c r="AE28" s="440"/>
      <c r="AF28" s="440"/>
      <c r="AG28" s="441"/>
      <c r="AH28" s="461">
        <v>5</v>
      </c>
      <c r="AI28" s="462"/>
      <c r="AJ28" s="462"/>
      <c r="AK28" s="462"/>
      <c r="AL28" s="504"/>
      <c r="AM28" s="461">
        <v>13585</v>
      </c>
      <c r="AN28" s="462"/>
      <c r="AO28" s="462"/>
      <c r="AP28" s="462"/>
      <c r="AQ28" s="462"/>
      <c r="AR28" s="504"/>
      <c r="AS28" s="461">
        <v>2717</v>
      </c>
      <c r="AT28" s="462"/>
      <c r="AU28" s="462"/>
      <c r="AV28" s="462"/>
      <c r="AW28" s="462"/>
      <c r="AX28" s="463"/>
      <c r="AY28" s="564" t="s">
        <v>186</v>
      </c>
      <c r="AZ28" s="565"/>
      <c r="BA28" s="565"/>
      <c r="BB28" s="566"/>
      <c r="BC28" s="370" t="s">
        <v>48</v>
      </c>
      <c r="BD28" s="371"/>
      <c r="BE28" s="371"/>
      <c r="BF28" s="371"/>
      <c r="BG28" s="371"/>
      <c r="BH28" s="371"/>
      <c r="BI28" s="371"/>
      <c r="BJ28" s="371"/>
      <c r="BK28" s="371"/>
      <c r="BL28" s="371"/>
      <c r="BM28" s="372"/>
      <c r="BN28" s="373">
        <v>4168617</v>
      </c>
      <c r="BO28" s="374"/>
      <c r="BP28" s="374"/>
      <c r="BQ28" s="374"/>
      <c r="BR28" s="374"/>
      <c r="BS28" s="374"/>
      <c r="BT28" s="374"/>
      <c r="BU28" s="375"/>
      <c r="BV28" s="373">
        <v>3995390</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c r="A29" s="178"/>
      <c r="B29" s="581"/>
      <c r="C29" s="557"/>
      <c r="D29" s="558"/>
      <c r="E29" s="460" t="s">
        <v>187</v>
      </c>
      <c r="F29" s="440"/>
      <c r="G29" s="440"/>
      <c r="H29" s="440"/>
      <c r="I29" s="440"/>
      <c r="J29" s="440"/>
      <c r="K29" s="441"/>
      <c r="L29" s="461">
        <v>25</v>
      </c>
      <c r="M29" s="462"/>
      <c r="N29" s="462"/>
      <c r="O29" s="462"/>
      <c r="P29" s="504"/>
      <c r="Q29" s="461">
        <v>4100</v>
      </c>
      <c r="R29" s="462"/>
      <c r="S29" s="462"/>
      <c r="T29" s="462"/>
      <c r="U29" s="462"/>
      <c r="V29" s="504"/>
      <c r="W29" s="559"/>
      <c r="X29" s="560"/>
      <c r="Y29" s="561"/>
      <c r="Z29" s="460" t="s">
        <v>188</v>
      </c>
      <c r="AA29" s="440"/>
      <c r="AB29" s="440"/>
      <c r="AC29" s="440"/>
      <c r="AD29" s="440"/>
      <c r="AE29" s="440"/>
      <c r="AF29" s="440"/>
      <c r="AG29" s="441"/>
      <c r="AH29" s="461">
        <v>851</v>
      </c>
      <c r="AI29" s="462"/>
      <c r="AJ29" s="462"/>
      <c r="AK29" s="462"/>
      <c r="AL29" s="504"/>
      <c r="AM29" s="461">
        <v>2563443</v>
      </c>
      <c r="AN29" s="462"/>
      <c r="AO29" s="462"/>
      <c r="AP29" s="462"/>
      <c r="AQ29" s="462"/>
      <c r="AR29" s="504"/>
      <c r="AS29" s="461">
        <v>3012</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911623</v>
      </c>
      <c r="BO29" s="411"/>
      <c r="BP29" s="411"/>
      <c r="BQ29" s="411"/>
      <c r="BR29" s="411"/>
      <c r="BS29" s="411"/>
      <c r="BT29" s="411"/>
      <c r="BU29" s="412"/>
      <c r="BV29" s="410">
        <v>129776</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96.9</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3304899</v>
      </c>
      <c r="BO30" s="530"/>
      <c r="BP30" s="530"/>
      <c r="BQ30" s="530"/>
      <c r="BR30" s="530"/>
      <c r="BS30" s="530"/>
      <c r="BT30" s="530"/>
      <c r="BU30" s="531"/>
      <c r="BV30" s="529">
        <v>2899115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199</v>
      </c>
      <c r="X33" s="399"/>
      <c r="Y33" s="399"/>
      <c r="Z33" s="399"/>
      <c r="AA33" s="399"/>
      <c r="AB33" s="399"/>
      <c r="AC33" s="399"/>
      <c r="AD33" s="399"/>
      <c r="AE33" s="399"/>
      <c r="AF33" s="399"/>
      <c r="AG33" s="399"/>
      <c r="AH33" s="399"/>
      <c r="AI33" s="399"/>
      <c r="AJ33" s="399"/>
      <c r="AK33" s="399"/>
      <c r="AL33" s="203"/>
      <c r="AM33" s="434" t="s">
        <v>197</v>
      </c>
      <c r="AN33" s="434"/>
      <c r="AO33" s="399" t="s">
        <v>200</v>
      </c>
      <c r="AP33" s="399"/>
      <c r="AQ33" s="399"/>
      <c r="AR33" s="399"/>
      <c r="AS33" s="399"/>
      <c r="AT33" s="399"/>
      <c r="AU33" s="399"/>
      <c r="AV33" s="399"/>
      <c r="AW33" s="399"/>
      <c r="AX33" s="399"/>
      <c r="AY33" s="399"/>
      <c r="AZ33" s="399"/>
      <c r="BA33" s="399"/>
      <c r="BB33" s="399"/>
      <c r="BC33" s="399"/>
      <c r="BD33" s="204"/>
      <c r="BE33" s="399" t="s">
        <v>201</v>
      </c>
      <c r="BF33" s="399"/>
      <c r="BG33" s="399" t="s">
        <v>202</v>
      </c>
      <c r="BH33" s="399"/>
      <c r="BI33" s="399"/>
      <c r="BJ33" s="399"/>
      <c r="BK33" s="399"/>
      <c r="BL33" s="399"/>
      <c r="BM33" s="399"/>
      <c r="BN33" s="399"/>
      <c r="BO33" s="399"/>
      <c r="BP33" s="399"/>
      <c r="BQ33" s="399"/>
      <c r="BR33" s="399"/>
      <c r="BS33" s="399"/>
      <c r="BT33" s="399"/>
      <c r="BU33" s="399"/>
      <c r="BV33" s="204"/>
      <c r="BW33" s="434" t="s">
        <v>201</v>
      </c>
      <c r="BX33" s="434"/>
      <c r="BY33" s="399" t="s">
        <v>203</v>
      </c>
      <c r="BZ33" s="399"/>
      <c r="CA33" s="399"/>
      <c r="CB33" s="399"/>
      <c r="CC33" s="399"/>
      <c r="CD33" s="399"/>
      <c r="CE33" s="399"/>
      <c r="CF33" s="399"/>
      <c r="CG33" s="399"/>
      <c r="CH33" s="399"/>
      <c r="CI33" s="399"/>
      <c r="CJ33" s="399"/>
      <c r="CK33" s="399"/>
      <c r="CL33" s="399"/>
      <c r="CM33" s="399"/>
      <c r="CN33" s="203"/>
      <c r="CO33" s="434" t="s">
        <v>197</v>
      </c>
      <c r="CP33" s="434"/>
      <c r="CQ33" s="399" t="s">
        <v>204</v>
      </c>
      <c r="CR33" s="399"/>
      <c r="CS33" s="399"/>
      <c r="CT33" s="399"/>
      <c r="CU33" s="399"/>
      <c r="CV33" s="399"/>
      <c r="CW33" s="399"/>
      <c r="CX33" s="399"/>
      <c r="CY33" s="399"/>
      <c r="CZ33" s="399"/>
      <c r="DA33" s="399"/>
      <c r="DB33" s="399"/>
      <c r="DC33" s="399"/>
      <c r="DD33" s="399"/>
      <c r="DE33" s="399"/>
      <c r="DF33" s="203"/>
      <c r="DG33" s="599" t="s">
        <v>205</v>
      </c>
      <c r="DH33" s="599"/>
      <c r="DI33" s="205"/>
    </row>
    <row r="34" spans="1:113" ht="32.25" customHeight="1">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f>IF(BG34="","",MAX(C34:D43,U34:V43,AM34:AN43)+1)</f>
        <v>8</v>
      </c>
      <c r="BF34" s="600"/>
      <c r="BG34" s="601" t="str">
        <f>IF('各会計、関係団体の財政状況及び健全化判断比率'!B33="","",'各会計、関係団体の財政状況及び健全化判断比率'!B33)</f>
        <v>土地区画整理事業特別会計</v>
      </c>
      <c r="BH34" s="601"/>
      <c r="BI34" s="601"/>
      <c r="BJ34" s="601"/>
      <c r="BK34" s="601"/>
      <c r="BL34" s="601"/>
      <c r="BM34" s="601"/>
      <c r="BN34" s="601"/>
      <c r="BO34" s="601"/>
      <c r="BP34" s="601"/>
      <c r="BQ34" s="601"/>
      <c r="BR34" s="601"/>
      <c r="BS34" s="601"/>
      <c r="BT34" s="601"/>
      <c r="BU34" s="601"/>
      <c r="BV34" s="178"/>
      <c r="BW34" s="600">
        <f>IF(BY34="","",MAX(C34:D43,U34:V43,AM34:AN43,BE34:BF43)+1)</f>
        <v>9</v>
      </c>
      <c r="BX34" s="600"/>
      <c r="BY34" s="601" t="str">
        <f>IF('各会計、関係団体の財政状況及び健全化判断比率'!B68="","",'各会計、関係団体の財政状況及び健全化判断比率'!B68)</f>
        <v>久喜宮代衛生組合</v>
      </c>
      <c r="BZ34" s="601"/>
      <c r="CA34" s="601"/>
      <c r="CB34" s="601"/>
      <c r="CC34" s="601"/>
      <c r="CD34" s="601"/>
      <c r="CE34" s="601"/>
      <c r="CF34" s="601"/>
      <c r="CG34" s="601"/>
      <c r="CH34" s="601"/>
      <c r="CI34" s="601"/>
      <c r="CJ34" s="601"/>
      <c r="CK34" s="601"/>
      <c r="CL34" s="601"/>
      <c r="CM34" s="601"/>
      <c r="CN34" s="178"/>
      <c r="CO34" s="600" t="str">
        <f>IF(CQ34="","",MAX(C34:D43,U34:V43,AM34:AN43,BE34:BF43,BW34:BX43)+1)</f>
        <v/>
      </c>
      <c r="CP34" s="600"/>
      <c r="CQ34" s="601" t="str">
        <f>IF('各会計、関係団体の財政状況及び健全化判断比率'!BS7="","",'各会計、関係団体の財政状況及び健全化判断比率'!BS7)</f>
        <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c r="A35" s="178"/>
      <c r="B35" s="202"/>
      <c r="C35" s="600">
        <f>IF(E35="","",C34+1)</f>
        <v>2</v>
      </c>
      <c r="D35" s="600"/>
      <c r="E35" s="601" t="str">
        <f>IF('各会計、関係団体の財政状況及び健全化判断比率'!B8="","",'各会計、関係団体の財政状況及び健全化判断比率'!B8)</f>
        <v>土地区画整理事業特別会計（普通会計）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10</v>
      </c>
      <c r="BX35" s="600"/>
      <c r="BY35" s="601" t="str">
        <f>IF('各会計、関係団体の財政状況及び健全化判断比率'!B69="","",'各会計、関係団体の財政状況及び健全化判断比率'!B69)</f>
        <v>北本地区衛生組合</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11</v>
      </c>
      <c r="BX36" s="600"/>
      <c r="BY36" s="601" t="str">
        <f>IF('各会計、関係団体の財政状況及び健全化判断比率'!B70="","",'各会計、関係団体の財政状況及び健全化判断比率'!B70)</f>
        <v>利根川栗橋流域水防事務組合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12</v>
      </c>
      <c r="BX37" s="600"/>
      <c r="BY37" s="601" t="str">
        <f>IF('各会計、関係団体の財政状況及び健全化判断比率'!B71="","",'各会計、関係団体の財政状況及び健全化判断比率'!B71)</f>
        <v>埼玉県市町村総合事務組合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13</v>
      </c>
      <c r="BX38" s="600"/>
      <c r="BY38" s="601" t="str">
        <f>IF('各会計、関係団体の財政状況及び健全化判断比率'!B72="","",'各会計、関係団体の財政状況及び健全化判断比率'!B72)</f>
        <v>埼玉県市町村総合事務組合</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14</v>
      </c>
      <c r="BX39" s="600"/>
      <c r="BY39" s="601" t="str">
        <f>IF('各会計、関係団体の財政状況及び健全化判断比率'!B73="","",'各会計、関係団体の財政状況及び健全化判断比率'!B73)</f>
        <v>広域利根斎場組合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15</v>
      </c>
      <c r="BX40" s="600"/>
      <c r="BY40" s="601" t="str">
        <f>IF('各会計、関係団体の財政状況及び健全化判断比率'!B74="","",'各会計、関係団体の財政状況及び健全化判断比率'!B74)</f>
        <v>彩の国さいたま人づくり広域連合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16</v>
      </c>
      <c r="BX41" s="600"/>
      <c r="BY41" s="601" t="str">
        <f>IF('各会計、関係団体の財政状況及び健全化判断比率'!B75="","",'各会計、関係団体の財政状況及び健全化判断比率'!B75)</f>
        <v>埼玉県後期高齢者広域連合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17</v>
      </c>
      <c r="BX42" s="600"/>
      <c r="BY42" s="601" t="str">
        <f>IF('各会計、関係団体の財政状況及び健全化判断比率'!B76="","",'各会計、関係団体の財政状況及び健全化判断比率'!B76)</f>
        <v>埼玉県後期高齢者広域連合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18</v>
      </c>
      <c r="BX43" s="600"/>
      <c r="BY43" s="601" t="str">
        <f>IF('各会計、関係団体の財政状況及び健全化判断比率'!B77="","",'各会計、関係団体の財政状況及び健全化判断比率'!B77)</f>
        <v>埼玉東部消防組合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03" t="s">
        <v>207</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c r="E47" s="603" t="s">
        <v>208</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c r="E48" s="603" t="s">
        <v>209</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c r="E49" s="604" t="s">
        <v>210</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c r="E50" s="603" t="s">
        <v>211</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c r="E51" s="603" t="s">
        <v>212</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c r="E52" s="603" t="s">
        <v>213</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c r="E53" s="177" t="s">
        <v>613</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 zoomScaleSheetLayoutView="100" workbookViewId="0">
      <selection activeCell="P37" sqref="P37"/>
    </sheetView>
  </sheetViews>
  <sheetFormatPr defaultColWidth="0" defaultRowHeight="13.5" customHeight="1" zeroHeight="1"/>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181" t="s">
        <v>579</v>
      </c>
      <c r="D34" s="1181"/>
      <c r="E34" s="1182"/>
      <c r="F34" s="32">
        <v>7.77</v>
      </c>
      <c r="G34" s="33">
        <v>9.08</v>
      </c>
      <c r="H34" s="33">
        <v>9.19</v>
      </c>
      <c r="I34" s="33">
        <v>8.17</v>
      </c>
      <c r="J34" s="34">
        <v>8.18</v>
      </c>
      <c r="K34" s="22"/>
      <c r="L34" s="22"/>
      <c r="M34" s="22"/>
      <c r="N34" s="22"/>
      <c r="O34" s="22"/>
      <c r="P34" s="22"/>
    </row>
    <row r="35" spans="1:16" ht="39" customHeight="1">
      <c r="A35" s="22"/>
      <c r="B35" s="35"/>
      <c r="C35" s="1175" t="s">
        <v>580</v>
      </c>
      <c r="D35" s="1176"/>
      <c r="E35" s="1177"/>
      <c r="F35" s="36">
        <v>4.24</v>
      </c>
      <c r="G35" s="37">
        <v>4.47</v>
      </c>
      <c r="H35" s="37">
        <v>4.68</v>
      </c>
      <c r="I35" s="37">
        <v>5.48</v>
      </c>
      <c r="J35" s="38">
        <v>6.73</v>
      </c>
      <c r="K35" s="22"/>
      <c r="L35" s="22"/>
      <c r="M35" s="22"/>
      <c r="N35" s="22"/>
      <c r="O35" s="22"/>
      <c r="P35" s="22"/>
    </row>
    <row r="36" spans="1:16" ht="39" customHeight="1">
      <c r="A36" s="22"/>
      <c r="B36" s="35"/>
      <c r="C36" s="1175" t="s">
        <v>581</v>
      </c>
      <c r="D36" s="1176"/>
      <c r="E36" s="1177"/>
      <c r="F36" s="36">
        <v>0.43</v>
      </c>
      <c r="G36" s="37">
        <v>1.57</v>
      </c>
      <c r="H36" s="37">
        <v>1.0900000000000001</v>
      </c>
      <c r="I36" s="37">
        <v>1.48</v>
      </c>
      <c r="J36" s="38">
        <v>1.33</v>
      </c>
      <c r="K36" s="22"/>
      <c r="L36" s="22"/>
      <c r="M36" s="22"/>
      <c r="N36" s="22"/>
      <c r="O36" s="22"/>
      <c r="P36" s="22"/>
    </row>
    <row r="37" spans="1:16" ht="39" customHeight="1">
      <c r="A37" s="22"/>
      <c r="B37" s="35"/>
      <c r="C37" s="1175" t="s">
        <v>582</v>
      </c>
      <c r="D37" s="1176"/>
      <c r="E37" s="1177"/>
      <c r="F37" s="36">
        <v>3.13</v>
      </c>
      <c r="G37" s="37">
        <v>1.52</v>
      </c>
      <c r="H37" s="37">
        <v>0.98</v>
      </c>
      <c r="I37" s="37">
        <v>0.9</v>
      </c>
      <c r="J37" s="38">
        <v>1.06</v>
      </c>
      <c r="K37" s="22"/>
      <c r="L37" s="22"/>
      <c r="M37" s="22"/>
      <c r="N37" s="22"/>
      <c r="O37" s="22"/>
      <c r="P37" s="22"/>
    </row>
    <row r="38" spans="1:16" ht="39" customHeight="1">
      <c r="A38" s="22"/>
      <c r="B38" s="35"/>
      <c r="C38" s="1175" t="s">
        <v>583</v>
      </c>
      <c r="D38" s="1176"/>
      <c r="E38" s="1177"/>
      <c r="F38" s="36">
        <v>0.6</v>
      </c>
      <c r="G38" s="37">
        <v>0.59</v>
      </c>
      <c r="H38" s="37">
        <v>0.39</v>
      </c>
      <c r="I38" s="37">
        <v>0.39</v>
      </c>
      <c r="J38" s="38">
        <v>0.49</v>
      </c>
      <c r="K38" s="22"/>
      <c r="L38" s="22"/>
      <c r="M38" s="22"/>
      <c r="N38" s="22"/>
      <c r="O38" s="22"/>
      <c r="P38" s="22"/>
    </row>
    <row r="39" spans="1:16" ht="39" customHeight="1">
      <c r="A39" s="22"/>
      <c r="B39" s="35"/>
      <c r="C39" s="1175" t="s">
        <v>584</v>
      </c>
      <c r="D39" s="1176"/>
      <c r="E39" s="1177"/>
      <c r="F39" s="36">
        <v>0.01</v>
      </c>
      <c r="G39" s="37">
        <v>0.01</v>
      </c>
      <c r="H39" s="37">
        <v>0.01</v>
      </c>
      <c r="I39" s="37">
        <v>0.01</v>
      </c>
      <c r="J39" s="38">
        <v>0.01</v>
      </c>
      <c r="K39" s="22"/>
      <c r="L39" s="22"/>
      <c r="M39" s="22"/>
      <c r="N39" s="22"/>
      <c r="O39" s="22"/>
      <c r="P39" s="22"/>
    </row>
    <row r="40" spans="1:16" ht="39" customHeight="1">
      <c r="A40" s="22"/>
      <c r="B40" s="35"/>
      <c r="C40" s="1175" t="s">
        <v>585</v>
      </c>
      <c r="D40" s="1176"/>
      <c r="E40" s="1177"/>
      <c r="F40" s="36">
        <v>0.15</v>
      </c>
      <c r="G40" s="37">
        <v>0.13</v>
      </c>
      <c r="H40" s="37">
        <v>0.02</v>
      </c>
      <c r="I40" s="37">
        <v>0.02</v>
      </c>
      <c r="J40" s="38">
        <v>0.01</v>
      </c>
      <c r="K40" s="22"/>
      <c r="L40" s="22"/>
      <c r="M40" s="22"/>
      <c r="N40" s="22"/>
      <c r="O40" s="22"/>
      <c r="P40" s="22"/>
    </row>
    <row r="41" spans="1:16" ht="39" customHeight="1">
      <c r="A41" s="22"/>
      <c r="B41" s="35"/>
      <c r="C41" s="1175" t="s">
        <v>586</v>
      </c>
      <c r="D41" s="1176"/>
      <c r="E41" s="1177"/>
      <c r="F41" s="36">
        <v>0.01</v>
      </c>
      <c r="G41" s="37">
        <v>0.03</v>
      </c>
      <c r="H41" s="37">
        <v>0.01</v>
      </c>
      <c r="I41" s="37">
        <v>0</v>
      </c>
      <c r="J41" s="38">
        <v>0.01</v>
      </c>
      <c r="K41" s="22"/>
      <c r="L41" s="22"/>
      <c r="M41" s="22"/>
      <c r="N41" s="22"/>
      <c r="O41" s="22"/>
      <c r="P41" s="22"/>
    </row>
    <row r="42" spans="1:16" ht="39" customHeight="1">
      <c r="A42" s="22"/>
      <c r="B42" s="39"/>
      <c r="C42" s="1175" t="s">
        <v>587</v>
      </c>
      <c r="D42" s="1176"/>
      <c r="E42" s="1177"/>
      <c r="F42" s="36" t="s">
        <v>528</v>
      </c>
      <c r="G42" s="37" t="s">
        <v>528</v>
      </c>
      <c r="H42" s="37" t="s">
        <v>528</v>
      </c>
      <c r="I42" s="37" t="s">
        <v>528</v>
      </c>
      <c r="J42" s="38" t="s">
        <v>528</v>
      </c>
      <c r="K42" s="22"/>
      <c r="L42" s="22"/>
      <c r="M42" s="22"/>
      <c r="N42" s="22"/>
      <c r="O42" s="22"/>
      <c r="P42" s="22"/>
    </row>
    <row r="43" spans="1:16" ht="39" customHeight="1" thickBot="1">
      <c r="A43" s="22"/>
      <c r="B43" s="40"/>
      <c r="C43" s="1178" t="s">
        <v>588</v>
      </c>
      <c r="D43" s="1179"/>
      <c r="E43" s="1180"/>
      <c r="F43" s="41">
        <v>0.06</v>
      </c>
      <c r="G43" s="42">
        <v>0.04</v>
      </c>
      <c r="H43" s="42">
        <v>0.04</v>
      </c>
      <c r="I43" s="42">
        <v>0.21</v>
      </c>
      <c r="J43" s="43" t="s">
        <v>528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6.5">
      <c r="A45" s="22"/>
      <c r="B45" s="22"/>
      <c r="C45" s="22"/>
      <c r="D45" s="22"/>
      <c r="E45" s="22"/>
      <c r="F45" s="22"/>
      <c r="G45" s="22"/>
      <c r="H45" s="22"/>
      <c r="I45" s="22"/>
      <c r="J45" s="22"/>
      <c r="K45" s="22"/>
      <c r="L45" s="22"/>
      <c r="M45" s="22"/>
      <c r="N45" s="22"/>
      <c r="O45" s="22"/>
      <c r="P45" s="22"/>
    </row>
  </sheetData>
  <sheetProtection algorithmName="SHA-512" hashValue="09RF61qE+CQFqaUJKWU7kDCyM0AzmQd/nXWDh0kNEX1Fj5vGB2PdyC1/JXLy+cr9vMNvQgVAOnaRN7YJX/yGkg==" saltValue="3bRnTRkt5vUhLz7Fa8d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11" zoomScaleSheetLayoutView="55" workbookViewId="0">
      <selection activeCell="S61" sqref="S61"/>
    </sheetView>
  </sheetViews>
  <sheetFormatPr defaultColWidth="0" defaultRowHeight="12.65" customHeight="1" zeroHeight="1"/>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183" t="s">
        <v>11</v>
      </c>
      <c r="C45" s="1184"/>
      <c r="D45" s="58"/>
      <c r="E45" s="1189" t="s">
        <v>12</v>
      </c>
      <c r="F45" s="1189"/>
      <c r="G45" s="1189"/>
      <c r="H45" s="1189"/>
      <c r="I45" s="1189"/>
      <c r="J45" s="1190"/>
      <c r="K45" s="59">
        <v>4591</v>
      </c>
      <c r="L45" s="60">
        <v>4568</v>
      </c>
      <c r="M45" s="60">
        <v>4450</v>
      </c>
      <c r="N45" s="60">
        <v>4082</v>
      </c>
      <c r="O45" s="61">
        <v>3924</v>
      </c>
      <c r="P45" s="48"/>
      <c r="Q45" s="48"/>
      <c r="R45" s="48"/>
      <c r="S45" s="48"/>
      <c r="T45" s="48"/>
      <c r="U45" s="48"/>
    </row>
    <row r="46" spans="1:21" ht="30.75" customHeight="1">
      <c r="A46" s="48"/>
      <c r="B46" s="1185"/>
      <c r="C46" s="1186"/>
      <c r="D46" s="62"/>
      <c r="E46" s="1191" t="s">
        <v>13</v>
      </c>
      <c r="F46" s="1191"/>
      <c r="G46" s="1191"/>
      <c r="H46" s="1191"/>
      <c r="I46" s="1191"/>
      <c r="J46" s="1192"/>
      <c r="K46" s="63" t="s">
        <v>528</v>
      </c>
      <c r="L46" s="64" t="s">
        <v>528</v>
      </c>
      <c r="M46" s="64" t="s">
        <v>528</v>
      </c>
      <c r="N46" s="64" t="s">
        <v>528</v>
      </c>
      <c r="O46" s="65" t="s">
        <v>528</v>
      </c>
      <c r="P46" s="48"/>
      <c r="Q46" s="48"/>
      <c r="R46" s="48"/>
      <c r="S46" s="48"/>
      <c r="T46" s="48"/>
      <c r="U46" s="48"/>
    </row>
    <row r="47" spans="1:21" ht="30.75" customHeight="1">
      <c r="A47" s="48"/>
      <c r="B47" s="1185"/>
      <c r="C47" s="1186"/>
      <c r="D47" s="62"/>
      <c r="E47" s="1191" t="s">
        <v>14</v>
      </c>
      <c r="F47" s="1191"/>
      <c r="G47" s="1191"/>
      <c r="H47" s="1191"/>
      <c r="I47" s="1191"/>
      <c r="J47" s="1192"/>
      <c r="K47" s="63" t="s">
        <v>528</v>
      </c>
      <c r="L47" s="64" t="s">
        <v>528</v>
      </c>
      <c r="M47" s="64" t="s">
        <v>528</v>
      </c>
      <c r="N47" s="64" t="s">
        <v>528</v>
      </c>
      <c r="O47" s="65" t="s">
        <v>528</v>
      </c>
      <c r="P47" s="48"/>
      <c r="Q47" s="48"/>
      <c r="R47" s="48"/>
      <c r="S47" s="48"/>
      <c r="T47" s="48"/>
      <c r="U47" s="48"/>
    </row>
    <row r="48" spans="1:21" ht="30.75" customHeight="1">
      <c r="A48" s="48"/>
      <c r="B48" s="1185"/>
      <c r="C48" s="1186"/>
      <c r="D48" s="62"/>
      <c r="E48" s="1191" t="s">
        <v>15</v>
      </c>
      <c r="F48" s="1191"/>
      <c r="G48" s="1191"/>
      <c r="H48" s="1191"/>
      <c r="I48" s="1191"/>
      <c r="J48" s="1192"/>
      <c r="K48" s="63">
        <v>1157</v>
      </c>
      <c r="L48" s="64">
        <v>1084</v>
      </c>
      <c r="M48" s="64">
        <v>1264</v>
      </c>
      <c r="N48" s="64">
        <v>1299</v>
      </c>
      <c r="O48" s="65">
        <v>1195</v>
      </c>
      <c r="P48" s="48"/>
      <c r="Q48" s="48"/>
      <c r="R48" s="48"/>
      <c r="S48" s="48"/>
      <c r="T48" s="48"/>
      <c r="U48" s="48"/>
    </row>
    <row r="49" spans="1:21" ht="30.75" customHeight="1">
      <c r="A49" s="48"/>
      <c r="B49" s="1185"/>
      <c r="C49" s="1186"/>
      <c r="D49" s="62"/>
      <c r="E49" s="1191" t="s">
        <v>16</v>
      </c>
      <c r="F49" s="1191"/>
      <c r="G49" s="1191"/>
      <c r="H49" s="1191"/>
      <c r="I49" s="1191"/>
      <c r="J49" s="1192"/>
      <c r="K49" s="63">
        <v>234</v>
      </c>
      <c r="L49" s="64">
        <v>234</v>
      </c>
      <c r="M49" s="64">
        <v>261</v>
      </c>
      <c r="N49" s="64">
        <v>235</v>
      </c>
      <c r="O49" s="65">
        <v>276</v>
      </c>
      <c r="P49" s="48"/>
      <c r="Q49" s="48"/>
      <c r="R49" s="48"/>
      <c r="S49" s="48"/>
      <c r="T49" s="48"/>
      <c r="U49" s="48"/>
    </row>
    <row r="50" spans="1:21" ht="30.75" customHeight="1">
      <c r="A50" s="48"/>
      <c r="B50" s="1185"/>
      <c r="C50" s="1186"/>
      <c r="D50" s="62"/>
      <c r="E50" s="1191" t="s">
        <v>17</v>
      </c>
      <c r="F50" s="1191"/>
      <c r="G50" s="1191"/>
      <c r="H50" s="1191"/>
      <c r="I50" s="1191"/>
      <c r="J50" s="1192"/>
      <c r="K50" s="63">
        <v>20</v>
      </c>
      <c r="L50" s="64">
        <v>20</v>
      </c>
      <c r="M50" s="64">
        <v>20</v>
      </c>
      <c r="N50" s="64" t="s">
        <v>528</v>
      </c>
      <c r="O50" s="65" t="s">
        <v>528</v>
      </c>
      <c r="P50" s="48"/>
      <c r="Q50" s="48"/>
      <c r="R50" s="48"/>
      <c r="S50" s="48"/>
      <c r="T50" s="48"/>
      <c r="U50" s="48"/>
    </row>
    <row r="51" spans="1:21" ht="30.75" customHeight="1">
      <c r="A51" s="48"/>
      <c r="B51" s="1187"/>
      <c r="C51" s="1188"/>
      <c r="D51" s="66"/>
      <c r="E51" s="1191" t="s">
        <v>18</v>
      </c>
      <c r="F51" s="1191"/>
      <c r="G51" s="1191"/>
      <c r="H51" s="1191"/>
      <c r="I51" s="1191"/>
      <c r="J51" s="1192"/>
      <c r="K51" s="63" t="s">
        <v>528</v>
      </c>
      <c r="L51" s="64" t="s">
        <v>528</v>
      </c>
      <c r="M51" s="64" t="s">
        <v>528</v>
      </c>
      <c r="N51" s="64" t="s">
        <v>528</v>
      </c>
      <c r="O51" s="65" t="s">
        <v>528</v>
      </c>
      <c r="P51" s="48"/>
      <c r="Q51" s="48"/>
      <c r="R51" s="48"/>
      <c r="S51" s="48"/>
      <c r="T51" s="48"/>
      <c r="U51" s="48"/>
    </row>
    <row r="52" spans="1:21" ht="30.75" customHeight="1">
      <c r="A52" s="48"/>
      <c r="B52" s="1193" t="s">
        <v>19</v>
      </c>
      <c r="C52" s="1194"/>
      <c r="D52" s="66"/>
      <c r="E52" s="1191" t="s">
        <v>20</v>
      </c>
      <c r="F52" s="1191"/>
      <c r="G52" s="1191"/>
      <c r="H52" s="1191"/>
      <c r="I52" s="1191"/>
      <c r="J52" s="1192"/>
      <c r="K52" s="63">
        <v>4272</v>
      </c>
      <c r="L52" s="64">
        <v>4274</v>
      </c>
      <c r="M52" s="64">
        <v>4347</v>
      </c>
      <c r="N52" s="64">
        <v>4186</v>
      </c>
      <c r="O52" s="65">
        <v>4175</v>
      </c>
      <c r="P52" s="48"/>
      <c r="Q52" s="48"/>
      <c r="R52" s="48"/>
      <c r="S52" s="48"/>
      <c r="T52" s="48"/>
      <c r="U52" s="48"/>
    </row>
    <row r="53" spans="1:21" ht="30.75" customHeight="1" thickBot="1">
      <c r="A53" s="48"/>
      <c r="B53" s="1195" t="s">
        <v>21</v>
      </c>
      <c r="C53" s="1196"/>
      <c r="D53" s="67"/>
      <c r="E53" s="1197" t="s">
        <v>22</v>
      </c>
      <c r="F53" s="1197"/>
      <c r="G53" s="1197"/>
      <c r="H53" s="1197"/>
      <c r="I53" s="1197"/>
      <c r="J53" s="1198"/>
      <c r="K53" s="68">
        <v>1730</v>
      </c>
      <c r="L53" s="69">
        <v>1632</v>
      </c>
      <c r="M53" s="69">
        <v>1648</v>
      </c>
      <c r="N53" s="69">
        <v>1430</v>
      </c>
      <c r="O53" s="70">
        <v>1220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c r="B57" s="1199" t="s">
        <v>25</v>
      </c>
      <c r="C57" s="1200"/>
      <c r="D57" s="1203" t="s">
        <v>26</v>
      </c>
      <c r="E57" s="1204"/>
      <c r="F57" s="1204"/>
      <c r="G57" s="1204"/>
      <c r="H57" s="1204"/>
      <c r="I57" s="1204"/>
      <c r="J57" s="1205"/>
      <c r="K57" s="83"/>
      <c r="L57" s="84"/>
      <c r="M57" s="84"/>
      <c r="N57" s="84"/>
      <c r="O57" s="85"/>
    </row>
    <row r="58" spans="1:21" ht="31.5" customHeight="1" thickBot="1">
      <c r="B58" s="1201"/>
      <c r="C58" s="1202"/>
      <c r="D58" s="1206" t="s">
        <v>27</v>
      </c>
      <c r="E58" s="1207"/>
      <c r="F58" s="1207"/>
      <c r="G58" s="1207"/>
      <c r="H58" s="1207"/>
      <c r="I58" s="1207"/>
      <c r="J58" s="1208"/>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6SoFdElTt1GFGwFJg/BfPv+7eLlaXEIlNC8gPkBAeUzQQcztDwS5LqS7BCWcAjVlQGccONIZ24PevncsDGD8Q==" saltValue="AfSUNXIbxA1uNu1zwkR1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SheetLayoutView="100" workbookViewId="0">
      <selection activeCell="M41" sqref="M41"/>
    </sheetView>
  </sheetViews>
  <sheetFormatPr defaultColWidth="0" defaultRowHeight="13.5" customHeight="1" zeroHeight="1"/>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569</v>
      </c>
      <c r="J40" s="100" t="s">
        <v>570</v>
      </c>
      <c r="K40" s="100" t="s">
        <v>571</v>
      </c>
      <c r="L40" s="100" t="s">
        <v>572</v>
      </c>
      <c r="M40" s="101" t="s">
        <v>573</v>
      </c>
    </row>
    <row r="41" spans="2:13" ht="27.75" customHeight="1">
      <c r="B41" s="1209" t="s">
        <v>30</v>
      </c>
      <c r="C41" s="1210"/>
      <c r="D41" s="102"/>
      <c r="E41" s="1215" t="s">
        <v>31</v>
      </c>
      <c r="F41" s="1215"/>
      <c r="G41" s="1215"/>
      <c r="H41" s="1216"/>
      <c r="I41" s="351">
        <v>45928</v>
      </c>
      <c r="J41" s="352">
        <v>44343</v>
      </c>
      <c r="K41" s="352">
        <v>42546</v>
      </c>
      <c r="L41" s="352">
        <v>43249</v>
      </c>
      <c r="M41" s="353">
        <v>45593</v>
      </c>
    </row>
    <row r="42" spans="2:13" ht="27.75" customHeight="1">
      <c r="B42" s="1211"/>
      <c r="C42" s="1212"/>
      <c r="D42" s="103"/>
      <c r="E42" s="1217" t="s">
        <v>32</v>
      </c>
      <c r="F42" s="1217"/>
      <c r="G42" s="1217"/>
      <c r="H42" s="1218"/>
      <c r="I42" s="354">
        <v>36</v>
      </c>
      <c r="J42" s="355">
        <v>19</v>
      </c>
      <c r="K42" s="355" t="s">
        <v>528</v>
      </c>
      <c r="L42" s="355" t="s">
        <v>528</v>
      </c>
      <c r="M42" s="356" t="s">
        <v>528</v>
      </c>
    </row>
    <row r="43" spans="2:13" ht="27.75" customHeight="1">
      <c r="B43" s="1211"/>
      <c r="C43" s="1212"/>
      <c r="D43" s="103"/>
      <c r="E43" s="1217" t="s">
        <v>33</v>
      </c>
      <c r="F43" s="1217"/>
      <c r="G43" s="1217"/>
      <c r="H43" s="1218"/>
      <c r="I43" s="354">
        <v>18078</v>
      </c>
      <c r="J43" s="355">
        <v>12963</v>
      </c>
      <c r="K43" s="355">
        <v>6988</v>
      </c>
      <c r="L43" s="355">
        <v>6588</v>
      </c>
      <c r="M43" s="356">
        <v>5495</v>
      </c>
    </row>
    <row r="44" spans="2:13" ht="27.75" customHeight="1">
      <c r="B44" s="1211"/>
      <c r="C44" s="1212"/>
      <c r="D44" s="103"/>
      <c r="E44" s="1217" t="s">
        <v>34</v>
      </c>
      <c r="F44" s="1217"/>
      <c r="G44" s="1217"/>
      <c r="H44" s="1218"/>
      <c r="I44" s="354">
        <v>1094</v>
      </c>
      <c r="J44" s="355">
        <v>1017</v>
      </c>
      <c r="K44" s="355">
        <v>959</v>
      </c>
      <c r="L44" s="355">
        <v>1107</v>
      </c>
      <c r="M44" s="356">
        <v>1147</v>
      </c>
    </row>
    <row r="45" spans="2:13" ht="27.75" customHeight="1">
      <c r="B45" s="1211"/>
      <c r="C45" s="1212"/>
      <c r="D45" s="103"/>
      <c r="E45" s="1217" t="s">
        <v>35</v>
      </c>
      <c r="F45" s="1217"/>
      <c r="G45" s="1217"/>
      <c r="H45" s="1218"/>
      <c r="I45" s="354">
        <v>4069</v>
      </c>
      <c r="J45" s="355">
        <v>3784</v>
      </c>
      <c r="K45" s="355">
        <v>3714</v>
      </c>
      <c r="L45" s="355">
        <v>3646</v>
      </c>
      <c r="M45" s="356">
        <v>3644</v>
      </c>
    </row>
    <row r="46" spans="2:13" ht="27.75" customHeight="1">
      <c r="B46" s="1211"/>
      <c r="C46" s="1212"/>
      <c r="D46" s="104"/>
      <c r="E46" s="1217" t="s">
        <v>36</v>
      </c>
      <c r="F46" s="1217"/>
      <c r="G46" s="1217"/>
      <c r="H46" s="1218"/>
      <c r="I46" s="354" t="s">
        <v>528</v>
      </c>
      <c r="J46" s="355" t="s">
        <v>528</v>
      </c>
      <c r="K46" s="355" t="s">
        <v>528</v>
      </c>
      <c r="L46" s="355" t="s">
        <v>528</v>
      </c>
      <c r="M46" s="356" t="s">
        <v>528</v>
      </c>
    </row>
    <row r="47" spans="2:13" ht="27.75" customHeight="1">
      <c r="B47" s="1211"/>
      <c r="C47" s="1212"/>
      <c r="D47" s="105"/>
      <c r="E47" s="1219" t="s">
        <v>37</v>
      </c>
      <c r="F47" s="1220"/>
      <c r="G47" s="1220"/>
      <c r="H47" s="1221"/>
      <c r="I47" s="354" t="s">
        <v>528</v>
      </c>
      <c r="J47" s="355" t="s">
        <v>528</v>
      </c>
      <c r="K47" s="355" t="s">
        <v>528</v>
      </c>
      <c r="L47" s="355" t="s">
        <v>528</v>
      </c>
      <c r="M47" s="356" t="s">
        <v>528</v>
      </c>
    </row>
    <row r="48" spans="2:13" ht="27.75" customHeight="1">
      <c r="B48" s="1211"/>
      <c r="C48" s="1212"/>
      <c r="D48" s="103"/>
      <c r="E48" s="1217" t="s">
        <v>38</v>
      </c>
      <c r="F48" s="1217"/>
      <c r="G48" s="1217"/>
      <c r="H48" s="1218"/>
      <c r="I48" s="354" t="s">
        <v>528</v>
      </c>
      <c r="J48" s="355" t="s">
        <v>528</v>
      </c>
      <c r="K48" s="355" t="s">
        <v>528</v>
      </c>
      <c r="L48" s="355" t="s">
        <v>528</v>
      </c>
      <c r="M48" s="356" t="s">
        <v>528</v>
      </c>
    </row>
    <row r="49" spans="2:13" ht="27.75" customHeight="1">
      <c r="B49" s="1213"/>
      <c r="C49" s="1214"/>
      <c r="D49" s="103"/>
      <c r="E49" s="1217" t="s">
        <v>39</v>
      </c>
      <c r="F49" s="1217"/>
      <c r="G49" s="1217"/>
      <c r="H49" s="1218"/>
      <c r="I49" s="354" t="s">
        <v>528</v>
      </c>
      <c r="J49" s="355" t="s">
        <v>528</v>
      </c>
      <c r="K49" s="355" t="s">
        <v>528</v>
      </c>
      <c r="L49" s="355" t="s">
        <v>528</v>
      </c>
      <c r="M49" s="356" t="s">
        <v>528</v>
      </c>
    </row>
    <row r="50" spans="2:13" ht="27.75" customHeight="1">
      <c r="B50" s="1222" t="s">
        <v>40</v>
      </c>
      <c r="C50" s="1223"/>
      <c r="D50" s="106"/>
      <c r="E50" s="1217" t="s">
        <v>41</v>
      </c>
      <c r="F50" s="1217"/>
      <c r="G50" s="1217"/>
      <c r="H50" s="1218"/>
      <c r="I50" s="354">
        <v>10212</v>
      </c>
      <c r="J50" s="355">
        <v>9735</v>
      </c>
      <c r="K50" s="355">
        <v>9375</v>
      </c>
      <c r="L50" s="355">
        <v>8721</v>
      </c>
      <c r="M50" s="356">
        <v>9800</v>
      </c>
    </row>
    <row r="51" spans="2:13" ht="27.75" customHeight="1">
      <c r="B51" s="1211"/>
      <c r="C51" s="1212"/>
      <c r="D51" s="103"/>
      <c r="E51" s="1217" t="s">
        <v>42</v>
      </c>
      <c r="F51" s="1217"/>
      <c r="G51" s="1217"/>
      <c r="H51" s="1218"/>
      <c r="I51" s="354">
        <v>7449</v>
      </c>
      <c r="J51" s="355">
        <v>4321</v>
      </c>
      <c r="K51" s="355">
        <v>1734</v>
      </c>
      <c r="L51" s="355">
        <v>1817</v>
      </c>
      <c r="M51" s="356">
        <v>1723</v>
      </c>
    </row>
    <row r="52" spans="2:13" ht="27.75" customHeight="1">
      <c r="B52" s="1213"/>
      <c r="C52" s="1214"/>
      <c r="D52" s="103"/>
      <c r="E52" s="1217" t="s">
        <v>43</v>
      </c>
      <c r="F52" s="1217"/>
      <c r="G52" s="1217"/>
      <c r="H52" s="1218"/>
      <c r="I52" s="354">
        <v>44514</v>
      </c>
      <c r="J52" s="355">
        <v>43568</v>
      </c>
      <c r="K52" s="355">
        <v>42751</v>
      </c>
      <c r="L52" s="355">
        <v>42511</v>
      </c>
      <c r="M52" s="356">
        <v>43361</v>
      </c>
    </row>
    <row r="53" spans="2:13" ht="27.75" customHeight="1" thickBot="1">
      <c r="B53" s="1224" t="s">
        <v>44</v>
      </c>
      <c r="C53" s="1225"/>
      <c r="D53" s="107"/>
      <c r="E53" s="1226" t="s">
        <v>45</v>
      </c>
      <c r="F53" s="1226"/>
      <c r="G53" s="1226"/>
      <c r="H53" s="1227"/>
      <c r="I53" s="357">
        <v>7030</v>
      </c>
      <c r="J53" s="358">
        <v>4500</v>
      </c>
      <c r="K53" s="358">
        <v>347</v>
      </c>
      <c r="L53" s="358">
        <v>1540</v>
      </c>
      <c r="M53" s="359">
        <v>996</v>
      </c>
    </row>
    <row r="54" spans="2:13" ht="27.75" customHeight="1">
      <c r="B54" s="108" t="s">
        <v>46</v>
      </c>
      <c r="C54" s="109"/>
      <c r="D54" s="109"/>
      <c r="E54" s="110"/>
      <c r="F54" s="110"/>
      <c r="G54" s="110"/>
      <c r="H54" s="110"/>
      <c r="I54" s="111"/>
      <c r="J54" s="111"/>
      <c r="K54" s="111"/>
      <c r="L54" s="111"/>
      <c r="M54" s="111"/>
    </row>
    <row r="55" spans="2:13" ht="13"/>
  </sheetData>
  <sheetProtection algorithmName="SHA-512" hashValue="/2mtkrzpsip5kre3Woizd76TBT8dL/yBwm2bDBb0ALRcgH01e0qWm9ddCDiXFMyWWKPiX8Dt0uY3juFUpvQrJw==" saltValue="NAXZnX8Tlhesi5fz9oDC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1" zoomScale="70" zoomScaleNormal="70" zoomScaleSheetLayoutView="100" workbookViewId="0">
      <selection activeCell="I59" sqref="I59"/>
    </sheetView>
  </sheetViews>
  <sheetFormatPr defaultColWidth="0" defaultRowHeight="13.5" customHeight="1" zeroHeight="1"/>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571</v>
      </c>
      <c r="G54" s="116" t="s">
        <v>572</v>
      </c>
      <c r="H54" s="117" t="s">
        <v>573</v>
      </c>
    </row>
    <row r="55" spans="2:8" ht="52.5" customHeight="1">
      <c r="B55" s="118"/>
      <c r="C55" s="1236" t="s">
        <v>48</v>
      </c>
      <c r="D55" s="1236"/>
      <c r="E55" s="1237"/>
      <c r="F55" s="119">
        <v>4874</v>
      </c>
      <c r="G55" s="119">
        <v>3995</v>
      </c>
      <c r="H55" s="120">
        <v>4169</v>
      </c>
    </row>
    <row r="56" spans="2:8" ht="52.5" customHeight="1">
      <c r="B56" s="121"/>
      <c r="C56" s="1238" t="s">
        <v>49</v>
      </c>
      <c r="D56" s="1238"/>
      <c r="E56" s="1239"/>
      <c r="F56" s="122">
        <v>130</v>
      </c>
      <c r="G56" s="122">
        <v>130</v>
      </c>
      <c r="H56" s="123">
        <v>912</v>
      </c>
    </row>
    <row r="57" spans="2:8" ht="53.25" customHeight="1">
      <c r="B57" s="121"/>
      <c r="C57" s="1240" t="s">
        <v>50</v>
      </c>
      <c r="D57" s="1240"/>
      <c r="E57" s="1241"/>
      <c r="F57" s="124">
        <v>2621</v>
      </c>
      <c r="G57" s="124">
        <v>2899</v>
      </c>
      <c r="H57" s="125">
        <v>3305</v>
      </c>
    </row>
    <row r="58" spans="2:8" ht="45.75" customHeight="1">
      <c r="B58" s="126"/>
      <c r="C58" s="1228" t="s">
        <v>595</v>
      </c>
      <c r="D58" s="1229"/>
      <c r="E58" s="1230"/>
      <c r="F58" s="127">
        <v>1298</v>
      </c>
      <c r="G58" s="127">
        <v>1298</v>
      </c>
      <c r="H58" s="128">
        <v>1298</v>
      </c>
    </row>
    <row r="59" spans="2:8" ht="45.75" customHeight="1">
      <c r="B59" s="126"/>
      <c r="C59" s="1228" t="s">
        <v>596</v>
      </c>
      <c r="D59" s="1229"/>
      <c r="E59" s="1230"/>
      <c r="F59" s="127">
        <v>0</v>
      </c>
      <c r="G59" s="127">
        <v>516</v>
      </c>
      <c r="H59" s="128">
        <v>883</v>
      </c>
    </row>
    <row r="60" spans="2:8" ht="45.75" customHeight="1">
      <c r="B60" s="126"/>
      <c r="C60" s="1228" t="s">
        <v>597</v>
      </c>
      <c r="D60" s="1229"/>
      <c r="E60" s="1230"/>
      <c r="F60" s="127">
        <v>349</v>
      </c>
      <c r="G60" s="127">
        <v>434</v>
      </c>
      <c r="H60" s="128">
        <v>474</v>
      </c>
    </row>
    <row r="61" spans="2:8" ht="45.75" customHeight="1">
      <c r="B61" s="126"/>
      <c r="C61" s="1228" t="s">
        <v>598</v>
      </c>
      <c r="D61" s="1229"/>
      <c r="E61" s="1230"/>
      <c r="F61" s="127">
        <v>443</v>
      </c>
      <c r="G61" s="127">
        <v>443</v>
      </c>
      <c r="H61" s="128">
        <v>444</v>
      </c>
    </row>
    <row r="62" spans="2:8" ht="45.75" customHeight="1" thickBot="1">
      <c r="B62" s="129"/>
      <c r="C62" s="1231" t="s">
        <v>599</v>
      </c>
      <c r="D62" s="1232"/>
      <c r="E62" s="1233"/>
      <c r="F62" s="130">
        <v>58</v>
      </c>
      <c r="G62" s="130">
        <v>64</v>
      </c>
      <c r="H62" s="131">
        <v>69</v>
      </c>
    </row>
    <row r="63" spans="2:8" ht="52.5" customHeight="1" thickBot="1">
      <c r="B63" s="132"/>
      <c r="C63" s="1234" t="s">
        <v>51</v>
      </c>
      <c r="D63" s="1234"/>
      <c r="E63" s="1235"/>
      <c r="F63" s="133">
        <v>7625</v>
      </c>
      <c r="G63" s="133">
        <v>7024</v>
      </c>
      <c r="H63" s="134">
        <v>8385</v>
      </c>
    </row>
    <row r="64" spans="2:8" ht="13"/>
  </sheetData>
  <sheetProtection algorithmName="SHA-512" hashValue="py3N3C3xmicpDUc/NaphvO3zAO73JEh8z31peT1VIH4sSaE+OLkDp7Ci6mvYoJVS28AuKL/0UcnfpZ96zbC2Vw==" saltValue="1pftMBPg/daQaqOtqaeV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556A3-EF06-4401-86C0-D6E3FED7DC68}">
  <sheetPr>
    <pageSetUpPr fitToPage="1"/>
  </sheetPr>
  <dimension ref="A1:DE85"/>
  <sheetViews>
    <sheetView showGridLines="0" topLeftCell="AE37" zoomScale="80" zoomScaleNormal="80" zoomScaleSheetLayoutView="55" workbookViewId="0">
      <selection activeCell="BF62" sqref="BF62"/>
    </sheetView>
  </sheetViews>
  <sheetFormatPr defaultColWidth="0" defaultRowHeight="13.5" customHeight="1" zeroHeight="1"/>
  <cols>
    <col min="1" max="1" width="6.36328125" style="1244" customWidth="1"/>
    <col min="2" max="107" width="2.453125" style="1244" customWidth="1"/>
    <col min="108" max="108" width="6.08984375" style="1251" customWidth="1"/>
    <col min="109" max="109" width="5.90625" style="1250" customWidth="1"/>
    <col min="110" max="16384" width="8.6328125" style="1244" hidden="1"/>
  </cols>
  <sheetData>
    <row r="1" spans="1:109" ht="42.75" customHeight="1">
      <c r="A1" s="1242"/>
      <c r="B1" s="1243"/>
      <c r="DD1" s="1244"/>
      <c r="DE1" s="1244"/>
    </row>
    <row r="2" spans="1:109" ht="25.5" customHeight="1">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ht="13">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ht="13">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ht="13">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ht="13">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ht="13">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ht="13">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ht="13">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ht="13">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ht="13">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ht="13">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ht="13">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ht="13">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ht="13">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ht="13">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ht="13">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ht="13">
      <c r="DD19" s="1244"/>
      <c r="DE19" s="1244"/>
    </row>
    <row r="20" spans="1:109" ht="13">
      <c r="DD20" s="1244"/>
      <c r="DE20" s="1244"/>
    </row>
    <row r="21" spans="1:109" ht="17.25" customHeight="1">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c r="B22" s="1250"/>
    </row>
    <row r="23" spans="1:109" ht="13">
      <c r="B23" s="1250"/>
    </row>
    <row r="24" spans="1:109" ht="13">
      <c r="B24" s="1250"/>
    </row>
    <row r="25" spans="1:109" ht="13">
      <c r="B25" s="1250"/>
    </row>
    <row r="26" spans="1:109" ht="13">
      <c r="B26" s="1250"/>
    </row>
    <row r="27" spans="1:109" ht="13">
      <c r="B27" s="1250"/>
    </row>
    <row r="28" spans="1:109" ht="13">
      <c r="B28" s="1250"/>
    </row>
    <row r="29" spans="1:109" ht="13">
      <c r="B29" s="1250"/>
    </row>
    <row r="30" spans="1:109" ht="13">
      <c r="B30" s="1250"/>
    </row>
    <row r="31" spans="1:109" ht="13">
      <c r="B31" s="1250"/>
    </row>
    <row r="32" spans="1:109" ht="13">
      <c r="B32" s="1250"/>
    </row>
    <row r="33" spans="2:109" ht="13">
      <c r="B33" s="1250"/>
    </row>
    <row r="34" spans="2:109" ht="13">
      <c r="B34" s="1250"/>
    </row>
    <row r="35" spans="2:109" ht="13">
      <c r="B35" s="1250"/>
    </row>
    <row r="36" spans="2:109" ht="13">
      <c r="B36" s="1250"/>
    </row>
    <row r="37" spans="2:109" ht="13">
      <c r="B37" s="1250"/>
    </row>
    <row r="38" spans="2:109" ht="13">
      <c r="B38" s="1250"/>
    </row>
    <row r="39" spans="2:109" ht="13">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
      <c r="B40" s="1255"/>
      <c r="DD40" s="1255"/>
      <c r="DE40" s="1244"/>
    </row>
    <row r="41" spans="2:109" ht="16.5">
      <c r="B41" s="1256" t="s">
        <v>614</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
      <c r="B42" s="1250"/>
      <c r="G42" s="1257"/>
      <c r="I42" s="1258"/>
      <c r="J42" s="1258"/>
      <c r="K42" s="1258"/>
      <c r="AM42" s="1257"/>
      <c r="AN42" s="1257" t="s">
        <v>615</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c r="B43" s="1250"/>
      <c r="AN43" s="1259" t="s">
        <v>623</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
      <c r="B49" s="1250"/>
      <c r="AN49" s="1244" t="s">
        <v>616</v>
      </c>
    </row>
    <row r="50" spans="1:109" ht="13">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569</v>
      </c>
      <c r="BQ50" s="1275"/>
      <c r="BR50" s="1275"/>
      <c r="BS50" s="1275"/>
      <c r="BT50" s="1275"/>
      <c r="BU50" s="1275"/>
      <c r="BV50" s="1275"/>
      <c r="BW50" s="1275"/>
      <c r="BX50" s="1275" t="s">
        <v>570</v>
      </c>
      <c r="BY50" s="1275"/>
      <c r="BZ50" s="1275"/>
      <c r="CA50" s="1275"/>
      <c r="CB50" s="1275"/>
      <c r="CC50" s="1275"/>
      <c r="CD50" s="1275"/>
      <c r="CE50" s="1275"/>
      <c r="CF50" s="1275" t="s">
        <v>571</v>
      </c>
      <c r="CG50" s="1275"/>
      <c r="CH50" s="1275"/>
      <c r="CI50" s="1275"/>
      <c r="CJ50" s="1275"/>
      <c r="CK50" s="1275"/>
      <c r="CL50" s="1275"/>
      <c r="CM50" s="1275"/>
      <c r="CN50" s="1275" t="s">
        <v>572</v>
      </c>
      <c r="CO50" s="1275"/>
      <c r="CP50" s="1275"/>
      <c r="CQ50" s="1275"/>
      <c r="CR50" s="1275"/>
      <c r="CS50" s="1275"/>
      <c r="CT50" s="1275"/>
      <c r="CU50" s="1275"/>
      <c r="CV50" s="1275" t="s">
        <v>573</v>
      </c>
      <c r="CW50" s="1275"/>
      <c r="CX50" s="1275"/>
      <c r="CY50" s="1275"/>
      <c r="CZ50" s="1275"/>
      <c r="DA50" s="1275"/>
      <c r="DB50" s="1275"/>
      <c r="DC50" s="1275"/>
    </row>
    <row r="51" spans="1:109" ht="13.5" customHeight="1">
      <c r="B51" s="1250"/>
      <c r="G51" s="1276"/>
      <c r="H51" s="1276"/>
      <c r="I51" s="1277"/>
      <c r="J51" s="1277"/>
      <c r="K51" s="1278"/>
      <c r="L51" s="1278"/>
      <c r="M51" s="1278"/>
      <c r="N51" s="1278"/>
      <c r="AM51" s="1268"/>
      <c r="AN51" s="1279" t="s">
        <v>617</v>
      </c>
      <c r="AO51" s="1279"/>
      <c r="AP51" s="1279"/>
      <c r="AQ51" s="1279"/>
      <c r="AR51" s="1279"/>
      <c r="AS51" s="1279"/>
      <c r="AT51" s="1279"/>
      <c r="AU51" s="1279"/>
      <c r="AV51" s="1279"/>
      <c r="AW51" s="1279"/>
      <c r="AX51" s="1279"/>
      <c r="AY51" s="1279"/>
      <c r="AZ51" s="1279"/>
      <c r="BA51" s="1279"/>
      <c r="BB51" s="1279" t="s">
        <v>618</v>
      </c>
      <c r="BC51" s="1279"/>
      <c r="BD51" s="1279"/>
      <c r="BE51" s="1279"/>
      <c r="BF51" s="1279"/>
      <c r="BG51" s="1279"/>
      <c r="BH51" s="1279"/>
      <c r="BI51" s="1279"/>
      <c r="BJ51" s="1279"/>
      <c r="BK51" s="1279"/>
      <c r="BL51" s="1279"/>
      <c r="BM51" s="1279"/>
      <c r="BN51" s="1279"/>
      <c r="BO51" s="1279"/>
      <c r="BP51" s="1280">
        <v>26.2</v>
      </c>
      <c r="BQ51" s="1280"/>
      <c r="BR51" s="1280"/>
      <c r="BS51" s="1280"/>
      <c r="BT51" s="1280"/>
      <c r="BU51" s="1280"/>
      <c r="BV51" s="1280"/>
      <c r="BW51" s="1280"/>
      <c r="BX51" s="1280">
        <v>16.600000000000001</v>
      </c>
      <c r="BY51" s="1280"/>
      <c r="BZ51" s="1280"/>
      <c r="CA51" s="1280"/>
      <c r="CB51" s="1280"/>
      <c r="CC51" s="1280"/>
      <c r="CD51" s="1280"/>
      <c r="CE51" s="1280"/>
      <c r="CF51" s="1280">
        <v>1.2</v>
      </c>
      <c r="CG51" s="1280"/>
      <c r="CH51" s="1280"/>
      <c r="CI51" s="1280"/>
      <c r="CJ51" s="1280"/>
      <c r="CK51" s="1280"/>
      <c r="CL51" s="1280"/>
      <c r="CM51" s="1280"/>
      <c r="CN51" s="1280">
        <v>5.5</v>
      </c>
      <c r="CO51" s="1280"/>
      <c r="CP51" s="1280"/>
      <c r="CQ51" s="1280"/>
      <c r="CR51" s="1280"/>
      <c r="CS51" s="1280"/>
      <c r="CT51" s="1280"/>
      <c r="CU51" s="1280"/>
      <c r="CV51" s="1280">
        <v>3.4</v>
      </c>
      <c r="CW51" s="1280"/>
      <c r="CX51" s="1280"/>
      <c r="CY51" s="1280"/>
      <c r="CZ51" s="1280"/>
      <c r="DA51" s="1280"/>
      <c r="DB51" s="1280"/>
      <c r="DC51" s="1280"/>
    </row>
    <row r="52" spans="1:109" ht="13">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619</v>
      </c>
      <c r="BC53" s="1279"/>
      <c r="BD53" s="1279"/>
      <c r="BE53" s="1279"/>
      <c r="BF53" s="1279"/>
      <c r="BG53" s="1279"/>
      <c r="BH53" s="1279"/>
      <c r="BI53" s="1279"/>
      <c r="BJ53" s="1279"/>
      <c r="BK53" s="1279"/>
      <c r="BL53" s="1279"/>
      <c r="BM53" s="1279"/>
      <c r="BN53" s="1279"/>
      <c r="BO53" s="1279"/>
      <c r="BP53" s="1280">
        <v>53.4</v>
      </c>
      <c r="BQ53" s="1280"/>
      <c r="BR53" s="1280"/>
      <c r="BS53" s="1280"/>
      <c r="BT53" s="1280"/>
      <c r="BU53" s="1280"/>
      <c r="BV53" s="1280"/>
      <c r="BW53" s="1280"/>
      <c r="BX53" s="1280">
        <v>54.7</v>
      </c>
      <c r="BY53" s="1280"/>
      <c r="BZ53" s="1280"/>
      <c r="CA53" s="1280"/>
      <c r="CB53" s="1280"/>
      <c r="CC53" s="1280"/>
      <c r="CD53" s="1280"/>
      <c r="CE53" s="1280"/>
      <c r="CF53" s="1280">
        <v>56</v>
      </c>
      <c r="CG53" s="1280"/>
      <c r="CH53" s="1280"/>
      <c r="CI53" s="1280"/>
      <c r="CJ53" s="1280"/>
      <c r="CK53" s="1280"/>
      <c r="CL53" s="1280"/>
      <c r="CM53" s="1280"/>
      <c r="CN53" s="1280">
        <v>56.9</v>
      </c>
      <c r="CO53" s="1280"/>
      <c r="CP53" s="1280"/>
      <c r="CQ53" s="1280"/>
      <c r="CR53" s="1280"/>
      <c r="CS53" s="1280"/>
      <c r="CT53" s="1280"/>
      <c r="CU53" s="1280"/>
      <c r="CV53" s="1280">
        <v>59.9</v>
      </c>
      <c r="CW53" s="1280"/>
      <c r="CX53" s="1280"/>
      <c r="CY53" s="1280"/>
      <c r="CZ53" s="1280"/>
      <c r="DA53" s="1280"/>
      <c r="DB53" s="1280"/>
      <c r="DC53" s="1280"/>
    </row>
    <row r="54" spans="1:109" ht="13">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
      <c r="A55" s="1258"/>
      <c r="B55" s="1250"/>
      <c r="G55" s="1269"/>
      <c r="H55" s="1269"/>
      <c r="I55" s="1269"/>
      <c r="J55" s="1269"/>
      <c r="K55" s="1278"/>
      <c r="L55" s="1278"/>
      <c r="M55" s="1278"/>
      <c r="N55" s="1278"/>
      <c r="AN55" s="1275" t="s">
        <v>620</v>
      </c>
      <c r="AO55" s="1275"/>
      <c r="AP55" s="1275"/>
      <c r="AQ55" s="1275"/>
      <c r="AR55" s="1275"/>
      <c r="AS55" s="1275"/>
      <c r="AT55" s="1275"/>
      <c r="AU55" s="1275"/>
      <c r="AV55" s="1275"/>
      <c r="AW55" s="1275"/>
      <c r="AX55" s="1275"/>
      <c r="AY55" s="1275"/>
      <c r="AZ55" s="1275"/>
      <c r="BA55" s="1275"/>
      <c r="BB55" s="1279" t="s">
        <v>618</v>
      </c>
      <c r="BC55" s="1279"/>
      <c r="BD55" s="1279"/>
      <c r="BE55" s="1279"/>
      <c r="BF55" s="1279"/>
      <c r="BG55" s="1279"/>
      <c r="BH55" s="1279"/>
      <c r="BI55" s="1279"/>
      <c r="BJ55" s="1279"/>
      <c r="BK55" s="1279"/>
      <c r="BL55" s="1279"/>
      <c r="BM55" s="1279"/>
      <c r="BN55" s="1279"/>
      <c r="BO55" s="1279"/>
      <c r="BP55" s="1280">
        <v>17.399999999999999</v>
      </c>
      <c r="BQ55" s="1280"/>
      <c r="BR55" s="1280"/>
      <c r="BS55" s="1280"/>
      <c r="BT55" s="1280"/>
      <c r="BU55" s="1280"/>
      <c r="BV55" s="1280"/>
      <c r="BW55" s="1280"/>
      <c r="BX55" s="1280">
        <v>12.1</v>
      </c>
      <c r="BY55" s="1280"/>
      <c r="BZ55" s="1280"/>
      <c r="CA55" s="1280"/>
      <c r="CB55" s="1280"/>
      <c r="CC55" s="1280"/>
      <c r="CD55" s="1280"/>
      <c r="CE55" s="1280"/>
      <c r="CF55" s="1280">
        <v>11.2</v>
      </c>
      <c r="CG55" s="1280"/>
      <c r="CH55" s="1280"/>
      <c r="CI55" s="1280"/>
      <c r="CJ55" s="1280"/>
      <c r="CK55" s="1280"/>
      <c r="CL55" s="1280"/>
      <c r="CM55" s="1280"/>
      <c r="CN55" s="1280">
        <v>7.1</v>
      </c>
      <c r="CO55" s="1280"/>
      <c r="CP55" s="1280"/>
      <c r="CQ55" s="1280"/>
      <c r="CR55" s="1280"/>
      <c r="CS55" s="1280"/>
      <c r="CT55" s="1280"/>
      <c r="CU55" s="1280"/>
      <c r="CV55" s="1280">
        <v>5</v>
      </c>
      <c r="CW55" s="1280"/>
      <c r="CX55" s="1280"/>
      <c r="CY55" s="1280"/>
      <c r="CZ55" s="1280"/>
      <c r="DA55" s="1280"/>
      <c r="DB55" s="1280"/>
      <c r="DC55" s="1280"/>
    </row>
    <row r="56" spans="1:109" ht="13">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ht="13">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619</v>
      </c>
      <c r="BC57" s="1279"/>
      <c r="BD57" s="1279"/>
      <c r="BE57" s="1279"/>
      <c r="BF57" s="1279"/>
      <c r="BG57" s="1279"/>
      <c r="BH57" s="1279"/>
      <c r="BI57" s="1279"/>
      <c r="BJ57" s="1279"/>
      <c r="BK57" s="1279"/>
      <c r="BL57" s="1279"/>
      <c r="BM57" s="1279"/>
      <c r="BN57" s="1279"/>
      <c r="BO57" s="1279"/>
      <c r="BP57" s="1280">
        <v>58.9</v>
      </c>
      <c r="BQ57" s="1280"/>
      <c r="BR57" s="1280"/>
      <c r="BS57" s="1280"/>
      <c r="BT57" s="1280"/>
      <c r="BU57" s="1280"/>
      <c r="BV57" s="1280"/>
      <c r="BW57" s="1280"/>
      <c r="BX57" s="1280">
        <v>59.4</v>
      </c>
      <c r="BY57" s="1280"/>
      <c r="BZ57" s="1280"/>
      <c r="CA57" s="1280"/>
      <c r="CB57" s="1280"/>
      <c r="CC57" s="1280"/>
      <c r="CD57" s="1280"/>
      <c r="CE57" s="1280"/>
      <c r="CF57" s="1280">
        <v>60.2</v>
      </c>
      <c r="CG57" s="1280"/>
      <c r="CH57" s="1280"/>
      <c r="CI57" s="1280"/>
      <c r="CJ57" s="1280"/>
      <c r="CK57" s="1280"/>
      <c r="CL57" s="1280"/>
      <c r="CM57" s="1280"/>
      <c r="CN57" s="1280">
        <v>61</v>
      </c>
      <c r="CO57" s="1280"/>
      <c r="CP57" s="1280"/>
      <c r="CQ57" s="1280"/>
      <c r="CR57" s="1280"/>
      <c r="CS57" s="1280"/>
      <c r="CT57" s="1280"/>
      <c r="CU57" s="1280"/>
      <c r="CV57" s="1280">
        <v>62.1</v>
      </c>
      <c r="CW57" s="1280"/>
      <c r="CX57" s="1280"/>
      <c r="CY57" s="1280"/>
      <c r="CZ57" s="1280"/>
      <c r="DA57" s="1280"/>
      <c r="DB57" s="1280"/>
      <c r="DC57" s="1280"/>
      <c r="DD57" s="1283"/>
      <c r="DE57" s="1281"/>
    </row>
    <row r="58" spans="1:109" s="1258" customFormat="1" ht="13">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ht="13">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ht="13">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ht="13">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6.5">
      <c r="B63" s="1289" t="s">
        <v>621</v>
      </c>
    </row>
    <row r="64" spans="1:109" ht="13">
      <c r="B64" s="1250"/>
      <c r="G64" s="1257"/>
      <c r="I64" s="1290"/>
      <c r="J64" s="1290"/>
      <c r="K64" s="1290"/>
      <c r="L64" s="1290"/>
      <c r="M64" s="1290"/>
      <c r="N64" s="1291"/>
      <c r="AM64" s="1257"/>
      <c r="AN64" s="1257" t="s">
        <v>615</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
      <c r="B65" s="1250"/>
      <c r="AN65" s="1259" t="s">
        <v>624</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ht="13">
      <c r="B71" s="1250"/>
      <c r="G71" s="1295"/>
      <c r="I71" s="1296"/>
      <c r="J71" s="1293"/>
      <c r="K71" s="1293"/>
      <c r="L71" s="1294"/>
      <c r="M71" s="1293"/>
      <c r="N71" s="1294"/>
      <c r="AM71" s="1295"/>
      <c r="AN71" s="1244" t="s">
        <v>616</v>
      </c>
    </row>
    <row r="72" spans="2:107" ht="13">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569</v>
      </c>
      <c r="BQ72" s="1275"/>
      <c r="BR72" s="1275"/>
      <c r="BS72" s="1275"/>
      <c r="BT72" s="1275"/>
      <c r="BU72" s="1275"/>
      <c r="BV72" s="1275"/>
      <c r="BW72" s="1275"/>
      <c r="BX72" s="1275" t="s">
        <v>570</v>
      </c>
      <c r="BY72" s="1275"/>
      <c r="BZ72" s="1275"/>
      <c r="CA72" s="1275"/>
      <c r="CB72" s="1275"/>
      <c r="CC72" s="1275"/>
      <c r="CD72" s="1275"/>
      <c r="CE72" s="1275"/>
      <c r="CF72" s="1275" t="s">
        <v>571</v>
      </c>
      <c r="CG72" s="1275"/>
      <c r="CH72" s="1275"/>
      <c r="CI72" s="1275"/>
      <c r="CJ72" s="1275"/>
      <c r="CK72" s="1275"/>
      <c r="CL72" s="1275"/>
      <c r="CM72" s="1275"/>
      <c r="CN72" s="1275" t="s">
        <v>572</v>
      </c>
      <c r="CO72" s="1275"/>
      <c r="CP72" s="1275"/>
      <c r="CQ72" s="1275"/>
      <c r="CR72" s="1275"/>
      <c r="CS72" s="1275"/>
      <c r="CT72" s="1275"/>
      <c r="CU72" s="1275"/>
      <c r="CV72" s="1275" t="s">
        <v>573</v>
      </c>
      <c r="CW72" s="1275"/>
      <c r="CX72" s="1275"/>
      <c r="CY72" s="1275"/>
      <c r="CZ72" s="1275"/>
      <c r="DA72" s="1275"/>
      <c r="DB72" s="1275"/>
      <c r="DC72" s="1275"/>
    </row>
    <row r="73" spans="2:107" ht="13">
      <c r="B73" s="1250"/>
      <c r="G73" s="1276"/>
      <c r="H73" s="1276"/>
      <c r="I73" s="1276"/>
      <c r="J73" s="1276"/>
      <c r="K73" s="1297"/>
      <c r="L73" s="1297"/>
      <c r="M73" s="1297"/>
      <c r="N73" s="1297"/>
      <c r="AM73" s="1268"/>
      <c r="AN73" s="1279" t="s">
        <v>617</v>
      </c>
      <c r="AO73" s="1279"/>
      <c r="AP73" s="1279"/>
      <c r="AQ73" s="1279"/>
      <c r="AR73" s="1279"/>
      <c r="AS73" s="1279"/>
      <c r="AT73" s="1279"/>
      <c r="AU73" s="1279"/>
      <c r="AV73" s="1279"/>
      <c r="AW73" s="1279"/>
      <c r="AX73" s="1279"/>
      <c r="AY73" s="1279"/>
      <c r="AZ73" s="1279"/>
      <c r="BA73" s="1279"/>
      <c r="BB73" s="1279" t="s">
        <v>618</v>
      </c>
      <c r="BC73" s="1279"/>
      <c r="BD73" s="1279"/>
      <c r="BE73" s="1279"/>
      <c r="BF73" s="1279"/>
      <c r="BG73" s="1279"/>
      <c r="BH73" s="1279"/>
      <c r="BI73" s="1279"/>
      <c r="BJ73" s="1279"/>
      <c r="BK73" s="1279"/>
      <c r="BL73" s="1279"/>
      <c r="BM73" s="1279"/>
      <c r="BN73" s="1279"/>
      <c r="BO73" s="1279"/>
      <c r="BP73" s="1280">
        <v>26.2</v>
      </c>
      <c r="BQ73" s="1280"/>
      <c r="BR73" s="1280"/>
      <c r="BS73" s="1280"/>
      <c r="BT73" s="1280"/>
      <c r="BU73" s="1280"/>
      <c r="BV73" s="1280"/>
      <c r="BW73" s="1280"/>
      <c r="BX73" s="1280">
        <v>16.600000000000001</v>
      </c>
      <c r="BY73" s="1280"/>
      <c r="BZ73" s="1280"/>
      <c r="CA73" s="1280"/>
      <c r="CB73" s="1280"/>
      <c r="CC73" s="1280"/>
      <c r="CD73" s="1280"/>
      <c r="CE73" s="1280"/>
      <c r="CF73" s="1280">
        <v>1.2</v>
      </c>
      <c r="CG73" s="1280"/>
      <c r="CH73" s="1280"/>
      <c r="CI73" s="1280"/>
      <c r="CJ73" s="1280"/>
      <c r="CK73" s="1280"/>
      <c r="CL73" s="1280"/>
      <c r="CM73" s="1280"/>
      <c r="CN73" s="1280">
        <v>5.5</v>
      </c>
      <c r="CO73" s="1280"/>
      <c r="CP73" s="1280"/>
      <c r="CQ73" s="1280"/>
      <c r="CR73" s="1280"/>
      <c r="CS73" s="1280"/>
      <c r="CT73" s="1280"/>
      <c r="CU73" s="1280"/>
      <c r="CV73" s="1280">
        <v>3.4</v>
      </c>
      <c r="CW73" s="1280"/>
      <c r="CX73" s="1280"/>
      <c r="CY73" s="1280"/>
      <c r="CZ73" s="1280"/>
      <c r="DA73" s="1280"/>
      <c r="DB73" s="1280"/>
      <c r="DC73" s="1280"/>
    </row>
    <row r="74" spans="2:107" ht="13">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622</v>
      </c>
      <c r="BC75" s="1279"/>
      <c r="BD75" s="1279"/>
      <c r="BE75" s="1279"/>
      <c r="BF75" s="1279"/>
      <c r="BG75" s="1279"/>
      <c r="BH75" s="1279"/>
      <c r="BI75" s="1279"/>
      <c r="BJ75" s="1279"/>
      <c r="BK75" s="1279"/>
      <c r="BL75" s="1279"/>
      <c r="BM75" s="1279"/>
      <c r="BN75" s="1279"/>
      <c r="BO75" s="1279"/>
      <c r="BP75" s="1280">
        <v>7</v>
      </c>
      <c r="BQ75" s="1280"/>
      <c r="BR75" s="1280"/>
      <c r="BS75" s="1280"/>
      <c r="BT75" s="1280"/>
      <c r="BU75" s="1280"/>
      <c r="BV75" s="1280"/>
      <c r="BW75" s="1280"/>
      <c r="BX75" s="1280">
        <v>6.5</v>
      </c>
      <c r="BY75" s="1280"/>
      <c r="BZ75" s="1280"/>
      <c r="CA75" s="1280"/>
      <c r="CB75" s="1280"/>
      <c r="CC75" s="1280"/>
      <c r="CD75" s="1280"/>
      <c r="CE75" s="1280"/>
      <c r="CF75" s="1280">
        <v>6.1</v>
      </c>
      <c r="CG75" s="1280"/>
      <c r="CH75" s="1280"/>
      <c r="CI75" s="1280"/>
      <c r="CJ75" s="1280"/>
      <c r="CK75" s="1280"/>
      <c r="CL75" s="1280"/>
      <c r="CM75" s="1280"/>
      <c r="CN75" s="1280">
        <v>5.7</v>
      </c>
      <c r="CO75" s="1280"/>
      <c r="CP75" s="1280"/>
      <c r="CQ75" s="1280"/>
      <c r="CR75" s="1280"/>
      <c r="CS75" s="1280"/>
      <c r="CT75" s="1280"/>
      <c r="CU75" s="1280"/>
      <c r="CV75" s="1280">
        <v>5.0999999999999996</v>
      </c>
      <c r="CW75" s="1280"/>
      <c r="CX75" s="1280"/>
      <c r="CY75" s="1280"/>
      <c r="CZ75" s="1280"/>
      <c r="DA75" s="1280"/>
      <c r="DB75" s="1280"/>
      <c r="DC75" s="1280"/>
    </row>
    <row r="76" spans="2:107" ht="13">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
      <c r="B77" s="1250"/>
      <c r="G77" s="1269"/>
      <c r="H77" s="1269"/>
      <c r="I77" s="1269"/>
      <c r="J77" s="1269"/>
      <c r="K77" s="1297"/>
      <c r="L77" s="1297"/>
      <c r="M77" s="1297"/>
      <c r="N77" s="1297"/>
      <c r="AN77" s="1275" t="s">
        <v>620</v>
      </c>
      <c r="AO77" s="1275"/>
      <c r="AP77" s="1275"/>
      <c r="AQ77" s="1275"/>
      <c r="AR77" s="1275"/>
      <c r="AS77" s="1275"/>
      <c r="AT77" s="1275"/>
      <c r="AU77" s="1275"/>
      <c r="AV77" s="1275"/>
      <c r="AW77" s="1275"/>
      <c r="AX77" s="1275"/>
      <c r="AY77" s="1275"/>
      <c r="AZ77" s="1275"/>
      <c r="BA77" s="1275"/>
      <c r="BB77" s="1279" t="s">
        <v>618</v>
      </c>
      <c r="BC77" s="1279"/>
      <c r="BD77" s="1279"/>
      <c r="BE77" s="1279"/>
      <c r="BF77" s="1279"/>
      <c r="BG77" s="1279"/>
      <c r="BH77" s="1279"/>
      <c r="BI77" s="1279"/>
      <c r="BJ77" s="1279"/>
      <c r="BK77" s="1279"/>
      <c r="BL77" s="1279"/>
      <c r="BM77" s="1279"/>
      <c r="BN77" s="1279"/>
      <c r="BO77" s="1279"/>
      <c r="BP77" s="1280">
        <v>17.399999999999999</v>
      </c>
      <c r="BQ77" s="1280"/>
      <c r="BR77" s="1280"/>
      <c r="BS77" s="1280"/>
      <c r="BT77" s="1280"/>
      <c r="BU77" s="1280"/>
      <c r="BV77" s="1280"/>
      <c r="BW77" s="1280"/>
      <c r="BX77" s="1280">
        <v>12.1</v>
      </c>
      <c r="BY77" s="1280"/>
      <c r="BZ77" s="1280"/>
      <c r="CA77" s="1280"/>
      <c r="CB77" s="1280"/>
      <c r="CC77" s="1280"/>
      <c r="CD77" s="1280"/>
      <c r="CE77" s="1280"/>
      <c r="CF77" s="1280">
        <v>11.2</v>
      </c>
      <c r="CG77" s="1280"/>
      <c r="CH77" s="1280"/>
      <c r="CI77" s="1280"/>
      <c r="CJ77" s="1280"/>
      <c r="CK77" s="1280"/>
      <c r="CL77" s="1280"/>
      <c r="CM77" s="1280"/>
      <c r="CN77" s="1280">
        <v>7.1</v>
      </c>
      <c r="CO77" s="1280"/>
      <c r="CP77" s="1280"/>
      <c r="CQ77" s="1280"/>
      <c r="CR77" s="1280"/>
      <c r="CS77" s="1280"/>
      <c r="CT77" s="1280"/>
      <c r="CU77" s="1280"/>
      <c r="CV77" s="1280">
        <v>5</v>
      </c>
      <c r="CW77" s="1280"/>
      <c r="CX77" s="1280"/>
      <c r="CY77" s="1280"/>
      <c r="CZ77" s="1280"/>
      <c r="DA77" s="1280"/>
      <c r="DB77" s="1280"/>
      <c r="DC77" s="1280"/>
    </row>
    <row r="78" spans="2:107" ht="13">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622</v>
      </c>
      <c r="BC79" s="1279"/>
      <c r="BD79" s="1279"/>
      <c r="BE79" s="1279"/>
      <c r="BF79" s="1279"/>
      <c r="BG79" s="1279"/>
      <c r="BH79" s="1279"/>
      <c r="BI79" s="1279"/>
      <c r="BJ79" s="1279"/>
      <c r="BK79" s="1279"/>
      <c r="BL79" s="1279"/>
      <c r="BM79" s="1279"/>
      <c r="BN79" s="1279"/>
      <c r="BO79" s="1279"/>
      <c r="BP79" s="1280">
        <v>3.6</v>
      </c>
      <c r="BQ79" s="1280"/>
      <c r="BR79" s="1280"/>
      <c r="BS79" s="1280"/>
      <c r="BT79" s="1280"/>
      <c r="BU79" s="1280"/>
      <c r="BV79" s="1280"/>
      <c r="BW79" s="1280"/>
      <c r="BX79" s="1280">
        <v>3.5</v>
      </c>
      <c r="BY79" s="1280"/>
      <c r="BZ79" s="1280"/>
      <c r="CA79" s="1280"/>
      <c r="CB79" s="1280"/>
      <c r="CC79" s="1280"/>
      <c r="CD79" s="1280"/>
      <c r="CE79" s="1280"/>
      <c r="CF79" s="1280">
        <v>3.5</v>
      </c>
      <c r="CG79" s="1280"/>
      <c r="CH79" s="1280"/>
      <c r="CI79" s="1280"/>
      <c r="CJ79" s="1280"/>
      <c r="CK79" s="1280"/>
      <c r="CL79" s="1280"/>
      <c r="CM79" s="1280"/>
      <c r="CN79" s="1280">
        <v>3.4</v>
      </c>
      <c r="CO79" s="1280"/>
      <c r="CP79" s="1280"/>
      <c r="CQ79" s="1280"/>
      <c r="CR79" s="1280"/>
      <c r="CS79" s="1280"/>
      <c r="CT79" s="1280"/>
      <c r="CU79" s="1280"/>
      <c r="CV79" s="1280">
        <v>3.6</v>
      </c>
      <c r="CW79" s="1280"/>
      <c r="CX79" s="1280"/>
      <c r="CY79" s="1280"/>
      <c r="CZ79" s="1280"/>
      <c r="DA79" s="1280"/>
      <c r="DB79" s="1280"/>
      <c r="DC79" s="1280"/>
    </row>
    <row r="80" spans="2:107" ht="13">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
      <c r="B81" s="1250"/>
    </row>
    <row r="82" spans="2:109" ht="16.5">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
      <c r="DD84" s="1244"/>
      <c r="DE84" s="1244"/>
    </row>
    <row r="85" spans="2:109" ht="13">
      <c r="DD85" s="1244"/>
      <c r="DE85" s="1244"/>
    </row>
  </sheetData>
  <sheetProtection algorithmName="SHA-512" hashValue="l4eS6vtkCoiGAMdVttWA6benjHbrWcJxDkD55oicLYtLtmgCe8o/QPCtiE4oMEC7otc7Qxcyl1qAlS9i/kUyxA==" saltValue="auZqrJOShzm4IIDcTCSMD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6C71B-137E-41FD-91EE-22F84A0329B0}">
  <sheetPr>
    <pageSetUpPr fitToPage="1"/>
  </sheetPr>
  <dimension ref="A1:DR125"/>
  <sheetViews>
    <sheetView showGridLines="0" topLeftCell="R1" zoomScale="70" zoomScaleNormal="70" zoomScaleSheetLayoutView="70" workbookViewId="0">
      <selection activeCell="BF62" sqref="BF62"/>
    </sheetView>
  </sheetViews>
  <sheetFormatPr defaultColWidth="0" defaultRowHeight="13.5" customHeight="1" zeroHeight="1"/>
  <cols>
    <col min="1" max="34" width="2.453125" style="256" customWidth="1"/>
    <col min="35" max="122" width="2.453125" style="255" customWidth="1"/>
    <col min="123" max="16384" width="2.4531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c r="S2" s="255"/>
      <c r="AH2" s="255"/>
    </row>
    <row r="3" spans="1:34"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row r="5" spans="1:34" ht="13"/>
    <row r="6" spans="1:34" ht="13"/>
    <row r="7" spans="1:34" ht="13"/>
    <row r="8" spans="1:34" ht="13"/>
    <row r="9" spans="1:34" ht="13">
      <c r="AH9" s="255"/>
    </row>
    <row r="10" spans="1:34" ht="13"/>
    <row r="11" spans="1:34" ht="13"/>
    <row r="12" spans="1:34" ht="13"/>
    <row r="13" spans="1:34" ht="13"/>
    <row r="14" spans="1:34" ht="13"/>
    <row r="15" spans="1:34" ht="13"/>
    <row r="16" spans="1:34" ht="13"/>
    <row r="17" spans="12:34" ht="13">
      <c r="AH17" s="255"/>
    </row>
    <row r="18" spans="12:34" ht="13"/>
    <row r="19" spans="12:34" ht="13"/>
    <row r="20" spans="12:34" ht="13">
      <c r="AH20" s="255"/>
    </row>
    <row r="21" spans="12:34" ht="13">
      <c r="AH21" s="255"/>
    </row>
    <row r="22" spans="12:34" ht="13"/>
    <row r="23" spans="12:34" ht="13"/>
    <row r="24" spans="12:34" ht="13">
      <c r="Q24" s="255"/>
    </row>
    <row r="25" spans="12:34" ht="13"/>
    <row r="26" spans="12:34" ht="13"/>
    <row r="27" spans="12:34" ht="13"/>
    <row r="28" spans="12:34" ht="13">
      <c r="O28" s="255"/>
      <c r="T28" s="255"/>
      <c r="AH28" s="255"/>
    </row>
    <row r="29" spans="12:34" ht="13"/>
    <row r="30" spans="12:34" ht="13"/>
    <row r="31" spans="12:34" ht="13">
      <c r="Q31" s="255"/>
    </row>
    <row r="32" spans="12:34" ht="13">
      <c r="L32" s="255"/>
    </row>
    <row r="33" spans="2:34" ht="13">
      <c r="C33" s="255"/>
      <c r="E33" s="255"/>
      <c r="G33" s="255"/>
      <c r="I33" s="255"/>
      <c r="X33" s="255"/>
    </row>
    <row r="34" spans="2:34" ht="13">
      <c r="B34" s="255"/>
      <c r="P34" s="255"/>
      <c r="R34" s="255"/>
      <c r="T34" s="255"/>
    </row>
    <row r="35" spans="2:34" ht="13">
      <c r="D35" s="255"/>
      <c r="W35" s="255"/>
      <c r="AC35" s="255"/>
      <c r="AD35" s="255"/>
      <c r="AE35" s="255"/>
      <c r="AF35" s="255"/>
      <c r="AG35" s="255"/>
      <c r="AH35" s="255"/>
    </row>
    <row r="36" spans="2:34" ht="13">
      <c r="H36" s="255"/>
      <c r="J36" s="255"/>
      <c r="K36" s="255"/>
      <c r="M36" s="255"/>
      <c r="Y36" s="255"/>
      <c r="Z36" s="255"/>
      <c r="AA36" s="255"/>
      <c r="AB36" s="255"/>
      <c r="AC36" s="255"/>
      <c r="AD36" s="255"/>
      <c r="AE36" s="255"/>
      <c r="AF36" s="255"/>
      <c r="AG36" s="255"/>
      <c r="AH36" s="255"/>
    </row>
    <row r="37" spans="2:34" ht="13">
      <c r="AH37" s="255"/>
    </row>
    <row r="38" spans="2:34" ht="13">
      <c r="AG38" s="255"/>
      <c r="AH38" s="255"/>
    </row>
    <row r="39" spans="2:34" ht="13"/>
    <row r="40" spans="2:34" ht="13">
      <c r="X40" s="255"/>
    </row>
    <row r="41" spans="2:34" ht="13">
      <c r="R41" s="255"/>
    </row>
    <row r="42" spans="2:34" ht="13">
      <c r="W42" s="255"/>
    </row>
    <row r="43" spans="2:34" ht="13">
      <c r="Y43" s="255"/>
      <c r="Z43" s="255"/>
      <c r="AA43" s="255"/>
      <c r="AB43" s="255"/>
      <c r="AC43" s="255"/>
      <c r="AD43" s="255"/>
      <c r="AE43" s="255"/>
      <c r="AF43" s="255"/>
      <c r="AG43" s="255"/>
      <c r="AH43" s="255"/>
    </row>
    <row r="44" spans="2:34" ht="13">
      <c r="AH44" s="255"/>
    </row>
    <row r="45" spans="2:34" ht="13">
      <c r="X45" s="255"/>
    </row>
    <row r="46" spans="2:34" ht="13"/>
    <row r="47" spans="2:34" ht="13"/>
    <row r="48" spans="2:34" ht="13">
      <c r="W48" s="255"/>
      <c r="Y48" s="255"/>
      <c r="Z48" s="255"/>
      <c r="AA48" s="255"/>
      <c r="AB48" s="255"/>
      <c r="AC48" s="255"/>
      <c r="AD48" s="255"/>
      <c r="AE48" s="255"/>
      <c r="AF48" s="255"/>
      <c r="AG48" s="255"/>
      <c r="AH48" s="255"/>
    </row>
    <row r="49" spans="28:34" ht="13"/>
    <row r="50" spans="28:34" ht="13">
      <c r="AE50" s="255"/>
      <c r="AF50" s="255"/>
      <c r="AG50" s="255"/>
      <c r="AH50" s="255"/>
    </row>
    <row r="51" spans="28:34" ht="13">
      <c r="AC51" s="255"/>
      <c r="AD51" s="255"/>
      <c r="AE51" s="255"/>
      <c r="AF51" s="255"/>
      <c r="AG51" s="255"/>
      <c r="AH51" s="255"/>
    </row>
    <row r="52" spans="28:34" ht="13"/>
    <row r="53" spans="28:34" ht="13">
      <c r="AF53" s="255"/>
      <c r="AG53" s="255"/>
      <c r="AH53" s="255"/>
    </row>
    <row r="54" spans="28:34" ht="13">
      <c r="AH54" s="255"/>
    </row>
    <row r="55" spans="28:34" ht="13"/>
    <row r="56" spans="28:34" ht="13">
      <c r="AB56" s="255"/>
      <c r="AC56" s="255"/>
      <c r="AD56" s="255"/>
      <c r="AE56" s="255"/>
      <c r="AF56" s="255"/>
      <c r="AG56" s="255"/>
      <c r="AH56" s="255"/>
    </row>
    <row r="57" spans="28:34" ht="13">
      <c r="AH57" s="255"/>
    </row>
    <row r="58" spans="28:34" ht="13">
      <c r="AH58" s="255"/>
    </row>
    <row r="59" spans="28:34" ht="13"/>
    <row r="60" spans="28:34" ht="13"/>
    <row r="61" spans="28:34" ht="13"/>
    <row r="62" spans="28:34" ht="13"/>
    <row r="63" spans="28:34" ht="13">
      <c r="AH63" s="255"/>
    </row>
    <row r="64" spans="28:34" ht="13">
      <c r="AG64" s="255"/>
      <c r="AH64" s="255"/>
    </row>
    <row r="65" spans="28:34" ht="13"/>
    <row r="66" spans="28:34" ht="13"/>
    <row r="67" spans="28:34" ht="13"/>
    <row r="68" spans="28:34" ht="13">
      <c r="AB68" s="255"/>
      <c r="AC68" s="255"/>
      <c r="AD68" s="255"/>
      <c r="AE68" s="255"/>
      <c r="AF68" s="255"/>
      <c r="AG68" s="255"/>
      <c r="AH68" s="255"/>
    </row>
    <row r="69" spans="28:34" ht="13">
      <c r="AF69" s="255"/>
      <c r="AG69" s="255"/>
      <c r="AH69" s="255"/>
    </row>
    <row r="70" spans="28:34" ht="13"/>
    <row r="71" spans="28:34" ht="13"/>
    <row r="72" spans="28:34" ht="13"/>
    <row r="73" spans="28:34" ht="13"/>
    <row r="74" spans="28:34" ht="13"/>
    <row r="75" spans="28:34" ht="13">
      <c r="AH75" s="255"/>
    </row>
    <row r="76" spans="28:34" ht="13">
      <c r="AF76" s="255"/>
      <c r="AG76" s="255"/>
      <c r="AH76" s="255"/>
    </row>
    <row r="77" spans="28:34" ht="13">
      <c r="AG77" s="255"/>
      <c r="AH77" s="255"/>
    </row>
    <row r="78" spans="28:34" ht="13"/>
    <row r="79" spans="28:34" ht="13"/>
    <row r="80" spans="28:34" ht="13"/>
    <row r="81" spans="25:34" ht="13"/>
    <row r="82" spans="25:34" ht="13">
      <c r="Y82" s="255"/>
    </row>
    <row r="83" spans="25:34" ht="13">
      <c r="Y83" s="255"/>
      <c r="Z83" s="255"/>
      <c r="AA83" s="255"/>
      <c r="AB83" s="255"/>
      <c r="AC83" s="255"/>
      <c r="AD83" s="255"/>
      <c r="AE83" s="255"/>
      <c r="AF83" s="255"/>
      <c r="AG83" s="255"/>
      <c r="AH83" s="255"/>
    </row>
    <row r="84" spans="25:34" ht="13"/>
    <row r="85" spans="25:34" ht="13"/>
    <row r="86" spans="25:34" ht="13"/>
    <row r="87" spans="25:34" ht="13"/>
    <row r="88" spans="25:34" ht="13">
      <c r="AH88" s="255"/>
    </row>
    <row r="89" spans="25:34" ht="13"/>
    <row r="90" spans="25:34" ht="13"/>
    <row r="91" spans="25:34" ht="13"/>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516</v>
      </c>
    </row>
  </sheetData>
  <sheetProtection algorithmName="SHA-512" hashValue="8wKfo4mvzeX0W8wOUtUrbjzREk2ttehXTNg1uqOYfeGf8mayd8OHyVs3XleLXxhT84BwpoBhe1z/dseDRseJ/A==" saltValue="rqwG+4gCEp+6aR5ZCQeXB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5FFAB-9BCE-43B8-8DEE-5389F89C773B}">
  <sheetPr>
    <pageSetUpPr fitToPage="1"/>
  </sheetPr>
  <dimension ref="A1:DR125"/>
  <sheetViews>
    <sheetView showGridLines="0" topLeftCell="A110" zoomScale="90" zoomScaleNormal="90" zoomScaleSheetLayoutView="55" workbookViewId="0">
      <selection activeCell="BF62" sqref="BF62"/>
    </sheetView>
  </sheetViews>
  <sheetFormatPr defaultColWidth="0" defaultRowHeight="13.5" customHeight="1" zeroHeight="1"/>
  <cols>
    <col min="1" max="34" width="2.453125" style="256" customWidth="1"/>
    <col min="35" max="122" width="2.453125" style="255" customWidth="1"/>
    <col min="123" max="16384" width="2.4531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c r="S2" s="255"/>
      <c r="AH2" s="255"/>
    </row>
    <row r="3" spans="2:34"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row r="5" spans="2:34" ht="13"/>
    <row r="6" spans="2:34" ht="13"/>
    <row r="7" spans="2:34" ht="13"/>
    <row r="8" spans="2:34" ht="13"/>
    <row r="9" spans="2:34" ht="13">
      <c r="AH9" s="255"/>
    </row>
    <row r="10" spans="2:34" ht="13"/>
    <row r="11" spans="2:34" ht="13"/>
    <row r="12" spans="2:34" ht="13"/>
    <row r="13" spans="2:34" ht="13"/>
    <row r="14" spans="2:34" ht="13"/>
    <row r="15" spans="2:34" ht="13"/>
    <row r="16" spans="2:34" ht="13"/>
    <row r="17" spans="12:34" ht="13">
      <c r="AH17" s="255"/>
    </row>
    <row r="18" spans="12:34" ht="13"/>
    <row r="19" spans="12:34" ht="13"/>
    <row r="20" spans="12:34" ht="13">
      <c r="AH20" s="255"/>
    </row>
    <row r="21" spans="12:34" ht="13">
      <c r="AH21" s="255"/>
    </row>
    <row r="22" spans="12:34" ht="13"/>
    <row r="23" spans="12:34" ht="13"/>
    <row r="24" spans="12:34" ht="13">
      <c r="Q24" s="255"/>
    </row>
    <row r="25" spans="12:34" ht="13"/>
    <row r="26" spans="12:34" ht="13"/>
    <row r="27" spans="12:34" ht="13"/>
    <row r="28" spans="12:34" ht="13">
      <c r="O28" s="255"/>
      <c r="T28" s="255"/>
      <c r="AH28" s="255"/>
    </row>
    <row r="29" spans="12:34" ht="13"/>
    <row r="30" spans="12:34" ht="13"/>
    <row r="31" spans="12:34" ht="13">
      <c r="Q31" s="255"/>
    </row>
    <row r="32" spans="12:34" ht="13">
      <c r="L32" s="255"/>
    </row>
    <row r="33" spans="2:34" ht="13">
      <c r="C33" s="255"/>
      <c r="E33" s="255"/>
      <c r="G33" s="255"/>
      <c r="I33" s="255"/>
      <c r="X33" s="255"/>
    </row>
    <row r="34" spans="2:34" ht="13">
      <c r="B34" s="255"/>
      <c r="P34" s="255"/>
      <c r="R34" s="255"/>
      <c r="T34" s="255"/>
    </row>
    <row r="35" spans="2:34" ht="13">
      <c r="D35" s="255"/>
      <c r="W35" s="255"/>
      <c r="AC35" s="255"/>
      <c r="AD35" s="255"/>
      <c r="AE35" s="255"/>
      <c r="AF35" s="255"/>
      <c r="AG35" s="255"/>
      <c r="AH35" s="255"/>
    </row>
    <row r="36" spans="2:34" ht="13">
      <c r="H36" s="255"/>
      <c r="J36" s="255"/>
      <c r="K36" s="255"/>
      <c r="M36" s="255"/>
      <c r="Y36" s="255"/>
      <c r="Z36" s="255"/>
      <c r="AA36" s="255"/>
      <c r="AB36" s="255"/>
      <c r="AC36" s="255"/>
      <c r="AD36" s="255"/>
      <c r="AE36" s="255"/>
      <c r="AF36" s="255"/>
      <c r="AG36" s="255"/>
      <c r="AH36" s="255"/>
    </row>
    <row r="37" spans="2:34" ht="13">
      <c r="AH37" s="255"/>
    </row>
    <row r="38" spans="2:34" ht="13">
      <c r="AG38" s="255"/>
      <c r="AH38" s="255"/>
    </row>
    <row r="39" spans="2:34" ht="13"/>
    <row r="40" spans="2:34" ht="13">
      <c r="X40" s="255"/>
    </row>
    <row r="41" spans="2:34" ht="13">
      <c r="R41" s="255"/>
    </row>
    <row r="42" spans="2:34" ht="13">
      <c r="W42" s="255"/>
    </row>
    <row r="43" spans="2:34" ht="13">
      <c r="Y43" s="255"/>
      <c r="Z43" s="255"/>
      <c r="AA43" s="255"/>
      <c r="AB43" s="255"/>
      <c r="AC43" s="255"/>
      <c r="AD43" s="255"/>
      <c r="AE43" s="255"/>
      <c r="AF43" s="255"/>
      <c r="AG43" s="255"/>
      <c r="AH43" s="255"/>
    </row>
    <row r="44" spans="2:34" ht="13">
      <c r="AH44" s="255"/>
    </row>
    <row r="45" spans="2:34" ht="13">
      <c r="X45" s="255"/>
    </row>
    <row r="46" spans="2:34" ht="13"/>
    <row r="47" spans="2:34" ht="13"/>
    <row r="48" spans="2:34" ht="13">
      <c r="W48" s="255"/>
      <c r="Y48" s="255"/>
      <c r="Z48" s="255"/>
      <c r="AA48" s="255"/>
      <c r="AB48" s="255"/>
      <c r="AC48" s="255"/>
      <c r="AD48" s="255"/>
      <c r="AE48" s="255"/>
      <c r="AF48" s="255"/>
      <c r="AG48" s="255"/>
      <c r="AH48" s="255"/>
    </row>
    <row r="49" spans="28:34" ht="13"/>
    <row r="50" spans="28:34" ht="13">
      <c r="AE50" s="255"/>
      <c r="AF50" s="255"/>
      <c r="AG50" s="255"/>
      <c r="AH50" s="255"/>
    </row>
    <row r="51" spans="28:34" ht="13">
      <c r="AC51" s="255"/>
      <c r="AD51" s="255"/>
      <c r="AE51" s="255"/>
      <c r="AF51" s="255"/>
      <c r="AG51" s="255"/>
      <c r="AH51" s="255"/>
    </row>
    <row r="52" spans="28:34" ht="13"/>
    <row r="53" spans="28:34" ht="13">
      <c r="AF53" s="255"/>
      <c r="AG53" s="255"/>
      <c r="AH53" s="255"/>
    </row>
    <row r="54" spans="28:34" ht="13">
      <c r="AH54" s="255"/>
    </row>
    <row r="55" spans="28:34" ht="13"/>
    <row r="56" spans="28:34" ht="13">
      <c r="AB56" s="255"/>
      <c r="AC56" s="255"/>
      <c r="AD56" s="255"/>
      <c r="AE56" s="255"/>
      <c r="AF56" s="255"/>
      <c r="AG56" s="255"/>
      <c r="AH56" s="255"/>
    </row>
    <row r="57" spans="28:34" ht="13">
      <c r="AH57" s="255"/>
    </row>
    <row r="58" spans="28:34" ht="13">
      <c r="AH58" s="255"/>
    </row>
    <row r="59" spans="28:34" ht="13">
      <c r="AG59" s="255"/>
      <c r="AH59" s="255"/>
    </row>
    <row r="60" spans="28:34" ht="13"/>
    <row r="61" spans="28:34" ht="13"/>
    <row r="62" spans="28:34" ht="13"/>
    <row r="63" spans="28:34" ht="13">
      <c r="AH63" s="255"/>
    </row>
    <row r="64" spans="28:34" ht="13">
      <c r="AG64" s="255"/>
      <c r="AH64" s="255"/>
    </row>
    <row r="65" spans="28:34" ht="13"/>
    <row r="66" spans="28:34" ht="13"/>
    <row r="67" spans="28:34" ht="13"/>
    <row r="68" spans="28:34" ht="13">
      <c r="AB68" s="255"/>
      <c r="AC68" s="255"/>
      <c r="AD68" s="255"/>
      <c r="AE68" s="255"/>
      <c r="AF68" s="255"/>
      <c r="AG68" s="255"/>
      <c r="AH68" s="255"/>
    </row>
    <row r="69" spans="28:34" ht="13">
      <c r="AF69" s="255"/>
      <c r="AG69" s="255"/>
      <c r="AH69" s="255"/>
    </row>
    <row r="70" spans="28:34" ht="13"/>
    <row r="71" spans="28:34" ht="13"/>
    <row r="72" spans="28:34" ht="13"/>
    <row r="73" spans="28:34" ht="13"/>
    <row r="74" spans="28:34" ht="13"/>
    <row r="75" spans="28:34" ht="13">
      <c r="AH75" s="255"/>
    </row>
    <row r="76" spans="28:34" ht="13">
      <c r="AF76" s="255"/>
      <c r="AG76" s="255"/>
      <c r="AH76" s="255"/>
    </row>
    <row r="77" spans="28:34" ht="13">
      <c r="AG77" s="255"/>
      <c r="AH77" s="255"/>
    </row>
    <row r="78" spans="28:34" ht="13"/>
    <row r="79" spans="28:34" ht="13"/>
    <row r="80" spans="28:34" ht="13"/>
    <row r="81" spans="25:34" ht="13"/>
    <row r="82" spans="25:34" ht="13">
      <c r="Y82" s="255"/>
    </row>
    <row r="83" spans="25:34" ht="13">
      <c r="Y83" s="255"/>
      <c r="Z83" s="255"/>
      <c r="AA83" s="255"/>
      <c r="AB83" s="255"/>
      <c r="AC83" s="255"/>
      <c r="AD83" s="255"/>
      <c r="AE83" s="255"/>
      <c r="AF83" s="255"/>
      <c r="AG83" s="255"/>
      <c r="AH83" s="255"/>
    </row>
    <row r="84" spans="25:34" ht="13"/>
    <row r="85" spans="25:34" ht="13"/>
    <row r="86" spans="25:34" ht="13"/>
    <row r="87" spans="25:34" ht="13"/>
    <row r="88" spans="25:34" ht="13">
      <c r="AH88" s="255"/>
    </row>
    <row r="89" spans="25:34" ht="13"/>
    <row r="90" spans="25:34" ht="13"/>
    <row r="91" spans="25:34" ht="13"/>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516</v>
      </c>
    </row>
  </sheetData>
  <sheetProtection algorithmName="SHA-512" hashValue="QslEQUaWebhe7+/hZhsYRxBtRRfdDeGB6Fke67hY0LQcAnvH3hUzqjW2pQS4Me51wqNVl9zgiK4/CsuwO6srjA==" saltValue="s3HE4n9NHSFZJt16UAO1X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cols>
    <col min="1" max="1" width="45.90625" style="141" customWidth="1"/>
    <col min="2" max="8" width="13.36328125" style="141" customWidth="1"/>
    <col min="9" max="16384" width="11.08984375" style="141"/>
  </cols>
  <sheetData>
    <row r="1" spans="1:8">
      <c r="A1" s="135"/>
      <c r="B1" s="136"/>
      <c r="C1" s="137"/>
      <c r="D1" s="138"/>
      <c r="E1" s="139"/>
      <c r="F1" s="139"/>
      <c r="G1" s="139"/>
      <c r="H1" s="140"/>
    </row>
    <row r="2" spans="1:8">
      <c r="A2" s="142"/>
      <c r="B2" s="143"/>
      <c r="C2" s="144"/>
      <c r="D2" s="145" t="s">
        <v>52</v>
      </c>
      <c r="E2" s="146"/>
      <c r="F2" s="147" t="s">
        <v>566</v>
      </c>
      <c r="G2" s="148"/>
      <c r="H2" s="149"/>
    </row>
    <row r="3" spans="1:8">
      <c r="A3" s="145" t="s">
        <v>559</v>
      </c>
      <c r="B3" s="150"/>
      <c r="C3" s="151"/>
      <c r="D3" s="152">
        <v>42819</v>
      </c>
      <c r="E3" s="153"/>
      <c r="F3" s="154">
        <v>41080</v>
      </c>
      <c r="G3" s="155"/>
      <c r="H3" s="156"/>
    </row>
    <row r="4" spans="1:8">
      <c r="A4" s="157"/>
      <c r="B4" s="158"/>
      <c r="C4" s="159"/>
      <c r="D4" s="160">
        <v>34192</v>
      </c>
      <c r="E4" s="161"/>
      <c r="F4" s="162">
        <v>27265</v>
      </c>
      <c r="G4" s="163"/>
      <c r="H4" s="164"/>
    </row>
    <row r="5" spans="1:8">
      <c r="A5" s="145" t="s">
        <v>561</v>
      </c>
      <c r="B5" s="150"/>
      <c r="C5" s="151"/>
      <c r="D5" s="152">
        <v>21133</v>
      </c>
      <c r="E5" s="153"/>
      <c r="F5" s="154">
        <v>33173</v>
      </c>
      <c r="G5" s="155"/>
      <c r="H5" s="156"/>
    </row>
    <row r="6" spans="1:8">
      <c r="A6" s="157"/>
      <c r="B6" s="158"/>
      <c r="C6" s="159"/>
      <c r="D6" s="160">
        <v>14965</v>
      </c>
      <c r="E6" s="161"/>
      <c r="F6" s="162">
        <v>20353</v>
      </c>
      <c r="G6" s="163"/>
      <c r="H6" s="164"/>
    </row>
    <row r="7" spans="1:8">
      <c r="A7" s="145" t="s">
        <v>562</v>
      </c>
      <c r="B7" s="150"/>
      <c r="C7" s="151"/>
      <c r="D7" s="152">
        <v>22323</v>
      </c>
      <c r="E7" s="153"/>
      <c r="F7" s="154">
        <v>37644</v>
      </c>
      <c r="G7" s="155"/>
      <c r="H7" s="156"/>
    </row>
    <row r="8" spans="1:8">
      <c r="A8" s="157"/>
      <c r="B8" s="158"/>
      <c r="C8" s="159"/>
      <c r="D8" s="160">
        <v>15440</v>
      </c>
      <c r="E8" s="161"/>
      <c r="F8" s="162">
        <v>24939</v>
      </c>
      <c r="G8" s="163"/>
      <c r="H8" s="164"/>
    </row>
    <row r="9" spans="1:8">
      <c r="A9" s="145" t="s">
        <v>563</v>
      </c>
      <c r="B9" s="150"/>
      <c r="C9" s="151"/>
      <c r="D9" s="152">
        <v>36802</v>
      </c>
      <c r="E9" s="153"/>
      <c r="F9" s="154">
        <v>39221</v>
      </c>
      <c r="G9" s="155"/>
      <c r="H9" s="156"/>
    </row>
    <row r="10" spans="1:8">
      <c r="A10" s="157"/>
      <c r="B10" s="158"/>
      <c r="C10" s="159"/>
      <c r="D10" s="160">
        <v>21692</v>
      </c>
      <c r="E10" s="161"/>
      <c r="F10" s="162">
        <v>24821</v>
      </c>
      <c r="G10" s="163"/>
      <c r="H10" s="164"/>
    </row>
    <row r="11" spans="1:8">
      <c r="A11" s="145" t="s">
        <v>564</v>
      </c>
      <c r="B11" s="150"/>
      <c r="C11" s="151"/>
      <c r="D11" s="152">
        <v>39364</v>
      </c>
      <c r="E11" s="153"/>
      <c r="F11" s="154">
        <v>38566</v>
      </c>
      <c r="G11" s="155"/>
      <c r="H11" s="156"/>
    </row>
    <row r="12" spans="1:8">
      <c r="A12" s="157"/>
      <c r="B12" s="158"/>
      <c r="C12" s="165"/>
      <c r="D12" s="160">
        <v>34538</v>
      </c>
      <c r="E12" s="161"/>
      <c r="F12" s="162">
        <v>24059</v>
      </c>
      <c r="G12" s="163"/>
      <c r="H12" s="164"/>
    </row>
    <row r="13" spans="1:8">
      <c r="A13" s="145"/>
      <c r="B13" s="150"/>
      <c r="C13" s="166"/>
      <c r="D13" s="167">
        <v>32488</v>
      </c>
      <c r="E13" s="168"/>
      <c r="F13" s="169">
        <v>37937</v>
      </c>
      <c r="G13" s="170"/>
      <c r="H13" s="156"/>
    </row>
    <row r="14" spans="1:8">
      <c r="A14" s="157"/>
      <c r="B14" s="158"/>
      <c r="C14" s="159"/>
      <c r="D14" s="160">
        <v>24165</v>
      </c>
      <c r="E14" s="161"/>
      <c r="F14" s="162">
        <v>24287</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4.4000000000000004</v>
      </c>
      <c r="C19" s="171">
        <f>ROUND(VALUE(SUBSTITUTE(実質収支比率等に係る経年分析!G$48,"▲","-")),2)</f>
        <v>4.6100000000000003</v>
      </c>
      <c r="D19" s="171">
        <f>ROUND(VALUE(SUBSTITUTE(実質収支比率等に係る経年分析!H$48,"▲","-")),2)</f>
        <v>4.71</v>
      </c>
      <c r="E19" s="171">
        <f>ROUND(VALUE(SUBSTITUTE(実質収支比率等に係る経年分析!I$48,"▲","-")),2)</f>
        <v>5.51</v>
      </c>
      <c r="F19" s="171">
        <f>ROUND(VALUE(SUBSTITUTE(実質収支比率等に係る経年分析!J$48,"▲","-")),2)</f>
        <v>6.75</v>
      </c>
    </row>
    <row r="20" spans="1:11">
      <c r="A20" s="171" t="s">
        <v>55</v>
      </c>
      <c r="B20" s="171">
        <f>ROUND(VALUE(SUBSTITUTE(実質収支比率等に係る経年分析!F$47,"▲","-")),2)</f>
        <v>17.579999999999998</v>
      </c>
      <c r="C20" s="171">
        <f>ROUND(VALUE(SUBSTITUTE(実質収支比率等に係る経年分析!G$47,"▲","-")),2)</f>
        <v>16.38</v>
      </c>
      <c r="D20" s="171">
        <f>ROUND(VALUE(SUBSTITUTE(実質収支比率等に係る経年分析!H$47,"▲","-")),2)</f>
        <v>15.75</v>
      </c>
      <c r="E20" s="171">
        <f>ROUND(VALUE(SUBSTITUTE(実質収支比率等に係る経年分析!I$47,"▲","-")),2)</f>
        <v>12.76</v>
      </c>
      <c r="F20" s="171">
        <f>ROUND(VALUE(SUBSTITUTE(実質収支比率等に係る経年分析!J$47,"▲","-")),2)</f>
        <v>12.71</v>
      </c>
    </row>
    <row r="21" spans="1:11">
      <c r="A21" s="171" t="s">
        <v>56</v>
      </c>
      <c r="B21" s="171">
        <f>IF(ISNUMBER(VALUE(SUBSTITUTE(実質収支比率等に係る経年分析!F$49,"▲","-"))),ROUND(VALUE(SUBSTITUTE(実質収支比率等に係る経年分析!F$49,"▲","-")),2),NA())</f>
        <v>-7.78</v>
      </c>
      <c r="C21" s="171">
        <f>IF(ISNUMBER(VALUE(SUBSTITUTE(実質収支比率等に係る経年分析!G$49,"▲","-"))),ROUND(VALUE(SUBSTITUTE(実質収支比率等に係る経年分析!G$49,"▲","-")),2),NA())</f>
        <v>-2.95</v>
      </c>
      <c r="D21" s="171">
        <f>IF(ISNUMBER(VALUE(SUBSTITUTE(実質収支比率等に係る経年分析!H$49,"▲","-"))),ROUND(VALUE(SUBSTITUTE(実質収支比率等に係る経年分析!H$49,"▲","-")),2),NA())</f>
        <v>-1.62</v>
      </c>
      <c r="E21" s="171">
        <f>IF(ISNUMBER(VALUE(SUBSTITUTE(実質収支比率等に係る経年分析!I$49,"▲","-"))),ROUND(VALUE(SUBSTITUTE(実質収支比率等に係る経年分析!I$49,"▲","-")),2),NA())</f>
        <v>-4.2699999999999996</v>
      </c>
      <c r="F21" s="171">
        <f>IF(ISNUMBER(VALUE(SUBSTITUTE(実質収支比率等に係る経年分析!J$49,"▲","-"))),ROUND(VALUE(SUBSTITUTE(実質収支比率等に係る経年分析!J$49,"▲","-")),2),NA())</f>
        <v>-2.04</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0.21</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土地区画整理事業特別会計（普通会計）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1.06</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1.0900000000000001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4.47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5.48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6.73</v>
      </c>
    </row>
    <row r="36" spans="1:16">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7.77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9.19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8.17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4272</v>
      </c>
      <c r="E42" s="173"/>
      <c r="F42" s="173"/>
      <c r="G42" s="173">
        <f>'実質公債費比率（分子）の構造'!L$52</f>
        <v>4274</v>
      </c>
      <c r="H42" s="173"/>
      <c r="I42" s="173"/>
      <c r="J42" s="173">
        <f>'実質公債費比率（分子）の構造'!M$52</f>
        <v>4347</v>
      </c>
      <c r="K42" s="173"/>
      <c r="L42" s="173"/>
      <c r="M42" s="173">
        <f>'実質公債費比率（分子）の構造'!N$52</f>
        <v>4186</v>
      </c>
      <c r="N42" s="173"/>
      <c r="O42" s="173"/>
      <c r="P42" s="173">
        <f>'実質公債費比率（分子）の構造'!O$52</f>
        <v>4175</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20</v>
      </c>
      <c r="C44" s="173"/>
      <c r="D44" s="173"/>
      <c r="E44" s="173">
        <f>'実質公債費比率（分子）の構造'!L$50</f>
        <v>20</v>
      </c>
      <c r="F44" s="173"/>
      <c r="G44" s="173"/>
      <c r="H44" s="173">
        <f>'実質公債費比率（分子）の構造'!M$50</f>
        <v>20</v>
      </c>
      <c r="I44" s="173"/>
      <c r="J44" s="173"/>
      <c r="K44" s="173" t="str">
        <f>'実質公債費比率（分子）の構造'!N$50</f>
        <v>-</v>
      </c>
      <c r="L44" s="173"/>
      <c r="M44" s="173"/>
      <c r="N44" s="173" t="str">
        <f>'実質公債費比率（分子）の構造'!O$50</f>
        <v>-</v>
      </c>
      <c r="O44" s="173"/>
      <c r="P44" s="173"/>
    </row>
    <row r="45" spans="1:16">
      <c r="A45" s="173" t="s">
        <v>66</v>
      </c>
      <c r="B45" s="173">
        <f>'実質公債費比率（分子）の構造'!K$49</f>
        <v>234</v>
      </c>
      <c r="C45" s="173"/>
      <c r="D45" s="173"/>
      <c r="E45" s="173">
        <f>'実質公債費比率（分子）の構造'!L$49</f>
        <v>234</v>
      </c>
      <c r="F45" s="173"/>
      <c r="G45" s="173"/>
      <c r="H45" s="173">
        <f>'実質公債費比率（分子）の構造'!M$49</f>
        <v>261</v>
      </c>
      <c r="I45" s="173"/>
      <c r="J45" s="173"/>
      <c r="K45" s="173">
        <f>'実質公債費比率（分子）の構造'!N$49</f>
        <v>235</v>
      </c>
      <c r="L45" s="173"/>
      <c r="M45" s="173"/>
      <c r="N45" s="173">
        <f>'実質公債費比率（分子）の構造'!O$49</f>
        <v>276</v>
      </c>
      <c r="O45" s="173"/>
      <c r="P45" s="173"/>
    </row>
    <row r="46" spans="1:16">
      <c r="A46" s="173" t="s">
        <v>67</v>
      </c>
      <c r="B46" s="173">
        <f>'実質公債費比率（分子）の構造'!K$48</f>
        <v>1157</v>
      </c>
      <c r="C46" s="173"/>
      <c r="D46" s="173"/>
      <c r="E46" s="173">
        <f>'実質公債費比率（分子）の構造'!L$48</f>
        <v>1084</v>
      </c>
      <c r="F46" s="173"/>
      <c r="G46" s="173"/>
      <c r="H46" s="173">
        <f>'実質公債費比率（分子）の構造'!M$48</f>
        <v>1264</v>
      </c>
      <c r="I46" s="173"/>
      <c r="J46" s="173"/>
      <c r="K46" s="173">
        <f>'実質公債費比率（分子）の構造'!N$48</f>
        <v>1299</v>
      </c>
      <c r="L46" s="173"/>
      <c r="M46" s="173"/>
      <c r="N46" s="173">
        <f>'実質公債費比率（分子）の構造'!O$48</f>
        <v>1195</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4591</v>
      </c>
      <c r="C49" s="173"/>
      <c r="D49" s="173"/>
      <c r="E49" s="173">
        <f>'実質公債費比率（分子）の構造'!L$45</f>
        <v>4568</v>
      </c>
      <c r="F49" s="173"/>
      <c r="G49" s="173"/>
      <c r="H49" s="173">
        <f>'実質公債費比率（分子）の構造'!M$45</f>
        <v>4450</v>
      </c>
      <c r="I49" s="173"/>
      <c r="J49" s="173"/>
      <c r="K49" s="173">
        <f>'実質公債費比率（分子）の構造'!N$45</f>
        <v>4082</v>
      </c>
      <c r="L49" s="173"/>
      <c r="M49" s="173"/>
      <c r="N49" s="173">
        <f>'実質公債費比率（分子）の構造'!O$45</f>
        <v>3924</v>
      </c>
      <c r="O49" s="173"/>
      <c r="P49" s="173"/>
    </row>
    <row r="50" spans="1:16">
      <c r="A50" s="173" t="s">
        <v>71</v>
      </c>
      <c r="B50" s="173" t="e">
        <f>NA()</f>
        <v>#N/A</v>
      </c>
      <c r="C50" s="173">
        <f>IF(ISNUMBER('実質公債費比率（分子）の構造'!K$53),'実質公債費比率（分子）の構造'!K$53,NA())</f>
        <v>1730</v>
      </c>
      <c r="D50" s="173" t="e">
        <f>NA()</f>
        <v>#N/A</v>
      </c>
      <c r="E50" s="173" t="e">
        <f>NA()</f>
        <v>#N/A</v>
      </c>
      <c r="F50" s="173">
        <f>IF(ISNUMBER('実質公債費比率（分子）の構造'!L$53),'実質公債費比率（分子）の構造'!L$53,NA())</f>
        <v>1632</v>
      </c>
      <c r="G50" s="173" t="e">
        <f>NA()</f>
        <v>#N/A</v>
      </c>
      <c r="H50" s="173" t="e">
        <f>NA()</f>
        <v>#N/A</v>
      </c>
      <c r="I50" s="173">
        <f>IF(ISNUMBER('実質公債費比率（分子）の構造'!M$53),'実質公債費比率（分子）の構造'!M$53,NA())</f>
        <v>1648</v>
      </c>
      <c r="J50" s="173" t="e">
        <f>NA()</f>
        <v>#N/A</v>
      </c>
      <c r="K50" s="173" t="e">
        <f>NA()</f>
        <v>#N/A</v>
      </c>
      <c r="L50" s="173">
        <f>IF(ISNUMBER('実質公債費比率（分子）の構造'!N$53),'実質公債費比率（分子）の構造'!N$53,NA())</f>
        <v>1430</v>
      </c>
      <c r="M50" s="173" t="e">
        <f>NA()</f>
        <v>#N/A</v>
      </c>
      <c r="N50" s="173" t="e">
        <f>NA()</f>
        <v>#N/A</v>
      </c>
      <c r="O50" s="173">
        <f>IF(ISNUMBER('実質公債費比率（分子）の構造'!O$53),'実質公債費比率（分子）の構造'!O$53,NA())</f>
        <v>1220</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44514</v>
      </c>
      <c r="E56" s="172"/>
      <c r="F56" s="172"/>
      <c r="G56" s="172">
        <f>'将来負担比率（分子）の構造'!J$52</f>
        <v>43568</v>
      </c>
      <c r="H56" s="172"/>
      <c r="I56" s="172"/>
      <c r="J56" s="172">
        <f>'将来負担比率（分子）の構造'!K$52</f>
        <v>42751</v>
      </c>
      <c r="K56" s="172"/>
      <c r="L56" s="172"/>
      <c r="M56" s="172">
        <f>'将来負担比率（分子）の構造'!L$52</f>
        <v>42511</v>
      </c>
      <c r="N56" s="172"/>
      <c r="O56" s="172"/>
      <c r="P56" s="172">
        <f>'将来負担比率（分子）の構造'!M$52</f>
        <v>43361</v>
      </c>
    </row>
    <row r="57" spans="1:16">
      <c r="A57" s="172" t="s">
        <v>42</v>
      </c>
      <c r="B57" s="172"/>
      <c r="C57" s="172"/>
      <c r="D57" s="172">
        <f>'将来負担比率（分子）の構造'!I$51</f>
        <v>7449</v>
      </c>
      <c r="E57" s="172"/>
      <c r="F57" s="172"/>
      <c r="G57" s="172">
        <f>'将来負担比率（分子）の構造'!J$51</f>
        <v>4321</v>
      </c>
      <c r="H57" s="172"/>
      <c r="I57" s="172"/>
      <c r="J57" s="172">
        <f>'将来負担比率（分子）の構造'!K$51</f>
        <v>1734</v>
      </c>
      <c r="K57" s="172"/>
      <c r="L57" s="172"/>
      <c r="M57" s="172">
        <f>'将来負担比率（分子）の構造'!L$51</f>
        <v>1817</v>
      </c>
      <c r="N57" s="172"/>
      <c r="O57" s="172"/>
      <c r="P57" s="172">
        <f>'将来負担比率（分子）の構造'!M$51</f>
        <v>1723</v>
      </c>
    </row>
    <row r="58" spans="1:16">
      <c r="A58" s="172" t="s">
        <v>41</v>
      </c>
      <c r="B58" s="172"/>
      <c r="C58" s="172"/>
      <c r="D58" s="172">
        <f>'将来負担比率（分子）の構造'!I$50</f>
        <v>10212</v>
      </c>
      <c r="E58" s="172"/>
      <c r="F58" s="172"/>
      <c r="G58" s="172">
        <f>'将来負担比率（分子）の構造'!J$50</f>
        <v>9735</v>
      </c>
      <c r="H58" s="172"/>
      <c r="I58" s="172"/>
      <c r="J58" s="172">
        <f>'将来負担比率（分子）の構造'!K$50</f>
        <v>9375</v>
      </c>
      <c r="K58" s="172"/>
      <c r="L58" s="172"/>
      <c r="M58" s="172">
        <f>'将来負担比率（分子）の構造'!L$50</f>
        <v>8721</v>
      </c>
      <c r="N58" s="172"/>
      <c r="O58" s="172"/>
      <c r="P58" s="172">
        <f>'将来負担比率（分子）の構造'!M$50</f>
        <v>9800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4069</v>
      </c>
      <c r="C62" s="172"/>
      <c r="D62" s="172"/>
      <c r="E62" s="172">
        <f>'将来負担比率（分子）の構造'!J$45</f>
        <v>3784</v>
      </c>
      <c r="F62" s="172"/>
      <c r="G62" s="172"/>
      <c r="H62" s="172">
        <f>'将来負担比率（分子）の構造'!K$45</f>
        <v>3714</v>
      </c>
      <c r="I62" s="172"/>
      <c r="J62" s="172"/>
      <c r="K62" s="172">
        <f>'将来負担比率（分子）の構造'!L$45</f>
        <v>3646</v>
      </c>
      <c r="L62" s="172"/>
      <c r="M62" s="172"/>
      <c r="N62" s="172">
        <f>'将来負担比率（分子）の構造'!M$45</f>
        <v>3644</v>
      </c>
      <c r="O62" s="172"/>
      <c r="P62" s="172"/>
    </row>
    <row r="63" spans="1:16">
      <c r="A63" s="172" t="s">
        <v>34</v>
      </c>
      <c r="B63" s="172">
        <f>'将来負担比率（分子）の構造'!I$44</f>
        <v>1094</v>
      </c>
      <c r="C63" s="172"/>
      <c r="D63" s="172"/>
      <c r="E63" s="172">
        <f>'将来負担比率（分子）の構造'!J$44</f>
        <v>1017</v>
      </c>
      <c r="F63" s="172"/>
      <c r="G63" s="172"/>
      <c r="H63" s="172">
        <f>'将来負担比率（分子）の構造'!K$44</f>
        <v>959</v>
      </c>
      <c r="I63" s="172"/>
      <c r="J63" s="172"/>
      <c r="K63" s="172">
        <f>'将来負担比率（分子）の構造'!L$44</f>
        <v>1107</v>
      </c>
      <c r="L63" s="172"/>
      <c r="M63" s="172"/>
      <c r="N63" s="172">
        <f>'将来負担比率（分子）の構造'!M$44</f>
        <v>1147</v>
      </c>
      <c r="O63" s="172"/>
      <c r="P63" s="172"/>
    </row>
    <row r="64" spans="1:16">
      <c r="A64" s="172" t="s">
        <v>33</v>
      </c>
      <c r="B64" s="172">
        <f>'将来負担比率（分子）の構造'!I$43</f>
        <v>18078</v>
      </c>
      <c r="C64" s="172"/>
      <c r="D64" s="172"/>
      <c r="E64" s="172">
        <f>'将来負担比率（分子）の構造'!J$43</f>
        <v>12963</v>
      </c>
      <c r="F64" s="172"/>
      <c r="G64" s="172"/>
      <c r="H64" s="172">
        <f>'将来負担比率（分子）の構造'!K$43</f>
        <v>6988</v>
      </c>
      <c r="I64" s="172"/>
      <c r="J64" s="172"/>
      <c r="K64" s="172">
        <f>'将来負担比率（分子）の構造'!L$43</f>
        <v>6588</v>
      </c>
      <c r="L64" s="172"/>
      <c r="M64" s="172"/>
      <c r="N64" s="172">
        <f>'将来負担比率（分子）の構造'!M$43</f>
        <v>5495</v>
      </c>
      <c r="O64" s="172"/>
      <c r="P64" s="172"/>
    </row>
    <row r="65" spans="1:16">
      <c r="A65" s="172" t="s">
        <v>32</v>
      </c>
      <c r="B65" s="172">
        <f>'将来負担比率（分子）の構造'!I$42</f>
        <v>36</v>
      </c>
      <c r="C65" s="172"/>
      <c r="D65" s="172"/>
      <c r="E65" s="172">
        <f>'将来負担比率（分子）の構造'!J$42</f>
        <v>19</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45928</v>
      </c>
      <c r="C66" s="172"/>
      <c r="D66" s="172"/>
      <c r="E66" s="172">
        <f>'将来負担比率（分子）の構造'!J$41</f>
        <v>44343</v>
      </c>
      <c r="F66" s="172"/>
      <c r="G66" s="172"/>
      <c r="H66" s="172">
        <f>'将来負担比率（分子）の構造'!K$41</f>
        <v>42546</v>
      </c>
      <c r="I66" s="172"/>
      <c r="J66" s="172"/>
      <c r="K66" s="172">
        <f>'将来負担比率（分子）の構造'!L$41</f>
        <v>43249</v>
      </c>
      <c r="L66" s="172"/>
      <c r="M66" s="172"/>
      <c r="N66" s="172">
        <f>'将来負担比率（分子）の構造'!M$41</f>
        <v>45593</v>
      </c>
      <c r="O66" s="172"/>
      <c r="P66" s="172"/>
    </row>
    <row r="67" spans="1:16">
      <c r="A67" s="172" t="s">
        <v>75</v>
      </c>
      <c r="B67" s="172" t="e">
        <f>NA()</f>
        <v>#N/A</v>
      </c>
      <c r="C67" s="172">
        <f>IF(ISNUMBER('将来負担比率（分子）の構造'!I$53), IF('将来負担比率（分子）の構造'!I$53 &lt; 0, 0, '将来負担比率（分子）の構造'!I$53), NA())</f>
        <v>7030</v>
      </c>
      <c r="D67" s="172" t="e">
        <f>NA()</f>
        <v>#N/A</v>
      </c>
      <c r="E67" s="172" t="e">
        <f>NA()</f>
        <v>#N/A</v>
      </c>
      <c r="F67" s="172">
        <f>IF(ISNUMBER('将来負担比率（分子）の構造'!J$53), IF('将来負担比率（分子）の構造'!J$53 &lt; 0, 0, '将来負担比率（分子）の構造'!J$53), NA())</f>
        <v>4500</v>
      </c>
      <c r="G67" s="172" t="e">
        <f>NA()</f>
        <v>#N/A</v>
      </c>
      <c r="H67" s="172" t="e">
        <f>NA()</f>
        <v>#N/A</v>
      </c>
      <c r="I67" s="172">
        <f>IF(ISNUMBER('将来負担比率（分子）の構造'!K$53), IF('将来負担比率（分子）の構造'!K$53 &lt; 0, 0, '将来負担比率（分子）の構造'!K$53), NA())</f>
        <v>347</v>
      </c>
      <c r="J67" s="172" t="e">
        <f>NA()</f>
        <v>#N/A</v>
      </c>
      <c r="K67" s="172" t="e">
        <f>NA()</f>
        <v>#N/A</v>
      </c>
      <c r="L67" s="172">
        <f>IF(ISNUMBER('将来負担比率（分子）の構造'!L$53), IF('将来負担比率（分子）の構造'!L$53 &lt; 0, 0, '将来負担比率（分子）の構造'!L$53), NA())</f>
        <v>1540</v>
      </c>
      <c r="M67" s="172" t="e">
        <f>NA()</f>
        <v>#N/A</v>
      </c>
      <c r="N67" s="172" t="e">
        <f>NA()</f>
        <v>#N/A</v>
      </c>
      <c r="O67" s="172">
        <f>IF(ISNUMBER('将来負担比率（分子）の構造'!M$53), IF('将来負担比率（分子）の構造'!M$53 &lt; 0, 0, '将来負担比率（分子）の構造'!M$53), NA())</f>
        <v>996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4874</v>
      </c>
      <c r="C72" s="176">
        <f>基金残高に係る経年分析!G55</f>
        <v>3995</v>
      </c>
      <c r="D72" s="176">
        <f>基金残高に係る経年分析!H55</f>
        <v>4169</v>
      </c>
    </row>
    <row r="73" spans="1:16">
      <c r="A73" s="175" t="s">
        <v>78</v>
      </c>
      <c r="B73" s="176">
        <f>基金残高に係る経年分析!F56</f>
        <v>130</v>
      </c>
      <c r="C73" s="176">
        <f>基金残高に係る経年分析!G56</f>
        <v>130</v>
      </c>
      <c r="D73" s="176">
        <f>基金残高に係る経年分析!H56</f>
        <v>912</v>
      </c>
    </row>
    <row r="74" spans="1:16">
      <c r="A74" s="175" t="s">
        <v>79</v>
      </c>
      <c r="B74" s="176">
        <f>基金残高に係る経年分析!F57</f>
        <v>2621</v>
      </c>
      <c r="C74" s="176">
        <f>基金残高に係る経年分析!G57</f>
        <v>2899</v>
      </c>
      <c r="D74" s="176">
        <f>基金残高に係る経年分析!H57</f>
        <v>3305</v>
      </c>
    </row>
  </sheetData>
  <sheetProtection algorithmName="SHA-512" hashValue="Ap2qi0kDVFvRUWDMCL2M2I2NRFXhuZ5GBdRS7zwPlkUGwa3Pc1RQKj+8rFdNY59ecCIJPzXpOkAWZDWhUMvn6Q==" saltValue="LpBTT31FTiGTBBTkoZmu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A31" workbookViewId="0">
      <selection activeCell="B17" sqref="B17:Q17"/>
    </sheetView>
  </sheetViews>
  <sheetFormatPr defaultColWidth="0" defaultRowHeight="0" customHeight="1" zeroHeight="1"/>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3" t="s">
        <v>219</v>
      </c>
      <c r="CE3" s="734"/>
      <c r="CF3" s="734"/>
      <c r="CG3" s="734"/>
      <c r="CH3" s="734"/>
      <c r="CI3" s="734"/>
      <c r="CJ3" s="734"/>
      <c r="CK3" s="734"/>
      <c r="CL3" s="734"/>
      <c r="CM3" s="734"/>
      <c r="CN3" s="734"/>
      <c r="CO3" s="734"/>
      <c r="CP3" s="734"/>
      <c r="CQ3" s="734"/>
      <c r="CR3" s="734"/>
      <c r="CS3" s="734"/>
      <c r="CT3" s="734"/>
      <c r="CU3" s="734"/>
      <c r="CV3" s="734"/>
      <c r="CW3" s="734"/>
      <c r="CX3" s="734"/>
      <c r="CY3" s="734"/>
      <c r="CZ3" s="734"/>
      <c r="DA3" s="734"/>
      <c r="DB3" s="734"/>
      <c r="DC3" s="734"/>
      <c r="DD3" s="734"/>
      <c r="DE3" s="734"/>
      <c r="DF3" s="734"/>
      <c r="DG3" s="734"/>
      <c r="DH3" s="734"/>
      <c r="DI3" s="734"/>
      <c r="DJ3" s="734"/>
      <c r="DK3" s="734"/>
      <c r="DL3" s="734"/>
      <c r="DM3" s="734"/>
      <c r="DN3" s="734"/>
      <c r="DO3" s="734"/>
      <c r="DP3" s="734"/>
      <c r="DQ3" s="734"/>
      <c r="DR3" s="734"/>
      <c r="DS3" s="734"/>
      <c r="DT3" s="734"/>
      <c r="DU3" s="734"/>
      <c r="DV3" s="734"/>
      <c r="DW3" s="734"/>
      <c r="DX3" s="734"/>
      <c r="DY3" s="734"/>
      <c r="DZ3" s="734"/>
      <c r="EA3" s="734"/>
      <c r="EB3" s="734"/>
      <c r="EC3" s="735"/>
    </row>
    <row r="4" spans="2:143" ht="11.25" customHeight="1">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3" t="s">
        <v>226</v>
      </c>
      <c r="CE4" s="734"/>
      <c r="CF4" s="734"/>
      <c r="CG4" s="734"/>
      <c r="CH4" s="734"/>
      <c r="CI4" s="734"/>
      <c r="CJ4" s="734"/>
      <c r="CK4" s="734"/>
      <c r="CL4" s="734"/>
      <c r="CM4" s="734"/>
      <c r="CN4" s="734"/>
      <c r="CO4" s="734"/>
      <c r="CP4" s="734"/>
      <c r="CQ4" s="734"/>
      <c r="CR4" s="734"/>
      <c r="CS4" s="734"/>
      <c r="CT4" s="734"/>
      <c r="CU4" s="734"/>
      <c r="CV4" s="734"/>
      <c r="CW4" s="734"/>
      <c r="CX4" s="734"/>
      <c r="CY4" s="734"/>
      <c r="CZ4" s="734"/>
      <c r="DA4" s="734"/>
      <c r="DB4" s="734"/>
      <c r="DC4" s="734"/>
      <c r="DD4" s="734"/>
      <c r="DE4" s="734"/>
      <c r="DF4" s="734"/>
      <c r="DG4" s="734"/>
      <c r="DH4" s="734"/>
      <c r="DI4" s="734"/>
      <c r="DJ4" s="734"/>
      <c r="DK4" s="734"/>
      <c r="DL4" s="734"/>
      <c r="DM4" s="734"/>
      <c r="DN4" s="734"/>
      <c r="DO4" s="734"/>
      <c r="DP4" s="734"/>
      <c r="DQ4" s="734"/>
      <c r="DR4" s="734"/>
      <c r="DS4" s="734"/>
      <c r="DT4" s="734"/>
      <c r="DU4" s="734"/>
      <c r="DV4" s="734"/>
      <c r="DW4" s="734"/>
      <c r="DX4" s="734"/>
      <c r="DY4" s="734"/>
      <c r="DZ4" s="734"/>
      <c r="EA4" s="734"/>
      <c r="EB4" s="734"/>
      <c r="EC4" s="735"/>
    </row>
    <row r="5" spans="2:143" s="362" customFormat="1" ht="11.25" customHeight="1">
      <c r="B5" s="707" t="s">
        <v>227</v>
      </c>
      <c r="C5" s="708"/>
      <c r="D5" s="708"/>
      <c r="E5" s="708"/>
      <c r="F5" s="708"/>
      <c r="G5" s="708"/>
      <c r="H5" s="708"/>
      <c r="I5" s="708"/>
      <c r="J5" s="708"/>
      <c r="K5" s="708"/>
      <c r="L5" s="708"/>
      <c r="M5" s="708"/>
      <c r="N5" s="708"/>
      <c r="O5" s="708"/>
      <c r="P5" s="708"/>
      <c r="Q5" s="709"/>
      <c r="R5" s="681">
        <v>22916366</v>
      </c>
      <c r="S5" s="682"/>
      <c r="T5" s="682"/>
      <c r="U5" s="682"/>
      <c r="V5" s="682"/>
      <c r="W5" s="682"/>
      <c r="X5" s="682"/>
      <c r="Y5" s="725"/>
      <c r="Z5" s="743">
        <v>37.799999999999997</v>
      </c>
      <c r="AA5" s="743"/>
      <c r="AB5" s="743"/>
      <c r="AC5" s="743"/>
      <c r="AD5" s="744">
        <v>21917716</v>
      </c>
      <c r="AE5" s="744"/>
      <c r="AF5" s="744"/>
      <c r="AG5" s="744"/>
      <c r="AH5" s="744"/>
      <c r="AI5" s="744"/>
      <c r="AJ5" s="744"/>
      <c r="AK5" s="744"/>
      <c r="AL5" s="726">
        <v>69.3</v>
      </c>
      <c r="AM5" s="701"/>
      <c r="AN5" s="701"/>
      <c r="AO5" s="727"/>
      <c r="AP5" s="707" t="s">
        <v>228</v>
      </c>
      <c r="AQ5" s="708"/>
      <c r="AR5" s="708"/>
      <c r="AS5" s="708"/>
      <c r="AT5" s="708"/>
      <c r="AU5" s="708"/>
      <c r="AV5" s="708"/>
      <c r="AW5" s="708"/>
      <c r="AX5" s="708"/>
      <c r="AY5" s="708"/>
      <c r="AZ5" s="708"/>
      <c r="BA5" s="708"/>
      <c r="BB5" s="708"/>
      <c r="BC5" s="708"/>
      <c r="BD5" s="708"/>
      <c r="BE5" s="708"/>
      <c r="BF5" s="709"/>
      <c r="BG5" s="636">
        <v>21917090</v>
      </c>
      <c r="BH5" s="606"/>
      <c r="BI5" s="606"/>
      <c r="BJ5" s="606"/>
      <c r="BK5" s="606"/>
      <c r="BL5" s="606"/>
      <c r="BM5" s="606"/>
      <c r="BN5" s="607"/>
      <c r="BO5" s="655">
        <v>95.6</v>
      </c>
      <c r="BP5" s="655"/>
      <c r="BQ5" s="655"/>
      <c r="BR5" s="655"/>
      <c r="BS5" s="656">
        <v>135331</v>
      </c>
      <c r="BT5" s="656"/>
      <c r="BU5" s="656"/>
      <c r="BV5" s="656"/>
      <c r="BW5" s="656"/>
      <c r="BX5" s="656"/>
      <c r="BY5" s="656"/>
      <c r="BZ5" s="656"/>
      <c r="CA5" s="656"/>
      <c r="CB5" s="706"/>
      <c r="CD5" s="733" t="s">
        <v>223</v>
      </c>
      <c r="CE5" s="734"/>
      <c r="CF5" s="734"/>
      <c r="CG5" s="734"/>
      <c r="CH5" s="734"/>
      <c r="CI5" s="734"/>
      <c r="CJ5" s="734"/>
      <c r="CK5" s="734"/>
      <c r="CL5" s="734"/>
      <c r="CM5" s="734"/>
      <c r="CN5" s="734"/>
      <c r="CO5" s="734"/>
      <c r="CP5" s="734"/>
      <c r="CQ5" s="735"/>
      <c r="CR5" s="733" t="s">
        <v>229</v>
      </c>
      <c r="CS5" s="734"/>
      <c r="CT5" s="734"/>
      <c r="CU5" s="734"/>
      <c r="CV5" s="734"/>
      <c r="CW5" s="734"/>
      <c r="CX5" s="734"/>
      <c r="CY5" s="735"/>
      <c r="CZ5" s="733" t="s">
        <v>221</v>
      </c>
      <c r="DA5" s="734"/>
      <c r="DB5" s="734"/>
      <c r="DC5" s="735"/>
      <c r="DD5" s="733" t="s">
        <v>230</v>
      </c>
      <c r="DE5" s="734"/>
      <c r="DF5" s="734"/>
      <c r="DG5" s="734"/>
      <c r="DH5" s="734"/>
      <c r="DI5" s="734"/>
      <c r="DJ5" s="734"/>
      <c r="DK5" s="734"/>
      <c r="DL5" s="734"/>
      <c r="DM5" s="734"/>
      <c r="DN5" s="734"/>
      <c r="DO5" s="734"/>
      <c r="DP5" s="735"/>
      <c r="DQ5" s="733" t="s">
        <v>231</v>
      </c>
      <c r="DR5" s="734"/>
      <c r="DS5" s="734"/>
      <c r="DT5" s="734"/>
      <c r="DU5" s="734"/>
      <c r="DV5" s="734"/>
      <c r="DW5" s="734"/>
      <c r="DX5" s="734"/>
      <c r="DY5" s="734"/>
      <c r="DZ5" s="734"/>
      <c r="EA5" s="734"/>
      <c r="EB5" s="734"/>
      <c r="EC5" s="735"/>
    </row>
    <row r="6" spans="2:143" ht="11.25" customHeight="1">
      <c r="B6" s="615" t="s">
        <v>232</v>
      </c>
      <c r="C6" s="616"/>
      <c r="D6" s="616"/>
      <c r="E6" s="616"/>
      <c r="F6" s="616"/>
      <c r="G6" s="616"/>
      <c r="H6" s="616"/>
      <c r="I6" s="616"/>
      <c r="J6" s="616"/>
      <c r="K6" s="616"/>
      <c r="L6" s="616"/>
      <c r="M6" s="616"/>
      <c r="N6" s="616"/>
      <c r="O6" s="616"/>
      <c r="P6" s="616"/>
      <c r="Q6" s="617"/>
      <c r="R6" s="636">
        <v>446286</v>
      </c>
      <c r="S6" s="606"/>
      <c r="T6" s="606"/>
      <c r="U6" s="606"/>
      <c r="V6" s="606"/>
      <c r="W6" s="606"/>
      <c r="X6" s="606"/>
      <c r="Y6" s="607"/>
      <c r="Z6" s="655">
        <v>0.7</v>
      </c>
      <c r="AA6" s="655"/>
      <c r="AB6" s="655"/>
      <c r="AC6" s="655"/>
      <c r="AD6" s="656">
        <v>446286</v>
      </c>
      <c r="AE6" s="656"/>
      <c r="AF6" s="656"/>
      <c r="AG6" s="656"/>
      <c r="AH6" s="656"/>
      <c r="AI6" s="656"/>
      <c r="AJ6" s="656"/>
      <c r="AK6" s="656"/>
      <c r="AL6" s="637">
        <v>1.4</v>
      </c>
      <c r="AM6" s="640"/>
      <c r="AN6" s="640"/>
      <c r="AO6" s="657"/>
      <c r="AP6" s="615" t="s">
        <v>233</v>
      </c>
      <c r="AQ6" s="616"/>
      <c r="AR6" s="616"/>
      <c r="AS6" s="616"/>
      <c r="AT6" s="616"/>
      <c r="AU6" s="616"/>
      <c r="AV6" s="616"/>
      <c r="AW6" s="616"/>
      <c r="AX6" s="616"/>
      <c r="AY6" s="616"/>
      <c r="AZ6" s="616"/>
      <c r="BA6" s="616"/>
      <c r="BB6" s="616"/>
      <c r="BC6" s="616"/>
      <c r="BD6" s="616"/>
      <c r="BE6" s="616"/>
      <c r="BF6" s="617"/>
      <c r="BG6" s="636">
        <v>21917090</v>
      </c>
      <c r="BH6" s="606"/>
      <c r="BI6" s="606"/>
      <c r="BJ6" s="606"/>
      <c r="BK6" s="606"/>
      <c r="BL6" s="606"/>
      <c r="BM6" s="606"/>
      <c r="BN6" s="607"/>
      <c r="BO6" s="655">
        <v>95.6</v>
      </c>
      <c r="BP6" s="655"/>
      <c r="BQ6" s="655"/>
      <c r="BR6" s="655"/>
      <c r="BS6" s="656">
        <v>135331</v>
      </c>
      <c r="BT6" s="656"/>
      <c r="BU6" s="656"/>
      <c r="BV6" s="656"/>
      <c r="BW6" s="656"/>
      <c r="BX6" s="656"/>
      <c r="BY6" s="656"/>
      <c r="BZ6" s="656"/>
      <c r="CA6" s="656"/>
      <c r="CB6" s="706"/>
      <c r="CD6" s="684" t="s">
        <v>234</v>
      </c>
      <c r="CE6" s="685"/>
      <c r="CF6" s="685"/>
      <c r="CG6" s="685"/>
      <c r="CH6" s="685"/>
      <c r="CI6" s="685"/>
      <c r="CJ6" s="685"/>
      <c r="CK6" s="685"/>
      <c r="CL6" s="685"/>
      <c r="CM6" s="685"/>
      <c r="CN6" s="685"/>
      <c r="CO6" s="685"/>
      <c r="CP6" s="685"/>
      <c r="CQ6" s="686"/>
      <c r="CR6" s="636">
        <v>350416</v>
      </c>
      <c r="CS6" s="606"/>
      <c r="CT6" s="606"/>
      <c r="CU6" s="606"/>
      <c r="CV6" s="606"/>
      <c r="CW6" s="606"/>
      <c r="CX6" s="606"/>
      <c r="CY6" s="607"/>
      <c r="CZ6" s="726">
        <v>0.6</v>
      </c>
      <c r="DA6" s="701"/>
      <c r="DB6" s="701"/>
      <c r="DC6" s="729"/>
      <c r="DD6" s="605">
        <v>609</v>
      </c>
      <c r="DE6" s="606"/>
      <c r="DF6" s="606"/>
      <c r="DG6" s="606"/>
      <c r="DH6" s="606"/>
      <c r="DI6" s="606"/>
      <c r="DJ6" s="606"/>
      <c r="DK6" s="606"/>
      <c r="DL6" s="606"/>
      <c r="DM6" s="606"/>
      <c r="DN6" s="606"/>
      <c r="DO6" s="606"/>
      <c r="DP6" s="607"/>
      <c r="DQ6" s="605">
        <v>349489</v>
      </c>
      <c r="DR6" s="606"/>
      <c r="DS6" s="606"/>
      <c r="DT6" s="606"/>
      <c r="DU6" s="606"/>
      <c r="DV6" s="606"/>
      <c r="DW6" s="606"/>
      <c r="DX6" s="606"/>
      <c r="DY6" s="606"/>
      <c r="DZ6" s="606"/>
      <c r="EA6" s="606"/>
      <c r="EB6" s="606"/>
      <c r="EC6" s="668"/>
    </row>
    <row r="7" spans="2:143" ht="11.25" customHeight="1">
      <c r="B7" s="615" t="s">
        <v>235</v>
      </c>
      <c r="C7" s="616"/>
      <c r="D7" s="616"/>
      <c r="E7" s="616"/>
      <c r="F7" s="616"/>
      <c r="G7" s="616"/>
      <c r="H7" s="616"/>
      <c r="I7" s="616"/>
      <c r="J7" s="616"/>
      <c r="K7" s="616"/>
      <c r="L7" s="616"/>
      <c r="M7" s="616"/>
      <c r="N7" s="616"/>
      <c r="O7" s="616"/>
      <c r="P7" s="616"/>
      <c r="Q7" s="617"/>
      <c r="R7" s="636">
        <v>13542</v>
      </c>
      <c r="S7" s="606"/>
      <c r="T7" s="606"/>
      <c r="U7" s="606"/>
      <c r="V7" s="606"/>
      <c r="W7" s="606"/>
      <c r="X7" s="606"/>
      <c r="Y7" s="607"/>
      <c r="Z7" s="655">
        <v>0</v>
      </c>
      <c r="AA7" s="655"/>
      <c r="AB7" s="655"/>
      <c r="AC7" s="655"/>
      <c r="AD7" s="656">
        <v>13542</v>
      </c>
      <c r="AE7" s="656"/>
      <c r="AF7" s="656"/>
      <c r="AG7" s="656"/>
      <c r="AH7" s="656"/>
      <c r="AI7" s="656"/>
      <c r="AJ7" s="656"/>
      <c r="AK7" s="656"/>
      <c r="AL7" s="637">
        <v>0</v>
      </c>
      <c r="AM7" s="640"/>
      <c r="AN7" s="640"/>
      <c r="AO7" s="657"/>
      <c r="AP7" s="615" t="s">
        <v>236</v>
      </c>
      <c r="AQ7" s="616"/>
      <c r="AR7" s="616"/>
      <c r="AS7" s="616"/>
      <c r="AT7" s="616"/>
      <c r="AU7" s="616"/>
      <c r="AV7" s="616"/>
      <c r="AW7" s="616"/>
      <c r="AX7" s="616"/>
      <c r="AY7" s="616"/>
      <c r="AZ7" s="616"/>
      <c r="BA7" s="616"/>
      <c r="BB7" s="616"/>
      <c r="BC7" s="616"/>
      <c r="BD7" s="616"/>
      <c r="BE7" s="616"/>
      <c r="BF7" s="617"/>
      <c r="BG7" s="636">
        <v>10071922</v>
      </c>
      <c r="BH7" s="606"/>
      <c r="BI7" s="606"/>
      <c r="BJ7" s="606"/>
      <c r="BK7" s="606"/>
      <c r="BL7" s="606"/>
      <c r="BM7" s="606"/>
      <c r="BN7" s="607"/>
      <c r="BO7" s="655">
        <v>44</v>
      </c>
      <c r="BP7" s="655"/>
      <c r="BQ7" s="655"/>
      <c r="BR7" s="655"/>
      <c r="BS7" s="656">
        <v>135331</v>
      </c>
      <c r="BT7" s="656"/>
      <c r="BU7" s="656"/>
      <c r="BV7" s="656"/>
      <c r="BW7" s="656"/>
      <c r="BX7" s="656"/>
      <c r="BY7" s="656"/>
      <c r="BZ7" s="656"/>
      <c r="CA7" s="656"/>
      <c r="CB7" s="706"/>
      <c r="CD7" s="665" t="s">
        <v>237</v>
      </c>
      <c r="CE7" s="666"/>
      <c r="CF7" s="666"/>
      <c r="CG7" s="666"/>
      <c r="CH7" s="666"/>
      <c r="CI7" s="666"/>
      <c r="CJ7" s="666"/>
      <c r="CK7" s="666"/>
      <c r="CL7" s="666"/>
      <c r="CM7" s="666"/>
      <c r="CN7" s="666"/>
      <c r="CO7" s="666"/>
      <c r="CP7" s="666"/>
      <c r="CQ7" s="667"/>
      <c r="CR7" s="636">
        <v>5898803</v>
      </c>
      <c r="CS7" s="606"/>
      <c r="CT7" s="606"/>
      <c r="CU7" s="606"/>
      <c r="CV7" s="606"/>
      <c r="CW7" s="606"/>
      <c r="CX7" s="606"/>
      <c r="CY7" s="607"/>
      <c r="CZ7" s="655">
        <v>10.1</v>
      </c>
      <c r="DA7" s="655"/>
      <c r="DB7" s="655"/>
      <c r="DC7" s="655"/>
      <c r="DD7" s="605">
        <v>217909</v>
      </c>
      <c r="DE7" s="606"/>
      <c r="DF7" s="606"/>
      <c r="DG7" s="606"/>
      <c r="DH7" s="606"/>
      <c r="DI7" s="606"/>
      <c r="DJ7" s="606"/>
      <c r="DK7" s="606"/>
      <c r="DL7" s="606"/>
      <c r="DM7" s="606"/>
      <c r="DN7" s="606"/>
      <c r="DO7" s="606"/>
      <c r="DP7" s="607"/>
      <c r="DQ7" s="605">
        <v>5114426</v>
      </c>
      <c r="DR7" s="606"/>
      <c r="DS7" s="606"/>
      <c r="DT7" s="606"/>
      <c r="DU7" s="606"/>
      <c r="DV7" s="606"/>
      <c r="DW7" s="606"/>
      <c r="DX7" s="606"/>
      <c r="DY7" s="606"/>
      <c r="DZ7" s="606"/>
      <c r="EA7" s="606"/>
      <c r="EB7" s="606"/>
      <c r="EC7" s="668"/>
    </row>
    <row r="8" spans="2:143" ht="11.25" customHeight="1">
      <c r="B8" s="615" t="s">
        <v>238</v>
      </c>
      <c r="C8" s="616"/>
      <c r="D8" s="616"/>
      <c r="E8" s="616"/>
      <c r="F8" s="616"/>
      <c r="G8" s="616"/>
      <c r="H8" s="616"/>
      <c r="I8" s="616"/>
      <c r="J8" s="616"/>
      <c r="K8" s="616"/>
      <c r="L8" s="616"/>
      <c r="M8" s="616"/>
      <c r="N8" s="616"/>
      <c r="O8" s="616"/>
      <c r="P8" s="616"/>
      <c r="Q8" s="617"/>
      <c r="R8" s="636">
        <v>132451</v>
      </c>
      <c r="S8" s="606"/>
      <c r="T8" s="606"/>
      <c r="U8" s="606"/>
      <c r="V8" s="606"/>
      <c r="W8" s="606"/>
      <c r="X8" s="606"/>
      <c r="Y8" s="607"/>
      <c r="Z8" s="655">
        <v>0.2</v>
      </c>
      <c r="AA8" s="655"/>
      <c r="AB8" s="655"/>
      <c r="AC8" s="655"/>
      <c r="AD8" s="656">
        <v>132451</v>
      </c>
      <c r="AE8" s="656"/>
      <c r="AF8" s="656"/>
      <c r="AG8" s="656"/>
      <c r="AH8" s="656"/>
      <c r="AI8" s="656"/>
      <c r="AJ8" s="656"/>
      <c r="AK8" s="656"/>
      <c r="AL8" s="637">
        <v>0.4</v>
      </c>
      <c r="AM8" s="640"/>
      <c r="AN8" s="640"/>
      <c r="AO8" s="657"/>
      <c r="AP8" s="615" t="s">
        <v>239</v>
      </c>
      <c r="AQ8" s="616"/>
      <c r="AR8" s="616"/>
      <c r="AS8" s="616"/>
      <c r="AT8" s="616"/>
      <c r="AU8" s="616"/>
      <c r="AV8" s="616"/>
      <c r="AW8" s="616"/>
      <c r="AX8" s="616"/>
      <c r="AY8" s="616"/>
      <c r="AZ8" s="616"/>
      <c r="BA8" s="616"/>
      <c r="BB8" s="616"/>
      <c r="BC8" s="616"/>
      <c r="BD8" s="616"/>
      <c r="BE8" s="616"/>
      <c r="BF8" s="617"/>
      <c r="BG8" s="636">
        <v>282150</v>
      </c>
      <c r="BH8" s="606"/>
      <c r="BI8" s="606"/>
      <c r="BJ8" s="606"/>
      <c r="BK8" s="606"/>
      <c r="BL8" s="606"/>
      <c r="BM8" s="606"/>
      <c r="BN8" s="607"/>
      <c r="BO8" s="655">
        <v>1.2</v>
      </c>
      <c r="BP8" s="655"/>
      <c r="BQ8" s="655"/>
      <c r="BR8" s="655"/>
      <c r="BS8" s="656" t="s">
        <v>129</v>
      </c>
      <c r="BT8" s="656"/>
      <c r="BU8" s="656"/>
      <c r="BV8" s="656"/>
      <c r="BW8" s="656"/>
      <c r="BX8" s="656"/>
      <c r="BY8" s="656"/>
      <c r="BZ8" s="656"/>
      <c r="CA8" s="656"/>
      <c r="CB8" s="706"/>
      <c r="CD8" s="665" t="s">
        <v>240</v>
      </c>
      <c r="CE8" s="666"/>
      <c r="CF8" s="666"/>
      <c r="CG8" s="666"/>
      <c r="CH8" s="666"/>
      <c r="CI8" s="666"/>
      <c r="CJ8" s="666"/>
      <c r="CK8" s="666"/>
      <c r="CL8" s="666"/>
      <c r="CM8" s="666"/>
      <c r="CN8" s="666"/>
      <c r="CO8" s="666"/>
      <c r="CP8" s="666"/>
      <c r="CQ8" s="667"/>
      <c r="CR8" s="636">
        <v>24762307</v>
      </c>
      <c r="CS8" s="606"/>
      <c r="CT8" s="606"/>
      <c r="CU8" s="606"/>
      <c r="CV8" s="606"/>
      <c r="CW8" s="606"/>
      <c r="CX8" s="606"/>
      <c r="CY8" s="607"/>
      <c r="CZ8" s="655">
        <v>42.6</v>
      </c>
      <c r="DA8" s="655"/>
      <c r="DB8" s="655"/>
      <c r="DC8" s="655"/>
      <c r="DD8" s="605">
        <v>133362</v>
      </c>
      <c r="DE8" s="606"/>
      <c r="DF8" s="606"/>
      <c r="DG8" s="606"/>
      <c r="DH8" s="606"/>
      <c r="DI8" s="606"/>
      <c r="DJ8" s="606"/>
      <c r="DK8" s="606"/>
      <c r="DL8" s="606"/>
      <c r="DM8" s="606"/>
      <c r="DN8" s="606"/>
      <c r="DO8" s="606"/>
      <c r="DP8" s="607"/>
      <c r="DQ8" s="605">
        <v>11441566</v>
      </c>
      <c r="DR8" s="606"/>
      <c r="DS8" s="606"/>
      <c r="DT8" s="606"/>
      <c r="DU8" s="606"/>
      <c r="DV8" s="606"/>
      <c r="DW8" s="606"/>
      <c r="DX8" s="606"/>
      <c r="DY8" s="606"/>
      <c r="DZ8" s="606"/>
      <c r="EA8" s="606"/>
      <c r="EB8" s="606"/>
      <c r="EC8" s="668"/>
    </row>
    <row r="9" spans="2:143" ht="11.25" customHeight="1">
      <c r="B9" s="615" t="s">
        <v>241</v>
      </c>
      <c r="C9" s="616"/>
      <c r="D9" s="616"/>
      <c r="E9" s="616"/>
      <c r="F9" s="616"/>
      <c r="G9" s="616"/>
      <c r="H9" s="616"/>
      <c r="I9" s="616"/>
      <c r="J9" s="616"/>
      <c r="K9" s="616"/>
      <c r="L9" s="616"/>
      <c r="M9" s="616"/>
      <c r="N9" s="616"/>
      <c r="O9" s="616"/>
      <c r="P9" s="616"/>
      <c r="Q9" s="617"/>
      <c r="R9" s="636">
        <v>157033</v>
      </c>
      <c r="S9" s="606"/>
      <c r="T9" s="606"/>
      <c r="U9" s="606"/>
      <c r="V9" s="606"/>
      <c r="W9" s="606"/>
      <c r="X9" s="606"/>
      <c r="Y9" s="607"/>
      <c r="Z9" s="655">
        <v>0.3</v>
      </c>
      <c r="AA9" s="655"/>
      <c r="AB9" s="655"/>
      <c r="AC9" s="655"/>
      <c r="AD9" s="656">
        <v>157033</v>
      </c>
      <c r="AE9" s="656"/>
      <c r="AF9" s="656"/>
      <c r="AG9" s="656"/>
      <c r="AH9" s="656"/>
      <c r="AI9" s="656"/>
      <c r="AJ9" s="656"/>
      <c r="AK9" s="656"/>
      <c r="AL9" s="637">
        <v>0.5</v>
      </c>
      <c r="AM9" s="640"/>
      <c r="AN9" s="640"/>
      <c r="AO9" s="657"/>
      <c r="AP9" s="615" t="s">
        <v>242</v>
      </c>
      <c r="AQ9" s="616"/>
      <c r="AR9" s="616"/>
      <c r="AS9" s="616"/>
      <c r="AT9" s="616"/>
      <c r="AU9" s="616"/>
      <c r="AV9" s="616"/>
      <c r="AW9" s="616"/>
      <c r="AX9" s="616"/>
      <c r="AY9" s="616"/>
      <c r="AZ9" s="616"/>
      <c r="BA9" s="616"/>
      <c r="BB9" s="616"/>
      <c r="BC9" s="616"/>
      <c r="BD9" s="616"/>
      <c r="BE9" s="616"/>
      <c r="BF9" s="617"/>
      <c r="BG9" s="636">
        <v>8380460</v>
      </c>
      <c r="BH9" s="606"/>
      <c r="BI9" s="606"/>
      <c r="BJ9" s="606"/>
      <c r="BK9" s="606"/>
      <c r="BL9" s="606"/>
      <c r="BM9" s="606"/>
      <c r="BN9" s="607"/>
      <c r="BO9" s="655">
        <v>36.6</v>
      </c>
      <c r="BP9" s="655"/>
      <c r="BQ9" s="655"/>
      <c r="BR9" s="655"/>
      <c r="BS9" s="656" t="s">
        <v>129</v>
      </c>
      <c r="BT9" s="656"/>
      <c r="BU9" s="656"/>
      <c r="BV9" s="656"/>
      <c r="BW9" s="656"/>
      <c r="BX9" s="656"/>
      <c r="BY9" s="656"/>
      <c r="BZ9" s="656"/>
      <c r="CA9" s="656"/>
      <c r="CB9" s="706"/>
      <c r="CD9" s="665" t="s">
        <v>244</v>
      </c>
      <c r="CE9" s="666"/>
      <c r="CF9" s="666"/>
      <c r="CG9" s="666"/>
      <c r="CH9" s="666"/>
      <c r="CI9" s="666"/>
      <c r="CJ9" s="666"/>
      <c r="CK9" s="666"/>
      <c r="CL9" s="666"/>
      <c r="CM9" s="666"/>
      <c r="CN9" s="666"/>
      <c r="CO9" s="666"/>
      <c r="CP9" s="666"/>
      <c r="CQ9" s="667"/>
      <c r="CR9" s="636">
        <v>5166047</v>
      </c>
      <c r="CS9" s="606"/>
      <c r="CT9" s="606"/>
      <c r="CU9" s="606"/>
      <c r="CV9" s="606"/>
      <c r="CW9" s="606"/>
      <c r="CX9" s="606"/>
      <c r="CY9" s="607"/>
      <c r="CZ9" s="655">
        <v>8.9</v>
      </c>
      <c r="DA9" s="655"/>
      <c r="DB9" s="655"/>
      <c r="DC9" s="655"/>
      <c r="DD9" s="605">
        <v>112700</v>
      </c>
      <c r="DE9" s="606"/>
      <c r="DF9" s="606"/>
      <c r="DG9" s="606"/>
      <c r="DH9" s="606"/>
      <c r="DI9" s="606"/>
      <c r="DJ9" s="606"/>
      <c r="DK9" s="606"/>
      <c r="DL9" s="606"/>
      <c r="DM9" s="606"/>
      <c r="DN9" s="606"/>
      <c r="DO9" s="606"/>
      <c r="DP9" s="607"/>
      <c r="DQ9" s="605">
        <v>3972489</v>
      </c>
      <c r="DR9" s="606"/>
      <c r="DS9" s="606"/>
      <c r="DT9" s="606"/>
      <c r="DU9" s="606"/>
      <c r="DV9" s="606"/>
      <c r="DW9" s="606"/>
      <c r="DX9" s="606"/>
      <c r="DY9" s="606"/>
      <c r="DZ9" s="606"/>
      <c r="EA9" s="606"/>
      <c r="EB9" s="606"/>
      <c r="EC9" s="668"/>
    </row>
    <row r="10" spans="2:143" ht="11.25" customHeight="1">
      <c r="B10" s="615" t="s">
        <v>245</v>
      </c>
      <c r="C10" s="616"/>
      <c r="D10" s="616"/>
      <c r="E10" s="616"/>
      <c r="F10" s="616"/>
      <c r="G10" s="616"/>
      <c r="H10" s="616"/>
      <c r="I10" s="616"/>
      <c r="J10" s="616"/>
      <c r="K10" s="616"/>
      <c r="L10" s="616"/>
      <c r="M10" s="616"/>
      <c r="N10" s="616"/>
      <c r="O10" s="616"/>
      <c r="P10" s="616"/>
      <c r="Q10" s="617"/>
      <c r="R10" s="636" t="s">
        <v>129</v>
      </c>
      <c r="S10" s="606"/>
      <c r="T10" s="606"/>
      <c r="U10" s="606"/>
      <c r="V10" s="606"/>
      <c r="W10" s="606"/>
      <c r="X10" s="606"/>
      <c r="Y10" s="607"/>
      <c r="Z10" s="655" t="s">
        <v>129</v>
      </c>
      <c r="AA10" s="655"/>
      <c r="AB10" s="655"/>
      <c r="AC10" s="655"/>
      <c r="AD10" s="656" t="s">
        <v>129</v>
      </c>
      <c r="AE10" s="656"/>
      <c r="AF10" s="656"/>
      <c r="AG10" s="656"/>
      <c r="AH10" s="656"/>
      <c r="AI10" s="656"/>
      <c r="AJ10" s="656"/>
      <c r="AK10" s="656"/>
      <c r="AL10" s="637" t="s">
        <v>129</v>
      </c>
      <c r="AM10" s="640"/>
      <c r="AN10" s="640"/>
      <c r="AO10" s="657"/>
      <c r="AP10" s="615" t="s">
        <v>246</v>
      </c>
      <c r="AQ10" s="616"/>
      <c r="AR10" s="616"/>
      <c r="AS10" s="616"/>
      <c r="AT10" s="616"/>
      <c r="AU10" s="616"/>
      <c r="AV10" s="616"/>
      <c r="AW10" s="616"/>
      <c r="AX10" s="616"/>
      <c r="AY10" s="616"/>
      <c r="AZ10" s="616"/>
      <c r="BA10" s="616"/>
      <c r="BB10" s="616"/>
      <c r="BC10" s="616"/>
      <c r="BD10" s="616"/>
      <c r="BE10" s="616"/>
      <c r="BF10" s="617"/>
      <c r="BG10" s="636">
        <v>454100</v>
      </c>
      <c r="BH10" s="606"/>
      <c r="BI10" s="606"/>
      <c r="BJ10" s="606"/>
      <c r="BK10" s="606"/>
      <c r="BL10" s="606"/>
      <c r="BM10" s="606"/>
      <c r="BN10" s="607"/>
      <c r="BO10" s="655">
        <v>2</v>
      </c>
      <c r="BP10" s="655"/>
      <c r="BQ10" s="655"/>
      <c r="BR10" s="655"/>
      <c r="BS10" s="656" t="s">
        <v>129</v>
      </c>
      <c r="BT10" s="656"/>
      <c r="BU10" s="656"/>
      <c r="BV10" s="656"/>
      <c r="BW10" s="656"/>
      <c r="BX10" s="656"/>
      <c r="BY10" s="656"/>
      <c r="BZ10" s="656"/>
      <c r="CA10" s="656"/>
      <c r="CB10" s="706"/>
      <c r="CD10" s="665" t="s">
        <v>247</v>
      </c>
      <c r="CE10" s="666"/>
      <c r="CF10" s="666"/>
      <c r="CG10" s="666"/>
      <c r="CH10" s="666"/>
      <c r="CI10" s="666"/>
      <c r="CJ10" s="666"/>
      <c r="CK10" s="666"/>
      <c r="CL10" s="666"/>
      <c r="CM10" s="666"/>
      <c r="CN10" s="666"/>
      <c r="CO10" s="666"/>
      <c r="CP10" s="666"/>
      <c r="CQ10" s="667"/>
      <c r="CR10" s="636">
        <v>34058</v>
      </c>
      <c r="CS10" s="606"/>
      <c r="CT10" s="606"/>
      <c r="CU10" s="606"/>
      <c r="CV10" s="606"/>
      <c r="CW10" s="606"/>
      <c r="CX10" s="606"/>
      <c r="CY10" s="607"/>
      <c r="CZ10" s="655">
        <v>0.1</v>
      </c>
      <c r="DA10" s="655"/>
      <c r="DB10" s="655"/>
      <c r="DC10" s="655"/>
      <c r="DD10" s="605" t="s">
        <v>129</v>
      </c>
      <c r="DE10" s="606"/>
      <c r="DF10" s="606"/>
      <c r="DG10" s="606"/>
      <c r="DH10" s="606"/>
      <c r="DI10" s="606"/>
      <c r="DJ10" s="606"/>
      <c r="DK10" s="606"/>
      <c r="DL10" s="606"/>
      <c r="DM10" s="606"/>
      <c r="DN10" s="606"/>
      <c r="DO10" s="606"/>
      <c r="DP10" s="607"/>
      <c r="DQ10" s="605">
        <v>30324</v>
      </c>
      <c r="DR10" s="606"/>
      <c r="DS10" s="606"/>
      <c r="DT10" s="606"/>
      <c r="DU10" s="606"/>
      <c r="DV10" s="606"/>
      <c r="DW10" s="606"/>
      <c r="DX10" s="606"/>
      <c r="DY10" s="606"/>
      <c r="DZ10" s="606"/>
      <c r="EA10" s="606"/>
      <c r="EB10" s="606"/>
      <c r="EC10" s="668"/>
    </row>
    <row r="11" spans="2:143" ht="11.25" customHeight="1">
      <c r="B11" s="615" t="s">
        <v>248</v>
      </c>
      <c r="C11" s="616"/>
      <c r="D11" s="616"/>
      <c r="E11" s="616"/>
      <c r="F11" s="616"/>
      <c r="G11" s="616"/>
      <c r="H11" s="616"/>
      <c r="I11" s="616"/>
      <c r="J11" s="616"/>
      <c r="K11" s="616"/>
      <c r="L11" s="616"/>
      <c r="M11" s="616"/>
      <c r="N11" s="616"/>
      <c r="O11" s="616"/>
      <c r="P11" s="616"/>
      <c r="Q11" s="617"/>
      <c r="R11" s="636">
        <v>3392424</v>
      </c>
      <c r="S11" s="606"/>
      <c r="T11" s="606"/>
      <c r="U11" s="606"/>
      <c r="V11" s="606"/>
      <c r="W11" s="606"/>
      <c r="X11" s="606"/>
      <c r="Y11" s="607"/>
      <c r="Z11" s="637">
        <v>5.6</v>
      </c>
      <c r="AA11" s="640"/>
      <c r="AB11" s="640"/>
      <c r="AC11" s="641"/>
      <c r="AD11" s="605">
        <v>3392424</v>
      </c>
      <c r="AE11" s="606"/>
      <c r="AF11" s="606"/>
      <c r="AG11" s="606"/>
      <c r="AH11" s="606"/>
      <c r="AI11" s="606"/>
      <c r="AJ11" s="606"/>
      <c r="AK11" s="607"/>
      <c r="AL11" s="637">
        <v>10.7</v>
      </c>
      <c r="AM11" s="640"/>
      <c r="AN11" s="640"/>
      <c r="AO11" s="657"/>
      <c r="AP11" s="615" t="s">
        <v>249</v>
      </c>
      <c r="AQ11" s="616"/>
      <c r="AR11" s="616"/>
      <c r="AS11" s="616"/>
      <c r="AT11" s="616"/>
      <c r="AU11" s="616"/>
      <c r="AV11" s="616"/>
      <c r="AW11" s="616"/>
      <c r="AX11" s="616"/>
      <c r="AY11" s="616"/>
      <c r="AZ11" s="616"/>
      <c r="BA11" s="616"/>
      <c r="BB11" s="616"/>
      <c r="BC11" s="616"/>
      <c r="BD11" s="616"/>
      <c r="BE11" s="616"/>
      <c r="BF11" s="617"/>
      <c r="BG11" s="636">
        <v>955212</v>
      </c>
      <c r="BH11" s="606"/>
      <c r="BI11" s="606"/>
      <c r="BJ11" s="606"/>
      <c r="BK11" s="606"/>
      <c r="BL11" s="606"/>
      <c r="BM11" s="606"/>
      <c r="BN11" s="607"/>
      <c r="BO11" s="655">
        <v>4.2</v>
      </c>
      <c r="BP11" s="655"/>
      <c r="BQ11" s="655"/>
      <c r="BR11" s="655"/>
      <c r="BS11" s="656">
        <v>135331</v>
      </c>
      <c r="BT11" s="656"/>
      <c r="BU11" s="656"/>
      <c r="BV11" s="656"/>
      <c r="BW11" s="656"/>
      <c r="BX11" s="656"/>
      <c r="BY11" s="656"/>
      <c r="BZ11" s="656"/>
      <c r="CA11" s="656"/>
      <c r="CB11" s="706"/>
      <c r="CD11" s="665" t="s">
        <v>250</v>
      </c>
      <c r="CE11" s="666"/>
      <c r="CF11" s="666"/>
      <c r="CG11" s="666"/>
      <c r="CH11" s="666"/>
      <c r="CI11" s="666"/>
      <c r="CJ11" s="666"/>
      <c r="CK11" s="666"/>
      <c r="CL11" s="666"/>
      <c r="CM11" s="666"/>
      <c r="CN11" s="666"/>
      <c r="CO11" s="666"/>
      <c r="CP11" s="666"/>
      <c r="CQ11" s="667"/>
      <c r="CR11" s="636">
        <v>712239</v>
      </c>
      <c r="CS11" s="606"/>
      <c r="CT11" s="606"/>
      <c r="CU11" s="606"/>
      <c r="CV11" s="606"/>
      <c r="CW11" s="606"/>
      <c r="CX11" s="606"/>
      <c r="CY11" s="607"/>
      <c r="CZ11" s="655">
        <v>1.2</v>
      </c>
      <c r="DA11" s="655"/>
      <c r="DB11" s="655"/>
      <c r="DC11" s="655"/>
      <c r="DD11" s="605">
        <v>63003</v>
      </c>
      <c r="DE11" s="606"/>
      <c r="DF11" s="606"/>
      <c r="DG11" s="606"/>
      <c r="DH11" s="606"/>
      <c r="DI11" s="606"/>
      <c r="DJ11" s="606"/>
      <c r="DK11" s="606"/>
      <c r="DL11" s="606"/>
      <c r="DM11" s="606"/>
      <c r="DN11" s="606"/>
      <c r="DO11" s="606"/>
      <c r="DP11" s="607"/>
      <c r="DQ11" s="605">
        <v>665848</v>
      </c>
      <c r="DR11" s="606"/>
      <c r="DS11" s="606"/>
      <c r="DT11" s="606"/>
      <c r="DU11" s="606"/>
      <c r="DV11" s="606"/>
      <c r="DW11" s="606"/>
      <c r="DX11" s="606"/>
      <c r="DY11" s="606"/>
      <c r="DZ11" s="606"/>
      <c r="EA11" s="606"/>
      <c r="EB11" s="606"/>
      <c r="EC11" s="668"/>
    </row>
    <row r="12" spans="2:143" ht="11.25" customHeight="1">
      <c r="B12" s="615" t="s">
        <v>251</v>
      </c>
      <c r="C12" s="616"/>
      <c r="D12" s="616"/>
      <c r="E12" s="616"/>
      <c r="F12" s="616"/>
      <c r="G12" s="616"/>
      <c r="H12" s="616"/>
      <c r="I12" s="616"/>
      <c r="J12" s="616"/>
      <c r="K12" s="616"/>
      <c r="L12" s="616"/>
      <c r="M12" s="616"/>
      <c r="N12" s="616"/>
      <c r="O12" s="616"/>
      <c r="P12" s="616"/>
      <c r="Q12" s="617"/>
      <c r="R12" s="636" t="s">
        <v>129</v>
      </c>
      <c r="S12" s="606"/>
      <c r="T12" s="606"/>
      <c r="U12" s="606"/>
      <c r="V12" s="606"/>
      <c r="W12" s="606"/>
      <c r="X12" s="606"/>
      <c r="Y12" s="607"/>
      <c r="Z12" s="655" t="s">
        <v>129</v>
      </c>
      <c r="AA12" s="655"/>
      <c r="AB12" s="655"/>
      <c r="AC12" s="655"/>
      <c r="AD12" s="656" t="s">
        <v>129</v>
      </c>
      <c r="AE12" s="656"/>
      <c r="AF12" s="656"/>
      <c r="AG12" s="656"/>
      <c r="AH12" s="656"/>
      <c r="AI12" s="656"/>
      <c r="AJ12" s="656"/>
      <c r="AK12" s="656"/>
      <c r="AL12" s="637" t="s">
        <v>129</v>
      </c>
      <c r="AM12" s="640"/>
      <c r="AN12" s="640"/>
      <c r="AO12" s="657"/>
      <c r="AP12" s="615" t="s">
        <v>252</v>
      </c>
      <c r="AQ12" s="616"/>
      <c r="AR12" s="616"/>
      <c r="AS12" s="616"/>
      <c r="AT12" s="616"/>
      <c r="AU12" s="616"/>
      <c r="AV12" s="616"/>
      <c r="AW12" s="616"/>
      <c r="AX12" s="616"/>
      <c r="AY12" s="616"/>
      <c r="AZ12" s="616"/>
      <c r="BA12" s="616"/>
      <c r="BB12" s="616"/>
      <c r="BC12" s="616"/>
      <c r="BD12" s="616"/>
      <c r="BE12" s="616"/>
      <c r="BF12" s="617"/>
      <c r="BG12" s="636">
        <v>10491495</v>
      </c>
      <c r="BH12" s="606"/>
      <c r="BI12" s="606"/>
      <c r="BJ12" s="606"/>
      <c r="BK12" s="606"/>
      <c r="BL12" s="606"/>
      <c r="BM12" s="606"/>
      <c r="BN12" s="607"/>
      <c r="BO12" s="655">
        <v>45.8</v>
      </c>
      <c r="BP12" s="655"/>
      <c r="BQ12" s="655"/>
      <c r="BR12" s="655"/>
      <c r="BS12" s="656" t="s">
        <v>129</v>
      </c>
      <c r="BT12" s="656"/>
      <c r="BU12" s="656"/>
      <c r="BV12" s="656"/>
      <c r="BW12" s="656"/>
      <c r="BX12" s="656"/>
      <c r="BY12" s="656"/>
      <c r="BZ12" s="656"/>
      <c r="CA12" s="656"/>
      <c r="CB12" s="706"/>
      <c r="CD12" s="665" t="s">
        <v>253</v>
      </c>
      <c r="CE12" s="666"/>
      <c r="CF12" s="666"/>
      <c r="CG12" s="666"/>
      <c r="CH12" s="666"/>
      <c r="CI12" s="666"/>
      <c r="CJ12" s="666"/>
      <c r="CK12" s="666"/>
      <c r="CL12" s="666"/>
      <c r="CM12" s="666"/>
      <c r="CN12" s="666"/>
      <c r="CO12" s="666"/>
      <c r="CP12" s="666"/>
      <c r="CQ12" s="667"/>
      <c r="CR12" s="636">
        <v>497650</v>
      </c>
      <c r="CS12" s="606"/>
      <c r="CT12" s="606"/>
      <c r="CU12" s="606"/>
      <c r="CV12" s="606"/>
      <c r="CW12" s="606"/>
      <c r="CX12" s="606"/>
      <c r="CY12" s="607"/>
      <c r="CZ12" s="655">
        <v>0.9</v>
      </c>
      <c r="DA12" s="655"/>
      <c r="DB12" s="655"/>
      <c r="DC12" s="655"/>
      <c r="DD12" s="605" t="s">
        <v>129</v>
      </c>
      <c r="DE12" s="606"/>
      <c r="DF12" s="606"/>
      <c r="DG12" s="606"/>
      <c r="DH12" s="606"/>
      <c r="DI12" s="606"/>
      <c r="DJ12" s="606"/>
      <c r="DK12" s="606"/>
      <c r="DL12" s="606"/>
      <c r="DM12" s="606"/>
      <c r="DN12" s="606"/>
      <c r="DO12" s="606"/>
      <c r="DP12" s="607"/>
      <c r="DQ12" s="605">
        <v>484366</v>
      </c>
      <c r="DR12" s="606"/>
      <c r="DS12" s="606"/>
      <c r="DT12" s="606"/>
      <c r="DU12" s="606"/>
      <c r="DV12" s="606"/>
      <c r="DW12" s="606"/>
      <c r="DX12" s="606"/>
      <c r="DY12" s="606"/>
      <c r="DZ12" s="606"/>
      <c r="EA12" s="606"/>
      <c r="EB12" s="606"/>
      <c r="EC12" s="668"/>
    </row>
    <row r="13" spans="2:143" ht="11.25" customHeight="1">
      <c r="B13" s="615" t="s">
        <v>254</v>
      </c>
      <c r="C13" s="616"/>
      <c r="D13" s="616"/>
      <c r="E13" s="616"/>
      <c r="F13" s="616"/>
      <c r="G13" s="616"/>
      <c r="H13" s="616"/>
      <c r="I13" s="616"/>
      <c r="J13" s="616"/>
      <c r="K13" s="616"/>
      <c r="L13" s="616"/>
      <c r="M13" s="616"/>
      <c r="N13" s="616"/>
      <c r="O13" s="616"/>
      <c r="P13" s="616"/>
      <c r="Q13" s="617"/>
      <c r="R13" s="636" t="s">
        <v>129</v>
      </c>
      <c r="S13" s="606"/>
      <c r="T13" s="606"/>
      <c r="U13" s="606"/>
      <c r="V13" s="606"/>
      <c r="W13" s="606"/>
      <c r="X13" s="606"/>
      <c r="Y13" s="607"/>
      <c r="Z13" s="655" t="s">
        <v>129</v>
      </c>
      <c r="AA13" s="655"/>
      <c r="AB13" s="655"/>
      <c r="AC13" s="655"/>
      <c r="AD13" s="656" t="s">
        <v>129</v>
      </c>
      <c r="AE13" s="656"/>
      <c r="AF13" s="656"/>
      <c r="AG13" s="656"/>
      <c r="AH13" s="656"/>
      <c r="AI13" s="656"/>
      <c r="AJ13" s="656"/>
      <c r="AK13" s="656"/>
      <c r="AL13" s="637" t="s">
        <v>129</v>
      </c>
      <c r="AM13" s="640"/>
      <c r="AN13" s="640"/>
      <c r="AO13" s="657"/>
      <c r="AP13" s="615" t="s">
        <v>255</v>
      </c>
      <c r="AQ13" s="616"/>
      <c r="AR13" s="616"/>
      <c r="AS13" s="616"/>
      <c r="AT13" s="616"/>
      <c r="AU13" s="616"/>
      <c r="AV13" s="616"/>
      <c r="AW13" s="616"/>
      <c r="AX13" s="616"/>
      <c r="AY13" s="616"/>
      <c r="AZ13" s="616"/>
      <c r="BA13" s="616"/>
      <c r="BB13" s="616"/>
      <c r="BC13" s="616"/>
      <c r="BD13" s="616"/>
      <c r="BE13" s="616"/>
      <c r="BF13" s="617"/>
      <c r="BG13" s="636">
        <v>10461767</v>
      </c>
      <c r="BH13" s="606"/>
      <c r="BI13" s="606"/>
      <c r="BJ13" s="606"/>
      <c r="BK13" s="606"/>
      <c r="BL13" s="606"/>
      <c r="BM13" s="606"/>
      <c r="BN13" s="607"/>
      <c r="BO13" s="655">
        <v>45.7</v>
      </c>
      <c r="BP13" s="655"/>
      <c r="BQ13" s="655"/>
      <c r="BR13" s="655"/>
      <c r="BS13" s="656" t="s">
        <v>129</v>
      </c>
      <c r="BT13" s="656"/>
      <c r="BU13" s="656"/>
      <c r="BV13" s="656"/>
      <c r="BW13" s="656"/>
      <c r="BX13" s="656"/>
      <c r="BY13" s="656"/>
      <c r="BZ13" s="656"/>
      <c r="CA13" s="656"/>
      <c r="CB13" s="706"/>
      <c r="CD13" s="665" t="s">
        <v>256</v>
      </c>
      <c r="CE13" s="666"/>
      <c r="CF13" s="666"/>
      <c r="CG13" s="666"/>
      <c r="CH13" s="666"/>
      <c r="CI13" s="666"/>
      <c r="CJ13" s="666"/>
      <c r="CK13" s="666"/>
      <c r="CL13" s="666"/>
      <c r="CM13" s="666"/>
      <c r="CN13" s="666"/>
      <c r="CO13" s="666"/>
      <c r="CP13" s="666"/>
      <c r="CQ13" s="667"/>
      <c r="CR13" s="636">
        <v>4849693</v>
      </c>
      <c r="CS13" s="606"/>
      <c r="CT13" s="606"/>
      <c r="CU13" s="606"/>
      <c r="CV13" s="606"/>
      <c r="CW13" s="606"/>
      <c r="CX13" s="606"/>
      <c r="CY13" s="607"/>
      <c r="CZ13" s="655">
        <v>8.3000000000000007</v>
      </c>
      <c r="DA13" s="655"/>
      <c r="DB13" s="655"/>
      <c r="DC13" s="655"/>
      <c r="DD13" s="605">
        <v>1257099</v>
      </c>
      <c r="DE13" s="606"/>
      <c r="DF13" s="606"/>
      <c r="DG13" s="606"/>
      <c r="DH13" s="606"/>
      <c r="DI13" s="606"/>
      <c r="DJ13" s="606"/>
      <c r="DK13" s="606"/>
      <c r="DL13" s="606"/>
      <c r="DM13" s="606"/>
      <c r="DN13" s="606"/>
      <c r="DO13" s="606"/>
      <c r="DP13" s="607"/>
      <c r="DQ13" s="605">
        <v>4290198</v>
      </c>
      <c r="DR13" s="606"/>
      <c r="DS13" s="606"/>
      <c r="DT13" s="606"/>
      <c r="DU13" s="606"/>
      <c r="DV13" s="606"/>
      <c r="DW13" s="606"/>
      <c r="DX13" s="606"/>
      <c r="DY13" s="606"/>
      <c r="DZ13" s="606"/>
      <c r="EA13" s="606"/>
      <c r="EB13" s="606"/>
      <c r="EC13" s="668"/>
    </row>
    <row r="14" spans="2:143" ht="11.25" customHeight="1">
      <c r="B14" s="615" t="s">
        <v>257</v>
      </c>
      <c r="C14" s="616"/>
      <c r="D14" s="616"/>
      <c r="E14" s="616"/>
      <c r="F14" s="616"/>
      <c r="G14" s="616"/>
      <c r="H14" s="616"/>
      <c r="I14" s="616"/>
      <c r="J14" s="616"/>
      <c r="K14" s="616"/>
      <c r="L14" s="616"/>
      <c r="M14" s="616"/>
      <c r="N14" s="616"/>
      <c r="O14" s="616"/>
      <c r="P14" s="616"/>
      <c r="Q14" s="617"/>
      <c r="R14" s="636">
        <v>24</v>
      </c>
      <c r="S14" s="606"/>
      <c r="T14" s="606"/>
      <c r="U14" s="606"/>
      <c r="V14" s="606"/>
      <c r="W14" s="606"/>
      <c r="X14" s="606"/>
      <c r="Y14" s="607"/>
      <c r="Z14" s="655">
        <v>0</v>
      </c>
      <c r="AA14" s="655"/>
      <c r="AB14" s="655"/>
      <c r="AC14" s="655"/>
      <c r="AD14" s="656">
        <v>24</v>
      </c>
      <c r="AE14" s="656"/>
      <c r="AF14" s="656"/>
      <c r="AG14" s="656"/>
      <c r="AH14" s="656"/>
      <c r="AI14" s="656"/>
      <c r="AJ14" s="656"/>
      <c r="AK14" s="656"/>
      <c r="AL14" s="637">
        <v>0</v>
      </c>
      <c r="AM14" s="640"/>
      <c r="AN14" s="640"/>
      <c r="AO14" s="657"/>
      <c r="AP14" s="615" t="s">
        <v>258</v>
      </c>
      <c r="AQ14" s="616"/>
      <c r="AR14" s="616"/>
      <c r="AS14" s="616"/>
      <c r="AT14" s="616"/>
      <c r="AU14" s="616"/>
      <c r="AV14" s="616"/>
      <c r="AW14" s="616"/>
      <c r="AX14" s="616"/>
      <c r="AY14" s="616"/>
      <c r="AZ14" s="616"/>
      <c r="BA14" s="616"/>
      <c r="BB14" s="616"/>
      <c r="BC14" s="616"/>
      <c r="BD14" s="616"/>
      <c r="BE14" s="616"/>
      <c r="BF14" s="617"/>
      <c r="BG14" s="636">
        <v>354417</v>
      </c>
      <c r="BH14" s="606"/>
      <c r="BI14" s="606"/>
      <c r="BJ14" s="606"/>
      <c r="BK14" s="606"/>
      <c r="BL14" s="606"/>
      <c r="BM14" s="606"/>
      <c r="BN14" s="607"/>
      <c r="BO14" s="655">
        <v>1.5</v>
      </c>
      <c r="BP14" s="655"/>
      <c r="BQ14" s="655"/>
      <c r="BR14" s="655"/>
      <c r="BS14" s="656" t="s">
        <v>129</v>
      </c>
      <c r="BT14" s="656"/>
      <c r="BU14" s="656"/>
      <c r="BV14" s="656"/>
      <c r="BW14" s="656"/>
      <c r="BX14" s="656"/>
      <c r="BY14" s="656"/>
      <c r="BZ14" s="656"/>
      <c r="CA14" s="656"/>
      <c r="CB14" s="706"/>
      <c r="CD14" s="665" t="s">
        <v>259</v>
      </c>
      <c r="CE14" s="666"/>
      <c r="CF14" s="666"/>
      <c r="CG14" s="666"/>
      <c r="CH14" s="666"/>
      <c r="CI14" s="666"/>
      <c r="CJ14" s="666"/>
      <c r="CK14" s="666"/>
      <c r="CL14" s="666"/>
      <c r="CM14" s="666"/>
      <c r="CN14" s="666"/>
      <c r="CO14" s="666"/>
      <c r="CP14" s="666"/>
      <c r="CQ14" s="667"/>
      <c r="CR14" s="636">
        <v>2189446</v>
      </c>
      <c r="CS14" s="606"/>
      <c r="CT14" s="606"/>
      <c r="CU14" s="606"/>
      <c r="CV14" s="606"/>
      <c r="CW14" s="606"/>
      <c r="CX14" s="606"/>
      <c r="CY14" s="607"/>
      <c r="CZ14" s="655">
        <v>3.8</v>
      </c>
      <c r="DA14" s="655"/>
      <c r="DB14" s="655"/>
      <c r="DC14" s="655"/>
      <c r="DD14" s="605">
        <v>23237</v>
      </c>
      <c r="DE14" s="606"/>
      <c r="DF14" s="606"/>
      <c r="DG14" s="606"/>
      <c r="DH14" s="606"/>
      <c r="DI14" s="606"/>
      <c r="DJ14" s="606"/>
      <c r="DK14" s="606"/>
      <c r="DL14" s="606"/>
      <c r="DM14" s="606"/>
      <c r="DN14" s="606"/>
      <c r="DO14" s="606"/>
      <c r="DP14" s="607"/>
      <c r="DQ14" s="605">
        <v>2159061</v>
      </c>
      <c r="DR14" s="606"/>
      <c r="DS14" s="606"/>
      <c r="DT14" s="606"/>
      <c r="DU14" s="606"/>
      <c r="DV14" s="606"/>
      <c r="DW14" s="606"/>
      <c r="DX14" s="606"/>
      <c r="DY14" s="606"/>
      <c r="DZ14" s="606"/>
      <c r="EA14" s="606"/>
      <c r="EB14" s="606"/>
      <c r="EC14" s="668"/>
    </row>
    <row r="15" spans="2:143" ht="11.25" customHeight="1">
      <c r="B15" s="615" t="s">
        <v>260</v>
      </c>
      <c r="C15" s="616"/>
      <c r="D15" s="616"/>
      <c r="E15" s="616"/>
      <c r="F15" s="616"/>
      <c r="G15" s="616"/>
      <c r="H15" s="616"/>
      <c r="I15" s="616"/>
      <c r="J15" s="616"/>
      <c r="K15" s="616"/>
      <c r="L15" s="616"/>
      <c r="M15" s="616"/>
      <c r="N15" s="616"/>
      <c r="O15" s="616"/>
      <c r="P15" s="616"/>
      <c r="Q15" s="617"/>
      <c r="R15" s="636" t="s">
        <v>129</v>
      </c>
      <c r="S15" s="606"/>
      <c r="T15" s="606"/>
      <c r="U15" s="606"/>
      <c r="V15" s="606"/>
      <c r="W15" s="606"/>
      <c r="X15" s="606"/>
      <c r="Y15" s="607"/>
      <c r="Z15" s="655" t="s">
        <v>129</v>
      </c>
      <c r="AA15" s="655"/>
      <c r="AB15" s="655"/>
      <c r="AC15" s="655"/>
      <c r="AD15" s="656" t="s">
        <v>129</v>
      </c>
      <c r="AE15" s="656"/>
      <c r="AF15" s="656"/>
      <c r="AG15" s="656"/>
      <c r="AH15" s="656"/>
      <c r="AI15" s="656"/>
      <c r="AJ15" s="656"/>
      <c r="AK15" s="656"/>
      <c r="AL15" s="637" t="s">
        <v>129</v>
      </c>
      <c r="AM15" s="640"/>
      <c r="AN15" s="640"/>
      <c r="AO15" s="657"/>
      <c r="AP15" s="615" t="s">
        <v>261</v>
      </c>
      <c r="AQ15" s="616"/>
      <c r="AR15" s="616"/>
      <c r="AS15" s="616"/>
      <c r="AT15" s="616"/>
      <c r="AU15" s="616"/>
      <c r="AV15" s="616"/>
      <c r="AW15" s="616"/>
      <c r="AX15" s="616"/>
      <c r="AY15" s="616"/>
      <c r="AZ15" s="616"/>
      <c r="BA15" s="616"/>
      <c r="BB15" s="616"/>
      <c r="BC15" s="616"/>
      <c r="BD15" s="616"/>
      <c r="BE15" s="616"/>
      <c r="BF15" s="617"/>
      <c r="BG15" s="636">
        <v>999256</v>
      </c>
      <c r="BH15" s="606"/>
      <c r="BI15" s="606"/>
      <c r="BJ15" s="606"/>
      <c r="BK15" s="606"/>
      <c r="BL15" s="606"/>
      <c r="BM15" s="606"/>
      <c r="BN15" s="607"/>
      <c r="BO15" s="655">
        <v>4.4000000000000004</v>
      </c>
      <c r="BP15" s="655"/>
      <c r="BQ15" s="655"/>
      <c r="BR15" s="655"/>
      <c r="BS15" s="656" t="s">
        <v>129</v>
      </c>
      <c r="BT15" s="656"/>
      <c r="BU15" s="656"/>
      <c r="BV15" s="656"/>
      <c r="BW15" s="656"/>
      <c r="BX15" s="656"/>
      <c r="BY15" s="656"/>
      <c r="BZ15" s="656"/>
      <c r="CA15" s="656"/>
      <c r="CB15" s="706"/>
      <c r="CD15" s="665" t="s">
        <v>262</v>
      </c>
      <c r="CE15" s="666"/>
      <c r="CF15" s="666"/>
      <c r="CG15" s="666"/>
      <c r="CH15" s="666"/>
      <c r="CI15" s="666"/>
      <c r="CJ15" s="666"/>
      <c r="CK15" s="666"/>
      <c r="CL15" s="666"/>
      <c r="CM15" s="666"/>
      <c r="CN15" s="666"/>
      <c r="CO15" s="666"/>
      <c r="CP15" s="666"/>
      <c r="CQ15" s="667"/>
      <c r="CR15" s="636">
        <v>9628580</v>
      </c>
      <c r="CS15" s="606"/>
      <c r="CT15" s="606"/>
      <c r="CU15" s="606"/>
      <c r="CV15" s="606"/>
      <c r="CW15" s="606"/>
      <c r="CX15" s="606"/>
      <c r="CY15" s="607"/>
      <c r="CZ15" s="655">
        <v>16.600000000000001</v>
      </c>
      <c r="DA15" s="655"/>
      <c r="DB15" s="655"/>
      <c r="DC15" s="655"/>
      <c r="DD15" s="605">
        <v>4162370</v>
      </c>
      <c r="DE15" s="606"/>
      <c r="DF15" s="606"/>
      <c r="DG15" s="606"/>
      <c r="DH15" s="606"/>
      <c r="DI15" s="606"/>
      <c r="DJ15" s="606"/>
      <c r="DK15" s="606"/>
      <c r="DL15" s="606"/>
      <c r="DM15" s="606"/>
      <c r="DN15" s="606"/>
      <c r="DO15" s="606"/>
      <c r="DP15" s="607"/>
      <c r="DQ15" s="605">
        <v>5245910</v>
      </c>
      <c r="DR15" s="606"/>
      <c r="DS15" s="606"/>
      <c r="DT15" s="606"/>
      <c r="DU15" s="606"/>
      <c r="DV15" s="606"/>
      <c r="DW15" s="606"/>
      <c r="DX15" s="606"/>
      <c r="DY15" s="606"/>
      <c r="DZ15" s="606"/>
      <c r="EA15" s="606"/>
      <c r="EB15" s="606"/>
      <c r="EC15" s="668"/>
    </row>
    <row r="16" spans="2:143" ht="11.25" customHeight="1">
      <c r="B16" s="615" t="s">
        <v>263</v>
      </c>
      <c r="C16" s="616"/>
      <c r="D16" s="616"/>
      <c r="E16" s="616"/>
      <c r="F16" s="616"/>
      <c r="G16" s="616"/>
      <c r="H16" s="616"/>
      <c r="I16" s="616"/>
      <c r="J16" s="616"/>
      <c r="K16" s="616"/>
      <c r="L16" s="616"/>
      <c r="M16" s="616"/>
      <c r="N16" s="616"/>
      <c r="O16" s="616"/>
      <c r="P16" s="616"/>
      <c r="Q16" s="617"/>
      <c r="R16" s="636">
        <v>59234</v>
      </c>
      <c r="S16" s="606"/>
      <c r="T16" s="606"/>
      <c r="U16" s="606"/>
      <c r="V16" s="606"/>
      <c r="W16" s="606"/>
      <c r="X16" s="606"/>
      <c r="Y16" s="607"/>
      <c r="Z16" s="655">
        <v>0.1</v>
      </c>
      <c r="AA16" s="655"/>
      <c r="AB16" s="655"/>
      <c r="AC16" s="655"/>
      <c r="AD16" s="656">
        <v>59234</v>
      </c>
      <c r="AE16" s="656"/>
      <c r="AF16" s="656"/>
      <c r="AG16" s="656"/>
      <c r="AH16" s="656"/>
      <c r="AI16" s="656"/>
      <c r="AJ16" s="656"/>
      <c r="AK16" s="656"/>
      <c r="AL16" s="637">
        <v>0.2</v>
      </c>
      <c r="AM16" s="640"/>
      <c r="AN16" s="640"/>
      <c r="AO16" s="657"/>
      <c r="AP16" s="615" t="s">
        <v>264</v>
      </c>
      <c r="AQ16" s="616"/>
      <c r="AR16" s="616"/>
      <c r="AS16" s="616"/>
      <c r="AT16" s="616"/>
      <c r="AU16" s="616"/>
      <c r="AV16" s="616"/>
      <c r="AW16" s="616"/>
      <c r="AX16" s="616"/>
      <c r="AY16" s="616"/>
      <c r="AZ16" s="616"/>
      <c r="BA16" s="616"/>
      <c r="BB16" s="616"/>
      <c r="BC16" s="616"/>
      <c r="BD16" s="616"/>
      <c r="BE16" s="616"/>
      <c r="BF16" s="617"/>
      <c r="BG16" s="636" t="s">
        <v>129</v>
      </c>
      <c r="BH16" s="606"/>
      <c r="BI16" s="606"/>
      <c r="BJ16" s="606"/>
      <c r="BK16" s="606"/>
      <c r="BL16" s="606"/>
      <c r="BM16" s="606"/>
      <c r="BN16" s="607"/>
      <c r="BO16" s="655" t="s">
        <v>129</v>
      </c>
      <c r="BP16" s="655"/>
      <c r="BQ16" s="655"/>
      <c r="BR16" s="655"/>
      <c r="BS16" s="656" t="s">
        <v>129</v>
      </c>
      <c r="BT16" s="656"/>
      <c r="BU16" s="656"/>
      <c r="BV16" s="656"/>
      <c r="BW16" s="656"/>
      <c r="BX16" s="656"/>
      <c r="BY16" s="656"/>
      <c r="BZ16" s="656"/>
      <c r="CA16" s="656"/>
      <c r="CB16" s="706"/>
      <c r="CD16" s="665" t="s">
        <v>265</v>
      </c>
      <c r="CE16" s="666"/>
      <c r="CF16" s="666"/>
      <c r="CG16" s="666"/>
      <c r="CH16" s="666"/>
      <c r="CI16" s="666"/>
      <c r="CJ16" s="666"/>
      <c r="CK16" s="666"/>
      <c r="CL16" s="666"/>
      <c r="CM16" s="666"/>
      <c r="CN16" s="666"/>
      <c r="CO16" s="666"/>
      <c r="CP16" s="666"/>
      <c r="CQ16" s="667"/>
      <c r="CR16" s="636" t="s">
        <v>129</v>
      </c>
      <c r="CS16" s="606"/>
      <c r="CT16" s="606"/>
      <c r="CU16" s="606"/>
      <c r="CV16" s="606"/>
      <c r="CW16" s="606"/>
      <c r="CX16" s="606"/>
      <c r="CY16" s="607"/>
      <c r="CZ16" s="655" t="s">
        <v>129</v>
      </c>
      <c r="DA16" s="655"/>
      <c r="DB16" s="655"/>
      <c r="DC16" s="655"/>
      <c r="DD16" s="605" t="s">
        <v>129</v>
      </c>
      <c r="DE16" s="606"/>
      <c r="DF16" s="606"/>
      <c r="DG16" s="606"/>
      <c r="DH16" s="606"/>
      <c r="DI16" s="606"/>
      <c r="DJ16" s="606"/>
      <c r="DK16" s="606"/>
      <c r="DL16" s="606"/>
      <c r="DM16" s="606"/>
      <c r="DN16" s="606"/>
      <c r="DO16" s="606"/>
      <c r="DP16" s="607"/>
      <c r="DQ16" s="605" t="s">
        <v>129</v>
      </c>
      <c r="DR16" s="606"/>
      <c r="DS16" s="606"/>
      <c r="DT16" s="606"/>
      <c r="DU16" s="606"/>
      <c r="DV16" s="606"/>
      <c r="DW16" s="606"/>
      <c r="DX16" s="606"/>
      <c r="DY16" s="606"/>
      <c r="DZ16" s="606"/>
      <c r="EA16" s="606"/>
      <c r="EB16" s="606"/>
      <c r="EC16" s="668"/>
    </row>
    <row r="17" spans="2:133" ht="11.25" customHeight="1">
      <c r="B17" s="615" t="s">
        <v>266</v>
      </c>
      <c r="C17" s="616"/>
      <c r="D17" s="616"/>
      <c r="E17" s="616"/>
      <c r="F17" s="616"/>
      <c r="G17" s="616"/>
      <c r="H17" s="616"/>
      <c r="I17" s="616"/>
      <c r="J17" s="616"/>
      <c r="K17" s="616"/>
      <c r="L17" s="616"/>
      <c r="M17" s="616"/>
      <c r="N17" s="616"/>
      <c r="O17" s="616"/>
      <c r="P17" s="616"/>
      <c r="Q17" s="617"/>
      <c r="R17" s="636">
        <v>266565</v>
      </c>
      <c r="S17" s="606"/>
      <c r="T17" s="606"/>
      <c r="U17" s="606"/>
      <c r="V17" s="606"/>
      <c r="W17" s="606"/>
      <c r="X17" s="606"/>
      <c r="Y17" s="607"/>
      <c r="Z17" s="655">
        <v>0.4</v>
      </c>
      <c r="AA17" s="655"/>
      <c r="AB17" s="655"/>
      <c r="AC17" s="655"/>
      <c r="AD17" s="656">
        <v>266565</v>
      </c>
      <c r="AE17" s="656"/>
      <c r="AF17" s="656"/>
      <c r="AG17" s="656"/>
      <c r="AH17" s="656"/>
      <c r="AI17" s="656"/>
      <c r="AJ17" s="656"/>
      <c r="AK17" s="656"/>
      <c r="AL17" s="637">
        <v>0.8</v>
      </c>
      <c r="AM17" s="640"/>
      <c r="AN17" s="640"/>
      <c r="AO17" s="657"/>
      <c r="AP17" s="615" t="s">
        <v>267</v>
      </c>
      <c r="AQ17" s="616"/>
      <c r="AR17" s="616"/>
      <c r="AS17" s="616"/>
      <c r="AT17" s="616"/>
      <c r="AU17" s="616"/>
      <c r="AV17" s="616"/>
      <c r="AW17" s="616"/>
      <c r="AX17" s="616"/>
      <c r="AY17" s="616"/>
      <c r="AZ17" s="616"/>
      <c r="BA17" s="616"/>
      <c r="BB17" s="616"/>
      <c r="BC17" s="616"/>
      <c r="BD17" s="616"/>
      <c r="BE17" s="616"/>
      <c r="BF17" s="617"/>
      <c r="BG17" s="636" t="s">
        <v>129</v>
      </c>
      <c r="BH17" s="606"/>
      <c r="BI17" s="606"/>
      <c r="BJ17" s="606"/>
      <c r="BK17" s="606"/>
      <c r="BL17" s="606"/>
      <c r="BM17" s="606"/>
      <c r="BN17" s="607"/>
      <c r="BO17" s="655" t="s">
        <v>129</v>
      </c>
      <c r="BP17" s="655"/>
      <c r="BQ17" s="655"/>
      <c r="BR17" s="655"/>
      <c r="BS17" s="656" t="s">
        <v>129</v>
      </c>
      <c r="BT17" s="656"/>
      <c r="BU17" s="656"/>
      <c r="BV17" s="656"/>
      <c r="BW17" s="656"/>
      <c r="BX17" s="656"/>
      <c r="BY17" s="656"/>
      <c r="BZ17" s="656"/>
      <c r="CA17" s="656"/>
      <c r="CB17" s="706"/>
      <c r="CD17" s="665" t="s">
        <v>268</v>
      </c>
      <c r="CE17" s="666"/>
      <c r="CF17" s="666"/>
      <c r="CG17" s="666"/>
      <c r="CH17" s="666"/>
      <c r="CI17" s="666"/>
      <c r="CJ17" s="666"/>
      <c r="CK17" s="666"/>
      <c r="CL17" s="666"/>
      <c r="CM17" s="666"/>
      <c r="CN17" s="666"/>
      <c r="CO17" s="666"/>
      <c r="CP17" s="666"/>
      <c r="CQ17" s="667"/>
      <c r="CR17" s="636">
        <v>4073161</v>
      </c>
      <c r="CS17" s="606"/>
      <c r="CT17" s="606"/>
      <c r="CU17" s="606"/>
      <c r="CV17" s="606"/>
      <c r="CW17" s="606"/>
      <c r="CX17" s="606"/>
      <c r="CY17" s="607"/>
      <c r="CZ17" s="655">
        <v>7</v>
      </c>
      <c r="DA17" s="655"/>
      <c r="DB17" s="655"/>
      <c r="DC17" s="655"/>
      <c r="DD17" s="605" t="s">
        <v>129</v>
      </c>
      <c r="DE17" s="606"/>
      <c r="DF17" s="606"/>
      <c r="DG17" s="606"/>
      <c r="DH17" s="606"/>
      <c r="DI17" s="606"/>
      <c r="DJ17" s="606"/>
      <c r="DK17" s="606"/>
      <c r="DL17" s="606"/>
      <c r="DM17" s="606"/>
      <c r="DN17" s="606"/>
      <c r="DO17" s="606"/>
      <c r="DP17" s="607"/>
      <c r="DQ17" s="605">
        <v>4070213</v>
      </c>
      <c r="DR17" s="606"/>
      <c r="DS17" s="606"/>
      <c r="DT17" s="606"/>
      <c r="DU17" s="606"/>
      <c r="DV17" s="606"/>
      <c r="DW17" s="606"/>
      <c r="DX17" s="606"/>
      <c r="DY17" s="606"/>
      <c r="DZ17" s="606"/>
      <c r="EA17" s="606"/>
      <c r="EB17" s="606"/>
      <c r="EC17" s="668"/>
    </row>
    <row r="18" spans="2:133" ht="11.25" customHeight="1">
      <c r="B18" s="615" t="s">
        <v>269</v>
      </c>
      <c r="C18" s="616"/>
      <c r="D18" s="616"/>
      <c r="E18" s="616"/>
      <c r="F18" s="616"/>
      <c r="G18" s="616"/>
      <c r="H18" s="616"/>
      <c r="I18" s="616"/>
      <c r="J18" s="616"/>
      <c r="K18" s="616"/>
      <c r="L18" s="616"/>
      <c r="M18" s="616"/>
      <c r="N18" s="616"/>
      <c r="O18" s="616"/>
      <c r="P18" s="616"/>
      <c r="Q18" s="617"/>
      <c r="R18" s="636">
        <v>300767</v>
      </c>
      <c r="S18" s="606"/>
      <c r="T18" s="606"/>
      <c r="U18" s="606"/>
      <c r="V18" s="606"/>
      <c r="W18" s="606"/>
      <c r="X18" s="606"/>
      <c r="Y18" s="607"/>
      <c r="Z18" s="655">
        <v>0.5</v>
      </c>
      <c r="AA18" s="655"/>
      <c r="AB18" s="655"/>
      <c r="AC18" s="655"/>
      <c r="AD18" s="656">
        <v>294701</v>
      </c>
      <c r="AE18" s="656"/>
      <c r="AF18" s="656"/>
      <c r="AG18" s="656"/>
      <c r="AH18" s="656"/>
      <c r="AI18" s="656"/>
      <c r="AJ18" s="656"/>
      <c r="AK18" s="656"/>
      <c r="AL18" s="637">
        <v>0.89999997615814209</v>
      </c>
      <c r="AM18" s="640"/>
      <c r="AN18" s="640"/>
      <c r="AO18" s="657"/>
      <c r="AP18" s="615" t="s">
        <v>270</v>
      </c>
      <c r="AQ18" s="616"/>
      <c r="AR18" s="616"/>
      <c r="AS18" s="616"/>
      <c r="AT18" s="616"/>
      <c r="AU18" s="616"/>
      <c r="AV18" s="616"/>
      <c r="AW18" s="616"/>
      <c r="AX18" s="616"/>
      <c r="AY18" s="616"/>
      <c r="AZ18" s="616"/>
      <c r="BA18" s="616"/>
      <c r="BB18" s="616"/>
      <c r="BC18" s="616"/>
      <c r="BD18" s="616"/>
      <c r="BE18" s="616"/>
      <c r="BF18" s="617"/>
      <c r="BG18" s="636" t="s">
        <v>129</v>
      </c>
      <c r="BH18" s="606"/>
      <c r="BI18" s="606"/>
      <c r="BJ18" s="606"/>
      <c r="BK18" s="606"/>
      <c r="BL18" s="606"/>
      <c r="BM18" s="606"/>
      <c r="BN18" s="607"/>
      <c r="BO18" s="655" t="s">
        <v>129</v>
      </c>
      <c r="BP18" s="655"/>
      <c r="BQ18" s="655"/>
      <c r="BR18" s="655"/>
      <c r="BS18" s="656" t="s">
        <v>129</v>
      </c>
      <c r="BT18" s="656"/>
      <c r="BU18" s="656"/>
      <c r="BV18" s="656"/>
      <c r="BW18" s="656"/>
      <c r="BX18" s="656"/>
      <c r="BY18" s="656"/>
      <c r="BZ18" s="656"/>
      <c r="CA18" s="656"/>
      <c r="CB18" s="706"/>
      <c r="CD18" s="665" t="s">
        <v>272</v>
      </c>
      <c r="CE18" s="666"/>
      <c r="CF18" s="666"/>
      <c r="CG18" s="666"/>
      <c r="CH18" s="666"/>
      <c r="CI18" s="666"/>
      <c r="CJ18" s="666"/>
      <c r="CK18" s="666"/>
      <c r="CL18" s="666"/>
      <c r="CM18" s="666"/>
      <c r="CN18" s="666"/>
      <c r="CO18" s="666"/>
      <c r="CP18" s="666"/>
      <c r="CQ18" s="667"/>
      <c r="CR18" s="636" t="s">
        <v>129</v>
      </c>
      <c r="CS18" s="606"/>
      <c r="CT18" s="606"/>
      <c r="CU18" s="606"/>
      <c r="CV18" s="606"/>
      <c r="CW18" s="606"/>
      <c r="CX18" s="606"/>
      <c r="CY18" s="607"/>
      <c r="CZ18" s="655" t="s">
        <v>129</v>
      </c>
      <c r="DA18" s="655"/>
      <c r="DB18" s="655"/>
      <c r="DC18" s="655"/>
      <c r="DD18" s="605" t="s">
        <v>129</v>
      </c>
      <c r="DE18" s="606"/>
      <c r="DF18" s="606"/>
      <c r="DG18" s="606"/>
      <c r="DH18" s="606"/>
      <c r="DI18" s="606"/>
      <c r="DJ18" s="606"/>
      <c r="DK18" s="606"/>
      <c r="DL18" s="606"/>
      <c r="DM18" s="606"/>
      <c r="DN18" s="606"/>
      <c r="DO18" s="606"/>
      <c r="DP18" s="607"/>
      <c r="DQ18" s="605" t="s">
        <v>129</v>
      </c>
      <c r="DR18" s="606"/>
      <c r="DS18" s="606"/>
      <c r="DT18" s="606"/>
      <c r="DU18" s="606"/>
      <c r="DV18" s="606"/>
      <c r="DW18" s="606"/>
      <c r="DX18" s="606"/>
      <c r="DY18" s="606"/>
      <c r="DZ18" s="606"/>
      <c r="EA18" s="606"/>
      <c r="EB18" s="606"/>
      <c r="EC18" s="668"/>
    </row>
    <row r="19" spans="2:133" ht="11.25" customHeight="1">
      <c r="B19" s="615" t="s">
        <v>273</v>
      </c>
      <c r="C19" s="616"/>
      <c r="D19" s="616"/>
      <c r="E19" s="616"/>
      <c r="F19" s="616"/>
      <c r="G19" s="616"/>
      <c r="H19" s="616"/>
      <c r="I19" s="616"/>
      <c r="J19" s="616"/>
      <c r="K19" s="616"/>
      <c r="L19" s="616"/>
      <c r="M19" s="616"/>
      <c r="N19" s="616"/>
      <c r="O19" s="616"/>
      <c r="P19" s="616"/>
      <c r="Q19" s="617"/>
      <c r="R19" s="636">
        <v>149432</v>
      </c>
      <c r="S19" s="606"/>
      <c r="T19" s="606"/>
      <c r="U19" s="606"/>
      <c r="V19" s="606"/>
      <c r="W19" s="606"/>
      <c r="X19" s="606"/>
      <c r="Y19" s="607"/>
      <c r="Z19" s="655">
        <v>0.2</v>
      </c>
      <c r="AA19" s="655"/>
      <c r="AB19" s="655"/>
      <c r="AC19" s="655"/>
      <c r="AD19" s="656">
        <v>149432</v>
      </c>
      <c r="AE19" s="656"/>
      <c r="AF19" s="656"/>
      <c r="AG19" s="656"/>
      <c r="AH19" s="656"/>
      <c r="AI19" s="656"/>
      <c r="AJ19" s="656"/>
      <c r="AK19" s="656"/>
      <c r="AL19" s="637">
        <v>0.5</v>
      </c>
      <c r="AM19" s="640"/>
      <c r="AN19" s="640"/>
      <c r="AO19" s="657"/>
      <c r="AP19" s="615" t="s">
        <v>274</v>
      </c>
      <c r="AQ19" s="616"/>
      <c r="AR19" s="616"/>
      <c r="AS19" s="616"/>
      <c r="AT19" s="616"/>
      <c r="AU19" s="616"/>
      <c r="AV19" s="616"/>
      <c r="AW19" s="616"/>
      <c r="AX19" s="616"/>
      <c r="AY19" s="616"/>
      <c r="AZ19" s="616"/>
      <c r="BA19" s="616"/>
      <c r="BB19" s="616"/>
      <c r="BC19" s="616"/>
      <c r="BD19" s="616"/>
      <c r="BE19" s="616"/>
      <c r="BF19" s="617"/>
      <c r="BG19" s="636">
        <v>999276</v>
      </c>
      <c r="BH19" s="606"/>
      <c r="BI19" s="606"/>
      <c r="BJ19" s="606"/>
      <c r="BK19" s="606"/>
      <c r="BL19" s="606"/>
      <c r="BM19" s="606"/>
      <c r="BN19" s="607"/>
      <c r="BO19" s="655">
        <v>4.4000000000000004</v>
      </c>
      <c r="BP19" s="655"/>
      <c r="BQ19" s="655"/>
      <c r="BR19" s="655"/>
      <c r="BS19" s="656" t="s">
        <v>129</v>
      </c>
      <c r="BT19" s="656"/>
      <c r="BU19" s="656"/>
      <c r="BV19" s="656"/>
      <c r="BW19" s="656"/>
      <c r="BX19" s="656"/>
      <c r="BY19" s="656"/>
      <c r="BZ19" s="656"/>
      <c r="CA19" s="656"/>
      <c r="CB19" s="706"/>
      <c r="CD19" s="665" t="s">
        <v>275</v>
      </c>
      <c r="CE19" s="666"/>
      <c r="CF19" s="666"/>
      <c r="CG19" s="666"/>
      <c r="CH19" s="666"/>
      <c r="CI19" s="666"/>
      <c r="CJ19" s="666"/>
      <c r="CK19" s="666"/>
      <c r="CL19" s="666"/>
      <c r="CM19" s="666"/>
      <c r="CN19" s="666"/>
      <c r="CO19" s="666"/>
      <c r="CP19" s="666"/>
      <c r="CQ19" s="667"/>
      <c r="CR19" s="636" t="s">
        <v>129</v>
      </c>
      <c r="CS19" s="606"/>
      <c r="CT19" s="606"/>
      <c r="CU19" s="606"/>
      <c r="CV19" s="606"/>
      <c r="CW19" s="606"/>
      <c r="CX19" s="606"/>
      <c r="CY19" s="607"/>
      <c r="CZ19" s="655" t="s">
        <v>129</v>
      </c>
      <c r="DA19" s="655"/>
      <c r="DB19" s="655"/>
      <c r="DC19" s="655"/>
      <c r="DD19" s="605" t="s">
        <v>129</v>
      </c>
      <c r="DE19" s="606"/>
      <c r="DF19" s="606"/>
      <c r="DG19" s="606"/>
      <c r="DH19" s="606"/>
      <c r="DI19" s="606"/>
      <c r="DJ19" s="606"/>
      <c r="DK19" s="606"/>
      <c r="DL19" s="606"/>
      <c r="DM19" s="606"/>
      <c r="DN19" s="606"/>
      <c r="DO19" s="606"/>
      <c r="DP19" s="607"/>
      <c r="DQ19" s="605" t="s">
        <v>129</v>
      </c>
      <c r="DR19" s="606"/>
      <c r="DS19" s="606"/>
      <c r="DT19" s="606"/>
      <c r="DU19" s="606"/>
      <c r="DV19" s="606"/>
      <c r="DW19" s="606"/>
      <c r="DX19" s="606"/>
      <c r="DY19" s="606"/>
      <c r="DZ19" s="606"/>
      <c r="EA19" s="606"/>
      <c r="EB19" s="606"/>
      <c r="EC19" s="668"/>
    </row>
    <row r="20" spans="2:133" ht="11.25" customHeight="1">
      <c r="B20" s="615" t="s">
        <v>276</v>
      </c>
      <c r="C20" s="616"/>
      <c r="D20" s="616"/>
      <c r="E20" s="616"/>
      <c r="F20" s="616"/>
      <c r="G20" s="616"/>
      <c r="H20" s="616"/>
      <c r="I20" s="616"/>
      <c r="J20" s="616"/>
      <c r="K20" s="616"/>
      <c r="L20" s="616"/>
      <c r="M20" s="616"/>
      <c r="N20" s="616"/>
      <c r="O20" s="616"/>
      <c r="P20" s="616"/>
      <c r="Q20" s="617"/>
      <c r="R20" s="636">
        <v>19244</v>
      </c>
      <c r="S20" s="606"/>
      <c r="T20" s="606"/>
      <c r="U20" s="606"/>
      <c r="V20" s="606"/>
      <c r="W20" s="606"/>
      <c r="X20" s="606"/>
      <c r="Y20" s="607"/>
      <c r="Z20" s="655">
        <v>0</v>
      </c>
      <c r="AA20" s="655"/>
      <c r="AB20" s="655"/>
      <c r="AC20" s="655"/>
      <c r="AD20" s="656">
        <v>19244</v>
      </c>
      <c r="AE20" s="656"/>
      <c r="AF20" s="656"/>
      <c r="AG20" s="656"/>
      <c r="AH20" s="656"/>
      <c r="AI20" s="656"/>
      <c r="AJ20" s="656"/>
      <c r="AK20" s="656"/>
      <c r="AL20" s="637">
        <v>0.1</v>
      </c>
      <c r="AM20" s="640"/>
      <c r="AN20" s="640"/>
      <c r="AO20" s="657"/>
      <c r="AP20" s="615" t="s">
        <v>277</v>
      </c>
      <c r="AQ20" s="616"/>
      <c r="AR20" s="616"/>
      <c r="AS20" s="616"/>
      <c r="AT20" s="616"/>
      <c r="AU20" s="616"/>
      <c r="AV20" s="616"/>
      <c r="AW20" s="616"/>
      <c r="AX20" s="616"/>
      <c r="AY20" s="616"/>
      <c r="AZ20" s="616"/>
      <c r="BA20" s="616"/>
      <c r="BB20" s="616"/>
      <c r="BC20" s="616"/>
      <c r="BD20" s="616"/>
      <c r="BE20" s="616"/>
      <c r="BF20" s="617"/>
      <c r="BG20" s="636">
        <v>999276</v>
      </c>
      <c r="BH20" s="606"/>
      <c r="BI20" s="606"/>
      <c r="BJ20" s="606"/>
      <c r="BK20" s="606"/>
      <c r="BL20" s="606"/>
      <c r="BM20" s="606"/>
      <c r="BN20" s="607"/>
      <c r="BO20" s="655">
        <v>4.4000000000000004</v>
      </c>
      <c r="BP20" s="655"/>
      <c r="BQ20" s="655"/>
      <c r="BR20" s="655"/>
      <c r="BS20" s="656" t="s">
        <v>129</v>
      </c>
      <c r="BT20" s="656"/>
      <c r="BU20" s="656"/>
      <c r="BV20" s="656"/>
      <c r="BW20" s="656"/>
      <c r="BX20" s="656"/>
      <c r="BY20" s="656"/>
      <c r="BZ20" s="656"/>
      <c r="CA20" s="656"/>
      <c r="CB20" s="706"/>
      <c r="CD20" s="665" t="s">
        <v>278</v>
      </c>
      <c r="CE20" s="666"/>
      <c r="CF20" s="666"/>
      <c r="CG20" s="666"/>
      <c r="CH20" s="666"/>
      <c r="CI20" s="666"/>
      <c r="CJ20" s="666"/>
      <c r="CK20" s="666"/>
      <c r="CL20" s="666"/>
      <c r="CM20" s="666"/>
      <c r="CN20" s="666"/>
      <c r="CO20" s="666"/>
      <c r="CP20" s="666"/>
      <c r="CQ20" s="667"/>
      <c r="CR20" s="636">
        <v>58162400</v>
      </c>
      <c r="CS20" s="606"/>
      <c r="CT20" s="606"/>
      <c r="CU20" s="606"/>
      <c r="CV20" s="606"/>
      <c r="CW20" s="606"/>
      <c r="CX20" s="606"/>
      <c r="CY20" s="607"/>
      <c r="CZ20" s="655">
        <v>100</v>
      </c>
      <c r="DA20" s="655"/>
      <c r="DB20" s="655"/>
      <c r="DC20" s="655"/>
      <c r="DD20" s="605">
        <v>5970289</v>
      </c>
      <c r="DE20" s="606"/>
      <c r="DF20" s="606"/>
      <c r="DG20" s="606"/>
      <c r="DH20" s="606"/>
      <c r="DI20" s="606"/>
      <c r="DJ20" s="606"/>
      <c r="DK20" s="606"/>
      <c r="DL20" s="606"/>
      <c r="DM20" s="606"/>
      <c r="DN20" s="606"/>
      <c r="DO20" s="606"/>
      <c r="DP20" s="607"/>
      <c r="DQ20" s="605">
        <v>37823890</v>
      </c>
      <c r="DR20" s="606"/>
      <c r="DS20" s="606"/>
      <c r="DT20" s="606"/>
      <c r="DU20" s="606"/>
      <c r="DV20" s="606"/>
      <c r="DW20" s="606"/>
      <c r="DX20" s="606"/>
      <c r="DY20" s="606"/>
      <c r="DZ20" s="606"/>
      <c r="EA20" s="606"/>
      <c r="EB20" s="606"/>
      <c r="EC20" s="668"/>
    </row>
    <row r="21" spans="2:133" ht="11.25" customHeight="1">
      <c r="B21" s="615" t="s">
        <v>279</v>
      </c>
      <c r="C21" s="616"/>
      <c r="D21" s="616"/>
      <c r="E21" s="616"/>
      <c r="F21" s="616"/>
      <c r="G21" s="616"/>
      <c r="H21" s="616"/>
      <c r="I21" s="616"/>
      <c r="J21" s="616"/>
      <c r="K21" s="616"/>
      <c r="L21" s="616"/>
      <c r="M21" s="616"/>
      <c r="N21" s="616"/>
      <c r="O21" s="616"/>
      <c r="P21" s="616"/>
      <c r="Q21" s="617"/>
      <c r="R21" s="636">
        <v>9336</v>
      </c>
      <c r="S21" s="606"/>
      <c r="T21" s="606"/>
      <c r="U21" s="606"/>
      <c r="V21" s="606"/>
      <c r="W21" s="606"/>
      <c r="X21" s="606"/>
      <c r="Y21" s="607"/>
      <c r="Z21" s="655">
        <v>0</v>
      </c>
      <c r="AA21" s="655"/>
      <c r="AB21" s="655"/>
      <c r="AC21" s="655"/>
      <c r="AD21" s="656">
        <v>9336</v>
      </c>
      <c r="AE21" s="656"/>
      <c r="AF21" s="656"/>
      <c r="AG21" s="656"/>
      <c r="AH21" s="656"/>
      <c r="AI21" s="656"/>
      <c r="AJ21" s="656"/>
      <c r="AK21" s="656"/>
      <c r="AL21" s="637">
        <v>0</v>
      </c>
      <c r="AM21" s="640"/>
      <c r="AN21" s="640"/>
      <c r="AO21" s="657"/>
      <c r="AP21" s="721" t="s">
        <v>280</v>
      </c>
      <c r="AQ21" s="728"/>
      <c r="AR21" s="728"/>
      <c r="AS21" s="728"/>
      <c r="AT21" s="728"/>
      <c r="AU21" s="728"/>
      <c r="AV21" s="728"/>
      <c r="AW21" s="728"/>
      <c r="AX21" s="728"/>
      <c r="AY21" s="728"/>
      <c r="AZ21" s="728"/>
      <c r="BA21" s="728"/>
      <c r="BB21" s="728"/>
      <c r="BC21" s="728"/>
      <c r="BD21" s="728"/>
      <c r="BE21" s="728"/>
      <c r="BF21" s="723"/>
      <c r="BG21" s="636">
        <v>626</v>
      </c>
      <c r="BH21" s="606"/>
      <c r="BI21" s="606"/>
      <c r="BJ21" s="606"/>
      <c r="BK21" s="606"/>
      <c r="BL21" s="606"/>
      <c r="BM21" s="606"/>
      <c r="BN21" s="607"/>
      <c r="BO21" s="655">
        <v>0</v>
      </c>
      <c r="BP21" s="655"/>
      <c r="BQ21" s="655"/>
      <c r="BR21" s="655"/>
      <c r="BS21" s="656" t="s">
        <v>129</v>
      </c>
      <c r="BT21" s="656"/>
      <c r="BU21" s="656"/>
      <c r="BV21" s="656"/>
      <c r="BW21" s="656"/>
      <c r="BX21" s="656"/>
      <c r="BY21" s="656"/>
      <c r="BZ21" s="656"/>
      <c r="CA21" s="656"/>
      <c r="CB21" s="706"/>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c r="B22" s="691" t="s">
        <v>281</v>
      </c>
      <c r="C22" s="692"/>
      <c r="D22" s="692"/>
      <c r="E22" s="692"/>
      <c r="F22" s="692"/>
      <c r="G22" s="692"/>
      <c r="H22" s="692"/>
      <c r="I22" s="692"/>
      <c r="J22" s="692"/>
      <c r="K22" s="692"/>
      <c r="L22" s="692"/>
      <c r="M22" s="692"/>
      <c r="N22" s="692"/>
      <c r="O22" s="692"/>
      <c r="P22" s="692"/>
      <c r="Q22" s="693"/>
      <c r="R22" s="636">
        <v>122755</v>
      </c>
      <c r="S22" s="606"/>
      <c r="T22" s="606"/>
      <c r="U22" s="606"/>
      <c r="V22" s="606"/>
      <c r="W22" s="606"/>
      <c r="X22" s="606"/>
      <c r="Y22" s="607"/>
      <c r="Z22" s="655">
        <v>0.2</v>
      </c>
      <c r="AA22" s="655"/>
      <c r="AB22" s="655"/>
      <c r="AC22" s="655"/>
      <c r="AD22" s="656">
        <v>116689</v>
      </c>
      <c r="AE22" s="656"/>
      <c r="AF22" s="656"/>
      <c r="AG22" s="656"/>
      <c r="AH22" s="656"/>
      <c r="AI22" s="656"/>
      <c r="AJ22" s="656"/>
      <c r="AK22" s="656"/>
      <c r="AL22" s="637">
        <v>0.40000000596046448</v>
      </c>
      <c r="AM22" s="640"/>
      <c r="AN22" s="640"/>
      <c r="AO22" s="657"/>
      <c r="AP22" s="721" t="s">
        <v>282</v>
      </c>
      <c r="AQ22" s="728"/>
      <c r="AR22" s="728"/>
      <c r="AS22" s="728"/>
      <c r="AT22" s="728"/>
      <c r="AU22" s="728"/>
      <c r="AV22" s="728"/>
      <c r="AW22" s="728"/>
      <c r="AX22" s="728"/>
      <c r="AY22" s="728"/>
      <c r="AZ22" s="728"/>
      <c r="BA22" s="728"/>
      <c r="BB22" s="728"/>
      <c r="BC22" s="728"/>
      <c r="BD22" s="728"/>
      <c r="BE22" s="728"/>
      <c r="BF22" s="723"/>
      <c r="BG22" s="636" t="s">
        <v>129</v>
      </c>
      <c r="BH22" s="606"/>
      <c r="BI22" s="606"/>
      <c r="BJ22" s="606"/>
      <c r="BK22" s="606"/>
      <c r="BL22" s="606"/>
      <c r="BM22" s="606"/>
      <c r="BN22" s="607"/>
      <c r="BO22" s="655" t="s">
        <v>129</v>
      </c>
      <c r="BP22" s="655"/>
      <c r="BQ22" s="655"/>
      <c r="BR22" s="655"/>
      <c r="BS22" s="656" t="s">
        <v>129</v>
      </c>
      <c r="BT22" s="656"/>
      <c r="BU22" s="656"/>
      <c r="BV22" s="656"/>
      <c r="BW22" s="656"/>
      <c r="BX22" s="656"/>
      <c r="BY22" s="656"/>
      <c r="BZ22" s="656"/>
      <c r="CA22" s="656"/>
      <c r="CB22" s="706"/>
      <c r="CD22" s="733" t="s">
        <v>283</v>
      </c>
      <c r="CE22" s="734"/>
      <c r="CF22" s="734"/>
      <c r="CG22" s="734"/>
      <c r="CH22" s="734"/>
      <c r="CI22" s="734"/>
      <c r="CJ22" s="734"/>
      <c r="CK22" s="734"/>
      <c r="CL22" s="734"/>
      <c r="CM22" s="734"/>
      <c r="CN22" s="734"/>
      <c r="CO22" s="734"/>
      <c r="CP22" s="734"/>
      <c r="CQ22" s="734"/>
      <c r="CR22" s="734"/>
      <c r="CS22" s="734"/>
      <c r="CT22" s="734"/>
      <c r="CU22" s="734"/>
      <c r="CV22" s="734"/>
      <c r="CW22" s="734"/>
      <c r="CX22" s="734"/>
      <c r="CY22" s="734"/>
      <c r="CZ22" s="734"/>
      <c r="DA22" s="734"/>
      <c r="DB22" s="734"/>
      <c r="DC22" s="734"/>
      <c r="DD22" s="734"/>
      <c r="DE22" s="734"/>
      <c r="DF22" s="734"/>
      <c r="DG22" s="734"/>
      <c r="DH22" s="734"/>
      <c r="DI22" s="734"/>
      <c r="DJ22" s="734"/>
      <c r="DK22" s="734"/>
      <c r="DL22" s="734"/>
      <c r="DM22" s="734"/>
      <c r="DN22" s="734"/>
      <c r="DO22" s="734"/>
      <c r="DP22" s="734"/>
      <c r="DQ22" s="734"/>
      <c r="DR22" s="734"/>
      <c r="DS22" s="734"/>
      <c r="DT22" s="734"/>
      <c r="DU22" s="734"/>
      <c r="DV22" s="734"/>
      <c r="DW22" s="734"/>
      <c r="DX22" s="734"/>
      <c r="DY22" s="734"/>
      <c r="DZ22" s="734"/>
      <c r="EA22" s="734"/>
      <c r="EB22" s="734"/>
      <c r="EC22" s="735"/>
    </row>
    <row r="23" spans="2:133" ht="11.25" customHeight="1">
      <c r="B23" s="615" t="s">
        <v>284</v>
      </c>
      <c r="C23" s="616"/>
      <c r="D23" s="616"/>
      <c r="E23" s="616"/>
      <c r="F23" s="616"/>
      <c r="G23" s="616"/>
      <c r="H23" s="616"/>
      <c r="I23" s="616"/>
      <c r="J23" s="616"/>
      <c r="K23" s="616"/>
      <c r="L23" s="616"/>
      <c r="M23" s="616"/>
      <c r="N23" s="616"/>
      <c r="O23" s="616"/>
      <c r="P23" s="616"/>
      <c r="Q23" s="617"/>
      <c r="R23" s="636">
        <v>5395950</v>
      </c>
      <c r="S23" s="606"/>
      <c r="T23" s="606"/>
      <c r="U23" s="606"/>
      <c r="V23" s="606"/>
      <c r="W23" s="606"/>
      <c r="X23" s="606"/>
      <c r="Y23" s="607"/>
      <c r="Z23" s="655">
        <v>8.9</v>
      </c>
      <c r="AA23" s="655"/>
      <c r="AB23" s="655"/>
      <c r="AC23" s="655"/>
      <c r="AD23" s="656">
        <v>4695775</v>
      </c>
      <c r="AE23" s="656"/>
      <c r="AF23" s="656"/>
      <c r="AG23" s="656"/>
      <c r="AH23" s="656"/>
      <c r="AI23" s="656"/>
      <c r="AJ23" s="656"/>
      <c r="AK23" s="656"/>
      <c r="AL23" s="637">
        <v>14.8</v>
      </c>
      <c r="AM23" s="640"/>
      <c r="AN23" s="640"/>
      <c r="AO23" s="657"/>
      <c r="AP23" s="721" t="s">
        <v>285</v>
      </c>
      <c r="AQ23" s="728"/>
      <c r="AR23" s="728"/>
      <c r="AS23" s="728"/>
      <c r="AT23" s="728"/>
      <c r="AU23" s="728"/>
      <c r="AV23" s="728"/>
      <c r="AW23" s="728"/>
      <c r="AX23" s="728"/>
      <c r="AY23" s="728"/>
      <c r="AZ23" s="728"/>
      <c r="BA23" s="728"/>
      <c r="BB23" s="728"/>
      <c r="BC23" s="728"/>
      <c r="BD23" s="728"/>
      <c r="BE23" s="728"/>
      <c r="BF23" s="723"/>
      <c r="BG23" s="636">
        <v>998650</v>
      </c>
      <c r="BH23" s="606"/>
      <c r="BI23" s="606"/>
      <c r="BJ23" s="606"/>
      <c r="BK23" s="606"/>
      <c r="BL23" s="606"/>
      <c r="BM23" s="606"/>
      <c r="BN23" s="607"/>
      <c r="BO23" s="655">
        <v>4.4000000000000004</v>
      </c>
      <c r="BP23" s="655"/>
      <c r="BQ23" s="655"/>
      <c r="BR23" s="655"/>
      <c r="BS23" s="656" t="s">
        <v>129</v>
      </c>
      <c r="BT23" s="656"/>
      <c r="BU23" s="656"/>
      <c r="BV23" s="656"/>
      <c r="BW23" s="656"/>
      <c r="BX23" s="656"/>
      <c r="BY23" s="656"/>
      <c r="BZ23" s="656"/>
      <c r="CA23" s="656"/>
      <c r="CB23" s="706"/>
      <c r="CD23" s="733" t="s">
        <v>223</v>
      </c>
      <c r="CE23" s="734"/>
      <c r="CF23" s="734"/>
      <c r="CG23" s="734"/>
      <c r="CH23" s="734"/>
      <c r="CI23" s="734"/>
      <c r="CJ23" s="734"/>
      <c r="CK23" s="734"/>
      <c r="CL23" s="734"/>
      <c r="CM23" s="734"/>
      <c r="CN23" s="734"/>
      <c r="CO23" s="734"/>
      <c r="CP23" s="734"/>
      <c r="CQ23" s="735"/>
      <c r="CR23" s="733" t="s">
        <v>286</v>
      </c>
      <c r="CS23" s="734"/>
      <c r="CT23" s="734"/>
      <c r="CU23" s="734"/>
      <c r="CV23" s="734"/>
      <c r="CW23" s="734"/>
      <c r="CX23" s="734"/>
      <c r="CY23" s="735"/>
      <c r="CZ23" s="733" t="s">
        <v>287</v>
      </c>
      <c r="DA23" s="734"/>
      <c r="DB23" s="734"/>
      <c r="DC23" s="735"/>
      <c r="DD23" s="733" t="s">
        <v>288</v>
      </c>
      <c r="DE23" s="734"/>
      <c r="DF23" s="734"/>
      <c r="DG23" s="734"/>
      <c r="DH23" s="734"/>
      <c r="DI23" s="734"/>
      <c r="DJ23" s="734"/>
      <c r="DK23" s="735"/>
      <c r="DL23" s="730" t="s">
        <v>289</v>
      </c>
      <c r="DM23" s="731"/>
      <c r="DN23" s="731"/>
      <c r="DO23" s="731"/>
      <c r="DP23" s="731"/>
      <c r="DQ23" s="731"/>
      <c r="DR23" s="731"/>
      <c r="DS23" s="731"/>
      <c r="DT23" s="731"/>
      <c r="DU23" s="731"/>
      <c r="DV23" s="732"/>
      <c r="DW23" s="733" t="s">
        <v>290</v>
      </c>
      <c r="DX23" s="734"/>
      <c r="DY23" s="734"/>
      <c r="DZ23" s="734"/>
      <c r="EA23" s="734"/>
      <c r="EB23" s="734"/>
      <c r="EC23" s="735"/>
    </row>
    <row r="24" spans="2:133" ht="11.25" customHeight="1">
      <c r="B24" s="615" t="s">
        <v>291</v>
      </c>
      <c r="C24" s="616"/>
      <c r="D24" s="616"/>
      <c r="E24" s="616"/>
      <c r="F24" s="616"/>
      <c r="G24" s="616"/>
      <c r="H24" s="616"/>
      <c r="I24" s="616"/>
      <c r="J24" s="616"/>
      <c r="K24" s="616"/>
      <c r="L24" s="616"/>
      <c r="M24" s="616"/>
      <c r="N24" s="616"/>
      <c r="O24" s="616"/>
      <c r="P24" s="616"/>
      <c r="Q24" s="617"/>
      <c r="R24" s="636">
        <v>4695775</v>
      </c>
      <c r="S24" s="606"/>
      <c r="T24" s="606"/>
      <c r="U24" s="606"/>
      <c r="V24" s="606"/>
      <c r="W24" s="606"/>
      <c r="X24" s="606"/>
      <c r="Y24" s="607"/>
      <c r="Z24" s="655">
        <v>7.7</v>
      </c>
      <c r="AA24" s="655"/>
      <c r="AB24" s="655"/>
      <c r="AC24" s="655"/>
      <c r="AD24" s="656">
        <v>4695775</v>
      </c>
      <c r="AE24" s="656"/>
      <c r="AF24" s="656"/>
      <c r="AG24" s="656"/>
      <c r="AH24" s="656"/>
      <c r="AI24" s="656"/>
      <c r="AJ24" s="656"/>
      <c r="AK24" s="656"/>
      <c r="AL24" s="637">
        <v>14.8</v>
      </c>
      <c r="AM24" s="640"/>
      <c r="AN24" s="640"/>
      <c r="AO24" s="657"/>
      <c r="AP24" s="721" t="s">
        <v>292</v>
      </c>
      <c r="AQ24" s="728"/>
      <c r="AR24" s="728"/>
      <c r="AS24" s="728"/>
      <c r="AT24" s="728"/>
      <c r="AU24" s="728"/>
      <c r="AV24" s="728"/>
      <c r="AW24" s="728"/>
      <c r="AX24" s="728"/>
      <c r="AY24" s="728"/>
      <c r="AZ24" s="728"/>
      <c r="BA24" s="728"/>
      <c r="BB24" s="728"/>
      <c r="BC24" s="728"/>
      <c r="BD24" s="728"/>
      <c r="BE24" s="728"/>
      <c r="BF24" s="723"/>
      <c r="BG24" s="636" t="s">
        <v>129</v>
      </c>
      <c r="BH24" s="606"/>
      <c r="BI24" s="606"/>
      <c r="BJ24" s="606"/>
      <c r="BK24" s="606"/>
      <c r="BL24" s="606"/>
      <c r="BM24" s="606"/>
      <c r="BN24" s="607"/>
      <c r="BO24" s="655" t="s">
        <v>129</v>
      </c>
      <c r="BP24" s="655"/>
      <c r="BQ24" s="655"/>
      <c r="BR24" s="655"/>
      <c r="BS24" s="656" t="s">
        <v>129</v>
      </c>
      <c r="BT24" s="656"/>
      <c r="BU24" s="656"/>
      <c r="BV24" s="656"/>
      <c r="BW24" s="656"/>
      <c r="BX24" s="656"/>
      <c r="BY24" s="656"/>
      <c r="BZ24" s="656"/>
      <c r="CA24" s="656"/>
      <c r="CB24" s="706"/>
      <c r="CD24" s="684" t="s">
        <v>293</v>
      </c>
      <c r="CE24" s="685"/>
      <c r="CF24" s="685"/>
      <c r="CG24" s="685"/>
      <c r="CH24" s="685"/>
      <c r="CI24" s="685"/>
      <c r="CJ24" s="685"/>
      <c r="CK24" s="685"/>
      <c r="CL24" s="685"/>
      <c r="CM24" s="685"/>
      <c r="CN24" s="685"/>
      <c r="CO24" s="685"/>
      <c r="CP24" s="685"/>
      <c r="CQ24" s="686"/>
      <c r="CR24" s="681">
        <v>28232776</v>
      </c>
      <c r="CS24" s="682"/>
      <c r="CT24" s="682"/>
      <c r="CU24" s="682"/>
      <c r="CV24" s="682"/>
      <c r="CW24" s="682"/>
      <c r="CX24" s="682"/>
      <c r="CY24" s="725"/>
      <c r="CZ24" s="726">
        <v>48.5</v>
      </c>
      <c r="DA24" s="701"/>
      <c r="DB24" s="701"/>
      <c r="DC24" s="729"/>
      <c r="DD24" s="724">
        <v>15440138</v>
      </c>
      <c r="DE24" s="682"/>
      <c r="DF24" s="682"/>
      <c r="DG24" s="682"/>
      <c r="DH24" s="682"/>
      <c r="DI24" s="682"/>
      <c r="DJ24" s="682"/>
      <c r="DK24" s="725"/>
      <c r="DL24" s="724">
        <v>14320472</v>
      </c>
      <c r="DM24" s="682"/>
      <c r="DN24" s="682"/>
      <c r="DO24" s="682"/>
      <c r="DP24" s="682"/>
      <c r="DQ24" s="682"/>
      <c r="DR24" s="682"/>
      <c r="DS24" s="682"/>
      <c r="DT24" s="682"/>
      <c r="DU24" s="682"/>
      <c r="DV24" s="725"/>
      <c r="DW24" s="726">
        <v>41.5</v>
      </c>
      <c r="DX24" s="701"/>
      <c r="DY24" s="701"/>
      <c r="DZ24" s="701"/>
      <c r="EA24" s="701"/>
      <c r="EB24" s="701"/>
      <c r="EC24" s="727"/>
    </row>
    <row r="25" spans="2:133" ht="11.25" customHeight="1">
      <c r="B25" s="615" t="s">
        <v>294</v>
      </c>
      <c r="C25" s="616"/>
      <c r="D25" s="616"/>
      <c r="E25" s="616"/>
      <c r="F25" s="616"/>
      <c r="G25" s="616"/>
      <c r="H25" s="616"/>
      <c r="I25" s="616"/>
      <c r="J25" s="616"/>
      <c r="K25" s="616"/>
      <c r="L25" s="616"/>
      <c r="M25" s="616"/>
      <c r="N25" s="616"/>
      <c r="O25" s="616"/>
      <c r="P25" s="616"/>
      <c r="Q25" s="617"/>
      <c r="R25" s="636">
        <v>700175</v>
      </c>
      <c r="S25" s="606"/>
      <c r="T25" s="606"/>
      <c r="U25" s="606"/>
      <c r="V25" s="606"/>
      <c r="W25" s="606"/>
      <c r="X25" s="606"/>
      <c r="Y25" s="607"/>
      <c r="Z25" s="655">
        <v>1.2</v>
      </c>
      <c r="AA25" s="655"/>
      <c r="AB25" s="655"/>
      <c r="AC25" s="655"/>
      <c r="AD25" s="656" t="s">
        <v>129</v>
      </c>
      <c r="AE25" s="656"/>
      <c r="AF25" s="656"/>
      <c r="AG25" s="656"/>
      <c r="AH25" s="656"/>
      <c r="AI25" s="656"/>
      <c r="AJ25" s="656"/>
      <c r="AK25" s="656"/>
      <c r="AL25" s="637" t="s">
        <v>129</v>
      </c>
      <c r="AM25" s="640"/>
      <c r="AN25" s="640"/>
      <c r="AO25" s="657"/>
      <c r="AP25" s="721" t="s">
        <v>295</v>
      </c>
      <c r="AQ25" s="728"/>
      <c r="AR25" s="728"/>
      <c r="AS25" s="728"/>
      <c r="AT25" s="728"/>
      <c r="AU25" s="728"/>
      <c r="AV25" s="728"/>
      <c r="AW25" s="728"/>
      <c r="AX25" s="728"/>
      <c r="AY25" s="728"/>
      <c r="AZ25" s="728"/>
      <c r="BA25" s="728"/>
      <c r="BB25" s="728"/>
      <c r="BC25" s="728"/>
      <c r="BD25" s="728"/>
      <c r="BE25" s="728"/>
      <c r="BF25" s="723"/>
      <c r="BG25" s="636" t="s">
        <v>129</v>
      </c>
      <c r="BH25" s="606"/>
      <c r="BI25" s="606"/>
      <c r="BJ25" s="606"/>
      <c r="BK25" s="606"/>
      <c r="BL25" s="606"/>
      <c r="BM25" s="606"/>
      <c r="BN25" s="607"/>
      <c r="BO25" s="655" t="s">
        <v>129</v>
      </c>
      <c r="BP25" s="655"/>
      <c r="BQ25" s="655"/>
      <c r="BR25" s="655"/>
      <c r="BS25" s="656" t="s">
        <v>129</v>
      </c>
      <c r="BT25" s="656"/>
      <c r="BU25" s="656"/>
      <c r="BV25" s="656"/>
      <c r="BW25" s="656"/>
      <c r="BX25" s="656"/>
      <c r="BY25" s="656"/>
      <c r="BZ25" s="656"/>
      <c r="CA25" s="656"/>
      <c r="CB25" s="706"/>
      <c r="CD25" s="665" t="s">
        <v>296</v>
      </c>
      <c r="CE25" s="666"/>
      <c r="CF25" s="666"/>
      <c r="CG25" s="666"/>
      <c r="CH25" s="666"/>
      <c r="CI25" s="666"/>
      <c r="CJ25" s="666"/>
      <c r="CK25" s="666"/>
      <c r="CL25" s="666"/>
      <c r="CM25" s="666"/>
      <c r="CN25" s="666"/>
      <c r="CO25" s="666"/>
      <c r="CP25" s="666"/>
      <c r="CQ25" s="667"/>
      <c r="CR25" s="636">
        <v>7596928</v>
      </c>
      <c r="CS25" s="634"/>
      <c r="CT25" s="634"/>
      <c r="CU25" s="634"/>
      <c r="CV25" s="634"/>
      <c r="CW25" s="634"/>
      <c r="CX25" s="634"/>
      <c r="CY25" s="635"/>
      <c r="CZ25" s="637">
        <v>13.1</v>
      </c>
      <c r="DA25" s="638"/>
      <c r="DB25" s="638"/>
      <c r="DC25" s="639"/>
      <c r="DD25" s="605">
        <v>7078211</v>
      </c>
      <c r="DE25" s="634"/>
      <c r="DF25" s="634"/>
      <c r="DG25" s="634"/>
      <c r="DH25" s="634"/>
      <c r="DI25" s="634"/>
      <c r="DJ25" s="634"/>
      <c r="DK25" s="635"/>
      <c r="DL25" s="605">
        <v>6227778</v>
      </c>
      <c r="DM25" s="634"/>
      <c r="DN25" s="634"/>
      <c r="DO25" s="634"/>
      <c r="DP25" s="634"/>
      <c r="DQ25" s="634"/>
      <c r="DR25" s="634"/>
      <c r="DS25" s="634"/>
      <c r="DT25" s="634"/>
      <c r="DU25" s="634"/>
      <c r="DV25" s="635"/>
      <c r="DW25" s="637">
        <v>18.100000000000001</v>
      </c>
      <c r="DX25" s="638"/>
      <c r="DY25" s="638"/>
      <c r="DZ25" s="638"/>
      <c r="EA25" s="638"/>
      <c r="EB25" s="638"/>
      <c r="EC25" s="677"/>
    </row>
    <row r="26" spans="2:133" ht="11.25" customHeight="1">
      <c r="B26" s="615" t="s">
        <v>297</v>
      </c>
      <c r="C26" s="616"/>
      <c r="D26" s="616"/>
      <c r="E26" s="616"/>
      <c r="F26" s="616"/>
      <c r="G26" s="616"/>
      <c r="H26" s="616"/>
      <c r="I26" s="616"/>
      <c r="J26" s="616"/>
      <c r="K26" s="616"/>
      <c r="L26" s="616"/>
      <c r="M26" s="616"/>
      <c r="N26" s="616"/>
      <c r="O26" s="616"/>
      <c r="P26" s="616"/>
      <c r="Q26" s="617"/>
      <c r="R26" s="636" t="s">
        <v>129</v>
      </c>
      <c r="S26" s="606"/>
      <c r="T26" s="606"/>
      <c r="U26" s="606"/>
      <c r="V26" s="606"/>
      <c r="W26" s="606"/>
      <c r="X26" s="606"/>
      <c r="Y26" s="607"/>
      <c r="Z26" s="655" t="s">
        <v>129</v>
      </c>
      <c r="AA26" s="655"/>
      <c r="AB26" s="655"/>
      <c r="AC26" s="655"/>
      <c r="AD26" s="656" t="s">
        <v>129</v>
      </c>
      <c r="AE26" s="656"/>
      <c r="AF26" s="656"/>
      <c r="AG26" s="656"/>
      <c r="AH26" s="656"/>
      <c r="AI26" s="656"/>
      <c r="AJ26" s="656"/>
      <c r="AK26" s="656"/>
      <c r="AL26" s="637" t="s">
        <v>129</v>
      </c>
      <c r="AM26" s="640"/>
      <c r="AN26" s="640"/>
      <c r="AO26" s="657"/>
      <c r="AP26" s="721" t="s">
        <v>298</v>
      </c>
      <c r="AQ26" s="722"/>
      <c r="AR26" s="722"/>
      <c r="AS26" s="722"/>
      <c r="AT26" s="722"/>
      <c r="AU26" s="722"/>
      <c r="AV26" s="722"/>
      <c r="AW26" s="722"/>
      <c r="AX26" s="722"/>
      <c r="AY26" s="722"/>
      <c r="AZ26" s="722"/>
      <c r="BA26" s="722"/>
      <c r="BB26" s="722"/>
      <c r="BC26" s="722"/>
      <c r="BD26" s="722"/>
      <c r="BE26" s="722"/>
      <c r="BF26" s="723"/>
      <c r="BG26" s="636" t="s">
        <v>129</v>
      </c>
      <c r="BH26" s="606"/>
      <c r="BI26" s="606"/>
      <c r="BJ26" s="606"/>
      <c r="BK26" s="606"/>
      <c r="BL26" s="606"/>
      <c r="BM26" s="606"/>
      <c r="BN26" s="607"/>
      <c r="BO26" s="655" t="s">
        <v>129</v>
      </c>
      <c r="BP26" s="655"/>
      <c r="BQ26" s="655"/>
      <c r="BR26" s="655"/>
      <c r="BS26" s="656" t="s">
        <v>129</v>
      </c>
      <c r="BT26" s="656"/>
      <c r="BU26" s="656"/>
      <c r="BV26" s="656"/>
      <c r="BW26" s="656"/>
      <c r="BX26" s="656"/>
      <c r="BY26" s="656"/>
      <c r="BZ26" s="656"/>
      <c r="CA26" s="656"/>
      <c r="CB26" s="706"/>
      <c r="CD26" s="665" t="s">
        <v>299</v>
      </c>
      <c r="CE26" s="666"/>
      <c r="CF26" s="666"/>
      <c r="CG26" s="666"/>
      <c r="CH26" s="666"/>
      <c r="CI26" s="666"/>
      <c r="CJ26" s="666"/>
      <c r="CK26" s="666"/>
      <c r="CL26" s="666"/>
      <c r="CM26" s="666"/>
      <c r="CN26" s="666"/>
      <c r="CO26" s="666"/>
      <c r="CP26" s="666"/>
      <c r="CQ26" s="667"/>
      <c r="CR26" s="636">
        <v>5072997</v>
      </c>
      <c r="CS26" s="606"/>
      <c r="CT26" s="606"/>
      <c r="CU26" s="606"/>
      <c r="CV26" s="606"/>
      <c r="CW26" s="606"/>
      <c r="CX26" s="606"/>
      <c r="CY26" s="607"/>
      <c r="CZ26" s="637">
        <v>8.6999999999999993</v>
      </c>
      <c r="DA26" s="638"/>
      <c r="DB26" s="638"/>
      <c r="DC26" s="639"/>
      <c r="DD26" s="605">
        <v>4620121</v>
      </c>
      <c r="DE26" s="606"/>
      <c r="DF26" s="606"/>
      <c r="DG26" s="606"/>
      <c r="DH26" s="606"/>
      <c r="DI26" s="606"/>
      <c r="DJ26" s="606"/>
      <c r="DK26" s="607"/>
      <c r="DL26" s="605" t="s">
        <v>129</v>
      </c>
      <c r="DM26" s="606"/>
      <c r="DN26" s="606"/>
      <c r="DO26" s="606"/>
      <c r="DP26" s="606"/>
      <c r="DQ26" s="606"/>
      <c r="DR26" s="606"/>
      <c r="DS26" s="606"/>
      <c r="DT26" s="606"/>
      <c r="DU26" s="606"/>
      <c r="DV26" s="607"/>
      <c r="DW26" s="637" t="s">
        <v>129</v>
      </c>
      <c r="DX26" s="638"/>
      <c r="DY26" s="638"/>
      <c r="DZ26" s="638"/>
      <c r="EA26" s="638"/>
      <c r="EB26" s="638"/>
      <c r="EC26" s="677"/>
    </row>
    <row r="27" spans="2:133" ht="11.25" customHeight="1">
      <c r="B27" s="615" t="s">
        <v>300</v>
      </c>
      <c r="C27" s="616"/>
      <c r="D27" s="616"/>
      <c r="E27" s="616"/>
      <c r="F27" s="616"/>
      <c r="G27" s="616"/>
      <c r="H27" s="616"/>
      <c r="I27" s="616"/>
      <c r="J27" s="616"/>
      <c r="K27" s="616"/>
      <c r="L27" s="616"/>
      <c r="M27" s="616"/>
      <c r="N27" s="616"/>
      <c r="O27" s="616"/>
      <c r="P27" s="616"/>
      <c r="Q27" s="617"/>
      <c r="R27" s="636">
        <v>33080642</v>
      </c>
      <c r="S27" s="606"/>
      <c r="T27" s="606"/>
      <c r="U27" s="606"/>
      <c r="V27" s="606"/>
      <c r="W27" s="606"/>
      <c r="X27" s="606"/>
      <c r="Y27" s="607"/>
      <c r="Z27" s="655">
        <v>54.5</v>
      </c>
      <c r="AA27" s="655"/>
      <c r="AB27" s="655"/>
      <c r="AC27" s="655"/>
      <c r="AD27" s="656">
        <v>31375751</v>
      </c>
      <c r="AE27" s="656"/>
      <c r="AF27" s="656"/>
      <c r="AG27" s="656"/>
      <c r="AH27" s="656"/>
      <c r="AI27" s="656"/>
      <c r="AJ27" s="656"/>
      <c r="AK27" s="656"/>
      <c r="AL27" s="637">
        <v>99.199996948242188</v>
      </c>
      <c r="AM27" s="640"/>
      <c r="AN27" s="640"/>
      <c r="AO27" s="657"/>
      <c r="AP27" s="615" t="s">
        <v>301</v>
      </c>
      <c r="AQ27" s="616"/>
      <c r="AR27" s="616"/>
      <c r="AS27" s="616"/>
      <c r="AT27" s="616"/>
      <c r="AU27" s="616"/>
      <c r="AV27" s="616"/>
      <c r="AW27" s="616"/>
      <c r="AX27" s="616"/>
      <c r="AY27" s="616"/>
      <c r="AZ27" s="616"/>
      <c r="BA27" s="616"/>
      <c r="BB27" s="616"/>
      <c r="BC27" s="616"/>
      <c r="BD27" s="616"/>
      <c r="BE27" s="616"/>
      <c r="BF27" s="617"/>
      <c r="BG27" s="636">
        <v>22916366</v>
      </c>
      <c r="BH27" s="606"/>
      <c r="BI27" s="606"/>
      <c r="BJ27" s="606"/>
      <c r="BK27" s="606"/>
      <c r="BL27" s="606"/>
      <c r="BM27" s="606"/>
      <c r="BN27" s="607"/>
      <c r="BO27" s="655">
        <v>100</v>
      </c>
      <c r="BP27" s="655"/>
      <c r="BQ27" s="655"/>
      <c r="BR27" s="655"/>
      <c r="BS27" s="656">
        <v>135331</v>
      </c>
      <c r="BT27" s="656"/>
      <c r="BU27" s="656"/>
      <c r="BV27" s="656"/>
      <c r="BW27" s="656"/>
      <c r="BX27" s="656"/>
      <c r="BY27" s="656"/>
      <c r="BZ27" s="656"/>
      <c r="CA27" s="656"/>
      <c r="CB27" s="706"/>
      <c r="CD27" s="665" t="s">
        <v>302</v>
      </c>
      <c r="CE27" s="666"/>
      <c r="CF27" s="666"/>
      <c r="CG27" s="666"/>
      <c r="CH27" s="666"/>
      <c r="CI27" s="666"/>
      <c r="CJ27" s="666"/>
      <c r="CK27" s="666"/>
      <c r="CL27" s="666"/>
      <c r="CM27" s="666"/>
      <c r="CN27" s="666"/>
      <c r="CO27" s="666"/>
      <c r="CP27" s="666"/>
      <c r="CQ27" s="667"/>
      <c r="CR27" s="636">
        <v>16562687</v>
      </c>
      <c r="CS27" s="634"/>
      <c r="CT27" s="634"/>
      <c r="CU27" s="634"/>
      <c r="CV27" s="634"/>
      <c r="CW27" s="634"/>
      <c r="CX27" s="634"/>
      <c r="CY27" s="635"/>
      <c r="CZ27" s="637">
        <v>28.5</v>
      </c>
      <c r="DA27" s="638"/>
      <c r="DB27" s="638"/>
      <c r="DC27" s="639"/>
      <c r="DD27" s="605">
        <v>4291714</v>
      </c>
      <c r="DE27" s="634"/>
      <c r="DF27" s="634"/>
      <c r="DG27" s="634"/>
      <c r="DH27" s="634"/>
      <c r="DI27" s="634"/>
      <c r="DJ27" s="634"/>
      <c r="DK27" s="635"/>
      <c r="DL27" s="605">
        <v>4022625</v>
      </c>
      <c r="DM27" s="634"/>
      <c r="DN27" s="634"/>
      <c r="DO27" s="634"/>
      <c r="DP27" s="634"/>
      <c r="DQ27" s="634"/>
      <c r="DR27" s="634"/>
      <c r="DS27" s="634"/>
      <c r="DT27" s="634"/>
      <c r="DU27" s="634"/>
      <c r="DV27" s="635"/>
      <c r="DW27" s="637">
        <v>11.7</v>
      </c>
      <c r="DX27" s="638"/>
      <c r="DY27" s="638"/>
      <c r="DZ27" s="638"/>
      <c r="EA27" s="638"/>
      <c r="EB27" s="638"/>
      <c r="EC27" s="677"/>
    </row>
    <row r="28" spans="2:133" ht="11.25" customHeight="1">
      <c r="B28" s="615" t="s">
        <v>303</v>
      </c>
      <c r="C28" s="616"/>
      <c r="D28" s="616"/>
      <c r="E28" s="616"/>
      <c r="F28" s="616"/>
      <c r="G28" s="616"/>
      <c r="H28" s="616"/>
      <c r="I28" s="616"/>
      <c r="J28" s="616"/>
      <c r="K28" s="616"/>
      <c r="L28" s="616"/>
      <c r="M28" s="616"/>
      <c r="N28" s="616"/>
      <c r="O28" s="616"/>
      <c r="P28" s="616"/>
      <c r="Q28" s="617"/>
      <c r="R28" s="636">
        <v>21481</v>
      </c>
      <c r="S28" s="606"/>
      <c r="T28" s="606"/>
      <c r="U28" s="606"/>
      <c r="V28" s="606"/>
      <c r="W28" s="606"/>
      <c r="X28" s="606"/>
      <c r="Y28" s="607"/>
      <c r="Z28" s="655">
        <v>0</v>
      </c>
      <c r="AA28" s="655"/>
      <c r="AB28" s="655"/>
      <c r="AC28" s="655"/>
      <c r="AD28" s="656">
        <v>21481</v>
      </c>
      <c r="AE28" s="656"/>
      <c r="AF28" s="656"/>
      <c r="AG28" s="656"/>
      <c r="AH28" s="656"/>
      <c r="AI28" s="656"/>
      <c r="AJ28" s="656"/>
      <c r="AK28" s="656"/>
      <c r="AL28" s="637">
        <v>0.1</v>
      </c>
      <c r="AM28" s="640"/>
      <c r="AN28" s="640"/>
      <c r="AO28" s="657"/>
      <c r="AP28" s="615"/>
      <c r="AQ28" s="616"/>
      <c r="AR28" s="616"/>
      <c r="AS28" s="616"/>
      <c r="AT28" s="616"/>
      <c r="AU28" s="616"/>
      <c r="AV28" s="616"/>
      <c r="AW28" s="616"/>
      <c r="AX28" s="616"/>
      <c r="AY28" s="616"/>
      <c r="AZ28" s="616"/>
      <c r="BA28" s="616"/>
      <c r="BB28" s="616"/>
      <c r="BC28" s="616"/>
      <c r="BD28" s="616"/>
      <c r="BE28" s="616"/>
      <c r="BF28" s="617"/>
      <c r="BG28" s="636"/>
      <c r="BH28" s="606"/>
      <c r="BI28" s="606"/>
      <c r="BJ28" s="606"/>
      <c r="BK28" s="606"/>
      <c r="BL28" s="606"/>
      <c r="BM28" s="606"/>
      <c r="BN28" s="607"/>
      <c r="BO28" s="655"/>
      <c r="BP28" s="655"/>
      <c r="BQ28" s="655"/>
      <c r="BR28" s="655"/>
      <c r="BS28" s="605"/>
      <c r="BT28" s="606"/>
      <c r="BU28" s="606"/>
      <c r="BV28" s="606"/>
      <c r="BW28" s="606"/>
      <c r="BX28" s="606"/>
      <c r="BY28" s="606"/>
      <c r="BZ28" s="606"/>
      <c r="CA28" s="606"/>
      <c r="CB28" s="668"/>
      <c r="CD28" s="665" t="s">
        <v>304</v>
      </c>
      <c r="CE28" s="666"/>
      <c r="CF28" s="666"/>
      <c r="CG28" s="666"/>
      <c r="CH28" s="666"/>
      <c r="CI28" s="666"/>
      <c r="CJ28" s="666"/>
      <c r="CK28" s="666"/>
      <c r="CL28" s="666"/>
      <c r="CM28" s="666"/>
      <c r="CN28" s="666"/>
      <c r="CO28" s="666"/>
      <c r="CP28" s="666"/>
      <c r="CQ28" s="667"/>
      <c r="CR28" s="636">
        <v>4073161</v>
      </c>
      <c r="CS28" s="606"/>
      <c r="CT28" s="606"/>
      <c r="CU28" s="606"/>
      <c r="CV28" s="606"/>
      <c r="CW28" s="606"/>
      <c r="CX28" s="606"/>
      <c r="CY28" s="607"/>
      <c r="CZ28" s="637">
        <v>7</v>
      </c>
      <c r="DA28" s="638"/>
      <c r="DB28" s="638"/>
      <c r="DC28" s="639"/>
      <c r="DD28" s="605">
        <v>4070213</v>
      </c>
      <c r="DE28" s="606"/>
      <c r="DF28" s="606"/>
      <c r="DG28" s="606"/>
      <c r="DH28" s="606"/>
      <c r="DI28" s="606"/>
      <c r="DJ28" s="606"/>
      <c r="DK28" s="607"/>
      <c r="DL28" s="605">
        <v>4070069</v>
      </c>
      <c r="DM28" s="606"/>
      <c r="DN28" s="606"/>
      <c r="DO28" s="606"/>
      <c r="DP28" s="606"/>
      <c r="DQ28" s="606"/>
      <c r="DR28" s="606"/>
      <c r="DS28" s="606"/>
      <c r="DT28" s="606"/>
      <c r="DU28" s="606"/>
      <c r="DV28" s="607"/>
      <c r="DW28" s="637">
        <v>11.8</v>
      </c>
      <c r="DX28" s="638"/>
      <c r="DY28" s="638"/>
      <c r="DZ28" s="638"/>
      <c r="EA28" s="638"/>
      <c r="EB28" s="638"/>
      <c r="EC28" s="677"/>
    </row>
    <row r="29" spans="2:133" ht="11.25" customHeight="1">
      <c r="B29" s="615" t="s">
        <v>305</v>
      </c>
      <c r="C29" s="616"/>
      <c r="D29" s="616"/>
      <c r="E29" s="616"/>
      <c r="F29" s="616"/>
      <c r="G29" s="616"/>
      <c r="H29" s="616"/>
      <c r="I29" s="616"/>
      <c r="J29" s="616"/>
      <c r="K29" s="616"/>
      <c r="L29" s="616"/>
      <c r="M29" s="616"/>
      <c r="N29" s="616"/>
      <c r="O29" s="616"/>
      <c r="P29" s="616"/>
      <c r="Q29" s="617"/>
      <c r="R29" s="636">
        <v>250329</v>
      </c>
      <c r="S29" s="606"/>
      <c r="T29" s="606"/>
      <c r="U29" s="606"/>
      <c r="V29" s="606"/>
      <c r="W29" s="606"/>
      <c r="X29" s="606"/>
      <c r="Y29" s="607"/>
      <c r="Z29" s="655">
        <v>0.4</v>
      </c>
      <c r="AA29" s="655"/>
      <c r="AB29" s="655"/>
      <c r="AC29" s="655"/>
      <c r="AD29" s="656">
        <v>30</v>
      </c>
      <c r="AE29" s="656"/>
      <c r="AF29" s="656"/>
      <c r="AG29" s="656"/>
      <c r="AH29" s="656"/>
      <c r="AI29" s="656"/>
      <c r="AJ29" s="656"/>
      <c r="AK29" s="656"/>
      <c r="AL29" s="637">
        <v>0</v>
      </c>
      <c r="AM29" s="640"/>
      <c r="AN29" s="640"/>
      <c r="AO29" s="657"/>
      <c r="AP29" s="618"/>
      <c r="AQ29" s="619"/>
      <c r="AR29" s="619"/>
      <c r="AS29" s="619"/>
      <c r="AT29" s="619"/>
      <c r="AU29" s="619"/>
      <c r="AV29" s="619"/>
      <c r="AW29" s="619"/>
      <c r="AX29" s="619"/>
      <c r="AY29" s="619"/>
      <c r="AZ29" s="619"/>
      <c r="BA29" s="619"/>
      <c r="BB29" s="619"/>
      <c r="BC29" s="619"/>
      <c r="BD29" s="619"/>
      <c r="BE29" s="619"/>
      <c r="BF29" s="620"/>
      <c r="BG29" s="636"/>
      <c r="BH29" s="606"/>
      <c r="BI29" s="606"/>
      <c r="BJ29" s="606"/>
      <c r="BK29" s="606"/>
      <c r="BL29" s="606"/>
      <c r="BM29" s="606"/>
      <c r="BN29" s="607"/>
      <c r="BO29" s="655"/>
      <c r="BP29" s="655"/>
      <c r="BQ29" s="655"/>
      <c r="BR29" s="655"/>
      <c r="BS29" s="656"/>
      <c r="BT29" s="656"/>
      <c r="BU29" s="656"/>
      <c r="BV29" s="656"/>
      <c r="BW29" s="656"/>
      <c r="BX29" s="656"/>
      <c r="BY29" s="656"/>
      <c r="BZ29" s="656"/>
      <c r="CA29" s="656"/>
      <c r="CB29" s="706"/>
      <c r="CD29" s="695" t="s">
        <v>306</v>
      </c>
      <c r="CE29" s="696"/>
      <c r="CF29" s="665" t="s">
        <v>70</v>
      </c>
      <c r="CG29" s="666"/>
      <c r="CH29" s="666"/>
      <c r="CI29" s="666"/>
      <c r="CJ29" s="666"/>
      <c r="CK29" s="666"/>
      <c r="CL29" s="666"/>
      <c r="CM29" s="666"/>
      <c r="CN29" s="666"/>
      <c r="CO29" s="666"/>
      <c r="CP29" s="666"/>
      <c r="CQ29" s="667"/>
      <c r="CR29" s="636">
        <v>4073161</v>
      </c>
      <c r="CS29" s="634"/>
      <c r="CT29" s="634"/>
      <c r="CU29" s="634"/>
      <c r="CV29" s="634"/>
      <c r="CW29" s="634"/>
      <c r="CX29" s="634"/>
      <c r="CY29" s="635"/>
      <c r="CZ29" s="637">
        <v>7</v>
      </c>
      <c r="DA29" s="638"/>
      <c r="DB29" s="638"/>
      <c r="DC29" s="639"/>
      <c r="DD29" s="605">
        <v>4070213</v>
      </c>
      <c r="DE29" s="634"/>
      <c r="DF29" s="634"/>
      <c r="DG29" s="634"/>
      <c r="DH29" s="634"/>
      <c r="DI29" s="634"/>
      <c r="DJ29" s="634"/>
      <c r="DK29" s="635"/>
      <c r="DL29" s="605">
        <v>4070069</v>
      </c>
      <c r="DM29" s="634"/>
      <c r="DN29" s="634"/>
      <c r="DO29" s="634"/>
      <c r="DP29" s="634"/>
      <c r="DQ29" s="634"/>
      <c r="DR29" s="634"/>
      <c r="DS29" s="634"/>
      <c r="DT29" s="634"/>
      <c r="DU29" s="634"/>
      <c r="DV29" s="635"/>
      <c r="DW29" s="637">
        <v>11.8</v>
      </c>
      <c r="DX29" s="638"/>
      <c r="DY29" s="638"/>
      <c r="DZ29" s="638"/>
      <c r="EA29" s="638"/>
      <c r="EB29" s="638"/>
      <c r="EC29" s="677"/>
    </row>
    <row r="30" spans="2:133" ht="11.25" customHeight="1">
      <c r="B30" s="615" t="s">
        <v>307</v>
      </c>
      <c r="C30" s="616"/>
      <c r="D30" s="616"/>
      <c r="E30" s="616"/>
      <c r="F30" s="616"/>
      <c r="G30" s="616"/>
      <c r="H30" s="616"/>
      <c r="I30" s="616"/>
      <c r="J30" s="616"/>
      <c r="K30" s="616"/>
      <c r="L30" s="616"/>
      <c r="M30" s="616"/>
      <c r="N30" s="616"/>
      <c r="O30" s="616"/>
      <c r="P30" s="616"/>
      <c r="Q30" s="617"/>
      <c r="R30" s="636">
        <v>237267</v>
      </c>
      <c r="S30" s="606"/>
      <c r="T30" s="606"/>
      <c r="U30" s="606"/>
      <c r="V30" s="606"/>
      <c r="W30" s="606"/>
      <c r="X30" s="606"/>
      <c r="Y30" s="607"/>
      <c r="Z30" s="655">
        <v>0.4</v>
      </c>
      <c r="AA30" s="655"/>
      <c r="AB30" s="655"/>
      <c r="AC30" s="655"/>
      <c r="AD30" s="656">
        <v>166713</v>
      </c>
      <c r="AE30" s="656"/>
      <c r="AF30" s="656"/>
      <c r="AG30" s="656"/>
      <c r="AH30" s="656"/>
      <c r="AI30" s="656"/>
      <c r="AJ30" s="656"/>
      <c r="AK30" s="656"/>
      <c r="AL30" s="637">
        <v>0.5</v>
      </c>
      <c r="AM30" s="640"/>
      <c r="AN30" s="640"/>
      <c r="AO30" s="657"/>
      <c r="AP30" s="687" t="s">
        <v>223</v>
      </c>
      <c r="AQ30" s="688"/>
      <c r="AR30" s="688"/>
      <c r="AS30" s="688"/>
      <c r="AT30" s="688"/>
      <c r="AU30" s="688"/>
      <c r="AV30" s="688"/>
      <c r="AW30" s="688"/>
      <c r="AX30" s="688"/>
      <c r="AY30" s="688"/>
      <c r="AZ30" s="688"/>
      <c r="BA30" s="688"/>
      <c r="BB30" s="688"/>
      <c r="BC30" s="688"/>
      <c r="BD30" s="688"/>
      <c r="BE30" s="688"/>
      <c r="BF30" s="689"/>
      <c r="BG30" s="687" t="s">
        <v>308</v>
      </c>
      <c r="BH30" s="704"/>
      <c r="BI30" s="704"/>
      <c r="BJ30" s="704"/>
      <c r="BK30" s="704"/>
      <c r="BL30" s="704"/>
      <c r="BM30" s="704"/>
      <c r="BN30" s="704"/>
      <c r="BO30" s="704"/>
      <c r="BP30" s="704"/>
      <c r="BQ30" s="705"/>
      <c r="BR30" s="687" t="s">
        <v>309</v>
      </c>
      <c r="BS30" s="704"/>
      <c r="BT30" s="704"/>
      <c r="BU30" s="704"/>
      <c r="BV30" s="704"/>
      <c r="BW30" s="704"/>
      <c r="BX30" s="704"/>
      <c r="BY30" s="704"/>
      <c r="BZ30" s="704"/>
      <c r="CA30" s="704"/>
      <c r="CB30" s="705"/>
      <c r="CD30" s="697"/>
      <c r="CE30" s="698"/>
      <c r="CF30" s="665" t="s">
        <v>310</v>
      </c>
      <c r="CG30" s="666"/>
      <c r="CH30" s="666"/>
      <c r="CI30" s="666"/>
      <c r="CJ30" s="666"/>
      <c r="CK30" s="666"/>
      <c r="CL30" s="666"/>
      <c r="CM30" s="666"/>
      <c r="CN30" s="666"/>
      <c r="CO30" s="666"/>
      <c r="CP30" s="666"/>
      <c r="CQ30" s="667"/>
      <c r="CR30" s="636">
        <v>3918006</v>
      </c>
      <c r="CS30" s="606"/>
      <c r="CT30" s="606"/>
      <c r="CU30" s="606"/>
      <c r="CV30" s="606"/>
      <c r="CW30" s="606"/>
      <c r="CX30" s="606"/>
      <c r="CY30" s="607"/>
      <c r="CZ30" s="637">
        <v>6.7</v>
      </c>
      <c r="DA30" s="638"/>
      <c r="DB30" s="638"/>
      <c r="DC30" s="639"/>
      <c r="DD30" s="605">
        <v>3915058</v>
      </c>
      <c r="DE30" s="606"/>
      <c r="DF30" s="606"/>
      <c r="DG30" s="606"/>
      <c r="DH30" s="606"/>
      <c r="DI30" s="606"/>
      <c r="DJ30" s="606"/>
      <c r="DK30" s="607"/>
      <c r="DL30" s="605">
        <v>3914914</v>
      </c>
      <c r="DM30" s="606"/>
      <c r="DN30" s="606"/>
      <c r="DO30" s="606"/>
      <c r="DP30" s="606"/>
      <c r="DQ30" s="606"/>
      <c r="DR30" s="606"/>
      <c r="DS30" s="606"/>
      <c r="DT30" s="606"/>
      <c r="DU30" s="606"/>
      <c r="DV30" s="607"/>
      <c r="DW30" s="637">
        <v>11.4</v>
      </c>
      <c r="DX30" s="638"/>
      <c r="DY30" s="638"/>
      <c r="DZ30" s="638"/>
      <c r="EA30" s="638"/>
      <c r="EB30" s="638"/>
      <c r="EC30" s="677"/>
    </row>
    <row r="31" spans="2:133" ht="11.25" customHeight="1">
      <c r="B31" s="615" t="s">
        <v>311</v>
      </c>
      <c r="C31" s="616"/>
      <c r="D31" s="616"/>
      <c r="E31" s="616"/>
      <c r="F31" s="616"/>
      <c r="G31" s="616"/>
      <c r="H31" s="616"/>
      <c r="I31" s="616"/>
      <c r="J31" s="616"/>
      <c r="K31" s="616"/>
      <c r="L31" s="616"/>
      <c r="M31" s="616"/>
      <c r="N31" s="616"/>
      <c r="O31" s="616"/>
      <c r="P31" s="616"/>
      <c r="Q31" s="617"/>
      <c r="R31" s="636">
        <v>89184</v>
      </c>
      <c r="S31" s="606"/>
      <c r="T31" s="606"/>
      <c r="U31" s="606"/>
      <c r="V31" s="606"/>
      <c r="W31" s="606"/>
      <c r="X31" s="606"/>
      <c r="Y31" s="607"/>
      <c r="Z31" s="655">
        <v>0.1</v>
      </c>
      <c r="AA31" s="655"/>
      <c r="AB31" s="655"/>
      <c r="AC31" s="655"/>
      <c r="AD31" s="656">
        <v>577</v>
      </c>
      <c r="AE31" s="656"/>
      <c r="AF31" s="656"/>
      <c r="AG31" s="656"/>
      <c r="AH31" s="656"/>
      <c r="AI31" s="656"/>
      <c r="AJ31" s="656"/>
      <c r="AK31" s="656"/>
      <c r="AL31" s="637">
        <v>0</v>
      </c>
      <c r="AM31" s="640"/>
      <c r="AN31" s="640"/>
      <c r="AO31" s="657"/>
      <c r="AP31" s="711" t="s">
        <v>312</v>
      </c>
      <c r="AQ31" s="712"/>
      <c r="AR31" s="712"/>
      <c r="AS31" s="712"/>
      <c r="AT31" s="717" t="s">
        <v>313</v>
      </c>
      <c r="AU31" s="366"/>
      <c r="AV31" s="366"/>
      <c r="AW31" s="366"/>
      <c r="AX31" s="707" t="s">
        <v>188</v>
      </c>
      <c r="AY31" s="708"/>
      <c r="AZ31" s="708"/>
      <c r="BA31" s="708"/>
      <c r="BB31" s="708"/>
      <c r="BC31" s="708"/>
      <c r="BD31" s="708"/>
      <c r="BE31" s="708"/>
      <c r="BF31" s="709"/>
      <c r="BG31" s="710">
        <v>99.3</v>
      </c>
      <c r="BH31" s="702"/>
      <c r="BI31" s="702"/>
      <c r="BJ31" s="702"/>
      <c r="BK31" s="702"/>
      <c r="BL31" s="702"/>
      <c r="BM31" s="701">
        <v>98.1</v>
      </c>
      <c r="BN31" s="702"/>
      <c r="BO31" s="702"/>
      <c r="BP31" s="702"/>
      <c r="BQ31" s="703"/>
      <c r="BR31" s="710">
        <v>99.1</v>
      </c>
      <c r="BS31" s="702"/>
      <c r="BT31" s="702"/>
      <c r="BU31" s="702"/>
      <c r="BV31" s="702"/>
      <c r="BW31" s="702"/>
      <c r="BX31" s="701">
        <v>97.8</v>
      </c>
      <c r="BY31" s="702"/>
      <c r="BZ31" s="702"/>
      <c r="CA31" s="702"/>
      <c r="CB31" s="703"/>
      <c r="CD31" s="697"/>
      <c r="CE31" s="698"/>
      <c r="CF31" s="665" t="s">
        <v>314</v>
      </c>
      <c r="CG31" s="666"/>
      <c r="CH31" s="666"/>
      <c r="CI31" s="666"/>
      <c r="CJ31" s="666"/>
      <c r="CK31" s="666"/>
      <c r="CL31" s="666"/>
      <c r="CM31" s="666"/>
      <c r="CN31" s="666"/>
      <c r="CO31" s="666"/>
      <c r="CP31" s="666"/>
      <c r="CQ31" s="667"/>
      <c r="CR31" s="636">
        <v>155155</v>
      </c>
      <c r="CS31" s="634"/>
      <c r="CT31" s="634"/>
      <c r="CU31" s="634"/>
      <c r="CV31" s="634"/>
      <c r="CW31" s="634"/>
      <c r="CX31" s="634"/>
      <c r="CY31" s="635"/>
      <c r="CZ31" s="637">
        <v>0.3</v>
      </c>
      <c r="DA31" s="638"/>
      <c r="DB31" s="638"/>
      <c r="DC31" s="639"/>
      <c r="DD31" s="605">
        <v>155155</v>
      </c>
      <c r="DE31" s="634"/>
      <c r="DF31" s="634"/>
      <c r="DG31" s="634"/>
      <c r="DH31" s="634"/>
      <c r="DI31" s="634"/>
      <c r="DJ31" s="634"/>
      <c r="DK31" s="635"/>
      <c r="DL31" s="605">
        <v>155155</v>
      </c>
      <c r="DM31" s="634"/>
      <c r="DN31" s="634"/>
      <c r="DO31" s="634"/>
      <c r="DP31" s="634"/>
      <c r="DQ31" s="634"/>
      <c r="DR31" s="634"/>
      <c r="DS31" s="634"/>
      <c r="DT31" s="634"/>
      <c r="DU31" s="634"/>
      <c r="DV31" s="635"/>
      <c r="DW31" s="637">
        <v>0.4</v>
      </c>
      <c r="DX31" s="638"/>
      <c r="DY31" s="638"/>
      <c r="DZ31" s="638"/>
      <c r="EA31" s="638"/>
      <c r="EB31" s="638"/>
      <c r="EC31" s="677"/>
    </row>
    <row r="32" spans="2:133" ht="11.25" customHeight="1">
      <c r="B32" s="615" t="s">
        <v>315</v>
      </c>
      <c r="C32" s="616"/>
      <c r="D32" s="616"/>
      <c r="E32" s="616"/>
      <c r="F32" s="616"/>
      <c r="G32" s="616"/>
      <c r="H32" s="616"/>
      <c r="I32" s="616"/>
      <c r="J32" s="616"/>
      <c r="K32" s="616"/>
      <c r="L32" s="616"/>
      <c r="M32" s="616"/>
      <c r="N32" s="616"/>
      <c r="O32" s="616"/>
      <c r="P32" s="616"/>
      <c r="Q32" s="617"/>
      <c r="R32" s="636">
        <v>13412745</v>
      </c>
      <c r="S32" s="606"/>
      <c r="T32" s="606"/>
      <c r="U32" s="606"/>
      <c r="V32" s="606"/>
      <c r="W32" s="606"/>
      <c r="X32" s="606"/>
      <c r="Y32" s="607"/>
      <c r="Z32" s="655">
        <v>22.1</v>
      </c>
      <c r="AA32" s="655"/>
      <c r="AB32" s="655"/>
      <c r="AC32" s="655"/>
      <c r="AD32" s="656" t="s">
        <v>129</v>
      </c>
      <c r="AE32" s="656"/>
      <c r="AF32" s="656"/>
      <c r="AG32" s="656"/>
      <c r="AH32" s="656"/>
      <c r="AI32" s="656"/>
      <c r="AJ32" s="656"/>
      <c r="AK32" s="656"/>
      <c r="AL32" s="637" t="s">
        <v>129</v>
      </c>
      <c r="AM32" s="640"/>
      <c r="AN32" s="640"/>
      <c r="AO32" s="657"/>
      <c r="AP32" s="713"/>
      <c r="AQ32" s="714"/>
      <c r="AR32" s="714"/>
      <c r="AS32" s="714"/>
      <c r="AT32" s="718"/>
      <c r="AU32" s="362" t="s">
        <v>316</v>
      </c>
      <c r="AV32" s="362"/>
      <c r="AW32" s="362"/>
      <c r="AX32" s="615" t="s">
        <v>317</v>
      </c>
      <c r="AY32" s="616"/>
      <c r="AZ32" s="616"/>
      <c r="BA32" s="616"/>
      <c r="BB32" s="616"/>
      <c r="BC32" s="616"/>
      <c r="BD32" s="616"/>
      <c r="BE32" s="616"/>
      <c r="BF32" s="617"/>
      <c r="BG32" s="720">
        <v>99.1</v>
      </c>
      <c r="BH32" s="634"/>
      <c r="BI32" s="634"/>
      <c r="BJ32" s="634"/>
      <c r="BK32" s="634"/>
      <c r="BL32" s="634"/>
      <c r="BM32" s="640">
        <v>97.6</v>
      </c>
      <c r="BN32" s="694"/>
      <c r="BO32" s="694"/>
      <c r="BP32" s="694"/>
      <c r="BQ32" s="672"/>
      <c r="BR32" s="720">
        <v>98.9</v>
      </c>
      <c r="BS32" s="634"/>
      <c r="BT32" s="634"/>
      <c r="BU32" s="634"/>
      <c r="BV32" s="634"/>
      <c r="BW32" s="634"/>
      <c r="BX32" s="640">
        <v>97.3</v>
      </c>
      <c r="BY32" s="694"/>
      <c r="BZ32" s="694"/>
      <c r="CA32" s="694"/>
      <c r="CB32" s="672"/>
      <c r="CD32" s="699"/>
      <c r="CE32" s="700"/>
      <c r="CF32" s="665" t="s">
        <v>318</v>
      </c>
      <c r="CG32" s="666"/>
      <c r="CH32" s="666"/>
      <c r="CI32" s="666"/>
      <c r="CJ32" s="666"/>
      <c r="CK32" s="666"/>
      <c r="CL32" s="666"/>
      <c r="CM32" s="666"/>
      <c r="CN32" s="666"/>
      <c r="CO32" s="666"/>
      <c r="CP32" s="666"/>
      <c r="CQ32" s="667"/>
      <c r="CR32" s="636" t="s">
        <v>129</v>
      </c>
      <c r="CS32" s="606"/>
      <c r="CT32" s="606"/>
      <c r="CU32" s="606"/>
      <c r="CV32" s="606"/>
      <c r="CW32" s="606"/>
      <c r="CX32" s="606"/>
      <c r="CY32" s="607"/>
      <c r="CZ32" s="637" t="s">
        <v>129</v>
      </c>
      <c r="DA32" s="638"/>
      <c r="DB32" s="638"/>
      <c r="DC32" s="639"/>
      <c r="DD32" s="605" t="s">
        <v>129</v>
      </c>
      <c r="DE32" s="606"/>
      <c r="DF32" s="606"/>
      <c r="DG32" s="606"/>
      <c r="DH32" s="606"/>
      <c r="DI32" s="606"/>
      <c r="DJ32" s="606"/>
      <c r="DK32" s="607"/>
      <c r="DL32" s="605" t="s">
        <v>129</v>
      </c>
      <c r="DM32" s="606"/>
      <c r="DN32" s="606"/>
      <c r="DO32" s="606"/>
      <c r="DP32" s="606"/>
      <c r="DQ32" s="606"/>
      <c r="DR32" s="606"/>
      <c r="DS32" s="606"/>
      <c r="DT32" s="606"/>
      <c r="DU32" s="606"/>
      <c r="DV32" s="607"/>
      <c r="DW32" s="637" t="s">
        <v>129</v>
      </c>
      <c r="DX32" s="638"/>
      <c r="DY32" s="638"/>
      <c r="DZ32" s="638"/>
      <c r="EA32" s="638"/>
      <c r="EB32" s="638"/>
      <c r="EC32" s="677"/>
    </row>
    <row r="33" spans="2:133" ht="11.25" customHeight="1">
      <c r="B33" s="691" t="s">
        <v>319</v>
      </c>
      <c r="C33" s="692"/>
      <c r="D33" s="692"/>
      <c r="E33" s="692"/>
      <c r="F33" s="692"/>
      <c r="G33" s="692"/>
      <c r="H33" s="692"/>
      <c r="I33" s="692"/>
      <c r="J33" s="692"/>
      <c r="K33" s="692"/>
      <c r="L33" s="692"/>
      <c r="M33" s="692"/>
      <c r="N33" s="692"/>
      <c r="O33" s="692"/>
      <c r="P33" s="692"/>
      <c r="Q33" s="693"/>
      <c r="R33" s="636" t="s">
        <v>129</v>
      </c>
      <c r="S33" s="606"/>
      <c r="T33" s="606"/>
      <c r="U33" s="606"/>
      <c r="V33" s="606"/>
      <c r="W33" s="606"/>
      <c r="X33" s="606"/>
      <c r="Y33" s="607"/>
      <c r="Z33" s="655" t="s">
        <v>129</v>
      </c>
      <c r="AA33" s="655"/>
      <c r="AB33" s="655"/>
      <c r="AC33" s="655"/>
      <c r="AD33" s="656" t="s">
        <v>129</v>
      </c>
      <c r="AE33" s="656"/>
      <c r="AF33" s="656"/>
      <c r="AG33" s="656"/>
      <c r="AH33" s="656"/>
      <c r="AI33" s="656"/>
      <c r="AJ33" s="656"/>
      <c r="AK33" s="656"/>
      <c r="AL33" s="637" t="s">
        <v>129</v>
      </c>
      <c r="AM33" s="640"/>
      <c r="AN33" s="640"/>
      <c r="AO33" s="657"/>
      <c r="AP33" s="715"/>
      <c r="AQ33" s="716"/>
      <c r="AR33" s="716"/>
      <c r="AS33" s="716"/>
      <c r="AT33" s="719"/>
      <c r="AU33" s="360"/>
      <c r="AV33" s="360"/>
      <c r="AW33" s="360"/>
      <c r="AX33" s="618" t="s">
        <v>320</v>
      </c>
      <c r="AY33" s="619"/>
      <c r="AZ33" s="619"/>
      <c r="BA33" s="619"/>
      <c r="BB33" s="619"/>
      <c r="BC33" s="619"/>
      <c r="BD33" s="619"/>
      <c r="BE33" s="619"/>
      <c r="BF33" s="620"/>
      <c r="BG33" s="690">
        <v>99.4</v>
      </c>
      <c r="BH33" s="622"/>
      <c r="BI33" s="622"/>
      <c r="BJ33" s="622"/>
      <c r="BK33" s="622"/>
      <c r="BL33" s="622"/>
      <c r="BM33" s="646">
        <v>98.4</v>
      </c>
      <c r="BN33" s="622"/>
      <c r="BO33" s="622"/>
      <c r="BP33" s="622"/>
      <c r="BQ33" s="658"/>
      <c r="BR33" s="690">
        <v>99.1</v>
      </c>
      <c r="BS33" s="622"/>
      <c r="BT33" s="622"/>
      <c r="BU33" s="622"/>
      <c r="BV33" s="622"/>
      <c r="BW33" s="622"/>
      <c r="BX33" s="646">
        <v>98.1</v>
      </c>
      <c r="BY33" s="622"/>
      <c r="BZ33" s="622"/>
      <c r="CA33" s="622"/>
      <c r="CB33" s="658"/>
      <c r="CD33" s="665" t="s">
        <v>321</v>
      </c>
      <c r="CE33" s="666"/>
      <c r="CF33" s="666"/>
      <c r="CG33" s="666"/>
      <c r="CH33" s="666"/>
      <c r="CI33" s="666"/>
      <c r="CJ33" s="666"/>
      <c r="CK33" s="666"/>
      <c r="CL33" s="666"/>
      <c r="CM33" s="666"/>
      <c r="CN33" s="666"/>
      <c r="CO33" s="666"/>
      <c r="CP33" s="666"/>
      <c r="CQ33" s="667"/>
      <c r="CR33" s="636">
        <v>23959335</v>
      </c>
      <c r="CS33" s="634"/>
      <c r="CT33" s="634"/>
      <c r="CU33" s="634"/>
      <c r="CV33" s="634"/>
      <c r="CW33" s="634"/>
      <c r="CX33" s="634"/>
      <c r="CY33" s="635"/>
      <c r="CZ33" s="637">
        <v>41.2</v>
      </c>
      <c r="DA33" s="638"/>
      <c r="DB33" s="638"/>
      <c r="DC33" s="639"/>
      <c r="DD33" s="605">
        <v>20181105</v>
      </c>
      <c r="DE33" s="634"/>
      <c r="DF33" s="634"/>
      <c r="DG33" s="634"/>
      <c r="DH33" s="634"/>
      <c r="DI33" s="634"/>
      <c r="DJ33" s="634"/>
      <c r="DK33" s="635"/>
      <c r="DL33" s="605">
        <v>14525619</v>
      </c>
      <c r="DM33" s="634"/>
      <c r="DN33" s="634"/>
      <c r="DO33" s="634"/>
      <c r="DP33" s="634"/>
      <c r="DQ33" s="634"/>
      <c r="DR33" s="634"/>
      <c r="DS33" s="634"/>
      <c r="DT33" s="634"/>
      <c r="DU33" s="634"/>
      <c r="DV33" s="635"/>
      <c r="DW33" s="637">
        <v>42.1</v>
      </c>
      <c r="DX33" s="638"/>
      <c r="DY33" s="638"/>
      <c r="DZ33" s="638"/>
      <c r="EA33" s="638"/>
      <c r="EB33" s="638"/>
      <c r="EC33" s="677"/>
    </row>
    <row r="34" spans="2:133" ht="11.25" customHeight="1">
      <c r="B34" s="615" t="s">
        <v>322</v>
      </c>
      <c r="C34" s="616"/>
      <c r="D34" s="616"/>
      <c r="E34" s="616"/>
      <c r="F34" s="616"/>
      <c r="G34" s="616"/>
      <c r="H34" s="616"/>
      <c r="I34" s="616"/>
      <c r="J34" s="616"/>
      <c r="K34" s="616"/>
      <c r="L34" s="616"/>
      <c r="M34" s="616"/>
      <c r="N34" s="616"/>
      <c r="O34" s="616"/>
      <c r="P34" s="616"/>
      <c r="Q34" s="617"/>
      <c r="R34" s="636">
        <v>3641768</v>
      </c>
      <c r="S34" s="606"/>
      <c r="T34" s="606"/>
      <c r="U34" s="606"/>
      <c r="V34" s="606"/>
      <c r="W34" s="606"/>
      <c r="X34" s="606"/>
      <c r="Y34" s="607"/>
      <c r="Z34" s="655">
        <v>6</v>
      </c>
      <c r="AA34" s="655"/>
      <c r="AB34" s="655"/>
      <c r="AC34" s="655"/>
      <c r="AD34" s="656" t="s">
        <v>129</v>
      </c>
      <c r="AE34" s="656"/>
      <c r="AF34" s="656"/>
      <c r="AG34" s="656"/>
      <c r="AH34" s="656"/>
      <c r="AI34" s="656"/>
      <c r="AJ34" s="656"/>
      <c r="AK34" s="656"/>
      <c r="AL34" s="637" t="s">
        <v>129</v>
      </c>
      <c r="AM34" s="640"/>
      <c r="AN34" s="640"/>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323</v>
      </c>
      <c r="CE34" s="666"/>
      <c r="CF34" s="666"/>
      <c r="CG34" s="666"/>
      <c r="CH34" s="666"/>
      <c r="CI34" s="666"/>
      <c r="CJ34" s="666"/>
      <c r="CK34" s="666"/>
      <c r="CL34" s="666"/>
      <c r="CM34" s="666"/>
      <c r="CN34" s="666"/>
      <c r="CO34" s="666"/>
      <c r="CP34" s="666"/>
      <c r="CQ34" s="667"/>
      <c r="CR34" s="636">
        <v>8503668</v>
      </c>
      <c r="CS34" s="606"/>
      <c r="CT34" s="606"/>
      <c r="CU34" s="606"/>
      <c r="CV34" s="606"/>
      <c r="CW34" s="606"/>
      <c r="CX34" s="606"/>
      <c r="CY34" s="607"/>
      <c r="CZ34" s="637">
        <v>14.6</v>
      </c>
      <c r="DA34" s="638"/>
      <c r="DB34" s="638"/>
      <c r="DC34" s="639"/>
      <c r="DD34" s="605">
        <v>6181000</v>
      </c>
      <c r="DE34" s="606"/>
      <c r="DF34" s="606"/>
      <c r="DG34" s="606"/>
      <c r="DH34" s="606"/>
      <c r="DI34" s="606"/>
      <c r="DJ34" s="606"/>
      <c r="DK34" s="607"/>
      <c r="DL34" s="605">
        <v>4757224</v>
      </c>
      <c r="DM34" s="606"/>
      <c r="DN34" s="606"/>
      <c r="DO34" s="606"/>
      <c r="DP34" s="606"/>
      <c r="DQ34" s="606"/>
      <c r="DR34" s="606"/>
      <c r="DS34" s="606"/>
      <c r="DT34" s="606"/>
      <c r="DU34" s="606"/>
      <c r="DV34" s="607"/>
      <c r="DW34" s="637">
        <v>13.8</v>
      </c>
      <c r="DX34" s="638"/>
      <c r="DY34" s="638"/>
      <c r="DZ34" s="638"/>
      <c r="EA34" s="638"/>
      <c r="EB34" s="638"/>
      <c r="EC34" s="677"/>
    </row>
    <row r="35" spans="2:133" ht="11.25" customHeight="1">
      <c r="B35" s="615" t="s">
        <v>324</v>
      </c>
      <c r="C35" s="616"/>
      <c r="D35" s="616"/>
      <c r="E35" s="616"/>
      <c r="F35" s="616"/>
      <c r="G35" s="616"/>
      <c r="H35" s="616"/>
      <c r="I35" s="616"/>
      <c r="J35" s="616"/>
      <c r="K35" s="616"/>
      <c r="L35" s="616"/>
      <c r="M35" s="616"/>
      <c r="N35" s="616"/>
      <c r="O35" s="616"/>
      <c r="P35" s="616"/>
      <c r="Q35" s="617"/>
      <c r="R35" s="636">
        <v>46794</v>
      </c>
      <c r="S35" s="606"/>
      <c r="T35" s="606"/>
      <c r="U35" s="606"/>
      <c r="V35" s="606"/>
      <c r="W35" s="606"/>
      <c r="X35" s="606"/>
      <c r="Y35" s="607"/>
      <c r="Z35" s="655">
        <v>0.1</v>
      </c>
      <c r="AA35" s="655"/>
      <c r="AB35" s="655"/>
      <c r="AC35" s="655"/>
      <c r="AD35" s="656" t="s">
        <v>129</v>
      </c>
      <c r="AE35" s="656"/>
      <c r="AF35" s="656"/>
      <c r="AG35" s="656"/>
      <c r="AH35" s="656"/>
      <c r="AI35" s="656"/>
      <c r="AJ35" s="656"/>
      <c r="AK35" s="656"/>
      <c r="AL35" s="637" t="s">
        <v>129</v>
      </c>
      <c r="AM35" s="640"/>
      <c r="AN35" s="640"/>
      <c r="AO35" s="657"/>
      <c r="AP35" s="218"/>
      <c r="AQ35" s="687" t="s">
        <v>325</v>
      </c>
      <c r="AR35" s="688"/>
      <c r="AS35" s="688"/>
      <c r="AT35" s="688"/>
      <c r="AU35" s="688"/>
      <c r="AV35" s="688"/>
      <c r="AW35" s="688"/>
      <c r="AX35" s="688"/>
      <c r="AY35" s="688"/>
      <c r="AZ35" s="688"/>
      <c r="BA35" s="688"/>
      <c r="BB35" s="688"/>
      <c r="BC35" s="688"/>
      <c r="BD35" s="688"/>
      <c r="BE35" s="688"/>
      <c r="BF35" s="689"/>
      <c r="BG35" s="687" t="s">
        <v>326</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327</v>
      </c>
      <c r="CE35" s="666"/>
      <c r="CF35" s="666"/>
      <c r="CG35" s="666"/>
      <c r="CH35" s="666"/>
      <c r="CI35" s="666"/>
      <c r="CJ35" s="666"/>
      <c r="CK35" s="666"/>
      <c r="CL35" s="666"/>
      <c r="CM35" s="666"/>
      <c r="CN35" s="666"/>
      <c r="CO35" s="666"/>
      <c r="CP35" s="666"/>
      <c r="CQ35" s="667"/>
      <c r="CR35" s="636">
        <v>253269</v>
      </c>
      <c r="CS35" s="634"/>
      <c r="CT35" s="634"/>
      <c r="CU35" s="634"/>
      <c r="CV35" s="634"/>
      <c r="CW35" s="634"/>
      <c r="CX35" s="634"/>
      <c r="CY35" s="635"/>
      <c r="CZ35" s="637">
        <v>0.4</v>
      </c>
      <c r="DA35" s="638"/>
      <c r="DB35" s="638"/>
      <c r="DC35" s="639"/>
      <c r="DD35" s="605">
        <v>239495</v>
      </c>
      <c r="DE35" s="634"/>
      <c r="DF35" s="634"/>
      <c r="DG35" s="634"/>
      <c r="DH35" s="634"/>
      <c r="DI35" s="634"/>
      <c r="DJ35" s="634"/>
      <c r="DK35" s="635"/>
      <c r="DL35" s="605">
        <v>239495</v>
      </c>
      <c r="DM35" s="634"/>
      <c r="DN35" s="634"/>
      <c r="DO35" s="634"/>
      <c r="DP35" s="634"/>
      <c r="DQ35" s="634"/>
      <c r="DR35" s="634"/>
      <c r="DS35" s="634"/>
      <c r="DT35" s="634"/>
      <c r="DU35" s="634"/>
      <c r="DV35" s="635"/>
      <c r="DW35" s="637">
        <v>0.7</v>
      </c>
      <c r="DX35" s="638"/>
      <c r="DY35" s="638"/>
      <c r="DZ35" s="638"/>
      <c r="EA35" s="638"/>
      <c r="EB35" s="638"/>
      <c r="EC35" s="677"/>
    </row>
    <row r="36" spans="2:133" ht="11.25" customHeight="1">
      <c r="B36" s="615" t="s">
        <v>328</v>
      </c>
      <c r="C36" s="616"/>
      <c r="D36" s="616"/>
      <c r="E36" s="616"/>
      <c r="F36" s="616"/>
      <c r="G36" s="616"/>
      <c r="H36" s="616"/>
      <c r="I36" s="616"/>
      <c r="J36" s="616"/>
      <c r="K36" s="616"/>
      <c r="L36" s="616"/>
      <c r="M36" s="616"/>
      <c r="N36" s="616"/>
      <c r="O36" s="616"/>
      <c r="P36" s="616"/>
      <c r="Q36" s="617"/>
      <c r="R36" s="636">
        <v>23679</v>
      </c>
      <c r="S36" s="606"/>
      <c r="T36" s="606"/>
      <c r="U36" s="606"/>
      <c r="V36" s="606"/>
      <c r="W36" s="606"/>
      <c r="X36" s="606"/>
      <c r="Y36" s="607"/>
      <c r="Z36" s="655">
        <v>0</v>
      </c>
      <c r="AA36" s="655"/>
      <c r="AB36" s="655"/>
      <c r="AC36" s="655"/>
      <c r="AD36" s="656" t="s">
        <v>129</v>
      </c>
      <c r="AE36" s="656"/>
      <c r="AF36" s="656"/>
      <c r="AG36" s="656"/>
      <c r="AH36" s="656"/>
      <c r="AI36" s="656"/>
      <c r="AJ36" s="656"/>
      <c r="AK36" s="656"/>
      <c r="AL36" s="637" t="s">
        <v>129</v>
      </c>
      <c r="AM36" s="640"/>
      <c r="AN36" s="640"/>
      <c r="AO36" s="657"/>
      <c r="AP36" s="218"/>
      <c r="AQ36" s="678" t="s">
        <v>329</v>
      </c>
      <c r="AR36" s="679"/>
      <c r="AS36" s="679"/>
      <c r="AT36" s="679"/>
      <c r="AU36" s="679"/>
      <c r="AV36" s="679"/>
      <c r="AW36" s="679"/>
      <c r="AX36" s="679"/>
      <c r="AY36" s="680"/>
      <c r="AZ36" s="681">
        <v>6715159</v>
      </c>
      <c r="BA36" s="682"/>
      <c r="BB36" s="682"/>
      <c r="BC36" s="682"/>
      <c r="BD36" s="682"/>
      <c r="BE36" s="682"/>
      <c r="BF36" s="683"/>
      <c r="BG36" s="684" t="s">
        <v>330</v>
      </c>
      <c r="BH36" s="685"/>
      <c r="BI36" s="685"/>
      <c r="BJ36" s="685"/>
      <c r="BK36" s="685"/>
      <c r="BL36" s="685"/>
      <c r="BM36" s="685"/>
      <c r="BN36" s="685"/>
      <c r="BO36" s="685"/>
      <c r="BP36" s="685"/>
      <c r="BQ36" s="685"/>
      <c r="BR36" s="685"/>
      <c r="BS36" s="685"/>
      <c r="BT36" s="685"/>
      <c r="BU36" s="686"/>
      <c r="BV36" s="681">
        <v>349426</v>
      </c>
      <c r="BW36" s="682"/>
      <c r="BX36" s="682"/>
      <c r="BY36" s="682"/>
      <c r="BZ36" s="682"/>
      <c r="CA36" s="682"/>
      <c r="CB36" s="683"/>
      <c r="CD36" s="665" t="s">
        <v>331</v>
      </c>
      <c r="CE36" s="666"/>
      <c r="CF36" s="666"/>
      <c r="CG36" s="666"/>
      <c r="CH36" s="666"/>
      <c r="CI36" s="666"/>
      <c r="CJ36" s="666"/>
      <c r="CK36" s="666"/>
      <c r="CL36" s="666"/>
      <c r="CM36" s="666"/>
      <c r="CN36" s="666"/>
      <c r="CO36" s="666"/>
      <c r="CP36" s="666"/>
      <c r="CQ36" s="667"/>
      <c r="CR36" s="636">
        <v>9072684</v>
      </c>
      <c r="CS36" s="606"/>
      <c r="CT36" s="606"/>
      <c r="CU36" s="606"/>
      <c r="CV36" s="606"/>
      <c r="CW36" s="606"/>
      <c r="CX36" s="606"/>
      <c r="CY36" s="607"/>
      <c r="CZ36" s="637">
        <v>15.6</v>
      </c>
      <c r="DA36" s="638"/>
      <c r="DB36" s="638"/>
      <c r="DC36" s="639"/>
      <c r="DD36" s="605">
        <v>8596216</v>
      </c>
      <c r="DE36" s="606"/>
      <c r="DF36" s="606"/>
      <c r="DG36" s="606"/>
      <c r="DH36" s="606"/>
      <c r="DI36" s="606"/>
      <c r="DJ36" s="606"/>
      <c r="DK36" s="607"/>
      <c r="DL36" s="605">
        <v>5580923</v>
      </c>
      <c r="DM36" s="606"/>
      <c r="DN36" s="606"/>
      <c r="DO36" s="606"/>
      <c r="DP36" s="606"/>
      <c r="DQ36" s="606"/>
      <c r="DR36" s="606"/>
      <c r="DS36" s="606"/>
      <c r="DT36" s="606"/>
      <c r="DU36" s="606"/>
      <c r="DV36" s="607"/>
      <c r="DW36" s="637">
        <v>16.2</v>
      </c>
      <c r="DX36" s="638"/>
      <c r="DY36" s="638"/>
      <c r="DZ36" s="638"/>
      <c r="EA36" s="638"/>
      <c r="EB36" s="638"/>
      <c r="EC36" s="677"/>
    </row>
    <row r="37" spans="2:133" ht="11.25" customHeight="1">
      <c r="B37" s="615" t="s">
        <v>332</v>
      </c>
      <c r="C37" s="616"/>
      <c r="D37" s="616"/>
      <c r="E37" s="616"/>
      <c r="F37" s="616"/>
      <c r="G37" s="616"/>
      <c r="H37" s="616"/>
      <c r="I37" s="616"/>
      <c r="J37" s="616"/>
      <c r="K37" s="616"/>
      <c r="L37" s="616"/>
      <c r="M37" s="616"/>
      <c r="N37" s="616"/>
      <c r="O37" s="616"/>
      <c r="P37" s="616"/>
      <c r="Q37" s="617"/>
      <c r="R37" s="636">
        <v>1014604</v>
      </c>
      <c r="S37" s="606"/>
      <c r="T37" s="606"/>
      <c r="U37" s="606"/>
      <c r="V37" s="606"/>
      <c r="W37" s="606"/>
      <c r="X37" s="606"/>
      <c r="Y37" s="607"/>
      <c r="Z37" s="655">
        <v>1.7</v>
      </c>
      <c r="AA37" s="655"/>
      <c r="AB37" s="655"/>
      <c r="AC37" s="655"/>
      <c r="AD37" s="656" t="s">
        <v>129</v>
      </c>
      <c r="AE37" s="656"/>
      <c r="AF37" s="656"/>
      <c r="AG37" s="656"/>
      <c r="AH37" s="656"/>
      <c r="AI37" s="656"/>
      <c r="AJ37" s="656"/>
      <c r="AK37" s="656"/>
      <c r="AL37" s="637" t="s">
        <v>129</v>
      </c>
      <c r="AM37" s="640"/>
      <c r="AN37" s="640"/>
      <c r="AO37" s="657"/>
      <c r="AQ37" s="669" t="s">
        <v>333</v>
      </c>
      <c r="AR37" s="670"/>
      <c r="AS37" s="670"/>
      <c r="AT37" s="670"/>
      <c r="AU37" s="670"/>
      <c r="AV37" s="670"/>
      <c r="AW37" s="670"/>
      <c r="AX37" s="670"/>
      <c r="AY37" s="671"/>
      <c r="AZ37" s="636">
        <v>1869528</v>
      </c>
      <c r="BA37" s="606"/>
      <c r="BB37" s="606"/>
      <c r="BC37" s="606"/>
      <c r="BD37" s="634"/>
      <c r="BE37" s="634"/>
      <c r="BF37" s="672"/>
      <c r="BG37" s="665" t="s">
        <v>334</v>
      </c>
      <c r="BH37" s="666"/>
      <c r="BI37" s="666"/>
      <c r="BJ37" s="666"/>
      <c r="BK37" s="666"/>
      <c r="BL37" s="666"/>
      <c r="BM37" s="666"/>
      <c r="BN37" s="666"/>
      <c r="BO37" s="666"/>
      <c r="BP37" s="666"/>
      <c r="BQ37" s="666"/>
      <c r="BR37" s="666"/>
      <c r="BS37" s="666"/>
      <c r="BT37" s="666"/>
      <c r="BU37" s="667"/>
      <c r="BV37" s="636">
        <v>296135</v>
      </c>
      <c r="BW37" s="606"/>
      <c r="BX37" s="606"/>
      <c r="BY37" s="606"/>
      <c r="BZ37" s="606"/>
      <c r="CA37" s="606"/>
      <c r="CB37" s="668"/>
      <c r="CD37" s="665" t="s">
        <v>335</v>
      </c>
      <c r="CE37" s="666"/>
      <c r="CF37" s="666"/>
      <c r="CG37" s="666"/>
      <c r="CH37" s="666"/>
      <c r="CI37" s="666"/>
      <c r="CJ37" s="666"/>
      <c r="CK37" s="666"/>
      <c r="CL37" s="666"/>
      <c r="CM37" s="666"/>
      <c r="CN37" s="666"/>
      <c r="CO37" s="666"/>
      <c r="CP37" s="666"/>
      <c r="CQ37" s="667"/>
      <c r="CR37" s="636">
        <v>4550318</v>
      </c>
      <c r="CS37" s="634"/>
      <c r="CT37" s="634"/>
      <c r="CU37" s="634"/>
      <c r="CV37" s="634"/>
      <c r="CW37" s="634"/>
      <c r="CX37" s="634"/>
      <c r="CY37" s="635"/>
      <c r="CZ37" s="637">
        <v>7.8</v>
      </c>
      <c r="DA37" s="638"/>
      <c r="DB37" s="638"/>
      <c r="DC37" s="639"/>
      <c r="DD37" s="605">
        <v>4549433</v>
      </c>
      <c r="DE37" s="634"/>
      <c r="DF37" s="634"/>
      <c r="DG37" s="634"/>
      <c r="DH37" s="634"/>
      <c r="DI37" s="634"/>
      <c r="DJ37" s="634"/>
      <c r="DK37" s="635"/>
      <c r="DL37" s="605">
        <v>4178015</v>
      </c>
      <c r="DM37" s="634"/>
      <c r="DN37" s="634"/>
      <c r="DO37" s="634"/>
      <c r="DP37" s="634"/>
      <c r="DQ37" s="634"/>
      <c r="DR37" s="634"/>
      <c r="DS37" s="634"/>
      <c r="DT37" s="634"/>
      <c r="DU37" s="634"/>
      <c r="DV37" s="635"/>
      <c r="DW37" s="637">
        <v>12.1</v>
      </c>
      <c r="DX37" s="638"/>
      <c r="DY37" s="638"/>
      <c r="DZ37" s="638"/>
      <c r="EA37" s="638"/>
      <c r="EB37" s="638"/>
      <c r="EC37" s="677"/>
    </row>
    <row r="38" spans="2:133" ht="11.25" customHeight="1">
      <c r="B38" s="615" t="s">
        <v>336</v>
      </c>
      <c r="C38" s="616"/>
      <c r="D38" s="616"/>
      <c r="E38" s="616"/>
      <c r="F38" s="616"/>
      <c r="G38" s="616"/>
      <c r="H38" s="616"/>
      <c r="I38" s="616"/>
      <c r="J38" s="616"/>
      <c r="K38" s="616"/>
      <c r="L38" s="616"/>
      <c r="M38" s="616"/>
      <c r="N38" s="616"/>
      <c r="O38" s="616"/>
      <c r="P38" s="616"/>
      <c r="Q38" s="617"/>
      <c r="R38" s="636">
        <v>1452526</v>
      </c>
      <c r="S38" s="606"/>
      <c r="T38" s="606"/>
      <c r="U38" s="606"/>
      <c r="V38" s="606"/>
      <c r="W38" s="606"/>
      <c r="X38" s="606"/>
      <c r="Y38" s="607"/>
      <c r="Z38" s="655">
        <v>2.4</v>
      </c>
      <c r="AA38" s="655"/>
      <c r="AB38" s="655"/>
      <c r="AC38" s="655"/>
      <c r="AD38" s="656" t="s">
        <v>129</v>
      </c>
      <c r="AE38" s="656"/>
      <c r="AF38" s="656"/>
      <c r="AG38" s="656"/>
      <c r="AH38" s="656"/>
      <c r="AI38" s="656"/>
      <c r="AJ38" s="656"/>
      <c r="AK38" s="656"/>
      <c r="AL38" s="637" t="s">
        <v>129</v>
      </c>
      <c r="AM38" s="640"/>
      <c r="AN38" s="640"/>
      <c r="AO38" s="657"/>
      <c r="AQ38" s="669" t="s">
        <v>337</v>
      </c>
      <c r="AR38" s="670"/>
      <c r="AS38" s="670"/>
      <c r="AT38" s="670"/>
      <c r="AU38" s="670"/>
      <c r="AV38" s="670"/>
      <c r="AW38" s="670"/>
      <c r="AX38" s="670"/>
      <c r="AY38" s="671"/>
      <c r="AZ38" s="636">
        <v>156090</v>
      </c>
      <c r="BA38" s="606"/>
      <c r="BB38" s="606"/>
      <c r="BC38" s="606"/>
      <c r="BD38" s="634"/>
      <c r="BE38" s="634"/>
      <c r="BF38" s="672"/>
      <c r="BG38" s="665" t="s">
        <v>338</v>
      </c>
      <c r="BH38" s="666"/>
      <c r="BI38" s="666"/>
      <c r="BJ38" s="666"/>
      <c r="BK38" s="666"/>
      <c r="BL38" s="666"/>
      <c r="BM38" s="666"/>
      <c r="BN38" s="666"/>
      <c r="BO38" s="666"/>
      <c r="BP38" s="666"/>
      <c r="BQ38" s="666"/>
      <c r="BR38" s="666"/>
      <c r="BS38" s="666"/>
      <c r="BT38" s="666"/>
      <c r="BU38" s="667"/>
      <c r="BV38" s="636">
        <v>21467</v>
      </c>
      <c r="BW38" s="606"/>
      <c r="BX38" s="606"/>
      <c r="BY38" s="606"/>
      <c r="BZ38" s="606"/>
      <c r="CA38" s="606"/>
      <c r="CB38" s="668"/>
      <c r="CD38" s="665" t="s">
        <v>339</v>
      </c>
      <c r="CE38" s="666"/>
      <c r="CF38" s="666"/>
      <c r="CG38" s="666"/>
      <c r="CH38" s="666"/>
      <c r="CI38" s="666"/>
      <c r="CJ38" s="666"/>
      <c r="CK38" s="666"/>
      <c r="CL38" s="666"/>
      <c r="CM38" s="666"/>
      <c r="CN38" s="666"/>
      <c r="CO38" s="666"/>
      <c r="CP38" s="666"/>
      <c r="CQ38" s="667"/>
      <c r="CR38" s="636">
        <v>4829034</v>
      </c>
      <c r="CS38" s="606"/>
      <c r="CT38" s="606"/>
      <c r="CU38" s="606"/>
      <c r="CV38" s="606"/>
      <c r="CW38" s="606"/>
      <c r="CX38" s="606"/>
      <c r="CY38" s="607"/>
      <c r="CZ38" s="637">
        <v>8.3000000000000007</v>
      </c>
      <c r="DA38" s="638"/>
      <c r="DB38" s="638"/>
      <c r="DC38" s="639"/>
      <c r="DD38" s="605">
        <v>4035331</v>
      </c>
      <c r="DE38" s="606"/>
      <c r="DF38" s="606"/>
      <c r="DG38" s="606"/>
      <c r="DH38" s="606"/>
      <c r="DI38" s="606"/>
      <c r="DJ38" s="606"/>
      <c r="DK38" s="607"/>
      <c r="DL38" s="605">
        <v>3947977</v>
      </c>
      <c r="DM38" s="606"/>
      <c r="DN38" s="606"/>
      <c r="DO38" s="606"/>
      <c r="DP38" s="606"/>
      <c r="DQ38" s="606"/>
      <c r="DR38" s="606"/>
      <c r="DS38" s="606"/>
      <c r="DT38" s="606"/>
      <c r="DU38" s="606"/>
      <c r="DV38" s="607"/>
      <c r="DW38" s="637">
        <v>11.4</v>
      </c>
      <c r="DX38" s="638"/>
      <c r="DY38" s="638"/>
      <c r="DZ38" s="638"/>
      <c r="EA38" s="638"/>
      <c r="EB38" s="638"/>
      <c r="EC38" s="677"/>
    </row>
    <row r="39" spans="2:133" ht="11.25" customHeight="1">
      <c r="B39" s="615" t="s">
        <v>340</v>
      </c>
      <c r="C39" s="616"/>
      <c r="D39" s="616"/>
      <c r="E39" s="616"/>
      <c r="F39" s="616"/>
      <c r="G39" s="616"/>
      <c r="H39" s="616"/>
      <c r="I39" s="616"/>
      <c r="J39" s="616"/>
      <c r="K39" s="616"/>
      <c r="L39" s="616"/>
      <c r="M39" s="616"/>
      <c r="N39" s="616"/>
      <c r="O39" s="616"/>
      <c r="P39" s="616"/>
      <c r="Q39" s="617"/>
      <c r="R39" s="636">
        <v>1125727</v>
      </c>
      <c r="S39" s="606"/>
      <c r="T39" s="606"/>
      <c r="U39" s="606"/>
      <c r="V39" s="606"/>
      <c r="W39" s="606"/>
      <c r="X39" s="606"/>
      <c r="Y39" s="607"/>
      <c r="Z39" s="655">
        <v>1.9</v>
      </c>
      <c r="AA39" s="655"/>
      <c r="AB39" s="655"/>
      <c r="AC39" s="655"/>
      <c r="AD39" s="656">
        <v>73419</v>
      </c>
      <c r="AE39" s="656"/>
      <c r="AF39" s="656"/>
      <c r="AG39" s="656"/>
      <c r="AH39" s="656"/>
      <c r="AI39" s="656"/>
      <c r="AJ39" s="656"/>
      <c r="AK39" s="656"/>
      <c r="AL39" s="637">
        <v>0.2</v>
      </c>
      <c r="AM39" s="640"/>
      <c r="AN39" s="640"/>
      <c r="AO39" s="657"/>
      <c r="AQ39" s="669" t="s">
        <v>341</v>
      </c>
      <c r="AR39" s="670"/>
      <c r="AS39" s="670"/>
      <c r="AT39" s="670"/>
      <c r="AU39" s="670"/>
      <c r="AV39" s="670"/>
      <c r="AW39" s="670"/>
      <c r="AX39" s="670"/>
      <c r="AY39" s="671"/>
      <c r="AZ39" s="636">
        <v>16597</v>
      </c>
      <c r="BA39" s="606"/>
      <c r="BB39" s="606"/>
      <c r="BC39" s="606"/>
      <c r="BD39" s="634"/>
      <c r="BE39" s="634"/>
      <c r="BF39" s="672"/>
      <c r="BG39" s="665" t="s">
        <v>342</v>
      </c>
      <c r="BH39" s="666"/>
      <c r="BI39" s="666"/>
      <c r="BJ39" s="666"/>
      <c r="BK39" s="666"/>
      <c r="BL39" s="666"/>
      <c r="BM39" s="666"/>
      <c r="BN39" s="666"/>
      <c r="BO39" s="666"/>
      <c r="BP39" s="666"/>
      <c r="BQ39" s="666"/>
      <c r="BR39" s="666"/>
      <c r="BS39" s="666"/>
      <c r="BT39" s="666"/>
      <c r="BU39" s="667"/>
      <c r="BV39" s="636">
        <v>32901</v>
      </c>
      <c r="BW39" s="606"/>
      <c r="BX39" s="606"/>
      <c r="BY39" s="606"/>
      <c r="BZ39" s="606"/>
      <c r="CA39" s="606"/>
      <c r="CB39" s="668"/>
      <c r="CD39" s="665" t="s">
        <v>343</v>
      </c>
      <c r="CE39" s="666"/>
      <c r="CF39" s="666"/>
      <c r="CG39" s="666"/>
      <c r="CH39" s="666"/>
      <c r="CI39" s="666"/>
      <c r="CJ39" s="666"/>
      <c r="CK39" s="666"/>
      <c r="CL39" s="666"/>
      <c r="CM39" s="666"/>
      <c r="CN39" s="666"/>
      <c r="CO39" s="666"/>
      <c r="CP39" s="666"/>
      <c r="CQ39" s="667"/>
      <c r="CR39" s="636">
        <v>1292022</v>
      </c>
      <c r="CS39" s="634"/>
      <c r="CT39" s="634"/>
      <c r="CU39" s="634"/>
      <c r="CV39" s="634"/>
      <c r="CW39" s="634"/>
      <c r="CX39" s="634"/>
      <c r="CY39" s="635"/>
      <c r="CZ39" s="637">
        <v>2.2000000000000002</v>
      </c>
      <c r="DA39" s="638"/>
      <c r="DB39" s="638"/>
      <c r="DC39" s="639"/>
      <c r="DD39" s="605">
        <v>1129063</v>
      </c>
      <c r="DE39" s="634"/>
      <c r="DF39" s="634"/>
      <c r="DG39" s="634"/>
      <c r="DH39" s="634"/>
      <c r="DI39" s="634"/>
      <c r="DJ39" s="634"/>
      <c r="DK39" s="635"/>
      <c r="DL39" s="605" t="s">
        <v>129</v>
      </c>
      <c r="DM39" s="634"/>
      <c r="DN39" s="634"/>
      <c r="DO39" s="634"/>
      <c r="DP39" s="634"/>
      <c r="DQ39" s="634"/>
      <c r="DR39" s="634"/>
      <c r="DS39" s="634"/>
      <c r="DT39" s="634"/>
      <c r="DU39" s="634"/>
      <c r="DV39" s="635"/>
      <c r="DW39" s="637" t="s">
        <v>129</v>
      </c>
      <c r="DX39" s="638"/>
      <c r="DY39" s="638"/>
      <c r="DZ39" s="638"/>
      <c r="EA39" s="638"/>
      <c r="EB39" s="638"/>
      <c r="EC39" s="677"/>
    </row>
    <row r="40" spans="2:133" ht="11.25" customHeight="1">
      <c r="B40" s="615" t="s">
        <v>344</v>
      </c>
      <c r="C40" s="616"/>
      <c r="D40" s="616"/>
      <c r="E40" s="616"/>
      <c r="F40" s="616"/>
      <c r="G40" s="616"/>
      <c r="H40" s="616"/>
      <c r="I40" s="616"/>
      <c r="J40" s="616"/>
      <c r="K40" s="616"/>
      <c r="L40" s="616"/>
      <c r="M40" s="616"/>
      <c r="N40" s="616"/>
      <c r="O40" s="616"/>
      <c r="P40" s="616"/>
      <c r="Q40" s="617"/>
      <c r="R40" s="636">
        <v>6262720</v>
      </c>
      <c r="S40" s="606"/>
      <c r="T40" s="606"/>
      <c r="U40" s="606"/>
      <c r="V40" s="606"/>
      <c r="W40" s="606"/>
      <c r="X40" s="606"/>
      <c r="Y40" s="607"/>
      <c r="Z40" s="655">
        <v>10.3</v>
      </c>
      <c r="AA40" s="655"/>
      <c r="AB40" s="655"/>
      <c r="AC40" s="655"/>
      <c r="AD40" s="656" t="s">
        <v>129</v>
      </c>
      <c r="AE40" s="656"/>
      <c r="AF40" s="656"/>
      <c r="AG40" s="656"/>
      <c r="AH40" s="656"/>
      <c r="AI40" s="656"/>
      <c r="AJ40" s="656"/>
      <c r="AK40" s="656"/>
      <c r="AL40" s="637" t="s">
        <v>129</v>
      </c>
      <c r="AM40" s="640"/>
      <c r="AN40" s="640"/>
      <c r="AO40" s="657"/>
      <c r="AQ40" s="669" t="s">
        <v>345</v>
      </c>
      <c r="AR40" s="670"/>
      <c r="AS40" s="670"/>
      <c r="AT40" s="670"/>
      <c r="AU40" s="670"/>
      <c r="AV40" s="670"/>
      <c r="AW40" s="670"/>
      <c r="AX40" s="670"/>
      <c r="AY40" s="671"/>
      <c r="AZ40" s="636" t="s">
        <v>129</v>
      </c>
      <c r="BA40" s="606"/>
      <c r="BB40" s="606"/>
      <c r="BC40" s="606"/>
      <c r="BD40" s="634"/>
      <c r="BE40" s="634"/>
      <c r="BF40" s="672"/>
      <c r="BG40" s="673" t="s">
        <v>346</v>
      </c>
      <c r="BH40" s="674"/>
      <c r="BI40" s="674"/>
      <c r="BJ40" s="674"/>
      <c r="BK40" s="674"/>
      <c r="BL40" s="364"/>
      <c r="BM40" s="666" t="s">
        <v>347</v>
      </c>
      <c r="BN40" s="666"/>
      <c r="BO40" s="666"/>
      <c r="BP40" s="666"/>
      <c r="BQ40" s="666"/>
      <c r="BR40" s="666"/>
      <c r="BS40" s="666"/>
      <c r="BT40" s="666"/>
      <c r="BU40" s="667"/>
      <c r="BV40" s="636">
        <v>92</v>
      </c>
      <c r="BW40" s="606"/>
      <c r="BX40" s="606"/>
      <c r="BY40" s="606"/>
      <c r="BZ40" s="606"/>
      <c r="CA40" s="606"/>
      <c r="CB40" s="668"/>
      <c r="CD40" s="665" t="s">
        <v>348</v>
      </c>
      <c r="CE40" s="666"/>
      <c r="CF40" s="666"/>
      <c r="CG40" s="666"/>
      <c r="CH40" s="666"/>
      <c r="CI40" s="666"/>
      <c r="CJ40" s="666"/>
      <c r="CK40" s="666"/>
      <c r="CL40" s="666"/>
      <c r="CM40" s="666"/>
      <c r="CN40" s="666"/>
      <c r="CO40" s="666"/>
      <c r="CP40" s="666"/>
      <c r="CQ40" s="667"/>
      <c r="CR40" s="636">
        <v>8658</v>
      </c>
      <c r="CS40" s="606"/>
      <c r="CT40" s="606"/>
      <c r="CU40" s="606"/>
      <c r="CV40" s="606"/>
      <c r="CW40" s="606"/>
      <c r="CX40" s="606"/>
      <c r="CY40" s="607"/>
      <c r="CZ40" s="637">
        <v>0</v>
      </c>
      <c r="DA40" s="638"/>
      <c r="DB40" s="638"/>
      <c r="DC40" s="639"/>
      <c r="DD40" s="605" t="s">
        <v>129</v>
      </c>
      <c r="DE40" s="606"/>
      <c r="DF40" s="606"/>
      <c r="DG40" s="606"/>
      <c r="DH40" s="606"/>
      <c r="DI40" s="606"/>
      <c r="DJ40" s="606"/>
      <c r="DK40" s="607"/>
      <c r="DL40" s="605" t="s">
        <v>129</v>
      </c>
      <c r="DM40" s="606"/>
      <c r="DN40" s="606"/>
      <c r="DO40" s="606"/>
      <c r="DP40" s="606"/>
      <c r="DQ40" s="606"/>
      <c r="DR40" s="606"/>
      <c r="DS40" s="606"/>
      <c r="DT40" s="606"/>
      <c r="DU40" s="606"/>
      <c r="DV40" s="607"/>
      <c r="DW40" s="637" t="s">
        <v>129</v>
      </c>
      <c r="DX40" s="638"/>
      <c r="DY40" s="638"/>
      <c r="DZ40" s="638"/>
      <c r="EA40" s="638"/>
      <c r="EB40" s="638"/>
      <c r="EC40" s="677"/>
    </row>
    <row r="41" spans="2:133" ht="11.25" customHeight="1">
      <c r="B41" s="615" t="s">
        <v>349</v>
      </c>
      <c r="C41" s="616"/>
      <c r="D41" s="616"/>
      <c r="E41" s="616"/>
      <c r="F41" s="616"/>
      <c r="G41" s="616"/>
      <c r="H41" s="616"/>
      <c r="I41" s="616"/>
      <c r="J41" s="616"/>
      <c r="K41" s="616"/>
      <c r="L41" s="616"/>
      <c r="M41" s="616"/>
      <c r="N41" s="616"/>
      <c r="O41" s="616"/>
      <c r="P41" s="616"/>
      <c r="Q41" s="617"/>
      <c r="R41" s="636" t="s">
        <v>129</v>
      </c>
      <c r="S41" s="606"/>
      <c r="T41" s="606"/>
      <c r="U41" s="606"/>
      <c r="V41" s="606"/>
      <c r="W41" s="606"/>
      <c r="X41" s="606"/>
      <c r="Y41" s="607"/>
      <c r="Z41" s="655" t="s">
        <v>129</v>
      </c>
      <c r="AA41" s="655"/>
      <c r="AB41" s="655"/>
      <c r="AC41" s="655"/>
      <c r="AD41" s="656" t="s">
        <v>129</v>
      </c>
      <c r="AE41" s="656"/>
      <c r="AF41" s="656"/>
      <c r="AG41" s="656"/>
      <c r="AH41" s="656"/>
      <c r="AI41" s="656"/>
      <c r="AJ41" s="656"/>
      <c r="AK41" s="656"/>
      <c r="AL41" s="637" t="s">
        <v>129</v>
      </c>
      <c r="AM41" s="640"/>
      <c r="AN41" s="640"/>
      <c r="AO41" s="657"/>
      <c r="AQ41" s="669" t="s">
        <v>350</v>
      </c>
      <c r="AR41" s="670"/>
      <c r="AS41" s="670"/>
      <c r="AT41" s="670"/>
      <c r="AU41" s="670"/>
      <c r="AV41" s="670"/>
      <c r="AW41" s="670"/>
      <c r="AX41" s="670"/>
      <c r="AY41" s="671"/>
      <c r="AZ41" s="636">
        <v>943926</v>
      </c>
      <c r="BA41" s="606"/>
      <c r="BB41" s="606"/>
      <c r="BC41" s="606"/>
      <c r="BD41" s="634"/>
      <c r="BE41" s="634"/>
      <c r="BF41" s="672"/>
      <c r="BG41" s="673"/>
      <c r="BH41" s="674"/>
      <c r="BI41" s="674"/>
      <c r="BJ41" s="674"/>
      <c r="BK41" s="674"/>
      <c r="BL41" s="364"/>
      <c r="BM41" s="666" t="s">
        <v>351</v>
      </c>
      <c r="BN41" s="666"/>
      <c r="BO41" s="666"/>
      <c r="BP41" s="666"/>
      <c r="BQ41" s="666"/>
      <c r="BR41" s="666"/>
      <c r="BS41" s="666"/>
      <c r="BT41" s="666"/>
      <c r="BU41" s="667"/>
      <c r="BV41" s="636" t="s">
        <v>129</v>
      </c>
      <c r="BW41" s="606"/>
      <c r="BX41" s="606"/>
      <c r="BY41" s="606"/>
      <c r="BZ41" s="606"/>
      <c r="CA41" s="606"/>
      <c r="CB41" s="668"/>
      <c r="CD41" s="665" t="s">
        <v>352</v>
      </c>
      <c r="CE41" s="666"/>
      <c r="CF41" s="666"/>
      <c r="CG41" s="666"/>
      <c r="CH41" s="666"/>
      <c r="CI41" s="666"/>
      <c r="CJ41" s="666"/>
      <c r="CK41" s="666"/>
      <c r="CL41" s="666"/>
      <c r="CM41" s="666"/>
      <c r="CN41" s="666"/>
      <c r="CO41" s="666"/>
      <c r="CP41" s="666"/>
      <c r="CQ41" s="667"/>
      <c r="CR41" s="636" t="s">
        <v>129</v>
      </c>
      <c r="CS41" s="634"/>
      <c r="CT41" s="634"/>
      <c r="CU41" s="634"/>
      <c r="CV41" s="634"/>
      <c r="CW41" s="634"/>
      <c r="CX41" s="634"/>
      <c r="CY41" s="635"/>
      <c r="CZ41" s="637" t="s">
        <v>129</v>
      </c>
      <c r="DA41" s="638"/>
      <c r="DB41" s="638"/>
      <c r="DC41" s="639"/>
      <c r="DD41" s="605" t="s">
        <v>129</v>
      </c>
      <c r="DE41" s="634"/>
      <c r="DF41" s="634"/>
      <c r="DG41" s="634"/>
      <c r="DH41" s="634"/>
      <c r="DI41" s="634"/>
      <c r="DJ41" s="634"/>
      <c r="DK41" s="635"/>
      <c r="DL41" s="608"/>
      <c r="DM41" s="609"/>
      <c r="DN41" s="609"/>
      <c r="DO41" s="609"/>
      <c r="DP41" s="609"/>
      <c r="DQ41" s="609"/>
      <c r="DR41" s="609"/>
      <c r="DS41" s="609"/>
      <c r="DT41" s="609"/>
      <c r="DU41" s="609"/>
      <c r="DV41" s="610"/>
      <c r="DW41" s="611"/>
      <c r="DX41" s="612"/>
      <c r="DY41" s="612"/>
      <c r="DZ41" s="612"/>
      <c r="EA41" s="612"/>
      <c r="EB41" s="612"/>
      <c r="EC41" s="613"/>
    </row>
    <row r="42" spans="2:133" ht="11.25" customHeight="1">
      <c r="B42" s="615" t="s">
        <v>353</v>
      </c>
      <c r="C42" s="616"/>
      <c r="D42" s="616"/>
      <c r="E42" s="616"/>
      <c r="F42" s="616"/>
      <c r="G42" s="616"/>
      <c r="H42" s="616"/>
      <c r="I42" s="616"/>
      <c r="J42" s="616"/>
      <c r="K42" s="616"/>
      <c r="L42" s="616"/>
      <c r="M42" s="616"/>
      <c r="N42" s="616"/>
      <c r="O42" s="616"/>
      <c r="P42" s="616"/>
      <c r="Q42" s="617"/>
      <c r="R42" s="636" t="s">
        <v>129</v>
      </c>
      <c r="S42" s="606"/>
      <c r="T42" s="606"/>
      <c r="U42" s="606"/>
      <c r="V42" s="606"/>
      <c r="W42" s="606"/>
      <c r="X42" s="606"/>
      <c r="Y42" s="607"/>
      <c r="Z42" s="655" t="s">
        <v>129</v>
      </c>
      <c r="AA42" s="655"/>
      <c r="AB42" s="655"/>
      <c r="AC42" s="655"/>
      <c r="AD42" s="656" t="s">
        <v>129</v>
      </c>
      <c r="AE42" s="656"/>
      <c r="AF42" s="656"/>
      <c r="AG42" s="656"/>
      <c r="AH42" s="656"/>
      <c r="AI42" s="656"/>
      <c r="AJ42" s="656"/>
      <c r="AK42" s="656"/>
      <c r="AL42" s="637" t="s">
        <v>129</v>
      </c>
      <c r="AM42" s="640"/>
      <c r="AN42" s="640"/>
      <c r="AO42" s="657"/>
      <c r="AQ42" s="662" t="s">
        <v>354</v>
      </c>
      <c r="AR42" s="663"/>
      <c r="AS42" s="663"/>
      <c r="AT42" s="663"/>
      <c r="AU42" s="663"/>
      <c r="AV42" s="663"/>
      <c r="AW42" s="663"/>
      <c r="AX42" s="663"/>
      <c r="AY42" s="664"/>
      <c r="AZ42" s="621">
        <v>3729018</v>
      </c>
      <c r="BA42" s="642"/>
      <c r="BB42" s="642"/>
      <c r="BC42" s="642"/>
      <c r="BD42" s="622"/>
      <c r="BE42" s="622"/>
      <c r="BF42" s="658"/>
      <c r="BG42" s="675"/>
      <c r="BH42" s="676"/>
      <c r="BI42" s="676"/>
      <c r="BJ42" s="676"/>
      <c r="BK42" s="676"/>
      <c r="BL42" s="365"/>
      <c r="BM42" s="659" t="s">
        <v>355</v>
      </c>
      <c r="BN42" s="659"/>
      <c r="BO42" s="659"/>
      <c r="BP42" s="659"/>
      <c r="BQ42" s="659"/>
      <c r="BR42" s="659"/>
      <c r="BS42" s="659"/>
      <c r="BT42" s="659"/>
      <c r="BU42" s="660"/>
      <c r="BV42" s="621">
        <v>349</v>
      </c>
      <c r="BW42" s="642"/>
      <c r="BX42" s="642"/>
      <c r="BY42" s="642"/>
      <c r="BZ42" s="642"/>
      <c r="CA42" s="642"/>
      <c r="CB42" s="661"/>
      <c r="CD42" s="615" t="s">
        <v>356</v>
      </c>
      <c r="CE42" s="616"/>
      <c r="CF42" s="616"/>
      <c r="CG42" s="616"/>
      <c r="CH42" s="616"/>
      <c r="CI42" s="616"/>
      <c r="CJ42" s="616"/>
      <c r="CK42" s="616"/>
      <c r="CL42" s="616"/>
      <c r="CM42" s="616"/>
      <c r="CN42" s="616"/>
      <c r="CO42" s="616"/>
      <c r="CP42" s="616"/>
      <c r="CQ42" s="617"/>
      <c r="CR42" s="636">
        <v>5970289</v>
      </c>
      <c r="CS42" s="634"/>
      <c r="CT42" s="634"/>
      <c r="CU42" s="634"/>
      <c r="CV42" s="634"/>
      <c r="CW42" s="634"/>
      <c r="CX42" s="634"/>
      <c r="CY42" s="635"/>
      <c r="CZ42" s="637">
        <v>10.3</v>
      </c>
      <c r="DA42" s="638"/>
      <c r="DB42" s="638"/>
      <c r="DC42" s="639"/>
      <c r="DD42" s="605">
        <v>2202647</v>
      </c>
      <c r="DE42" s="634"/>
      <c r="DF42" s="634"/>
      <c r="DG42" s="634"/>
      <c r="DH42" s="634"/>
      <c r="DI42" s="634"/>
      <c r="DJ42" s="634"/>
      <c r="DK42" s="635"/>
      <c r="DL42" s="608"/>
      <c r="DM42" s="609"/>
      <c r="DN42" s="609"/>
      <c r="DO42" s="609"/>
      <c r="DP42" s="609"/>
      <c r="DQ42" s="609"/>
      <c r="DR42" s="609"/>
      <c r="DS42" s="609"/>
      <c r="DT42" s="609"/>
      <c r="DU42" s="609"/>
      <c r="DV42" s="610"/>
      <c r="DW42" s="611"/>
      <c r="DX42" s="612"/>
      <c r="DY42" s="612"/>
      <c r="DZ42" s="612"/>
      <c r="EA42" s="612"/>
      <c r="EB42" s="612"/>
      <c r="EC42" s="613"/>
    </row>
    <row r="43" spans="2:133" ht="11.25" customHeight="1">
      <c r="B43" s="615" t="s">
        <v>357</v>
      </c>
      <c r="C43" s="616"/>
      <c r="D43" s="616"/>
      <c r="E43" s="616"/>
      <c r="F43" s="616"/>
      <c r="G43" s="616"/>
      <c r="H43" s="616"/>
      <c r="I43" s="616"/>
      <c r="J43" s="616"/>
      <c r="K43" s="616"/>
      <c r="L43" s="616"/>
      <c r="M43" s="616"/>
      <c r="N43" s="616"/>
      <c r="O43" s="616"/>
      <c r="P43" s="616"/>
      <c r="Q43" s="617"/>
      <c r="R43" s="636">
        <v>2853420</v>
      </c>
      <c r="S43" s="606"/>
      <c r="T43" s="606"/>
      <c r="U43" s="606"/>
      <c r="V43" s="606"/>
      <c r="W43" s="606"/>
      <c r="X43" s="606"/>
      <c r="Y43" s="607"/>
      <c r="Z43" s="655">
        <v>4.7</v>
      </c>
      <c r="AA43" s="655"/>
      <c r="AB43" s="655"/>
      <c r="AC43" s="655"/>
      <c r="AD43" s="656" t="s">
        <v>129</v>
      </c>
      <c r="AE43" s="656"/>
      <c r="AF43" s="656"/>
      <c r="AG43" s="656"/>
      <c r="AH43" s="656"/>
      <c r="AI43" s="656"/>
      <c r="AJ43" s="656"/>
      <c r="AK43" s="656"/>
      <c r="AL43" s="637" t="s">
        <v>129</v>
      </c>
      <c r="AM43" s="640"/>
      <c r="AN43" s="640"/>
      <c r="AO43" s="657"/>
      <c r="BV43" s="219"/>
      <c r="BW43" s="219"/>
      <c r="BX43" s="219"/>
      <c r="BY43" s="219"/>
      <c r="BZ43" s="219"/>
      <c r="CA43" s="219"/>
      <c r="CB43" s="219"/>
      <c r="CD43" s="615" t="s">
        <v>358</v>
      </c>
      <c r="CE43" s="616"/>
      <c r="CF43" s="616"/>
      <c r="CG43" s="616"/>
      <c r="CH43" s="616"/>
      <c r="CI43" s="616"/>
      <c r="CJ43" s="616"/>
      <c r="CK43" s="616"/>
      <c r="CL43" s="616"/>
      <c r="CM43" s="616"/>
      <c r="CN43" s="616"/>
      <c r="CO43" s="616"/>
      <c r="CP43" s="616"/>
      <c r="CQ43" s="617"/>
      <c r="CR43" s="636">
        <v>108248</v>
      </c>
      <c r="CS43" s="634"/>
      <c r="CT43" s="634"/>
      <c r="CU43" s="634"/>
      <c r="CV43" s="634"/>
      <c r="CW43" s="634"/>
      <c r="CX43" s="634"/>
      <c r="CY43" s="635"/>
      <c r="CZ43" s="637">
        <v>0.2</v>
      </c>
      <c r="DA43" s="638"/>
      <c r="DB43" s="638"/>
      <c r="DC43" s="639"/>
      <c r="DD43" s="605">
        <v>108248</v>
      </c>
      <c r="DE43" s="634"/>
      <c r="DF43" s="634"/>
      <c r="DG43" s="634"/>
      <c r="DH43" s="634"/>
      <c r="DI43" s="634"/>
      <c r="DJ43" s="634"/>
      <c r="DK43" s="635"/>
      <c r="DL43" s="608"/>
      <c r="DM43" s="609"/>
      <c r="DN43" s="609"/>
      <c r="DO43" s="609"/>
      <c r="DP43" s="609"/>
      <c r="DQ43" s="609"/>
      <c r="DR43" s="609"/>
      <c r="DS43" s="609"/>
      <c r="DT43" s="609"/>
      <c r="DU43" s="609"/>
      <c r="DV43" s="610"/>
      <c r="DW43" s="611"/>
      <c r="DX43" s="612"/>
      <c r="DY43" s="612"/>
      <c r="DZ43" s="612"/>
      <c r="EA43" s="612"/>
      <c r="EB43" s="612"/>
      <c r="EC43" s="613"/>
    </row>
    <row r="44" spans="2:133" ht="11.25" customHeight="1">
      <c r="B44" s="618" t="s">
        <v>359</v>
      </c>
      <c r="C44" s="619"/>
      <c r="D44" s="619"/>
      <c r="E44" s="619"/>
      <c r="F44" s="619"/>
      <c r="G44" s="619"/>
      <c r="H44" s="619"/>
      <c r="I44" s="619"/>
      <c r="J44" s="619"/>
      <c r="K44" s="619"/>
      <c r="L44" s="619"/>
      <c r="M44" s="619"/>
      <c r="N44" s="619"/>
      <c r="O44" s="619"/>
      <c r="P44" s="619"/>
      <c r="Q44" s="620"/>
      <c r="R44" s="621">
        <v>60659466</v>
      </c>
      <c r="S44" s="642"/>
      <c r="T44" s="642"/>
      <c r="U44" s="642"/>
      <c r="V44" s="642"/>
      <c r="W44" s="642"/>
      <c r="X44" s="642"/>
      <c r="Y44" s="643"/>
      <c r="Z44" s="644">
        <v>100</v>
      </c>
      <c r="AA44" s="644"/>
      <c r="AB44" s="644"/>
      <c r="AC44" s="644"/>
      <c r="AD44" s="645">
        <v>31637971</v>
      </c>
      <c r="AE44" s="645"/>
      <c r="AF44" s="645"/>
      <c r="AG44" s="645"/>
      <c r="AH44" s="645"/>
      <c r="AI44" s="645"/>
      <c r="AJ44" s="645"/>
      <c r="AK44" s="645"/>
      <c r="AL44" s="624">
        <v>100</v>
      </c>
      <c r="AM44" s="646"/>
      <c r="AN44" s="646"/>
      <c r="AO44" s="647"/>
      <c r="CD44" s="648" t="s">
        <v>306</v>
      </c>
      <c r="CE44" s="649"/>
      <c r="CF44" s="615" t="s">
        <v>360</v>
      </c>
      <c r="CG44" s="616"/>
      <c r="CH44" s="616"/>
      <c r="CI44" s="616"/>
      <c r="CJ44" s="616"/>
      <c r="CK44" s="616"/>
      <c r="CL44" s="616"/>
      <c r="CM44" s="616"/>
      <c r="CN44" s="616"/>
      <c r="CO44" s="616"/>
      <c r="CP44" s="616"/>
      <c r="CQ44" s="617"/>
      <c r="CR44" s="636">
        <v>5970289</v>
      </c>
      <c r="CS44" s="606"/>
      <c r="CT44" s="606"/>
      <c r="CU44" s="606"/>
      <c r="CV44" s="606"/>
      <c r="CW44" s="606"/>
      <c r="CX44" s="606"/>
      <c r="CY44" s="607"/>
      <c r="CZ44" s="637">
        <v>10.3</v>
      </c>
      <c r="DA44" s="640"/>
      <c r="DB44" s="640"/>
      <c r="DC44" s="641"/>
      <c r="DD44" s="605">
        <v>2202647</v>
      </c>
      <c r="DE44" s="606"/>
      <c r="DF44" s="606"/>
      <c r="DG44" s="606"/>
      <c r="DH44" s="606"/>
      <c r="DI44" s="606"/>
      <c r="DJ44" s="606"/>
      <c r="DK44" s="607"/>
      <c r="DL44" s="608"/>
      <c r="DM44" s="609"/>
      <c r="DN44" s="609"/>
      <c r="DO44" s="609"/>
      <c r="DP44" s="609"/>
      <c r="DQ44" s="609"/>
      <c r="DR44" s="609"/>
      <c r="DS44" s="609"/>
      <c r="DT44" s="609"/>
      <c r="DU44" s="609"/>
      <c r="DV44" s="610"/>
      <c r="DW44" s="611"/>
      <c r="DX44" s="612"/>
      <c r="DY44" s="612"/>
      <c r="DZ44" s="612"/>
      <c r="EA44" s="612"/>
      <c r="EB44" s="612"/>
      <c r="EC44" s="61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0"/>
      <c r="CE45" s="651"/>
      <c r="CF45" s="615" t="s">
        <v>361</v>
      </c>
      <c r="CG45" s="616"/>
      <c r="CH45" s="616"/>
      <c r="CI45" s="616"/>
      <c r="CJ45" s="616"/>
      <c r="CK45" s="616"/>
      <c r="CL45" s="616"/>
      <c r="CM45" s="616"/>
      <c r="CN45" s="616"/>
      <c r="CO45" s="616"/>
      <c r="CP45" s="616"/>
      <c r="CQ45" s="617"/>
      <c r="CR45" s="636">
        <v>724396</v>
      </c>
      <c r="CS45" s="634"/>
      <c r="CT45" s="634"/>
      <c r="CU45" s="634"/>
      <c r="CV45" s="634"/>
      <c r="CW45" s="634"/>
      <c r="CX45" s="634"/>
      <c r="CY45" s="635"/>
      <c r="CZ45" s="637">
        <v>1.2</v>
      </c>
      <c r="DA45" s="638"/>
      <c r="DB45" s="638"/>
      <c r="DC45" s="639"/>
      <c r="DD45" s="605">
        <v>245865</v>
      </c>
      <c r="DE45" s="634"/>
      <c r="DF45" s="634"/>
      <c r="DG45" s="634"/>
      <c r="DH45" s="634"/>
      <c r="DI45" s="634"/>
      <c r="DJ45" s="634"/>
      <c r="DK45" s="635"/>
      <c r="DL45" s="608"/>
      <c r="DM45" s="609"/>
      <c r="DN45" s="609"/>
      <c r="DO45" s="609"/>
      <c r="DP45" s="609"/>
      <c r="DQ45" s="609"/>
      <c r="DR45" s="609"/>
      <c r="DS45" s="609"/>
      <c r="DT45" s="609"/>
      <c r="DU45" s="609"/>
      <c r="DV45" s="610"/>
      <c r="DW45" s="611"/>
      <c r="DX45" s="612"/>
      <c r="DY45" s="612"/>
      <c r="DZ45" s="612"/>
      <c r="EA45" s="612"/>
      <c r="EB45" s="612"/>
      <c r="EC45" s="613"/>
    </row>
    <row r="46" spans="2:133" ht="11.25" customHeight="1">
      <c r="B46" s="221" t="s">
        <v>362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0"/>
      <c r="CE46" s="651"/>
      <c r="CF46" s="615" t="s">
        <v>363</v>
      </c>
      <c r="CG46" s="616"/>
      <c r="CH46" s="616"/>
      <c r="CI46" s="616"/>
      <c r="CJ46" s="616"/>
      <c r="CK46" s="616"/>
      <c r="CL46" s="616"/>
      <c r="CM46" s="616"/>
      <c r="CN46" s="616"/>
      <c r="CO46" s="616"/>
      <c r="CP46" s="616"/>
      <c r="CQ46" s="617"/>
      <c r="CR46" s="636">
        <v>5238313</v>
      </c>
      <c r="CS46" s="606"/>
      <c r="CT46" s="606"/>
      <c r="CU46" s="606"/>
      <c r="CV46" s="606"/>
      <c r="CW46" s="606"/>
      <c r="CX46" s="606"/>
      <c r="CY46" s="607"/>
      <c r="CZ46" s="637">
        <v>9</v>
      </c>
      <c r="DA46" s="640"/>
      <c r="DB46" s="640"/>
      <c r="DC46" s="641"/>
      <c r="DD46" s="605">
        <v>1954915</v>
      </c>
      <c r="DE46" s="606"/>
      <c r="DF46" s="606"/>
      <c r="DG46" s="606"/>
      <c r="DH46" s="606"/>
      <c r="DI46" s="606"/>
      <c r="DJ46" s="606"/>
      <c r="DK46" s="607"/>
      <c r="DL46" s="608"/>
      <c r="DM46" s="609"/>
      <c r="DN46" s="609"/>
      <c r="DO46" s="609"/>
      <c r="DP46" s="609"/>
      <c r="DQ46" s="609"/>
      <c r="DR46" s="609"/>
      <c r="DS46" s="609"/>
      <c r="DT46" s="609"/>
      <c r="DU46" s="609"/>
      <c r="DV46" s="610"/>
      <c r="DW46" s="611"/>
      <c r="DX46" s="612"/>
      <c r="DY46" s="612"/>
      <c r="DZ46" s="612"/>
      <c r="EA46" s="612"/>
      <c r="EB46" s="612"/>
      <c r="EC46" s="613"/>
    </row>
    <row r="47" spans="2:133" ht="11.25" customHeight="1">
      <c r="B47" s="614" t="s">
        <v>364</v>
      </c>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4"/>
      <c r="AY47" s="614"/>
      <c r="AZ47" s="614"/>
      <c r="BA47" s="614"/>
      <c r="BB47" s="614"/>
      <c r="BC47" s="614"/>
      <c r="BD47" s="614"/>
      <c r="BE47" s="614"/>
      <c r="BF47" s="614"/>
      <c r="BG47" s="614"/>
      <c r="BH47" s="614"/>
      <c r="BI47" s="614"/>
      <c r="BJ47" s="614"/>
      <c r="BK47" s="614"/>
      <c r="BL47" s="614"/>
      <c r="BM47" s="614"/>
      <c r="BN47" s="614"/>
      <c r="BO47" s="614"/>
      <c r="BP47" s="614"/>
      <c r="BQ47" s="614"/>
      <c r="BR47" s="614"/>
      <c r="BS47" s="614"/>
      <c r="BT47" s="614"/>
      <c r="BU47" s="614"/>
      <c r="BV47" s="614"/>
      <c r="BW47" s="614"/>
      <c r="BX47" s="614"/>
      <c r="BY47" s="614"/>
      <c r="BZ47" s="614"/>
      <c r="CA47" s="614"/>
      <c r="CB47" s="614"/>
      <c r="CD47" s="650"/>
      <c r="CE47" s="651"/>
      <c r="CF47" s="615" t="s">
        <v>365</v>
      </c>
      <c r="CG47" s="616"/>
      <c r="CH47" s="616"/>
      <c r="CI47" s="616"/>
      <c r="CJ47" s="616"/>
      <c r="CK47" s="616"/>
      <c r="CL47" s="616"/>
      <c r="CM47" s="616"/>
      <c r="CN47" s="616"/>
      <c r="CO47" s="616"/>
      <c r="CP47" s="616"/>
      <c r="CQ47" s="617"/>
      <c r="CR47" s="636" t="s">
        <v>129</v>
      </c>
      <c r="CS47" s="634"/>
      <c r="CT47" s="634"/>
      <c r="CU47" s="634"/>
      <c r="CV47" s="634"/>
      <c r="CW47" s="634"/>
      <c r="CX47" s="634"/>
      <c r="CY47" s="635"/>
      <c r="CZ47" s="637" t="s">
        <v>129</v>
      </c>
      <c r="DA47" s="638"/>
      <c r="DB47" s="638"/>
      <c r="DC47" s="639"/>
      <c r="DD47" s="605" t="s">
        <v>129</v>
      </c>
      <c r="DE47" s="634"/>
      <c r="DF47" s="634"/>
      <c r="DG47" s="634"/>
      <c r="DH47" s="634"/>
      <c r="DI47" s="634"/>
      <c r="DJ47" s="634"/>
      <c r="DK47" s="635"/>
      <c r="DL47" s="608"/>
      <c r="DM47" s="609"/>
      <c r="DN47" s="609"/>
      <c r="DO47" s="609"/>
      <c r="DP47" s="609"/>
      <c r="DQ47" s="609"/>
      <c r="DR47" s="609"/>
      <c r="DS47" s="609"/>
      <c r="DT47" s="609"/>
      <c r="DU47" s="609"/>
      <c r="DV47" s="610"/>
      <c r="DW47" s="611"/>
      <c r="DX47" s="612"/>
      <c r="DY47" s="612"/>
      <c r="DZ47" s="612"/>
      <c r="EA47" s="612"/>
      <c r="EB47" s="612"/>
      <c r="EC47" s="613"/>
    </row>
    <row r="48" spans="2:133" ht="11">
      <c r="B48" s="654" t="s">
        <v>366</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52"/>
      <c r="CE48" s="653"/>
      <c r="CF48" s="615" t="s">
        <v>367</v>
      </c>
      <c r="CG48" s="616"/>
      <c r="CH48" s="616"/>
      <c r="CI48" s="616"/>
      <c r="CJ48" s="616"/>
      <c r="CK48" s="616"/>
      <c r="CL48" s="616"/>
      <c r="CM48" s="616"/>
      <c r="CN48" s="616"/>
      <c r="CO48" s="616"/>
      <c r="CP48" s="616"/>
      <c r="CQ48" s="617"/>
      <c r="CR48" s="636" t="s">
        <v>129</v>
      </c>
      <c r="CS48" s="606"/>
      <c r="CT48" s="606"/>
      <c r="CU48" s="606"/>
      <c r="CV48" s="606"/>
      <c r="CW48" s="606"/>
      <c r="CX48" s="606"/>
      <c r="CY48" s="607"/>
      <c r="CZ48" s="637" t="s">
        <v>129</v>
      </c>
      <c r="DA48" s="640"/>
      <c r="DB48" s="640"/>
      <c r="DC48" s="641"/>
      <c r="DD48" s="605" t="s">
        <v>129</v>
      </c>
      <c r="DE48" s="606"/>
      <c r="DF48" s="606"/>
      <c r="DG48" s="606"/>
      <c r="DH48" s="606"/>
      <c r="DI48" s="606"/>
      <c r="DJ48" s="606"/>
      <c r="DK48" s="607"/>
      <c r="DL48" s="608"/>
      <c r="DM48" s="609"/>
      <c r="DN48" s="609"/>
      <c r="DO48" s="609"/>
      <c r="DP48" s="609"/>
      <c r="DQ48" s="609"/>
      <c r="DR48" s="609"/>
      <c r="DS48" s="609"/>
      <c r="DT48" s="609"/>
      <c r="DU48" s="609"/>
      <c r="DV48" s="610"/>
      <c r="DW48" s="611"/>
      <c r="DX48" s="612"/>
      <c r="DY48" s="612"/>
      <c r="DZ48" s="612"/>
      <c r="EA48" s="612"/>
      <c r="EB48" s="612"/>
      <c r="EC48" s="613"/>
    </row>
    <row r="49" spans="2:133" ht="11.25" customHeight="1">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18" t="s">
        <v>368</v>
      </c>
      <c r="CE49" s="619"/>
      <c r="CF49" s="619"/>
      <c r="CG49" s="619"/>
      <c r="CH49" s="619"/>
      <c r="CI49" s="619"/>
      <c r="CJ49" s="619"/>
      <c r="CK49" s="619"/>
      <c r="CL49" s="619"/>
      <c r="CM49" s="619"/>
      <c r="CN49" s="619"/>
      <c r="CO49" s="619"/>
      <c r="CP49" s="619"/>
      <c r="CQ49" s="620"/>
      <c r="CR49" s="621">
        <v>58162400</v>
      </c>
      <c r="CS49" s="622"/>
      <c r="CT49" s="622"/>
      <c r="CU49" s="622"/>
      <c r="CV49" s="622"/>
      <c r="CW49" s="622"/>
      <c r="CX49" s="622"/>
      <c r="CY49" s="623"/>
      <c r="CZ49" s="624">
        <v>100</v>
      </c>
      <c r="DA49" s="625"/>
      <c r="DB49" s="625"/>
      <c r="DC49" s="626"/>
      <c r="DD49" s="627">
        <v>37823890</v>
      </c>
      <c r="DE49" s="622"/>
      <c r="DF49" s="622"/>
      <c r="DG49" s="622"/>
      <c r="DH49" s="622"/>
      <c r="DI49" s="622"/>
      <c r="DJ49" s="622"/>
      <c r="DK49" s="623"/>
      <c r="DL49" s="628"/>
      <c r="DM49" s="629"/>
      <c r="DN49" s="629"/>
      <c r="DO49" s="629"/>
      <c r="DP49" s="629"/>
      <c r="DQ49" s="629"/>
      <c r="DR49" s="629"/>
      <c r="DS49" s="629"/>
      <c r="DT49" s="629"/>
      <c r="DU49" s="629"/>
      <c r="DV49" s="630"/>
      <c r="DW49" s="631"/>
      <c r="DX49" s="632"/>
      <c r="DY49" s="632"/>
      <c r="DZ49" s="632"/>
      <c r="EA49" s="632"/>
      <c r="EB49" s="632"/>
      <c r="EC49" s="633"/>
    </row>
    <row r="50" spans="2:133" ht="11" hidden="1">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wx7C5IgjKLhi9VFXgmxa3Mf5tnpHY0fQT67hAhOs2cWLBShrcFSyluqNuz9P6LTrVPotYh+aDEg7yIq4tp1cUw==" saltValue="Zuqk8LmHaTk/MO7VMf/cGg==" spinCount="100000" sheet="1" objects="1" scenarios="1"/>
  <mergeCells count="618">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AP7:BF7"/>
    <mergeCell ref="BG7:BN7"/>
    <mergeCell ref="B5:Q5"/>
    <mergeCell ref="R5:Y5"/>
    <mergeCell ref="Z5:AC5"/>
    <mergeCell ref="AD5:AK5"/>
    <mergeCell ref="AL5:AO5"/>
    <mergeCell ref="AP5:BF5"/>
    <mergeCell ref="BG5:BN5"/>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G12:BN12"/>
    <mergeCell ref="BO13:BR13"/>
    <mergeCell ref="BS13:CB13"/>
    <mergeCell ref="BO12:BR12"/>
    <mergeCell ref="BS12:CB12"/>
    <mergeCell ref="B13:Q13"/>
    <mergeCell ref="R13:Y13"/>
    <mergeCell ref="Z13:AC13"/>
    <mergeCell ref="AD13:AK13"/>
    <mergeCell ref="AL13:AO13"/>
    <mergeCell ref="AP13:BF13"/>
    <mergeCell ref="BG13:BN13"/>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BO28:BR28"/>
    <mergeCell ref="BS28:CB28"/>
    <mergeCell ref="CD28:CQ28"/>
    <mergeCell ref="CR28:CY28"/>
    <mergeCell ref="CZ28:DC28"/>
    <mergeCell ref="B28:Q28"/>
    <mergeCell ref="R28:Y28"/>
    <mergeCell ref="Z28:AC28"/>
    <mergeCell ref="AD28:AK28"/>
    <mergeCell ref="AL28:AO28"/>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B32:Q32"/>
    <mergeCell ref="R32:Y32"/>
    <mergeCell ref="Z32:AC32"/>
    <mergeCell ref="AD32:AK32"/>
    <mergeCell ref="AL32:AO32"/>
    <mergeCell ref="B33:Q33"/>
    <mergeCell ref="R33:Y33"/>
    <mergeCell ref="Z33:AC33"/>
    <mergeCell ref="AD33:AK33"/>
    <mergeCell ref="AL33:AO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CZ36:DC36"/>
    <mergeCell ref="DD36:DK36"/>
    <mergeCell ref="DL36:DV36"/>
    <mergeCell ref="DW36:EC36"/>
    <mergeCell ref="CR37:CY37"/>
    <mergeCell ref="CZ37:DC37"/>
    <mergeCell ref="BG37:BU37"/>
    <mergeCell ref="BV37:CB37"/>
    <mergeCell ref="CD37:CQ37"/>
    <mergeCell ref="DD37:DK37"/>
    <mergeCell ref="DL37:DV37"/>
    <mergeCell ref="DW37:EC37"/>
    <mergeCell ref="B38:Q38"/>
    <mergeCell ref="R38:Y38"/>
    <mergeCell ref="Z38:AC38"/>
    <mergeCell ref="AD38:AK38"/>
    <mergeCell ref="AL38:AO38"/>
    <mergeCell ref="CD38:CQ38"/>
    <mergeCell ref="CR38:CY38"/>
    <mergeCell ref="CZ38:DC38"/>
    <mergeCell ref="DD38:DK38"/>
    <mergeCell ref="B37:Q37"/>
    <mergeCell ref="R37:Y37"/>
    <mergeCell ref="Z37:AC37"/>
    <mergeCell ref="AD37:AK37"/>
    <mergeCell ref="AL37:AO37"/>
    <mergeCell ref="AQ37:AY37"/>
    <mergeCell ref="AQ38:AY38"/>
    <mergeCell ref="AZ37:BF37"/>
    <mergeCell ref="DL38:DV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2" zoomScale="70" zoomScaleNormal="25" zoomScaleSheetLayoutView="70" workbookViewId="0">
      <selection activeCell="Q29" sqref="Q29:U29"/>
    </sheetView>
  </sheetViews>
  <sheetFormatPr defaultColWidth="0" defaultRowHeight="13" zeroHeight="1"/>
  <cols>
    <col min="1" max="130" width="2.7265625" style="227" customWidth="1"/>
    <col min="131" max="131" width="1.63281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49" t="s">
        <v>369</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370</v>
      </c>
      <c r="DK2" s="751"/>
      <c r="DL2" s="751"/>
      <c r="DM2" s="751"/>
      <c r="DN2" s="751"/>
      <c r="DO2" s="752"/>
      <c r="DP2" s="224"/>
      <c r="DQ2" s="750" t="s">
        <v>371</v>
      </c>
      <c r="DR2" s="751"/>
      <c r="DS2" s="751"/>
      <c r="DT2" s="751"/>
      <c r="DU2" s="751"/>
      <c r="DV2" s="751"/>
      <c r="DW2" s="751"/>
      <c r="DX2" s="751"/>
      <c r="DY2" s="751"/>
      <c r="DZ2" s="752"/>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53" t="s">
        <v>372</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373</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c r="A5" s="755" t="s">
        <v>374</v>
      </c>
      <c r="B5" s="756"/>
      <c r="C5" s="756"/>
      <c r="D5" s="756"/>
      <c r="E5" s="756"/>
      <c r="F5" s="756"/>
      <c r="G5" s="756"/>
      <c r="H5" s="756"/>
      <c r="I5" s="756"/>
      <c r="J5" s="756"/>
      <c r="K5" s="756"/>
      <c r="L5" s="756"/>
      <c r="M5" s="756"/>
      <c r="N5" s="756"/>
      <c r="O5" s="756"/>
      <c r="P5" s="757"/>
      <c r="Q5" s="761" t="s">
        <v>375</v>
      </c>
      <c r="R5" s="762"/>
      <c r="S5" s="762"/>
      <c r="T5" s="762"/>
      <c r="U5" s="763"/>
      <c r="V5" s="761" t="s">
        <v>376</v>
      </c>
      <c r="W5" s="762"/>
      <c r="X5" s="762"/>
      <c r="Y5" s="762"/>
      <c r="Z5" s="763"/>
      <c r="AA5" s="761" t="s">
        <v>377</v>
      </c>
      <c r="AB5" s="762"/>
      <c r="AC5" s="762"/>
      <c r="AD5" s="762"/>
      <c r="AE5" s="762"/>
      <c r="AF5" s="767" t="s">
        <v>378</v>
      </c>
      <c r="AG5" s="762"/>
      <c r="AH5" s="762"/>
      <c r="AI5" s="762"/>
      <c r="AJ5" s="768"/>
      <c r="AK5" s="762" t="s">
        <v>379</v>
      </c>
      <c r="AL5" s="762"/>
      <c r="AM5" s="762"/>
      <c r="AN5" s="762"/>
      <c r="AO5" s="763"/>
      <c r="AP5" s="761" t="s">
        <v>380</v>
      </c>
      <c r="AQ5" s="762"/>
      <c r="AR5" s="762"/>
      <c r="AS5" s="762"/>
      <c r="AT5" s="763"/>
      <c r="AU5" s="761" t="s">
        <v>381</v>
      </c>
      <c r="AV5" s="762"/>
      <c r="AW5" s="762"/>
      <c r="AX5" s="762"/>
      <c r="AY5" s="768"/>
      <c r="AZ5" s="228"/>
      <c r="BA5" s="228"/>
      <c r="BB5" s="228"/>
      <c r="BC5" s="228"/>
      <c r="BD5" s="228"/>
      <c r="BE5" s="229"/>
      <c r="BF5" s="229"/>
      <c r="BG5" s="229"/>
      <c r="BH5" s="229"/>
      <c r="BI5" s="229"/>
      <c r="BJ5" s="229"/>
      <c r="BK5" s="229"/>
      <c r="BL5" s="229"/>
      <c r="BM5" s="229"/>
      <c r="BN5" s="229"/>
      <c r="BO5" s="229"/>
      <c r="BP5" s="229"/>
      <c r="BQ5" s="755" t="s">
        <v>382</v>
      </c>
      <c r="BR5" s="756"/>
      <c r="BS5" s="756"/>
      <c r="BT5" s="756"/>
      <c r="BU5" s="756"/>
      <c r="BV5" s="756"/>
      <c r="BW5" s="756"/>
      <c r="BX5" s="756"/>
      <c r="BY5" s="756"/>
      <c r="BZ5" s="756"/>
      <c r="CA5" s="756"/>
      <c r="CB5" s="756"/>
      <c r="CC5" s="756"/>
      <c r="CD5" s="756"/>
      <c r="CE5" s="756"/>
      <c r="CF5" s="756"/>
      <c r="CG5" s="757"/>
      <c r="CH5" s="761" t="s">
        <v>383</v>
      </c>
      <c r="CI5" s="762"/>
      <c r="CJ5" s="762"/>
      <c r="CK5" s="762"/>
      <c r="CL5" s="763"/>
      <c r="CM5" s="761" t="s">
        <v>384</v>
      </c>
      <c r="CN5" s="762"/>
      <c r="CO5" s="762"/>
      <c r="CP5" s="762"/>
      <c r="CQ5" s="763"/>
      <c r="CR5" s="761" t="s">
        <v>385</v>
      </c>
      <c r="CS5" s="762"/>
      <c r="CT5" s="762"/>
      <c r="CU5" s="762"/>
      <c r="CV5" s="763"/>
      <c r="CW5" s="761" t="s">
        <v>386</v>
      </c>
      <c r="CX5" s="762"/>
      <c r="CY5" s="762"/>
      <c r="CZ5" s="762"/>
      <c r="DA5" s="763"/>
      <c r="DB5" s="761" t="s">
        <v>387</v>
      </c>
      <c r="DC5" s="762"/>
      <c r="DD5" s="762"/>
      <c r="DE5" s="762"/>
      <c r="DF5" s="763"/>
      <c r="DG5" s="791" t="s">
        <v>388</v>
      </c>
      <c r="DH5" s="792"/>
      <c r="DI5" s="792"/>
      <c r="DJ5" s="792"/>
      <c r="DK5" s="793"/>
      <c r="DL5" s="791" t="s">
        <v>389</v>
      </c>
      <c r="DM5" s="792"/>
      <c r="DN5" s="792"/>
      <c r="DO5" s="792"/>
      <c r="DP5" s="793"/>
      <c r="DQ5" s="761" t="s">
        <v>390</v>
      </c>
      <c r="DR5" s="762"/>
      <c r="DS5" s="762"/>
      <c r="DT5" s="762"/>
      <c r="DU5" s="763"/>
      <c r="DV5" s="761" t="s">
        <v>381</v>
      </c>
      <c r="DW5" s="762"/>
      <c r="DX5" s="762"/>
      <c r="DY5" s="762"/>
      <c r="DZ5" s="768"/>
      <c r="EA5" s="230"/>
    </row>
    <row r="6" spans="1:131" s="231" customFormat="1" ht="26.25" customHeight="1" thickBot="1">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c r="A7" s="232">
        <v>1</v>
      </c>
      <c r="B7" s="777" t="s">
        <v>391</v>
      </c>
      <c r="C7" s="778"/>
      <c r="D7" s="778"/>
      <c r="E7" s="778"/>
      <c r="F7" s="778"/>
      <c r="G7" s="778"/>
      <c r="H7" s="778"/>
      <c r="I7" s="778"/>
      <c r="J7" s="778"/>
      <c r="K7" s="778"/>
      <c r="L7" s="778"/>
      <c r="M7" s="778"/>
      <c r="N7" s="778"/>
      <c r="O7" s="778"/>
      <c r="P7" s="779"/>
      <c r="Q7" s="780">
        <v>60781</v>
      </c>
      <c r="R7" s="781"/>
      <c r="S7" s="781"/>
      <c r="T7" s="781"/>
      <c r="U7" s="781"/>
      <c r="V7" s="781">
        <v>58288</v>
      </c>
      <c r="W7" s="781"/>
      <c r="X7" s="781"/>
      <c r="Y7" s="781"/>
      <c r="Z7" s="781"/>
      <c r="AA7" s="781">
        <v>2493</v>
      </c>
      <c r="AB7" s="781"/>
      <c r="AC7" s="781"/>
      <c r="AD7" s="781"/>
      <c r="AE7" s="782"/>
      <c r="AF7" s="783">
        <v>2209</v>
      </c>
      <c r="AG7" s="784"/>
      <c r="AH7" s="784"/>
      <c r="AI7" s="784"/>
      <c r="AJ7" s="785"/>
      <c r="AK7" s="786">
        <v>1015</v>
      </c>
      <c r="AL7" s="787"/>
      <c r="AM7" s="787"/>
      <c r="AN7" s="787"/>
      <c r="AO7" s="787"/>
      <c r="AP7" s="787">
        <v>45290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c r="BT7" s="775"/>
      <c r="BU7" s="775"/>
      <c r="BV7" s="775"/>
      <c r="BW7" s="775"/>
      <c r="BX7" s="775"/>
      <c r="BY7" s="775"/>
      <c r="BZ7" s="775"/>
      <c r="CA7" s="775"/>
      <c r="CB7" s="775"/>
      <c r="CC7" s="775"/>
      <c r="CD7" s="775"/>
      <c r="CE7" s="775"/>
      <c r="CF7" s="775"/>
      <c r="CG7" s="790"/>
      <c r="CH7" s="771"/>
      <c r="CI7" s="772"/>
      <c r="CJ7" s="772"/>
      <c r="CK7" s="772"/>
      <c r="CL7" s="773"/>
      <c r="CM7" s="771"/>
      <c r="CN7" s="772"/>
      <c r="CO7" s="772"/>
      <c r="CP7" s="772"/>
      <c r="CQ7" s="773"/>
      <c r="CR7" s="771"/>
      <c r="CS7" s="772"/>
      <c r="CT7" s="772"/>
      <c r="CU7" s="772"/>
      <c r="CV7" s="773"/>
      <c r="CW7" s="771"/>
      <c r="CX7" s="772"/>
      <c r="CY7" s="772"/>
      <c r="CZ7" s="772"/>
      <c r="DA7" s="773"/>
      <c r="DB7" s="771"/>
      <c r="DC7" s="772"/>
      <c r="DD7" s="772"/>
      <c r="DE7" s="772"/>
      <c r="DF7" s="773"/>
      <c r="DG7" s="771"/>
      <c r="DH7" s="772"/>
      <c r="DI7" s="772"/>
      <c r="DJ7" s="772"/>
      <c r="DK7" s="773"/>
      <c r="DL7" s="771"/>
      <c r="DM7" s="772"/>
      <c r="DN7" s="772"/>
      <c r="DO7" s="772"/>
      <c r="DP7" s="773"/>
      <c r="DQ7" s="771"/>
      <c r="DR7" s="772"/>
      <c r="DS7" s="772"/>
      <c r="DT7" s="772"/>
      <c r="DU7" s="773"/>
      <c r="DV7" s="774"/>
      <c r="DW7" s="775"/>
      <c r="DX7" s="775"/>
      <c r="DY7" s="775"/>
      <c r="DZ7" s="776"/>
      <c r="EA7" s="230"/>
    </row>
    <row r="8" spans="1:131" s="231" customFormat="1" ht="26.25" customHeight="1">
      <c r="A8" s="234">
        <v>2</v>
      </c>
      <c r="B8" s="808" t="s">
        <v>392</v>
      </c>
      <c r="C8" s="809"/>
      <c r="D8" s="809"/>
      <c r="E8" s="809"/>
      <c r="F8" s="809"/>
      <c r="G8" s="809"/>
      <c r="H8" s="809"/>
      <c r="I8" s="809"/>
      <c r="J8" s="809"/>
      <c r="K8" s="809"/>
      <c r="L8" s="809"/>
      <c r="M8" s="809"/>
      <c r="N8" s="809"/>
      <c r="O8" s="809"/>
      <c r="P8" s="810"/>
      <c r="Q8" s="811">
        <v>275</v>
      </c>
      <c r="R8" s="812"/>
      <c r="S8" s="812"/>
      <c r="T8" s="812"/>
      <c r="U8" s="812"/>
      <c r="V8" s="812">
        <v>271</v>
      </c>
      <c r="W8" s="812"/>
      <c r="X8" s="812"/>
      <c r="Y8" s="812"/>
      <c r="Z8" s="812"/>
      <c r="AA8" s="812">
        <v>4</v>
      </c>
      <c r="AB8" s="812"/>
      <c r="AC8" s="812"/>
      <c r="AD8" s="812"/>
      <c r="AE8" s="813"/>
      <c r="AF8" s="814">
        <v>4</v>
      </c>
      <c r="AG8" s="815"/>
      <c r="AH8" s="815"/>
      <c r="AI8" s="815"/>
      <c r="AJ8" s="816"/>
      <c r="AK8" s="797">
        <v>72</v>
      </c>
      <c r="AL8" s="798"/>
      <c r="AM8" s="798"/>
      <c r="AN8" s="798"/>
      <c r="AO8" s="798"/>
      <c r="AP8" s="798">
        <v>303</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393</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c r="A23" s="236" t="s">
        <v>394</v>
      </c>
      <c r="B23" s="817" t="s">
        <v>395</v>
      </c>
      <c r="C23" s="818"/>
      <c r="D23" s="818"/>
      <c r="E23" s="818"/>
      <c r="F23" s="818"/>
      <c r="G23" s="818"/>
      <c r="H23" s="818"/>
      <c r="I23" s="818"/>
      <c r="J23" s="818"/>
      <c r="K23" s="818"/>
      <c r="L23" s="818"/>
      <c r="M23" s="818"/>
      <c r="N23" s="818"/>
      <c r="O23" s="818"/>
      <c r="P23" s="819"/>
      <c r="Q23" s="820">
        <v>58689</v>
      </c>
      <c r="R23" s="821"/>
      <c r="S23" s="821"/>
      <c r="T23" s="821"/>
      <c r="U23" s="821"/>
      <c r="V23" s="821">
        <v>57910</v>
      </c>
      <c r="W23" s="821"/>
      <c r="X23" s="821"/>
      <c r="Y23" s="821"/>
      <c r="Z23" s="821"/>
      <c r="AA23" s="821">
        <v>779</v>
      </c>
      <c r="AB23" s="821"/>
      <c r="AC23" s="821"/>
      <c r="AD23" s="821"/>
      <c r="AE23" s="822"/>
      <c r="AF23" s="823">
        <v>2213</v>
      </c>
      <c r="AG23" s="821"/>
      <c r="AH23" s="821"/>
      <c r="AI23" s="821"/>
      <c r="AJ23" s="824"/>
      <c r="AK23" s="825"/>
      <c r="AL23" s="826"/>
      <c r="AM23" s="826"/>
      <c r="AN23" s="826"/>
      <c r="AO23" s="826"/>
      <c r="AP23" s="821">
        <v>45593</v>
      </c>
      <c r="AQ23" s="821"/>
      <c r="AR23" s="821"/>
      <c r="AS23" s="821"/>
      <c r="AT23" s="821"/>
      <c r="AU23" s="837"/>
      <c r="AV23" s="837"/>
      <c r="AW23" s="837"/>
      <c r="AX23" s="837"/>
      <c r="AY23" s="838"/>
      <c r="AZ23" s="839" t="s">
        <v>396</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c r="A25" s="753" t="s">
        <v>398</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c r="A26" s="755" t="s">
        <v>374</v>
      </c>
      <c r="B26" s="756"/>
      <c r="C26" s="756"/>
      <c r="D26" s="756"/>
      <c r="E26" s="756"/>
      <c r="F26" s="756"/>
      <c r="G26" s="756"/>
      <c r="H26" s="756"/>
      <c r="I26" s="756"/>
      <c r="J26" s="756"/>
      <c r="K26" s="756"/>
      <c r="L26" s="756"/>
      <c r="M26" s="756"/>
      <c r="N26" s="756"/>
      <c r="O26" s="756"/>
      <c r="P26" s="757"/>
      <c r="Q26" s="761" t="s">
        <v>399</v>
      </c>
      <c r="R26" s="762"/>
      <c r="S26" s="762"/>
      <c r="T26" s="762"/>
      <c r="U26" s="763"/>
      <c r="V26" s="761" t="s">
        <v>400</v>
      </c>
      <c r="W26" s="762"/>
      <c r="X26" s="762"/>
      <c r="Y26" s="762"/>
      <c r="Z26" s="763"/>
      <c r="AA26" s="761" t="s">
        <v>401</v>
      </c>
      <c r="AB26" s="762"/>
      <c r="AC26" s="762"/>
      <c r="AD26" s="762"/>
      <c r="AE26" s="762"/>
      <c r="AF26" s="842" t="s">
        <v>402</v>
      </c>
      <c r="AG26" s="843"/>
      <c r="AH26" s="843"/>
      <c r="AI26" s="843"/>
      <c r="AJ26" s="844"/>
      <c r="AK26" s="762" t="s">
        <v>403</v>
      </c>
      <c r="AL26" s="762"/>
      <c r="AM26" s="762"/>
      <c r="AN26" s="762"/>
      <c r="AO26" s="763"/>
      <c r="AP26" s="761" t="s">
        <v>404</v>
      </c>
      <c r="AQ26" s="762"/>
      <c r="AR26" s="762"/>
      <c r="AS26" s="762"/>
      <c r="AT26" s="763"/>
      <c r="AU26" s="761" t="s">
        <v>405</v>
      </c>
      <c r="AV26" s="762"/>
      <c r="AW26" s="762"/>
      <c r="AX26" s="762"/>
      <c r="AY26" s="763"/>
      <c r="AZ26" s="761" t="s">
        <v>406</v>
      </c>
      <c r="BA26" s="762"/>
      <c r="BB26" s="762"/>
      <c r="BC26" s="762"/>
      <c r="BD26" s="763"/>
      <c r="BE26" s="761" t="s">
        <v>381</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c r="A28" s="238">
        <v>1</v>
      </c>
      <c r="B28" s="777" t="s">
        <v>407</v>
      </c>
      <c r="C28" s="778"/>
      <c r="D28" s="778"/>
      <c r="E28" s="778"/>
      <c r="F28" s="778"/>
      <c r="G28" s="778"/>
      <c r="H28" s="778"/>
      <c r="I28" s="778"/>
      <c r="J28" s="778"/>
      <c r="K28" s="778"/>
      <c r="L28" s="778"/>
      <c r="M28" s="778"/>
      <c r="N28" s="778"/>
      <c r="O28" s="778"/>
      <c r="P28" s="779"/>
      <c r="Q28" s="850">
        <v>16544</v>
      </c>
      <c r="R28" s="851"/>
      <c r="S28" s="851"/>
      <c r="T28" s="851"/>
      <c r="U28" s="851"/>
      <c r="V28" s="851">
        <v>16195</v>
      </c>
      <c r="W28" s="851"/>
      <c r="X28" s="851"/>
      <c r="Y28" s="851"/>
      <c r="Z28" s="851"/>
      <c r="AA28" s="851">
        <v>349</v>
      </c>
      <c r="AB28" s="851"/>
      <c r="AC28" s="851"/>
      <c r="AD28" s="851"/>
      <c r="AE28" s="852"/>
      <c r="AF28" s="853">
        <v>349</v>
      </c>
      <c r="AG28" s="851"/>
      <c r="AH28" s="851"/>
      <c r="AI28" s="851"/>
      <c r="AJ28" s="854"/>
      <c r="AK28" s="855">
        <v>1534</v>
      </c>
      <c r="AL28" s="856"/>
      <c r="AM28" s="856"/>
      <c r="AN28" s="856"/>
      <c r="AO28" s="856"/>
      <c r="AP28" s="856" t="s">
        <v>612</v>
      </c>
      <c r="AQ28" s="856"/>
      <c r="AR28" s="856"/>
      <c r="AS28" s="856"/>
      <c r="AT28" s="856"/>
      <c r="AU28" s="856" t="s">
        <v>612</v>
      </c>
      <c r="AV28" s="856"/>
      <c r="AW28" s="856"/>
      <c r="AX28" s="856"/>
      <c r="AY28" s="856"/>
      <c r="AZ28" s="857" t="s">
        <v>612</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c r="A29" s="238">
        <v>2</v>
      </c>
      <c r="B29" s="808" t="s">
        <v>408</v>
      </c>
      <c r="C29" s="809"/>
      <c r="D29" s="809"/>
      <c r="E29" s="809"/>
      <c r="F29" s="809"/>
      <c r="G29" s="809"/>
      <c r="H29" s="809"/>
      <c r="I29" s="809"/>
      <c r="J29" s="809"/>
      <c r="K29" s="809"/>
      <c r="L29" s="809"/>
      <c r="M29" s="809"/>
      <c r="N29" s="809"/>
      <c r="O29" s="809"/>
      <c r="P29" s="810"/>
      <c r="Q29" s="811">
        <v>11800</v>
      </c>
      <c r="R29" s="812"/>
      <c r="S29" s="812"/>
      <c r="T29" s="812"/>
      <c r="U29" s="812"/>
      <c r="V29" s="812">
        <v>11364</v>
      </c>
      <c r="W29" s="812"/>
      <c r="X29" s="812"/>
      <c r="Y29" s="812"/>
      <c r="Z29" s="812"/>
      <c r="AA29" s="812">
        <v>436</v>
      </c>
      <c r="AB29" s="812"/>
      <c r="AC29" s="812"/>
      <c r="AD29" s="812"/>
      <c r="AE29" s="813"/>
      <c r="AF29" s="814">
        <v>436</v>
      </c>
      <c r="AG29" s="815"/>
      <c r="AH29" s="815"/>
      <c r="AI29" s="815"/>
      <c r="AJ29" s="816"/>
      <c r="AK29" s="862">
        <v>1902</v>
      </c>
      <c r="AL29" s="858"/>
      <c r="AM29" s="858"/>
      <c r="AN29" s="858"/>
      <c r="AO29" s="858"/>
      <c r="AP29" s="858" t="s">
        <v>612</v>
      </c>
      <c r="AQ29" s="858"/>
      <c r="AR29" s="858"/>
      <c r="AS29" s="858"/>
      <c r="AT29" s="858"/>
      <c r="AU29" s="858" t="s">
        <v>612</v>
      </c>
      <c r="AV29" s="858"/>
      <c r="AW29" s="858"/>
      <c r="AX29" s="858"/>
      <c r="AY29" s="858"/>
      <c r="AZ29" s="859" t="s">
        <v>612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c r="A30" s="238">
        <v>3</v>
      </c>
      <c r="B30" s="808" t="s">
        <v>409</v>
      </c>
      <c r="C30" s="809"/>
      <c r="D30" s="809"/>
      <c r="E30" s="809"/>
      <c r="F30" s="809"/>
      <c r="G30" s="809"/>
      <c r="H30" s="809"/>
      <c r="I30" s="809"/>
      <c r="J30" s="809"/>
      <c r="K30" s="809"/>
      <c r="L30" s="809"/>
      <c r="M30" s="809"/>
      <c r="N30" s="809"/>
      <c r="O30" s="809"/>
      <c r="P30" s="810"/>
      <c r="Q30" s="811">
        <v>1941</v>
      </c>
      <c r="R30" s="812"/>
      <c r="S30" s="812"/>
      <c r="T30" s="812"/>
      <c r="U30" s="812"/>
      <c r="V30" s="812">
        <v>1937</v>
      </c>
      <c r="W30" s="812"/>
      <c r="X30" s="812"/>
      <c r="Y30" s="812"/>
      <c r="Z30" s="812"/>
      <c r="AA30" s="812">
        <v>4</v>
      </c>
      <c r="AB30" s="812"/>
      <c r="AC30" s="812"/>
      <c r="AD30" s="812"/>
      <c r="AE30" s="813"/>
      <c r="AF30" s="814">
        <v>4</v>
      </c>
      <c r="AG30" s="815"/>
      <c r="AH30" s="815"/>
      <c r="AI30" s="815"/>
      <c r="AJ30" s="816"/>
      <c r="AK30" s="862">
        <v>365</v>
      </c>
      <c r="AL30" s="858"/>
      <c r="AM30" s="858"/>
      <c r="AN30" s="858"/>
      <c r="AO30" s="858"/>
      <c r="AP30" s="858" t="s">
        <v>612</v>
      </c>
      <c r="AQ30" s="858"/>
      <c r="AR30" s="858"/>
      <c r="AS30" s="858"/>
      <c r="AT30" s="858"/>
      <c r="AU30" s="858" t="s">
        <v>612</v>
      </c>
      <c r="AV30" s="858"/>
      <c r="AW30" s="858"/>
      <c r="AX30" s="858"/>
      <c r="AY30" s="858"/>
      <c r="AZ30" s="859" t="s">
        <v>612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c r="A31" s="238">
        <v>4</v>
      </c>
      <c r="B31" s="808" t="s">
        <v>410</v>
      </c>
      <c r="C31" s="809"/>
      <c r="D31" s="809"/>
      <c r="E31" s="809"/>
      <c r="F31" s="809"/>
      <c r="G31" s="809"/>
      <c r="H31" s="809"/>
      <c r="I31" s="809"/>
      <c r="J31" s="809"/>
      <c r="K31" s="809"/>
      <c r="L31" s="809"/>
      <c r="M31" s="809"/>
      <c r="N31" s="809"/>
      <c r="O31" s="809"/>
      <c r="P31" s="810"/>
      <c r="Q31" s="811">
        <v>3837</v>
      </c>
      <c r="R31" s="812"/>
      <c r="S31" s="812"/>
      <c r="T31" s="812"/>
      <c r="U31" s="812"/>
      <c r="V31" s="812">
        <v>3250</v>
      </c>
      <c r="W31" s="812"/>
      <c r="X31" s="812"/>
      <c r="Y31" s="812"/>
      <c r="Z31" s="812"/>
      <c r="AA31" s="812">
        <v>587</v>
      </c>
      <c r="AB31" s="812"/>
      <c r="AC31" s="812"/>
      <c r="AD31" s="812"/>
      <c r="AE31" s="813"/>
      <c r="AF31" s="814">
        <v>2683</v>
      </c>
      <c r="AG31" s="815"/>
      <c r="AH31" s="815"/>
      <c r="AI31" s="815"/>
      <c r="AJ31" s="816"/>
      <c r="AK31" s="858" t="s">
        <v>605</v>
      </c>
      <c r="AL31" s="858"/>
      <c r="AM31" s="858"/>
      <c r="AN31" s="858"/>
      <c r="AO31" s="858"/>
      <c r="AP31" s="858">
        <v>0</v>
      </c>
      <c r="AQ31" s="858"/>
      <c r="AR31" s="858"/>
      <c r="AS31" s="858"/>
      <c r="AT31" s="858"/>
      <c r="AU31" s="858">
        <v>0</v>
      </c>
      <c r="AV31" s="858"/>
      <c r="AW31" s="858"/>
      <c r="AX31" s="858"/>
      <c r="AY31" s="858"/>
      <c r="AZ31" s="859" t="s">
        <v>612</v>
      </c>
      <c r="BA31" s="859"/>
      <c r="BB31" s="859"/>
      <c r="BC31" s="859"/>
      <c r="BD31" s="859"/>
      <c r="BE31" s="860" t="s">
        <v>411</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c r="A32" s="238">
        <v>5</v>
      </c>
      <c r="B32" s="808" t="s">
        <v>412</v>
      </c>
      <c r="C32" s="809"/>
      <c r="D32" s="809"/>
      <c r="E32" s="809"/>
      <c r="F32" s="809"/>
      <c r="G32" s="809"/>
      <c r="H32" s="809"/>
      <c r="I32" s="809"/>
      <c r="J32" s="809"/>
      <c r="K32" s="809"/>
      <c r="L32" s="809"/>
      <c r="M32" s="809"/>
      <c r="N32" s="809"/>
      <c r="O32" s="809"/>
      <c r="P32" s="810"/>
      <c r="Q32" s="811">
        <v>4290</v>
      </c>
      <c r="R32" s="812"/>
      <c r="S32" s="812"/>
      <c r="T32" s="812"/>
      <c r="U32" s="812"/>
      <c r="V32" s="812">
        <v>4180</v>
      </c>
      <c r="W32" s="812"/>
      <c r="X32" s="812"/>
      <c r="Y32" s="812"/>
      <c r="Z32" s="812"/>
      <c r="AA32" s="812">
        <v>110</v>
      </c>
      <c r="AB32" s="812"/>
      <c r="AC32" s="812"/>
      <c r="AD32" s="812"/>
      <c r="AE32" s="813"/>
      <c r="AF32" s="814">
        <v>161</v>
      </c>
      <c r="AG32" s="815"/>
      <c r="AH32" s="815"/>
      <c r="AI32" s="815"/>
      <c r="AJ32" s="816"/>
      <c r="AK32" s="862">
        <v>1488</v>
      </c>
      <c r="AL32" s="858"/>
      <c r="AM32" s="858"/>
      <c r="AN32" s="858"/>
      <c r="AO32" s="858"/>
      <c r="AP32" s="858">
        <v>21805</v>
      </c>
      <c r="AQ32" s="858"/>
      <c r="AR32" s="858"/>
      <c r="AS32" s="858"/>
      <c r="AT32" s="858"/>
      <c r="AU32" s="858">
        <v>5495</v>
      </c>
      <c r="AV32" s="858"/>
      <c r="AW32" s="858"/>
      <c r="AX32" s="858"/>
      <c r="AY32" s="858"/>
      <c r="AZ32" s="859" t="s">
        <v>612</v>
      </c>
      <c r="BA32" s="859"/>
      <c r="BB32" s="859"/>
      <c r="BC32" s="859"/>
      <c r="BD32" s="859"/>
      <c r="BE32" s="860" t="s">
        <v>411</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c r="A33" s="238">
        <v>6</v>
      </c>
      <c r="B33" s="808" t="s">
        <v>413</v>
      </c>
      <c r="C33" s="809"/>
      <c r="D33" s="809"/>
      <c r="E33" s="809"/>
      <c r="F33" s="809"/>
      <c r="G33" s="809"/>
      <c r="H33" s="809"/>
      <c r="I33" s="809"/>
      <c r="J33" s="809"/>
      <c r="K33" s="809"/>
      <c r="L33" s="809"/>
      <c r="M33" s="809"/>
      <c r="N33" s="809"/>
      <c r="O33" s="809"/>
      <c r="P33" s="810"/>
      <c r="Q33" s="811">
        <v>157</v>
      </c>
      <c r="R33" s="812"/>
      <c r="S33" s="812"/>
      <c r="T33" s="812"/>
      <c r="U33" s="812"/>
      <c r="V33" s="812">
        <v>157</v>
      </c>
      <c r="W33" s="812"/>
      <c r="X33" s="812"/>
      <c r="Y33" s="812"/>
      <c r="Z33" s="812"/>
      <c r="AA33" s="812">
        <v>0</v>
      </c>
      <c r="AB33" s="812"/>
      <c r="AC33" s="812"/>
      <c r="AD33" s="812"/>
      <c r="AE33" s="813"/>
      <c r="AF33" s="814">
        <v>5</v>
      </c>
      <c r="AG33" s="815"/>
      <c r="AH33" s="815"/>
      <c r="AI33" s="815"/>
      <c r="AJ33" s="816"/>
      <c r="AK33" s="862">
        <v>157</v>
      </c>
      <c r="AL33" s="858"/>
      <c r="AM33" s="858"/>
      <c r="AN33" s="858"/>
      <c r="AO33" s="858"/>
      <c r="AP33" s="858">
        <v>0</v>
      </c>
      <c r="AQ33" s="858"/>
      <c r="AR33" s="858"/>
      <c r="AS33" s="858"/>
      <c r="AT33" s="858"/>
      <c r="AU33" s="858" t="s">
        <v>605</v>
      </c>
      <c r="AV33" s="858"/>
      <c r="AW33" s="858"/>
      <c r="AX33" s="858"/>
      <c r="AY33" s="858"/>
      <c r="AZ33" s="859" t="s">
        <v>612</v>
      </c>
      <c r="BA33" s="859"/>
      <c r="BB33" s="859"/>
      <c r="BC33" s="859"/>
      <c r="BD33" s="859"/>
      <c r="BE33" s="860" t="s">
        <v>414</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8"/>
      <c r="AM34" s="858"/>
      <c r="AN34" s="858"/>
      <c r="AO34" s="858"/>
      <c r="AP34" s="858"/>
      <c r="AQ34" s="858"/>
      <c r="AR34" s="858"/>
      <c r="AS34" s="858"/>
      <c r="AT34" s="858"/>
      <c r="AU34" s="858"/>
      <c r="AV34" s="858"/>
      <c r="AW34" s="858"/>
      <c r="AX34" s="858"/>
      <c r="AY34" s="858"/>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8"/>
      <c r="AM35" s="858"/>
      <c r="AN35" s="858"/>
      <c r="AO35" s="858"/>
      <c r="AP35" s="858"/>
      <c r="AQ35" s="858"/>
      <c r="AR35" s="858"/>
      <c r="AS35" s="858"/>
      <c r="AT35" s="858"/>
      <c r="AU35" s="858"/>
      <c r="AV35" s="858"/>
      <c r="AW35" s="858"/>
      <c r="AX35" s="858"/>
      <c r="AY35" s="858"/>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8"/>
      <c r="AM36" s="858"/>
      <c r="AN36" s="858"/>
      <c r="AO36" s="858"/>
      <c r="AP36" s="858"/>
      <c r="AQ36" s="858"/>
      <c r="AR36" s="858"/>
      <c r="AS36" s="858"/>
      <c r="AT36" s="858"/>
      <c r="AU36" s="858"/>
      <c r="AV36" s="858"/>
      <c r="AW36" s="858"/>
      <c r="AX36" s="858"/>
      <c r="AY36" s="858"/>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8"/>
      <c r="AM37" s="858"/>
      <c r="AN37" s="858"/>
      <c r="AO37" s="858"/>
      <c r="AP37" s="858"/>
      <c r="AQ37" s="858"/>
      <c r="AR37" s="858"/>
      <c r="AS37" s="858"/>
      <c r="AT37" s="858"/>
      <c r="AU37" s="858"/>
      <c r="AV37" s="858"/>
      <c r="AW37" s="858"/>
      <c r="AX37" s="858"/>
      <c r="AY37" s="858"/>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8"/>
      <c r="AM38" s="858"/>
      <c r="AN38" s="858"/>
      <c r="AO38" s="858"/>
      <c r="AP38" s="858"/>
      <c r="AQ38" s="858"/>
      <c r="AR38" s="858"/>
      <c r="AS38" s="858"/>
      <c r="AT38" s="858"/>
      <c r="AU38" s="858"/>
      <c r="AV38" s="858"/>
      <c r="AW38" s="858"/>
      <c r="AX38" s="858"/>
      <c r="AY38" s="858"/>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415</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c r="A63" s="236" t="s">
        <v>394</v>
      </c>
      <c r="B63" s="817" t="s">
        <v>416</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3639</v>
      </c>
      <c r="AG63" s="872"/>
      <c r="AH63" s="872"/>
      <c r="AI63" s="872"/>
      <c r="AJ63" s="873"/>
      <c r="AK63" s="874"/>
      <c r="AL63" s="869"/>
      <c r="AM63" s="869"/>
      <c r="AN63" s="869"/>
      <c r="AO63" s="869"/>
      <c r="AP63" s="872">
        <v>21805</v>
      </c>
      <c r="AQ63" s="872"/>
      <c r="AR63" s="872"/>
      <c r="AS63" s="872"/>
      <c r="AT63" s="872"/>
      <c r="AU63" s="872">
        <v>5495</v>
      </c>
      <c r="AV63" s="872"/>
      <c r="AW63" s="872"/>
      <c r="AX63" s="872"/>
      <c r="AY63" s="872"/>
      <c r="AZ63" s="876"/>
      <c r="BA63" s="876"/>
      <c r="BB63" s="876"/>
      <c r="BC63" s="876"/>
      <c r="BD63" s="876"/>
      <c r="BE63" s="877"/>
      <c r="BF63" s="877"/>
      <c r="BG63" s="877"/>
      <c r="BH63" s="877"/>
      <c r="BI63" s="878"/>
      <c r="BJ63" s="879" t="s">
        <v>417</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c r="A66" s="755" t="s">
        <v>419</v>
      </c>
      <c r="B66" s="756"/>
      <c r="C66" s="756"/>
      <c r="D66" s="756"/>
      <c r="E66" s="756"/>
      <c r="F66" s="756"/>
      <c r="G66" s="756"/>
      <c r="H66" s="756"/>
      <c r="I66" s="756"/>
      <c r="J66" s="756"/>
      <c r="K66" s="756"/>
      <c r="L66" s="756"/>
      <c r="M66" s="756"/>
      <c r="N66" s="756"/>
      <c r="O66" s="756"/>
      <c r="P66" s="757"/>
      <c r="Q66" s="761" t="s">
        <v>420</v>
      </c>
      <c r="R66" s="762"/>
      <c r="S66" s="762"/>
      <c r="T66" s="762"/>
      <c r="U66" s="763"/>
      <c r="V66" s="761" t="s">
        <v>421</v>
      </c>
      <c r="W66" s="762"/>
      <c r="X66" s="762"/>
      <c r="Y66" s="762"/>
      <c r="Z66" s="763"/>
      <c r="AA66" s="761" t="s">
        <v>422</v>
      </c>
      <c r="AB66" s="762"/>
      <c r="AC66" s="762"/>
      <c r="AD66" s="762"/>
      <c r="AE66" s="763"/>
      <c r="AF66" s="882" t="s">
        <v>423</v>
      </c>
      <c r="AG66" s="843"/>
      <c r="AH66" s="843"/>
      <c r="AI66" s="843"/>
      <c r="AJ66" s="883"/>
      <c r="AK66" s="761" t="s">
        <v>424</v>
      </c>
      <c r="AL66" s="756"/>
      <c r="AM66" s="756"/>
      <c r="AN66" s="756"/>
      <c r="AO66" s="757"/>
      <c r="AP66" s="761" t="s">
        <v>425</v>
      </c>
      <c r="AQ66" s="762"/>
      <c r="AR66" s="762"/>
      <c r="AS66" s="762"/>
      <c r="AT66" s="763"/>
      <c r="AU66" s="761" t="s">
        <v>426</v>
      </c>
      <c r="AV66" s="762"/>
      <c r="AW66" s="762"/>
      <c r="AX66" s="762"/>
      <c r="AY66" s="763"/>
      <c r="AZ66" s="761" t="s">
        <v>381</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c r="A68" s="232">
        <v>1</v>
      </c>
      <c r="B68" s="897" t="s">
        <v>600</v>
      </c>
      <c r="C68" s="898"/>
      <c r="D68" s="898"/>
      <c r="E68" s="898"/>
      <c r="F68" s="898"/>
      <c r="G68" s="898"/>
      <c r="H68" s="898"/>
      <c r="I68" s="898"/>
      <c r="J68" s="898"/>
      <c r="K68" s="898"/>
      <c r="L68" s="898"/>
      <c r="M68" s="898"/>
      <c r="N68" s="898"/>
      <c r="O68" s="898"/>
      <c r="P68" s="899"/>
      <c r="Q68" s="900">
        <v>3839</v>
      </c>
      <c r="R68" s="894"/>
      <c r="S68" s="894"/>
      <c r="T68" s="894"/>
      <c r="U68" s="894"/>
      <c r="V68" s="894">
        <v>3646</v>
      </c>
      <c r="W68" s="894"/>
      <c r="X68" s="894"/>
      <c r="Y68" s="894"/>
      <c r="Z68" s="894"/>
      <c r="AA68" s="894">
        <v>193</v>
      </c>
      <c r="AB68" s="894"/>
      <c r="AC68" s="894"/>
      <c r="AD68" s="894"/>
      <c r="AE68" s="894"/>
      <c r="AF68" s="894">
        <v>193</v>
      </c>
      <c r="AG68" s="894"/>
      <c r="AH68" s="894"/>
      <c r="AI68" s="894"/>
      <c r="AJ68" s="894"/>
      <c r="AK68" s="894">
        <v>67</v>
      </c>
      <c r="AL68" s="894"/>
      <c r="AM68" s="894"/>
      <c r="AN68" s="894"/>
      <c r="AO68" s="894"/>
      <c r="AP68" s="894">
        <v>1249</v>
      </c>
      <c r="AQ68" s="894"/>
      <c r="AR68" s="894"/>
      <c r="AS68" s="894"/>
      <c r="AT68" s="894"/>
      <c r="AU68" s="894">
        <v>925</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c r="A69" s="234">
        <v>2</v>
      </c>
      <c r="B69" s="901" t="s">
        <v>601</v>
      </c>
      <c r="C69" s="902"/>
      <c r="D69" s="902"/>
      <c r="E69" s="902"/>
      <c r="F69" s="902"/>
      <c r="G69" s="902"/>
      <c r="H69" s="902"/>
      <c r="I69" s="902"/>
      <c r="J69" s="902"/>
      <c r="K69" s="902"/>
      <c r="L69" s="902"/>
      <c r="M69" s="902"/>
      <c r="N69" s="902"/>
      <c r="O69" s="902"/>
      <c r="P69" s="903"/>
      <c r="Q69" s="904">
        <v>303</v>
      </c>
      <c r="R69" s="858"/>
      <c r="S69" s="858"/>
      <c r="T69" s="858"/>
      <c r="U69" s="858"/>
      <c r="V69" s="858">
        <v>279</v>
      </c>
      <c r="W69" s="858"/>
      <c r="X69" s="858"/>
      <c r="Y69" s="858"/>
      <c r="Z69" s="858"/>
      <c r="AA69" s="858">
        <v>23</v>
      </c>
      <c r="AB69" s="858"/>
      <c r="AC69" s="858"/>
      <c r="AD69" s="858"/>
      <c r="AE69" s="858"/>
      <c r="AF69" s="858">
        <v>23</v>
      </c>
      <c r="AG69" s="858"/>
      <c r="AH69" s="858"/>
      <c r="AI69" s="858"/>
      <c r="AJ69" s="858"/>
      <c r="AK69" s="858">
        <v>0</v>
      </c>
      <c r="AL69" s="858"/>
      <c r="AM69" s="858"/>
      <c r="AN69" s="858"/>
      <c r="AO69" s="858"/>
      <c r="AP69" s="858">
        <v>0</v>
      </c>
      <c r="AQ69" s="858"/>
      <c r="AR69" s="858"/>
      <c r="AS69" s="858"/>
      <c r="AT69" s="858"/>
      <c r="AU69" s="858" t="s">
        <v>605</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c r="A70" s="234">
        <v>3</v>
      </c>
      <c r="B70" s="901" t="s">
        <v>602</v>
      </c>
      <c r="C70" s="902"/>
      <c r="D70" s="902"/>
      <c r="E70" s="902"/>
      <c r="F70" s="902"/>
      <c r="G70" s="902"/>
      <c r="H70" s="902"/>
      <c r="I70" s="902"/>
      <c r="J70" s="902"/>
      <c r="K70" s="902"/>
      <c r="L70" s="902"/>
      <c r="M70" s="902"/>
      <c r="N70" s="902"/>
      <c r="O70" s="902"/>
      <c r="P70" s="903"/>
      <c r="Q70" s="904">
        <v>14</v>
      </c>
      <c r="R70" s="858"/>
      <c r="S70" s="858"/>
      <c r="T70" s="858"/>
      <c r="U70" s="858"/>
      <c r="V70" s="858">
        <v>5</v>
      </c>
      <c r="W70" s="858"/>
      <c r="X70" s="858"/>
      <c r="Y70" s="858"/>
      <c r="Z70" s="858"/>
      <c r="AA70" s="858">
        <v>8</v>
      </c>
      <c r="AB70" s="858"/>
      <c r="AC70" s="858"/>
      <c r="AD70" s="858"/>
      <c r="AE70" s="858"/>
      <c r="AF70" s="858">
        <v>8</v>
      </c>
      <c r="AG70" s="858"/>
      <c r="AH70" s="858"/>
      <c r="AI70" s="858"/>
      <c r="AJ70" s="858"/>
      <c r="AK70" s="858">
        <v>0</v>
      </c>
      <c r="AL70" s="858"/>
      <c r="AM70" s="858"/>
      <c r="AN70" s="858"/>
      <c r="AO70" s="858"/>
      <c r="AP70" s="858">
        <v>0</v>
      </c>
      <c r="AQ70" s="858"/>
      <c r="AR70" s="858"/>
      <c r="AS70" s="858"/>
      <c r="AT70" s="858"/>
      <c r="AU70" s="858" t="s">
        <v>605</v>
      </c>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c r="A71" s="234">
        <v>4</v>
      </c>
      <c r="B71" s="901" t="s">
        <v>603</v>
      </c>
      <c r="C71" s="902"/>
      <c r="D71" s="902"/>
      <c r="E71" s="902"/>
      <c r="F71" s="902"/>
      <c r="G71" s="902"/>
      <c r="H71" s="902"/>
      <c r="I71" s="902"/>
      <c r="J71" s="902"/>
      <c r="K71" s="902"/>
      <c r="L71" s="902"/>
      <c r="M71" s="902"/>
      <c r="N71" s="902"/>
      <c r="O71" s="902"/>
      <c r="P71" s="903"/>
      <c r="Q71" s="904">
        <v>23194</v>
      </c>
      <c r="R71" s="858"/>
      <c r="S71" s="858"/>
      <c r="T71" s="858"/>
      <c r="U71" s="858"/>
      <c r="V71" s="858">
        <v>22714</v>
      </c>
      <c r="W71" s="858"/>
      <c r="X71" s="858"/>
      <c r="Y71" s="858"/>
      <c r="Z71" s="858"/>
      <c r="AA71" s="858">
        <v>480</v>
      </c>
      <c r="AB71" s="858"/>
      <c r="AC71" s="858"/>
      <c r="AD71" s="858"/>
      <c r="AE71" s="858"/>
      <c r="AF71" s="858">
        <v>480</v>
      </c>
      <c r="AG71" s="858"/>
      <c r="AH71" s="858"/>
      <c r="AI71" s="858"/>
      <c r="AJ71" s="858"/>
      <c r="AK71" s="858">
        <v>23</v>
      </c>
      <c r="AL71" s="858"/>
      <c r="AM71" s="858"/>
      <c r="AN71" s="858"/>
      <c r="AO71" s="858"/>
      <c r="AP71" s="858" t="s">
        <v>605</v>
      </c>
      <c r="AQ71" s="858"/>
      <c r="AR71" s="858"/>
      <c r="AS71" s="858"/>
      <c r="AT71" s="858"/>
      <c r="AU71" s="858" t="s">
        <v>605</v>
      </c>
      <c r="AV71" s="858"/>
      <c r="AW71" s="858"/>
      <c r="AX71" s="858"/>
      <c r="AY71" s="858"/>
      <c r="AZ71" s="905" t="s">
        <v>610</v>
      </c>
      <c r="BA71" s="902"/>
      <c r="BB71" s="902"/>
      <c r="BC71" s="902"/>
      <c r="BD71" s="906"/>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c r="A72" s="234">
        <v>5</v>
      </c>
      <c r="B72" s="901" t="s">
        <v>603</v>
      </c>
      <c r="C72" s="902"/>
      <c r="D72" s="902"/>
      <c r="E72" s="902"/>
      <c r="F72" s="902"/>
      <c r="G72" s="902"/>
      <c r="H72" s="902"/>
      <c r="I72" s="902"/>
      <c r="J72" s="902"/>
      <c r="K72" s="902"/>
      <c r="L72" s="902"/>
      <c r="M72" s="902"/>
      <c r="N72" s="902"/>
      <c r="O72" s="902"/>
      <c r="P72" s="903"/>
      <c r="Q72" s="904">
        <v>238</v>
      </c>
      <c r="R72" s="858"/>
      <c r="S72" s="858"/>
      <c r="T72" s="858"/>
      <c r="U72" s="858"/>
      <c r="V72" s="858">
        <v>112</v>
      </c>
      <c r="W72" s="858"/>
      <c r="X72" s="858"/>
      <c r="Y72" s="858"/>
      <c r="Z72" s="858"/>
      <c r="AA72" s="858">
        <v>125</v>
      </c>
      <c r="AB72" s="858"/>
      <c r="AC72" s="858"/>
      <c r="AD72" s="858"/>
      <c r="AE72" s="858"/>
      <c r="AF72" s="858">
        <v>125</v>
      </c>
      <c r="AG72" s="858"/>
      <c r="AH72" s="858"/>
      <c r="AI72" s="858"/>
      <c r="AJ72" s="858"/>
      <c r="AK72" s="858" t="s">
        <v>605</v>
      </c>
      <c r="AL72" s="858"/>
      <c r="AM72" s="858"/>
      <c r="AN72" s="858"/>
      <c r="AO72" s="858"/>
      <c r="AP72" s="858" t="s">
        <v>605</v>
      </c>
      <c r="AQ72" s="858"/>
      <c r="AR72" s="858"/>
      <c r="AS72" s="858"/>
      <c r="AT72" s="858"/>
      <c r="AU72" s="858" t="s">
        <v>605</v>
      </c>
      <c r="AV72" s="858"/>
      <c r="AW72" s="858"/>
      <c r="AX72" s="858"/>
      <c r="AY72" s="858"/>
      <c r="AZ72" s="860" t="s">
        <v>611</v>
      </c>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c r="A73" s="234">
        <v>6</v>
      </c>
      <c r="B73" s="901" t="s">
        <v>604</v>
      </c>
      <c r="C73" s="902"/>
      <c r="D73" s="902"/>
      <c r="E73" s="902"/>
      <c r="F73" s="902"/>
      <c r="G73" s="902"/>
      <c r="H73" s="902"/>
      <c r="I73" s="902"/>
      <c r="J73" s="902"/>
      <c r="K73" s="902"/>
      <c r="L73" s="902"/>
      <c r="M73" s="902"/>
      <c r="N73" s="902"/>
      <c r="O73" s="902"/>
      <c r="P73" s="903"/>
      <c r="Q73" s="904">
        <v>311</v>
      </c>
      <c r="R73" s="858"/>
      <c r="S73" s="858"/>
      <c r="T73" s="858"/>
      <c r="U73" s="858"/>
      <c r="V73" s="858">
        <v>269</v>
      </c>
      <c r="W73" s="858"/>
      <c r="X73" s="858"/>
      <c r="Y73" s="858"/>
      <c r="Z73" s="858"/>
      <c r="AA73" s="858">
        <v>42</v>
      </c>
      <c r="AB73" s="858"/>
      <c r="AC73" s="858"/>
      <c r="AD73" s="858"/>
      <c r="AE73" s="858"/>
      <c r="AF73" s="858">
        <v>42</v>
      </c>
      <c r="AG73" s="858"/>
      <c r="AH73" s="858"/>
      <c r="AI73" s="858"/>
      <c r="AJ73" s="858"/>
      <c r="AK73" s="858">
        <v>57</v>
      </c>
      <c r="AL73" s="858"/>
      <c r="AM73" s="858"/>
      <c r="AN73" s="858"/>
      <c r="AO73" s="858"/>
      <c r="AP73" s="858">
        <v>0</v>
      </c>
      <c r="AQ73" s="858"/>
      <c r="AR73" s="858"/>
      <c r="AS73" s="858"/>
      <c r="AT73" s="858"/>
      <c r="AU73" s="858" t="s">
        <v>605</v>
      </c>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c r="A74" s="234">
        <v>7</v>
      </c>
      <c r="B74" s="901" t="s">
        <v>608</v>
      </c>
      <c r="C74" s="902"/>
      <c r="D74" s="902"/>
      <c r="E74" s="902"/>
      <c r="F74" s="902"/>
      <c r="G74" s="902"/>
      <c r="H74" s="902"/>
      <c r="I74" s="902"/>
      <c r="J74" s="902"/>
      <c r="K74" s="902"/>
      <c r="L74" s="902"/>
      <c r="M74" s="902"/>
      <c r="N74" s="902"/>
      <c r="O74" s="902"/>
      <c r="P74" s="903"/>
      <c r="Q74" s="907">
        <v>332</v>
      </c>
      <c r="R74" s="908"/>
      <c r="S74" s="908"/>
      <c r="T74" s="908"/>
      <c r="U74" s="862"/>
      <c r="V74" s="909">
        <v>324</v>
      </c>
      <c r="W74" s="908"/>
      <c r="X74" s="908"/>
      <c r="Y74" s="908"/>
      <c r="Z74" s="862"/>
      <c r="AA74" s="909">
        <v>8</v>
      </c>
      <c r="AB74" s="908"/>
      <c r="AC74" s="908"/>
      <c r="AD74" s="908"/>
      <c r="AE74" s="862"/>
      <c r="AF74" s="909">
        <v>8</v>
      </c>
      <c r="AG74" s="908"/>
      <c r="AH74" s="908"/>
      <c r="AI74" s="908"/>
      <c r="AJ74" s="862"/>
      <c r="AK74" s="909">
        <v>5</v>
      </c>
      <c r="AL74" s="908"/>
      <c r="AM74" s="908"/>
      <c r="AN74" s="908"/>
      <c r="AO74" s="862"/>
      <c r="AP74" s="909" t="s">
        <v>605</v>
      </c>
      <c r="AQ74" s="908"/>
      <c r="AR74" s="908"/>
      <c r="AS74" s="908"/>
      <c r="AT74" s="862"/>
      <c r="AU74" s="909" t="s">
        <v>605</v>
      </c>
      <c r="AV74" s="908"/>
      <c r="AW74" s="908"/>
      <c r="AX74" s="908"/>
      <c r="AY74" s="862"/>
      <c r="AZ74" s="905"/>
      <c r="BA74" s="902"/>
      <c r="BB74" s="902"/>
      <c r="BC74" s="902"/>
      <c r="BD74" s="906"/>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c r="A75" s="234">
        <v>8</v>
      </c>
      <c r="B75" s="901" t="s">
        <v>607</v>
      </c>
      <c r="C75" s="902"/>
      <c r="D75" s="902"/>
      <c r="E75" s="902"/>
      <c r="F75" s="902"/>
      <c r="G75" s="902"/>
      <c r="H75" s="902"/>
      <c r="I75" s="902"/>
      <c r="J75" s="902"/>
      <c r="K75" s="902"/>
      <c r="L75" s="902"/>
      <c r="M75" s="902"/>
      <c r="N75" s="902"/>
      <c r="O75" s="902"/>
      <c r="P75" s="903"/>
      <c r="Q75" s="907">
        <v>1730</v>
      </c>
      <c r="R75" s="908"/>
      <c r="S75" s="908"/>
      <c r="T75" s="908"/>
      <c r="U75" s="862"/>
      <c r="V75" s="909">
        <v>1694</v>
      </c>
      <c r="W75" s="908"/>
      <c r="X75" s="908"/>
      <c r="Y75" s="908"/>
      <c r="Z75" s="862"/>
      <c r="AA75" s="909">
        <v>36</v>
      </c>
      <c r="AB75" s="908"/>
      <c r="AC75" s="908"/>
      <c r="AD75" s="908"/>
      <c r="AE75" s="862"/>
      <c r="AF75" s="909">
        <v>36</v>
      </c>
      <c r="AG75" s="908"/>
      <c r="AH75" s="908"/>
      <c r="AI75" s="908"/>
      <c r="AJ75" s="862"/>
      <c r="AK75" s="909" t="s">
        <v>605</v>
      </c>
      <c r="AL75" s="908"/>
      <c r="AM75" s="908"/>
      <c r="AN75" s="908"/>
      <c r="AO75" s="862"/>
      <c r="AP75" s="909" t="s">
        <v>605</v>
      </c>
      <c r="AQ75" s="908"/>
      <c r="AR75" s="908"/>
      <c r="AS75" s="908"/>
      <c r="AT75" s="862"/>
      <c r="AU75" s="909" t="s">
        <v>605</v>
      </c>
      <c r="AV75" s="908"/>
      <c r="AW75" s="908"/>
      <c r="AX75" s="908"/>
      <c r="AY75" s="862"/>
      <c r="AZ75" s="905" t="s">
        <v>610</v>
      </c>
      <c r="BA75" s="902"/>
      <c r="BB75" s="902"/>
      <c r="BC75" s="902"/>
      <c r="BD75" s="906"/>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c r="A76" s="234">
        <v>9</v>
      </c>
      <c r="B76" s="901" t="s">
        <v>607</v>
      </c>
      <c r="C76" s="902"/>
      <c r="D76" s="902"/>
      <c r="E76" s="902"/>
      <c r="F76" s="902"/>
      <c r="G76" s="902"/>
      <c r="H76" s="902"/>
      <c r="I76" s="902"/>
      <c r="J76" s="902"/>
      <c r="K76" s="902"/>
      <c r="L76" s="902"/>
      <c r="M76" s="902"/>
      <c r="N76" s="902"/>
      <c r="O76" s="902"/>
      <c r="P76" s="903"/>
      <c r="Q76" s="907">
        <v>824275</v>
      </c>
      <c r="R76" s="908"/>
      <c r="S76" s="908"/>
      <c r="T76" s="908"/>
      <c r="U76" s="862"/>
      <c r="V76" s="909">
        <v>793576</v>
      </c>
      <c r="W76" s="908"/>
      <c r="X76" s="908"/>
      <c r="Y76" s="908"/>
      <c r="Z76" s="862"/>
      <c r="AA76" s="909">
        <v>30699</v>
      </c>
      <c r="AB76" s="908"/>
      <c r="AC76" s="908"/>
      <c r="AD76" s="908"/>
      <c r="AE76" s="862"/>
      <c r="AF76" s="909">
        <v>30699</v>
      </c>
      <c r="AG76" s="908"/>
      <c r="AH76" s="908"/>
      <c r="AI76" s="908"/>
      <c r="AJ76" s="862"/>
      <c r="AK76" s="909">
        <v>9728</v>
      </c>
      <c r="AL76" s="908"/>
      <c r="AM76" s="908"/>
      <c r="AN76" s="908"/>
      <c r="AO76" s="862"/>
      <c r="AP76" s="909" t="s">
        <v>605</v>
      </c>
      <c r="AQ76" s="908"/>
      <c r="AR76" s="908"/>
      <c r="AS76" s="908"/>
      <c r="AT76" s="862"/>
      <c r="AU76" s="909" t="s">
        <v>605</v>
      </c>
      <c r="AV76" s="908"/>
      <c r="AW76" s="908"/>
      <c r="AX76" s="908"/>
      <c r="AY76" s="862"/>
      <c r="AZ76" s="905" t="s">
        <v>609</v>
      </c>
      <c r="BA76" s="902"/>
      <c r="BB76" s="902"/>
      <c r="BC76" s="902"/>
      <c r="BD76" s="906"/>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c r="A77" s="234">
        <v>10</v>
      </c>
      <c r="B77" s="901" t="s">
        <v>606</v>
      </c>
      <c r="C77" s="902"/>
      <c r="D77" s="902"/>
      <c r="E77" s="902"/>
      <c r="F77" s="902"/>
      <c r="G77" s="902"/>
      <c r="H77" s="902"/>
      <c r="I77" s="902"/>
      <c r="J77" s="902"/>
      <c r="K77" s="902"/>
      <c r="L77" s="902"/>
      <c r="M77" s="902"/>
      <c r="N77" s="902"/>
      <c r="O77" s="902"/>
      <c r="P77" s="903"/>
      <c r="Q77" s="907">
        <v>6219</v>
      </c>
      <c r="R77" s="908"/>
      <c r="S77" s="908"/>
      <c r="T77" s="908"/>
      <c r="U77" s="862"/>
      <c r="V77" s="909">
        <v>6009</v>
      </c>
      <c r="W77" s="908"/>
      <c r="X77" s="908"/>
      <c r="Y77" s="908"/>
      <c r="Z77" s="862"/>
      <c r="AA77" s="909">
        <v>210</v>
      </c>
      <c r="AB77" s="908"/>
      <c r="AC77" s="908"/>
      <c r="AD77" s="908"/>
      <c r="AE77" s="862"/>
      <c r="AF77" s="909">
        <v>210</v>
      </c>
      <c r="AG77" s="908"/>
      <c r="AH77" s="908"/>
      <c r="AI77" s="908"/>
      <c r="AJ77" s="862"/>
      <c r="AK77" s="909">
        <v>59</v>
      </c>
      <c r="AL77" s="908"/>
      <c r="AM77" s="908"/>
      <c r="AN77" s="908"/>
      <c r="AO77" s="862"/>
      <c r="AP77" s="909">
        <v>715</v>
      </c>
      <c r="AQ77" s="908"/>
      <c r="AR77" s="908"/>
      <c r="AS77" s="908"/>
      <c r="AT77" s="862"/>
      <c r="AU77" s="909">
        <v>221</v>
      </c>
      <c r="AV77" s="908"/>
      <c r="AW77" s="908"/>
      <c r="AX77" s="908"/>
      <c r="AY77" s="862"/>
      <c r="AZ77" s="905"/>
      <c r="BA77" s="902"/>
      <c r="BB77" s="902"/>
      <c r="BC77" s="902"/>
      <c r="BD77" s="906"/>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c r="A88" s="236" t="s">
        <v>394</v>
      </c>
      <c r="B88" s="817" t="s">
        <v>427</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31824</v>
      </c>
      <c r="AG88" s="872"/>
      <c r="AH88" s="872"/>
      <c r="AI88" s="872"/>
      <c r="AJ88" s="872"/>
      <c r="AK88" s="869"/>
      <c r="AL88" s="869"/>
      <c r="AM88" s="869"/>
      <c r="AN88" s="869"/>
      <c r="AO88" s="869"/>
      <c r="AP88" s="872">
        <v>1964</v>
      </c>
      <c r="AQ88" s="872"/>
      <c r="AR88" s="872"/>
      <c r="AS88" s="872"/>
      <c r="AT88" s="872"/>
      <c r="AU88" s="872">
        <v>1146</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17" t="s">
        <v>428</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c r="CS102" s="880"/>
      <c r="CT102" s="880"/>
      <c r="CU102" s="880"/>
      <c r="CV102" s="921"/>
      <c r="CW102" s="920"/>
      <c r="CX102" s="880"/>
      <c r="CY102" s="880"/>
      <c r="CZ102" s="880"/>
      <c r="DA102" s="921"/>
      <c r="DB102" s="920"/>
      <c r="DC102" s="880"/>
      <c r="DD102" s="880"/>
      <c r="DE102" s="880"/>
      <c r="DF102" s="921"/>
      <c r="DG102" s="920"/>
      <c r="DH102" s="880"/>
      <c r="DI102" s="880"/>
      <c r="DJ102" s="880"/>
      <c r="DK102" s="921"/>
      <c r="DL102" s="920"/>
      <c r="DM102" s="880"/>
      <c r="DN102" s="880"/>
      <c r="DO102" s="880"/>
      <c r="DP102" s="921"/>
      <c r="DQ102" s="920"/>
      <c r="DR102" s="880"/>
      <c r="DS102" s="880"/>
      <c r="DT102" s="880"/>
      <c r="DU102" s="921"/>
      <c r="DV102" s="817"/>
      <c r="DW102" s="818"/>
      <c r="DX102" s="818"/>
      <c r="DY102" s="818"/>
      <c r="DZ102" s="94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429</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430</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47" t="s">
        <v>433</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434</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c r="A109" s="942" t="s">
        <v>435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436</v>
      </c>
      <c r="AB109" s="923"/>
      <c r="AC109" s="923"/>
      <c r="AD109" s="923"/>
      <c r="AE109" s="924"/>
      <c r="AF109" s="922" t="s">
        <v>437</v>
      </c>
      <c r="AG109" s="923"/>
      <c r="AH109" s="923"/>
      <c r="AI109" s="923"/>
      <c r="AJ109" s="924"/>
      <c r="AK109" s="922" t="s">
        <v>308</v>
      </c>
      <c r="AL109" s="923"/>
      <c r="AM109" s="923"/>
      <c r="AN109" s="923"/>
      <c r="AO109" s="924"/>
      <c r="AP109" s="922" t="s">
        <v>438</v>
      </c>
      <c r="AQ109" s="923"/>
      <c r="AR109" s="923"/>
      <c r="AS109" s="923"/>
      <c r="AT109" s="925"/>
      <c r="AU109" s="942" t="s">
        <v>435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436</v>
      </c>
      <c r="BR109" s="923"/>
      <c r="BS109" s="923"/>
      <c r="BT109" s="923"/>
      <c r="BU109" s="924"/>
      <c r="BV109" s="922" t="s">
        <v>437</v>
      </c>
      <c r="BW109" s="923"/>
      <c r="BX109" s="923"/>
      <c r="BY109" s="923"/>
      <c r="BZ109" s="924"/>
      <c r="CA109" s="922" t="s">
        <v>308</v>
      </c>
      <c r="CB109" s="923"/>
      <c r="CC109" s="923"/>
      <c r="CD109" s="923"/>
      <c r="CE109" s="924"/>
      <c r="CF109" s="943" t="s">
        <v>438</v>
      </c>
      <c r="CG109" s="943"/>
      <c r="CH109" s="943"/>
      <c r="CI109" s="943"/>
      <c r="CJ109" s="943"/>
      <c r="CK109" s="922" t="s">
        <v>439</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436</v>
      </c>
      <c r="DH109" s="923"/>
      <c r="DI109" s="923"/>
      <c r="DJ109" s="923"/>
      <c r="DK109" s="924"/>
      <c r="DL109" s="922" t="s">
        <v>437</v>
      </c>
      <c r="DM109" s="923"/>
      <c r="DN109" s="923"/>
      <c r="DO109" s="923"/>
      <c r="DP109" s="924"/>
      <c r="DQ109" s="922" t="s">
        <v>308</v>
      </c>
      <c r="DR109" s="923"/>
      <c r="DS109" s="923"/>
      <c r="DT109" s="923"/>
      <c r="DU109" s="924"/>
      <c r="DV109" s="922" t="s">
        <v>438</v>
      </c>
      <c r="DW109" s="923"/>
      <c r="DX109" s="923"/>
      <c r="DY109" s="923"/>
      <c r="DZ109" s="925"/>
    </row>
    <row r="110" spans="1:131" s="226" customFormat="1" ht="26.25" customHeight="1">
      <c r="A110" s="926" t="s">
        <v>440</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4449526</v>
      </c>
      <c r="AB110" s="930"/>
      <c r="AC110" s="930"/>
      <c r="AD110" s="930"/>
      <c r="AE110" s="931"/>
      <c r="AF110" s="932">
        <v>4081707</v>
      </c>
      <c r="AG110" s="930"/>
      <c r="AH110" s="930"/>
      <c r="AI110" s="930"/>
      <c r="AJ110" s="931"/>
      <c r="AK110" s="932">
        <v>3924117</v>
      </c>
      <c r="AL110" s="930"/>
      <c r="AM110" s="930"/>
      <c r="AN110" s="930"/>
      <c r="AO110" s="931"/>
      <c r="AP110" s="933">
        <v>13.4</v>
      </c>
      <c r="AQ110" s="934"/>
      <c r="AR110" s="934"/>
      <c r="AS110" s="934"/>
      <c r="AT110" s="935"/>
      <c r="AU110" s="936" t="s">
        <v>73</v>
      </c>
      <c r="AV110" s="937"/>
      <c r="AW110" s="937"/>
      <c r="AX110" s="937"/>
      <c r="AY110" s="937"/>
      <c r="AZ110" s="959" t="s">
        <v>441</v>
      </c>
      <c r="BA110" s="927"/>
      <c r="BB110" s="927"/>
      <c r="BC110" s="927"/>
      <c r="BD110" s="927"/>
      <c r="BE110" s="927"/>
      <c r="BF110" s="927"/>
      <c r="BG110" s="927"/>
      <c r="BH110" s="927"/>
      <c r="BI110" s="927"/>
      <c r="BJ110" s="927"/>
      <c r="BK110" s="927"/>
      <c r="BL110" s="927"/>
      <c r="BM110" s="927"/>
      <c r="BN110" s="927"/>
      <c r="BO110" s="927"/>
      <c r="BP110" s="928"/>
      <c r="BQ110" s="960">
        <v>42545575</v>
      </c>
      <c r="BR110" s="961"/>
      <c r="BS110" s="961"/>
      <c r="BT110" s="961"/>
      <c r="BU110" s="961"/>
      <c r="BV110" s="961">
        <v>43248567</v>
      </c>
      <c r="BW110" s="961"/>
      <c r="BX110" s="961"/>
      <c r="BY110" s="961"/>
      <c r="BZ110" s="961"/>
      <c r="CA110" s="961">
        <v>45593281</v>
      </c>
      <c r="CB110" s="961"/>
      <c r="CC110" s="961"/>
      <c r="CD110" s="961"/>
      <c r="CE110" s="961"/>
      <c r="CF110" s="974">
        <v>155.80000000000001</v>
      </c>
      <c r="CG110" s="975"/>
      <c r="CH110" s="975"/>
      <c r="CI110" s="975"/>
      <c r="CJ110" s="975"/>
      <c r="CK110" s="976" t="s">
        <v>442</v>
      </c>
      <c r="CL110" s="977"/>
      <c r="CM110" s="959" t="s">
        <v>443</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417</v>
      </c>
      <c r="DH110" s="961"/>
      <c r="DI110" s="961"/>
      <c r="DJ110" s="961"/>
      <c r="DK110" s="961"/>
      <c r="DL110" s="961" t="s">
        <v>444</v>
      </c>
      <c r="DM110" s="961"/>
      <c r="DN110" s="961"/>
      <c r="DO110" s="961"/>
      <c r="DP110" s="961"/>
      <c r="DQ110" s="961" t="s">
        <v>417</v>
      </c>
      <c r="DR110" s="961"/>
      <c r="DS110" s="961"/>
      <c r="DT110" s="961"/>
      <c r="DU110" s="961"/>
      <c r="DV110" s="962" t="s">
        <v>417</v>
      </c>
      <c r="DW110" s="962"/>
      <c r="DX110" s="962"/>
      <c r="DY110" s="962"/>
      <c r="DZ110" s="963"/>
    </row>
    <row r="111" spans="1:131" s="226" customFormat="1" ht="26.25" customHeight="1">
      <c r="A111" s="964" t="s">
        <v>445</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446</v>
      </c>
      <c r="AB111" s="968"/>
      <c r="AC111" s="968"/>
      <c r="AD111" s="968"/>
      <c r="AE111" s="969"/>
      <c r="AF111" s="970" t="s">
        <v>417</v>
      </c>
      <c r="AG111" s="968"/>
      <c r="AH111" s="968"/>
      <c r="AI111" s="968"/>
      <c r="AJ111" s="969"/>
      <c r="AK111" s="970" t="s">
        <v>444</v>
      </c>
      <c r="AL111" s="968"/>
      <c r="AM111" s="968"/>
      <c r="AN111" s="968"/>
      <c r="AO111" s="969"/>
      <c r="AP111" s="971" t="s">
        <v>444</v>
      </c>
      <c r="AQ111" s="972"/>
      <c r="AR111" s="972"/>
      <c r="AS111" s="972"/>
      <c r="AT111" s="973"/>
      <c r="AU111" s="938"/>
      <c r="AV111" s="939"/>
      <c r="AW111" s="939"/>
      <c r="AX111" s="939"/>
      <c r="AY111" s="939"/>
      <c r="AZ111" s="952" t="s">
        <v>447</v>
      </c>
      <c r="BA111" s="953"/>
      <c r="BB111" s="953"/>
      <c r="BC111" s="953"/>
      <c r="BD111" s="953"/>
      <c r="BE111" s="953"/>
      <c r="BF111" s="953"/>
      <c r="BG111" s="953"/>
      <c r="BH111" s="953"/>
      <c r="BI111" s="953"/>
      <c r="BJ111" s="953"/>
      <c r="BK111" s="953"/>
      <c r="BL111" s="953"/>
      <c r="BM111" s="953"/>
      <c r="BN111" s="953"/>
      <c r="BO111" s="953"/>
      <c r="BP111" s="954"/>
      <c r="BQ111" s="955" t="s">
        <v>444</v>
      </c>
      <c r="BR111" s="956"/>
      <c r="BS111" s="956"/>
      <c r="BT111" s="956"/>
      <c r="BU111" s="956"/>
      <c r="BV111" s="956" t="s">
        <v>417</v>
      </c>
      <c r="BW111" s="956"/>
      <c r="BX111" s="956"/>
      <c r="BY111" s="956"/>
      <c r="BZ111" s="956"/>
      <c r="CA111" s="956" t="s">
        <v>417</v>
      </c>
      <c r="CB111" s="956"/>
      <c r="CC111" s="956"/>
      <c r="CD111" s="956"/>
      <c r="CE111" s="956"/>
      <c r="CF111" s="950" t="s">
        <v>444</v>
      </c>
      <c r="CG111" s="951"/>
      <c r="CH111" s="951"/>
      <c r="CI111" s="951"/>
      <c r="CJ111" s="951"/>
      <c r="CK111" s="978"/>
      <c r="CL111" s="979"/>
      <c r="CM111" s="952" t="s">
        <v>448</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444</v>
      </c>
      <c r="DH111" s="956"/>
      <c r="DI111" s="956"/>
      <c r="DJ111" s="956"/>
      <c r="DK111" s="956"/>
      <c r="DL111" s="956" t="s">
        <v>444</v>
      </c>
      <c r="DM111" s="956"/>
      <c r="DN111" s="956"/>
      <c r="DO111" s="956"/>
      <c r="DP111" s="956"/>
      <c r="DQ111" s="956" t="s">
        <v>417</v>
      </c>
      <c r="DR111" s="956"/>
      <c r="DS111" s="956"/>
      <c r="DT111" s="956"/>
      <c r="DU111" s="956"/>
      <c r="DV111" s="957" t="s">
        <v>444</v>
      </c>
      <c r="DW111" s="957"/>
      <c r="DX111" s="957"/>
      <c r="DY111" s="957"/>
      <c r="DZ111" s="958"/>
    </row>
    <row r="112" spans="1:131" s="226" customFormat="1" ht="26.25" customHeight="1">
      <c r="A112" s="982" t="s">
        <v>449</v>
      </c>
      <c r="B112" s="983"/>
      <c r="C112" s="953" t="s">
        <v>450</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444</v>
      </c>
      <c r="AB112" s="989"/>
      <c r="AC112" s="989"/>
      <c r="AD112" s="989"/>
      <c r="AE112" s="990"/>
      <c r="AF112" s="991" t="s">
        <v>417</v>
      </c>
      <c r="AG112" s="989"/>
      <c r="AH112" s="989"/>
      <c r="AI112" s="989"/>
      <c r="AJ112" s="990"/>
      <c r="AK112" s="991" t="s">
        <v>444</v>
      </c>
      <c r="AL112" s="989"/>
      <c r="AM112" s="989"/>
      <c r="AN112" s="989"/>
      <c r="AO112" s="990"/>
      <c r="AP112" s="992" t="s">
        <v>417</v>
      </c>
      <c r="AQ112" s="993"/>
      <c r="AR112" s="993"/>
      <c r="AS112" s="993"/>
      <c r="AT112" s="994"/>
      <c r="AU112" s="938"/>
      <c r="AV112" s="939"/>
      <c r="AW112" s="939"/>
      <c r="AX112" s="939"/>
      <c r="AY112" s="939"/>
      <c r="AZ112" s="952" t="s">
        <v>451</v>
      </c>
      <c r="BA112" s="953"/>
      <c r="BB112" s="953"/>
      <c r="BC112" s="953"/>
      <c r="BD112" s="953"/>
      <c r="BE112" s="953"/>
      <c r="BF112" s="953"/>
      <c r="BG112" s="953"/>
      <c r="BH112" s="953"/>
      <c r="BI112" s="953"/>
      <c r="BJ112" s="953"/>
      <c r="BK112" s="953"/>
      <c r="BL112" s="953"/>
      <c r="BM112" s="953"/>
      <c r="BN112" s="953"/>
      <c r="BO112" s="953"/>
      <c r="BP112" s="954"/>
      <c r="BQ112" s="955">
        <v>6988473</v>
      </c>
      <c r="BR112" s="956"/>
      <c r="BS112" s="956"/>
      <c r="BT112" s="956"/>
      <c r="BU112" s="956"/>
      <c r="BV112" s="956">
        <v>6588171</v>
      </c>
      <c r="BW112" s="956"/>
      <c r="BX112" s="956"/>
      <c r="BY112" s="956"/>
      <c r="BZ112" s="956"/>
      <c r="CA112" s="956">
        <v>5494771</v>
      </c>
      <c r="CB112" s="956"/>
      <c r="CC112" s="956"/>
      <c r="CD112" s="956"/>
      <c r="CE112" s="956"/>
      <c r="CF112" s="950">
        <v>18.8</v>
      </c>
      <c r="CG112" s="951"/>
      <c r="CH112" s="951"/>
      <c r="CI112" s="951"/>
      <c r="CJ112" s="951"/>
      <c r="CK112" s="978"/>
      <c r="CL112" s="979"/>
      <c r="CM112" s="952" t="s">
        <v>452</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444</v>
      </c>
      <c r="DH112" s="956"/>
      <c r="DI112" s="956"/>
      <c r="DJ112" s="956"/>
      <c r="DK112" s="956"/>
      <c r="DL112" s="956" t="s">
        <v>417</v>
      </c>
      <c r="DM112" s="956"/>
      <c r="DN112" s="956"/>
      <c r="DO112" s="956"/>
      <c r="DP112" s="956"/>
      <c r="DQ112" s="956" t="s">
        <v>417</v>
      </c>
      <c r="DR112" s="956"/>
      <c r="DS112" s="956"/>
      <c r="DT112" s="956"/>
      <c r="DU112" s="956"/>
      <c r="DV112" s="957" t="s">
        <v>417</v>
      </c>
      <c r="DW112" s="957"/>
      <c r="DX112" s="957"/>
      <c r="DY112" s="957"/>
      <c r="DZ112" s="958"/>
    </row>
    <row r="113" spans="1:130" s="226" customFormat="1" ht="26.25" customHeight="1">
      <c r="A113" s="984"/>
      <c r="B113" s="985"/>
      <c r="C113" s="953" t="s">
        <v>453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1264027</v>
      </c>
      <c r="AB113" s="968"/>
      <c r="AC113" s="968"/>
      <c r="AD113" s="968"/>
      <c r="AE113" s="969"/>
      <c r="AF113" s="970">
        <v>1298832</v>
      </c>
      <c r="AG113" s="968"/>
      <c r="AH113" s="968"/>
      <c r="AI113" s="968"/>
      <c r="AJ113" s="969"/>
      <c r="AK113" s="970">
        <v>1195139</v>
      </c>
      <c r="AL113" s="968"/>
      <c r="AM113" s="968"/>
      <c r="AN113" s="968"/>
      <c r="AO113" s="969"/>
      <c r="AP113" s="971">
        <v>4.0999999999999996</v>
      </c>
      <c r="AQ113" s="972"/>
      <c r="AR113" s="972"/>
      <c r="AS113" s="972"/>
      <c r="AT113" s="973"/>
      <c r="AU113" s="938"/>
      <c r="AV113" s="939"/>
      <c r="AW113" s="939"/>
      <c r="AX113" s="939"/>
      <c r="AY113" s="939"/>
      <c r="AZ113" s="952" t="s">
        <v>454</v>
      </c>
      <c r="BA113" s="953"/>
      <c r="BB113" s="953"/>
      <c r="BC113" s="953"/>
      <c r="BD113" s="953"/>
      <c r="BE113" s="953"/>
      <c r="BF113" s="953"/>
      <c r="BG113" s="953"/>
      <c r="BH113" s="953"/>
      <c r="BI113" s="953"/>
      <c r="BJ113" s="953"/>
      <c r="BK113" s="953"/>
      <c r="BL113" s="953"/>
      <c r="BM113" s="953"/>
      <c r="BN113" s="953"/>
      <c r="BO113" s="953"/>
      <c r="BP113" s="954"/>
      <c r="BQ113" s="955">
        <v>958918</v>
      </c>
      <c r="BR113" s="956"/>
      <c r="BS113" s="956"/>
      <c r="BT113" s="956"/>
      <c r="BU113" s="956"/>
      <c r="BV113" s="956">
        <v>1107185</v>
      </c>
      <c r="BW113" s="956"/>
      <c r="BX113" s="956"/>
      <c r="BY113" s="956"/>
      <c r="BZ113" s="956"/>
      <c r="CA113" s="956">
        <v>1146797</v>
      </c>
      <c r="CB113" s="956"/>
      <c r="CC113" s="956"/>
      <c r="CD113" s="956"/>
      <c r="CE113" s="956"/>
      <c r="CF113" s="950">
        <v>3.9</v>
      </c>
      <c r="CG113" s="951"/>
      <c r="CH113" s="951"/>
      <c r="CI113" s="951"/>
      <c r="CJ113" s="951"/>
      <c r="CK113" s="978"/>
      <c r="CL113" s="979"/>
      <c r="CM113" s="952" t="s">
        <v>455</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417</v>
      </c>
      <c r="DH113" s="989"/>
      <c r="DI113" s="989"/>
      <c r="DJ113" s="989"/>
      <c r="DK113" s="990"/>
      <c r="DL113" s="991" t="s">
        <v>417</v>
      </c>
      <c r="DM113" s="989"/>
      <c r="DN113" s="989"/>
      <c r="DO113" s="989"/>
      <c r="DP113" s="990"/>
      <c r="DQ113" s="991" t="s">
        <v>444</v>
      </c>
      <c r="DR113" s="989"/>
      <c r="DS113" s="989"/>
      <c r="DT113" s="989"/>
      <c r="DU113" s="990"/>
      <c r="DV113" s="992" t="s">
        <v>417</v>
      </c>
      <c r="DW113" s="993"/>
      <c r="DX113" s="993"/>
      <c r="DY113" s="993"/>
      <c r="DZ113" s="994"/>
    </row>
    <row r="114" spans="1:130" s="226" customFormat="1" ht="26.25" customHeight="1">
      <c r="A114" s="984"/>
      <c r="B114" s="985"/>
      <c r="C114" s="953" t="s">
        <v>456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261108</v>
      </c>
      <c r="AB114" s="989"/>
      <c r="AC114" s="989"/>
      <c r="AD114" s="989"/>
      <c r="AE114" s="990"/>
      <c r="AF114" s="991">
        <v>235304</v>
      </c>
      <c r="AG114" s="989"/>
      <c r="AH114" s="989"/>
      <c r="AI114" s="989"/>
      <c r="AJ114" s="990"/>
      <c r="AK114" s="991">
        <v>276346</v>
      </c>
      <c r="AL114" s="989"/>
      <c r="AM114" s="989"/>
      <c r="AN114" s="989"/>
      <c r="AO114" s="990"/>
      <c r="AP114" s="992">
        <v>0.9</v>
      </c>
      <c r="AQ114" s="993"/>
      <c r="AR114" s="993"/>
      <c r="AS114" s="993"/>
      <c r="AT114" s="994"/>
      <c r="AU114" s="938"/>
      <c r="AV114" s="939"/>
      <c r="AW114" s="939"/>
      <c r="AX114" s="939"/>
      <c r="AY114" s="939"/>
      <c r="AZ114" s="952" t="s">
        <v>457</v>
      </c>
      <c r="BA114" s="953"/>
      <c r="BB114" s="953"/>
      <c r="BC114" s="953"/>
      <c r="BD114" s="953"/>
      <c r="BE114" s="953"/>
      <c r="BF114" s="953"/>
      <c r="BG114" s="953"/>
      <c r="BH114" s="953"/>
      <c r="BI114" s="953"/>
      <c r="BJ114" s="953"/>
      <c r="BK114" s="953"/>
      <c r="BL114" s="953"/>
      <c r="BM114" s="953"/>
      <c r="BN114" s="953"/>
      <c r="BO114" s="953"/>
      <c r="BP114" s="954"/>
      <c r="BQ114" s="955">
        <v>3713849</v>
      </c>
      <c r="BR114" s="956"/>
      <c r="BS114" s="956"/>
      <c r="BT114" s="956"/>
      <c r="BU114" s="956"/>
      <c r="BV114" s="956">
        <v>3646182</v>
      </c>
      <c r="BW114" s="956"/>
      <c r="BX114" s="956"/>
      <c r="BY114" s="956"/>
      <c r="BZ114" s="956"/>
      <c r="CA114" s="956">
        <v>3644480</v>
      </c>
      <c r="CB114" s="956"/>
      <c r="CC114" s="956"/>
      <c r="CD114" s="956"/>
      <c r="CE114" s="956"/>
      <c r="CF114" s="950">
        <v>12.5</v>
      </c>
      <c r="CG114" s="951"/>
      <c r="CH114" s="951"/>
      <c r="CI114" s="951"/>
      <c r="CJ114" s="951"/>
      <c r="CK114" s="978"/>
      <c r="CL114" s="979"/>
      <c r="CM114" s="952" t="s">
        <v>458</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417</v>
      </c>
      <c r="DH114" s="989"/>
      <c r="DI114" s="989"/>
      <c r="DJ114" s="989"/>
      <c r="DK114" s="990"/>
      <c r="DL114" s="991" t="s">
        <v>444</v>
      </c>
      <c r="DM114" s="989"/>
      <c r="DN114" s="989"/>
      <c r="DO114" s="989"/>
      <c r="DP114" s="990"/>
      <c r="DQ114" s="991" t="s">
        <v>417</v>
      </c>
      <c r="DR114" s="989"/>
      <c r="DS114" s="989"/>
      <c r="DT114" s="989"/>
      <c r="DU114" s="990"/>
      <c r="DV114" s="992" t="s">
        <v>444</v>
      </c>
      <c r="DW114" s="993"/>
      <c r="DX114" s="993"/>
      <c r="DY114" s="993"/>
      <c r="DZ114" s="994"/>
    </row>
    <row r="115" spans="1:130" s="226" customFormat="1" ht="26.25" customHeight="1">
      <c r="A115" s="984"/>
      <c r="B115" s="985"/>
      <c r="C115" s="953" t="s">
        <v>459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19578</v>
      </c>
      <c r="AB115" s="968"/>
      <c r="AC115" s="968"/>
      <c r="AD115" s="968"/>
      <c r="AE115" s="969"/>
      <c r="AF115" s="970" t="s">
        <v>417</v>
      </c>
      <c r="AG115" s="968"/>
      <c r="AH115" s="968"/>
      <c r="AI115" s="968"/>
      <c r="AJ115" s="969"/>
      <c r="AK115" s="970" t="s">
        <v>444</v>
      </c>
      <c r="AL115" s="968"/>
      <c r="AM115" s="968"/>
      <c r="AN115" s="968"/>
      <c r="AO115" s="969"/>
      <c r="AP115" s="971" t="s">
        <v>444</v>
      </c>
      <c r="AQ115" s="972"/>
      <c r="AR115" s="972"/>
      <c r="AS115" s="972"/>
      <c r="AT115" s="973"/>
      <c r="AU115" s="938"/>
      <c r="AV115" s="939"/>
      <c r="AW115" s="939"/>
      <c r="AX115" s="939"/>
      <c r="AY115" s="939"/>
      <c r="AZ115" s="952" t="s">
        <v>460</v>
      </c>
      <c r="BA115" s="953"/>
      <c r="BB115" s="953"/>
      <c r="BC115" s="953"/>
      <c r="BD115" s="953"/>
      <c r="BE115" s="953"/>
      <c r="BF115" s="953"/>
      <c r="BG115" s="953"/>
      <c r="BH115" s="953"/>
      <c r="BI115" s="953"/>
      <c r="BJ115" s="953"/>
      <c r="BK115" s="953"/>
      <c r="BL115" s="953"/>
      <c r="BM115" s="953"/>
      <c r="BN115" s="953"/>
      <c r="BO115" s="953"/>
      <c r="BP115" s="954"/>
      <c r="BQ115" s="955" t="s">
        <v>417</v>
      </c>
      <c r="BR115" s="956"/>
      <c r="BS115" s="956"/>
      <c r="BT115" s="956"/>
      <c r="BU115" s="956"/>
      <c r="BV115" s="956" t="s">
        <v>417</v>
      </c>
      <c r="BW115" s="956"/>
      <c r="BX115" s="956"/>
      <c r="BY115" s="956"/>
      <c r="BZ115" s="956"/>
      <c r="CA115" s="956" t="s">
        <v>417</v>
      </c>
      <c r="CB115" s="956"/>
      <c r="CC115" s="956"/>
      <c r="CD115" s="956"/>
      <c r="CE115" s="956"/>
      <c r="CF115" s="950" t="s">
        <v>444</v>
      </c>
      <c r="CG115" s="951"/>
      <c r="CH115" s="951"/>
      <c r="CI115" s="951"/>
      <c r="CJ115" s="951"/>
      <c r="CK115" s="978"/>
      <c r="CL115" s="979"/>
      <c r="CM115" s="952" t="s">
        <v>461</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417</v>
      </c>
      <c r="DH115" s="989"/>
      <c r="DI115" s="989"/>
      <c r="DJ115" s="989"/>
      <c r="DK115" s="990"/>
      <c r="DL115" s="991" t="s">
        <v>444</v>
      </c>
      <c r="DM115" s="989"/>
      <c r="DN115" s="989"/>
      <c r="DO115" s="989"/>
      <c r="DP115" s="990"/>
      <c r="DQ115" s="991" t="s">
        <v>444</v>
      </c>
      <c r="DR115" s="989"/>
      <c r="DS115" s="989"/>
      <c r="DT115" s="989"/>
      <c r="DU115" s="990"/>
      <c r="DV115" s="992" t="s">
        <v>444</v>
      </c>
      <c r="DW115" s="993"/>
      <c r="DX115" s="993"/>
      <c r="DY115" s="993"/>
      <c r="DZ115" s="994"/>
    </row>
    <row r="116" spans="1:130" s="226" customFormat="1" ht="26.25" customHeight="1">
      <c r="A116" s="986"/>
      <c r="B116" s="987"/>
      <c r="C116" s="995" t="s">
        <v>462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417</v>
      </c>
      <c r="AB116" s="989"/>
      <c r="AC116" s="989"/>
      <c r="AD116" s="989"/>
      <c r="AE116" s="990"/>
      <c r="AF116" s="991" t="s">
        <v>417</v>
      </c>
      <c r="AG116" s="989"/>
      <c r="AH116" s="989"/>
      <c r="AI116" s="989"/>
      <c r="AJ116" s="990"/>
      <c r="AK116" s="991" t="s">
        <v>444</v>
      </c>
      <c r="AL116" s="989"/>
      <c r="AM116" s="989"/>
      <c r="AN116" s="989"/>
      <c r="AO116" s="990"/>
      <c r="AP116" s="992" t="s">
        <v>417</v>
      </c>
      <c r="AQ116" s="993"/>
      <c r="AR116" s="993"/>
      <c r="AS116" s="993"/>
      <c r="AT116" s="994"/>
      <c r="AU116" s="938"/>
      <c r="AV116" s="939"/>
      <c r="AW116" s="939"/>
      <c r="AX116" s="939"/>
      <c r="AY116" s="939"/>
      <c r="AZ116" s="997" t="s">
        <v>463</v>
      </c>
      <c r="BA116" s="998"/>
      <c r="BB116" s="998"/>
      <c r="BC116" s="998"/>
      <c r="BD116" s="998"/>
      <c r="BE116" s="998"/>
      <c r="BF116" s="998"/>
      <c r="BG116" s="998"/>
      <c r="BH116" s="998"/>
      <c r="BI116" s="998"/>
      <c r="BJ116" s="998"/>
      <c r="BK116" s="998"/>
      <c r="BL116" s="998"/>
      <c r="BM116" s="998"/>
      <c r="BN116" s="998"/>
      <c r="BO116" s="998"/>
      <c r="BP116" s="999"/>
      <c r="BQ116" s="955" t="s">
        <v>417</v>
      </c>
      <c r="BR116" s="956"/>
      <c r="BS116" s="956"/>
      <c r="BT116" s="956"/>
      <c r="BU116" s="956"/>
      <c r="BV116" s="956" t="s">
        <v>444</v>
      </c>
      <c r="BW116" s="956"/>
      <c r="BX116" s="956"/>
      <c r="BY116" s="956"/>
      <c r="BZ116" s="956"/>
      <c r="CA116" s="956" t="s">
        <v>417</v>
      </c>
      <c r="CB116" s="956"/>
      <c r="CC116" s="956"/>
      <c r="CD116" s="956"/>
      <c r="CE116" s="956"/>
      <c r="CF116" s="950" t="s">
        <v>417</v>
      </c>
      <c r="CG116" s="951"/>
      <c r="CH116" s="951"/>
      <c r="CI116" s="951"/>
      <c r="CJ116" s="951"/>
      <c r="CK116" s="978"/>
      <c r="CL116" s="979"/>
      <c r="CM116" s="952" t="s">
        <v>464</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t="s">
        <v>417</v>
      </c>
      <c r="DH116" s="989"/>
      <c r="DI116" s="989"/>
      <c r="DJ116" s="989"/>
      <c r="DK116" s="990"/>
      <c r="DL116" s="991" t="s">
        <v>417</v>
      </c>
      <c r="DM116" s="989"/>
      <c r="DN116" s="989"/>
      <c r="DO116" s="989"/>
      <c r="DP116" s="990"/>
      <c r="DQ116" s="991" t="s">
        <v>444</v>
      </c>
      <c r="DR116" s="989"/>
      <c r="DS116" s="989"/>
      <c r="DT116" s="989"/>
      <c r="DU116" s="990"/>
      <c r="DV116" s="992" t="s">
        <v>444</v>
      </c>
      <c r="DW116" s="993"/>
      <c r="DX116" s="993"/>
      <c r="DY116" s="993"/>
      <c r="DZ116" s="994"/>
    </row>
    <row r="117" spans="1:130" s="226" customFormat="1" ht="26.25" customHeight="1">
      <c r="A117" s="942" t="s">
        <v>188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465</v>
      </c>
      <c r="Z117" s="924"/>
      <c r="AA117" s="1008">
        <v>5994239</v>
      </c>
      <c r="AB117" s="1009"/>
      <c r="AC117" s="1009"/>
      <c r="AD117" s="1009"/>
      <c r="AE117" s="1010"/>
      <c r="AF117" s="1011">
        <v>5615843</v>
      </c>
      <c r="AG117" s="1009"/>
      <c r="AH117" s="1009"/>
      <c r="AI117" s="1009"/>
      <c r="AJ117" s="1010"/>
      <c r="AK117" s="1011">
        <v>5395602</v>
      </c>
      <c r="AL117" s="1009"/>
      <c r="AM117" s="1009"/>
      <c r="AN117" s="1009"/>
      <c r="AO117" s="1010"/>
      <c r="AP117" s="1012"/>
      <c r="AQ117" s="1013"/>
      <c r="AR117" s="1013"/>
      <c r="AS117" s="1013"/>
      <c r="AT117" s="1014"/>
      <c r="AU117" s="938"/>
      <c r="AV117" s="939"/>
      <c r="AW117" s="939"/>
      <c r="AX117" s="939"/>
      <c r="AY117" s="939"/>
      <c r="AZ117" s="1004" t="s">
        <v>466</v>
      </c>
      <c r="BA117" s="1005"/>
      <c r="BB117" s="1005"/>
      <c r="BC117" s="1005"/>
      <c r="BD117" s="1005"/>
      <c r="BE117" s="1005"/>
      <c r="BF117" s="1005"/>
      <c r="BG117" s="1005"/>
      <c r="BH117" s="1005"/>
      <c r="BI117" s="1005"/>
      <c r="BJ117" s="1005"/>
      <c r="BK117" s="1005"/>
      <c r="BL117" s="1005"/>
      <c r="BM117" s="1005"/>
      <c r="BN117" s="1005"/>
      <c r="BO117" s="1005"/>
      <c r="BP117" s="1006"/>
      <c r="BQ117" s="955" t="s">
        <v>444</v>
      </c>
      <c r="BR117" s="956"/>
      <c r="BS117" s="956"/>
      <c r="BT117" s="956"/>
      <c r="BU117" s="956"/>
      <c r="BV117" s="956" t="s">
        <v>444</v>
      </c>
      <c r="BW117" s="956"/>
      <c r="BX117" s="956"/>
      <c r="BY117" s="956"/>
      <c r="BZ117" s="956"/>
      <c r="CA117" s="956" t="s">
        <v>444</v>
      </c>
      <c r="CB117" s="956"/>
      <c r="CC117" s="956"/>
      <c r="CD117" s="956"/>
      <c r="CE117" s="956"/>
      <c r="CF117" s="950" t="s">
        <v>444</v>
      </c>
      <c r="CG117" s="951"/>
      <c r="CH117" s="951"/>
      <c r="CI117" s="951"/>
      <c r="CJ117" s="951"/>
      <c r="CK117" s="978"/>
      <c r="CL117" s="979"/>
      <c r="CM117" s="952" t="s">
        <v>467</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444</v>
      </c>
      <c r="DH117" s="989"/>
      <c r="DI117" s="989"/>
      <c r="DJ117" s="989"/>
      <c r="DK117" s="990"/>
      <c r="DL117" s="991" t="s">
        <v>417</v>
      </c>
      <c r="DM117" s="989"/>
      <c r="DN117" s="989"/>
      <c r="DO117" s="989"/>
      <c r="DP117" s="990"/>
      <c r="DQ117" s="991" t="s">
        <v>417</v>
      </c>
      <c r="DR117" s="989"/>
      <c r="DS117" s="989"/>
      <c r="DT117" s="989"/>
      <c r="DU117" s="990"/>
      <c r="DV117" s="992" t="s">
        <v>444</v>
      </c>
      <c r="DW117" s="993"/>
      <c r="DX117" s="993"/>
      <c r="DY117" s="993"/>
      <c r="DZ117" s="994"/>
    </row>
    <row r="118" spans="1:130" s="226" customFormat="1" ht="26.25" customHeight="1">
      <c r="A118" s="942" t="s">
        <v>439</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436</v>
      </c>
      <c r="AB118" s="923"/>
      <c r="AC118" s="923"/>
      <c r="AD118" s="923"/>
      <c r="AE118" s="924"/>
      <c r="AF118" s="922" t="s">
        <v>437</v>
      </c>
      <c r="AG118" s="923"/>
      <c r="AH118" s="923"/>
      <c r="AI118" s="923"/>
      <c r="AJ118" s="924"/>
      <c r="AK118" s="922" t="s">
        <v>308</v>
      </c>
      <c r="AL118" s="923"/>
      <c r="AM118" s="923"/>
      <c r="AN118" s="923"/>
      <c r="AO118" s="924"/>
      <c r="AP118" s="1000" t="s">
        <v>438</v>
      </c>
      <c r="AQ118" s="1001"/>
      <c r="AR118" s="1001"/>
      <c r="AS118" s="1001"/>
      <c r="AT118" s="1002"/>
      <c r="AU118" s="938"/>
      <c r="AV118" s="939"/>
      <c r="AW118" s="939"/>
      <c r="AX118" s="939"/>
      <c r="AY118" s="939"/>
      <c r="AZ118" s="1003" t="s">
        <v>468</v>
      </c>
      <c r="BA118" s="995"/>
      <c r="BB118" s="995"/>
      <c r="BC118" s="995"/>
      <c r="BD118" s="995"/>
      <c r="BE118" s="995"/>
      <c r="BF118" s="995"/>
      <c r="BG118" s="995"/>
      <c r="BH118" s="995"/>
      <c r="BI118" s="995"/>
      <c r="BJ118" s="995"/>
      <c r="BK118" s="995"/>
      <c r="BL118" s="995"/>
      <c r="BM118" s="995"/>
      <c r="BN118" s="995"/>
      <c r="BO118" s="995"/>
      <c r="BP118" s="996"/>
      <c r="BQ118" s="1029" t="s">
        <v>417</v>
      </c>
      <c r="BR118" s="1030"/>
      <c r="BS118" s="1030"/>
      <c r="BT118" s="1030"/>
      <c r="BU118" s="1030"/>
      <c r="BV118" s="1030" t="s">
        <v>417</v>
      </c>
      <c r="BW118" s="1030"/>
      <c r="BX118" s="1030"/>
      <c r="BY118" s="1030"/>
      <c r="BZ118" s="1030"/>
      <c r="CA118" s="1030" t="s">
        <v>444</v>
      </c>
      <c r="CB118" s="1030"/>
      <c r="CC118" s="1030"/>
      <c r="CD118" s="1030"/>
      <c r="CE118" s="1030"/>
      <c r="CF118" s="950" t="s">
        <v>417</v>
      </c>
      <c r="CG118" s="951"/>
      <c r="CH118" s="951"/>
      <c r="CI118" s="951"/>
      <c r="CJ118" s="951"/>
      <c r="CK118" s="978"/>
      <c r="CL118" s="979"/>
      <c r="CM118" s="952" t="s">
        <v>469</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417</v>
      </c>
      <c r="DH118" s="989"/>
      <c r="DI118" s="989"/>
      <c r="DJ118" s="989"/>
      <c r="DK118" s="990"/>
      <c r="DL118" s="991" t="s">
        <v>417</v>
      </c>
      <c r="DM118" s="989"/>
      <c r="DN118" s="989"/>
      <c r="DO118" s="989"/>
      <c r="DP118" s="990"/>
      <c r="DQ118" s="991" t="s">
        <v>444</v>
      </c>
      <c r="DR118" s="989"/>
      <c r="DS118" s="989"/>
      <c r="DT118" s="989"/>
      <c r="DU118" s="990"/>
      <c r="DV118" s="992" t="s">
        <v>417</v>
      </c>
      <c r="DW118" s="993"/>
      <c r="DX118" s="993"/>
      <c r="DY118" s="993"/>
      <c r="DZ118" s="994"/>
    </row>
    <row r="119" spans="1:130" s="226" customFormat="1" ht="26.25" customHeight="1">
      <c r="A119" s="1086" t="s">
        <v>442</v>
      </c>
      <c r="B119" s="977"/>
      <c r="C119" s="959" t="s">
        <v>443</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417</v>
      </c>
      <c r="AB119" s="930"/>
      <c r="AC119" s="930"/>
      <c r="AD119" s="930"/>
      <c r="AE119" s="931"/>
      <c r="AF119" s="932" t="s">
        <v>417</v>
      </c>
      <c r="AG119" s="930"/>
      <c r="AH119" s="930"/>
      <c r="AI119" s="930"/>
      <c r="AJ119" s="931"/>
      <c r="AK119" s="932" t="s">
        <v>444</v>
      </c>
      <c r="AL119" s="930"/>
      <c r="AM119" s="930"/>
      <c r="AN119" s="930"/>
      <c r="AO119" s="931"/>
      <c r="AP119" s="933" t="s">
        <v>444</v>
      </c>
      <c r="AQ119" s="934"/>
      <c r="AR119" s="934"/>
      <c r="AS119" s="934"/>
      <c r="AT119" s="935"/>
      <c r="AU119" s="940"/>
      <c r="AV119" s="941"/>
      <c r="AW119" s="941"/>
      <c r="AX119" s="941"/>
      <c r="AY119" s="941"/>
      <c r="AZ119" s="247" t="s">
        <v>188</v>
      </c>
      <c r="BA119" s="247"/>
      <c r="BB119" s="247"/>
      <c r="BC119" s="247"/>
      <c r="BD119" s="247"/>
      <c r="BE119" s="247"/>
      <c r="BF119" s="247"/>
      <c r="BG119" s="247"/>
      <c r="BH119" s="247"/>
      <c r="BI119" s="247"/>
      <c r="BJ119" s="247"/>
      <c r="BK119" s="247"/>
      <c r="BL119" s="247"/>
      <c r="BM119" s="247"/>
      <c r="BN119" s="247"/>
      <c r="BO119" s="1007" t="s">
        <v>470</v>
      </c>
      <c r="BP119" s="1035"/>
      <c r="BQ119" s="1029">
        <v>54206815</v>
      </c>
      <c r="BR119" s="1030"/>
      <c r="BS119" s="1030"/>
      <c r="BT119" s="1030"/>
      <c r="BU119" s="1030"/>
      <c r="BV119" s="1030">
        <v>54590105</v>
      </c>
      <c r="BW119" s="1030"/>
      <c r="BX119" s="1030"/>
      <c r="BY119" s="1030"/>
      <c r="BZ119" s="1030"/>
      <c r="CA119" s="1030">
        <v>55879329</v>
      </c>
      <c r="CB119" s="1030"/>
      <c r="CC119" s="1030"/>
      <c r="CD119" s="1030"/>
      <c r="CE119" s="1030"/>
      <c r="CF119" s="1031"/>
      <c r="CG119" s="1032"/>
      <c r="CH119" s="1032"/>
      <c r="CI119" s="1032"/>
      <c r="CJ119" s="1033"/>
      <c r="CK119" s="980"/>
      <c r="CL119" s="981"/>
      <c r="CM119" s="1003" t="s">
        <v>471</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t="s">
        <v>444</v>
      </c>
      <c r="DH119" s="1016"/>
      <c r="DI119" s="1016"/>
      <c r="DJ119" s="1016"/>
      <c r="DK119" s="1017"/>
      <c r="DL119" s="1015" t="s">
        <v>243</v>
      </c>
      <c r="DM119" s="1016"/>
      <c r="DN119" s="1016"/>
      <c r="DO119" s="1016"/>
      <c r="DP119" s="1017"/>
      <c r="DQ119" s="1015" t="s">
        <v>472</v>
      </c>
      <c r="DR119" s="1016"/>
      <c r="DS119" s="1016"/>
      <c r="DT119" s="1016"/>
      <c r="DU119" s="1017"/>
      <c r="DV119" s="1018" t="s">
        <v>444</v>
      </c>
      <c r="DW119" s="1019"/>
      <c r="DX119" s="1019"/>
      <c r="DY119" s="1019"/>
      <c r="DZ119" s="1020"/>
    </row>
    <row r="120" spans="1:130" s="226" customFormat="1" ht="26.25" customHeight="1">
      <c r="A120" s="1087"/>
      <c r="B120" s="979"/>
      <c r="C120" s="952" t="s">
        <v>448</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v>19578</v>
      </c>
      <c r="AB120" s="989"/>
      <c r="AC120" s="989"/>
      <c r="AD120" s="989"/>
      <c r="AE120" s="990"/>
      <c r="AF120" s="991" t="s">
        <v>444</v>
      </c>
      <c r="AG120" s="989"/>
      <c r="AH120" s="989"/>
      <c r="AI120" s="989"/>
      <c r="AJ120" s="990"/>
      <c r="AK120" s="991" t="s">
        <v>473</v>
      </c>
      <c r="AL120" s="989"/>
      <c r="AM120" s="989"/>
      <c r="AN120" s="989"/>
      <c r="AO120" s="990"/>
      <c r="AP120" s="992" t="s">
        <v>444</v>
      </c>
      <c r="AQ120" s="993"/>
      <c r="AR120" s="993"/>
      <c r="AS120" s="993"/>
      <c r="AT120" s="994"/>
      <c r="AU120" s="1021" t="s">
        <v>474</v>
      </c>
      <c r="AV120" s="1022"/>
      <c r="AW120" s="1022"/>
      <c r="AX120" s="1022"/>
      <c r="AY120" s="1023"/>
      <c r="AZ120" s="959" t="s">
        <v>475</v>
      </c>
      <c r="BA120" s="927"/>
      <c r="BB120" s="927"/>
      <c r="BC120" s="927"/>
      <c r="BD120" s="927"/>
      <c r="BE120" s="927"/>
      <c r="BF120" s="927"/>
      <c r="BG120" s="927"/>
      <c r="BH120" s="927"/>
      <c r="BI120" s="927"/>
      <c r="BJ120" s="927"/>
      <c r="BK120" s="927"/>
      <c r="BL120" s="927"/>
      <c r="BM120" s="927"/>
      <c r="BN120" s="927"/>
      <c r="BO120" s="927"/>
      <c r="BP120" s="928"/>
      <c r="BQ120" s="960">
        <v>9375257</v>
      </c>
      <c r="BR120" s="961"/>
      <c r="BS120" s="961"/>
      <c r="BT120" s="961"/>
      <c r="BU120" s="961"/>
      <c r="BV120" s="961">
        <v>8721499</v>
      </c>
      <c r="BW120" s="961"/>
      <c r="BX120" s="961"/>
      <c r="BY120" s="961"/>
      <c r="BZ120" s="961"/>
      <c r="CA120" s="961">
        <v>9800248</v>
      </c>
      <c r="CB120" s="961"/>
      <c r="CC120" s="961"/>
      <c r="CD120" s="961"/>
      <c r="CE120" s="961"/>
      <c r="CF120" s="974">
        <v>33.5</v>
      </c>
      <c r="CG120" s="975"/>
      <c r="CH120" s="975"/>
      <c r="CI120" s="975"/>
      <c r="CJ120" s="975"/>
      <c r="CK120" s="1036" t="s">
        <v>476</v>
      </c>
      <c r="CL120" s="1037"/>
      <c r="CM120" s="1037"/>
      <c r="CN120" s="1037"/>
      <c r="CO120" s="1038"/>
      <c r="CP120" s="1044" t="s">
        <v>477</v>
      </c>
      <c r="CQ120" s="1045"/>
      <c r="CR120" s="1045"/>
      <c r="CS120" s="1045"/>
      <c r="CT120" s="1045"/>
      <c r="CU120" s="1045"/>
      <c r="CV120" s="1045"/>
      <c r="CW120" s="1045"/>
      <c r="CX120" s="1045"/>
      <c r="CY120" s="1045"/>
      <c r="CZ120" s="1045"/>
      <c r="DA120" s="1045"/>
      <c r="DB120" s="1045"/>
      <c r="DC120" s="1045"/>
      <c r="DD120" s="1045"/>
      <c r="DE120" s="1045"/>
      <c r="DF120" s="1046"/>
      <c r="DG120" s="960">
        <v>2718958</v>
      </c>
      <c r="DH120" s="961"/>
      <c r="DI120" s="961"/>
      <c r="DJ120" s="961"/>
      <c r="DK120" s="961"/>
      <c r="DL120" s="961">
        <v>2564452</v>
      </c>
      <c r="DM120" s="961"/>
      <c r="DN120" s="961"/>
      <c r="DO120" s="961"/>
      <c r="DP120" s="961"/>
      <c r="DQ120" s="961">
        <v>5494771</v>
      </c>
      <c r="DR120" s="961"/>
      <c r="DS120" s="961"/>
      <c r="DT120" s="961"/>
      <c r="DU120" s="961"/>
      <c r="DV120" s="962">
        <v>18.8</v>
      </c>
      <c r="DW120" s="962"/>
      <c r="DX120" s="962"/>
      <c r="DY120" s="962"/>
      <c r="DZ120" s="963"/>
    </row>
    <row r="121" spans="1:130" s="226" customFormat="1" ht="26.25" customHeight="1">
      <c r="A121" s="1087"/>
      <c r="B121" s="979"/>
      <c r="C121" s="1004" t="s">
        <v>478</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444</v>
      </c>
      <c r="AB121" s="989"/>
      <c r="AC121" s="989"/>
      <c r="AD121" s="989"/>
      <c r="AE121" s="990"/>
      <c r="AF121" s="991" t="s">
        <v>444</v>
      </c>
      <c r="AG121" s="989"/>
      <c r="AH121" s="989"/>
      <c r="AI121" s="989"/>
      <c r="AJ121" s="990"/>
      <c r="AK121" s="991" t="s">
        <v>444</v>
      </c>
      <c r="AL121" s="989"/>
      <c r="AM121" s="989"/>
      <c r="AN121" s="989"/>
      <c r="AO121" s="990"/>
      <c r="AP121" s="992" t="s">
        <v>479</v>
      </c>
      <c r="AQ121" s="993"/>
      <c r="AR121" s="993"/>
      <c r="AS121" s="993"/>
      <c r="AT121" s="994"/>
      <c r="AU121" s="1024"/>
      <c r="AV121" s="1025"/>
      <c r="AW121" s="1025"/>
      <c r="AX121" s="1025"/>
      <c r="AY121" s="1026"/>
      <c r="AZ121" s="952" t="s">
        <v>480</v>
      </c>
      <c r="BA121" s="953"/>
      <c r="BB121" s="953"/>
      <c r="BC121" s="953"/>
      <c r="BD121" s="953"/>
      <c r="BE121" s="953"/>
      <c r="BF121" s="953"/>
      <c r="BG121" s="953"/>
      <c r="BH121" s="953"/>
      <c r="BI121" s="953"/>
      <c r="BJ121" s="953"/>
      <c r="BK121" s="953"/>
      <c r="BL121" s="953"/>
      <c r="BM121" s="953"/>
      <c r="BN121" s="953"/>
      <c r="BO121" s="953"/>
      <c r="BP121" s="954"/>
      <c r="BQ121" s="955">
        <v>1733779</v>
      </c>
      <c r="BR121" s="956"/>
      <c r="BS121" s="956"/>
      <c r="BT121" s="956"/>
      <c r="BU121" s="956"/>
      <c r="BV121" s="956">
        <v>1817186</v>
      </c>
      <c r="BW121" s="956"/>
      <c r="BX121" s="956"/>
      <c r="BY121" s="956"/>
      <c r="BZ121" s="956"/>
      <c r="CA121" s="956">
        <v>1722936</v>
      </c>
      <c r="CB121" s="956"/>
      <c r="CC121" s="956"/>
      <c r="CD121" s="956"/>
      <c r="CE121" s="956"/>
      <c r="CF121" s="950">
        <v>5.9</v>
      </c>
      <c r="CG121" s="951"/>
      <c r="CH121" s="951"/>
      <c r="CI121" s="951"/>
      <c r="CJ121" s="951"/>
      <c r="CK121" s="1039"/>
      <c r="CL121" s="1040"/>
      <c r="CM121" s="1040"/>
      <c r="CN121" s="1040"/>
      <c r="CO121" s="1041"/>
      <c r="CP121" s="1049" t="s">
        <v>481</v>
      </c>
      <c r="CQ121" s="1050"/>
      <c r="CR121" s="1050"/>
      <c r="CS121" s="1050"/>
      <c r="CT121" s="1050"/>
      <c r="CU121" s="1050"/>
      <c r="CV121" s="1050"/>
      <c r="CW121" s="1050"/>
      <c r="CX121" s="1050"/>
      <c r="CY121" s="1050"/>
      <c r="CZ121" s="1050"/>
      <c r="DA121" s="1050"/>
      <c r="DB121" s="1050"/>
      <c r="DC121" s="1050"/>
      <c r="DD121" s="1050"/>
      <c r="DE121" s="1050"/>
      <c r="DF121" s="1051"/>
      <c r="DG121" s="955" t="s">
        <v>473</v>
      </c>
      <c r="DH121" s="956"/>
      <c r="DI121" s="956"/>
      <c r="DJ121" s="956"/>
      <c r="DK121" s="956"/>
      <c r="DL121" s="956" t="s">
        <v>482</v>
      </c>
      <c r="DM121" s="956"/>
      <c r="DN121" s="956"/>
      <c r="DO121" s="956"/>
      <c r="DP121" s="956"/>
      <c r="DQ121" s="956" t="s">
        <v>483</v>
      </c>
      <c r="DR121" s="956"/>
      <c r="DS121" s="956"/>
      <c r="DT121" s="956"/>
      <c r="DU121" s="956"/>
      <c r="DV121" s="957" t="s">
        <v>444</v>
      </c>
      <c r="DW121" s="957"/>
      <c r="DX121" s="957"/>
      <c r="DY121" s="957"/>
      <c r="DZ121" s="958"/>
    </row>
    <row r="122" spans="1:130" s="226" customFormat="1" ht="26.25" customHeight="1">
      <c r="A122" s="1087"/>
      <c r="B122" s="979"/>
      <c r="C122" s="952" t="s">
        <v>458</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444</v>
      </c>
      <c r="AB122" s="989"/>
      <c r="AC122" s="989"/>
      <c r="AD122" s="989"/>
      <c r="AE122" s="990"/>
      <c r="AF122" s="991" t="s">
        <v>271</v>
      </c>
      <c r="AG122" s="989"/>
      <c r="AH122" s="989"/>
      <c r="AI122" s="989"/>
      <c r="AJ122" s="990"/>
      <c r="AK122" s="991" t="s">
        <v>243</v>
      </c>
      <c r="AL122" s="989"/>
      <c r="AM122" s="989"/>
      <c r="AN122" s="989"/>
      <c r="AO122" s="990"/>
      <c r="AP122" s="992" t="s">
        <v>444</v>
      </c>
      <c r="AQ122" s="993"/>
      <c r="AR122" s="993"/>
      <c r="AS122" s="993"/>
      <c r="AT122" s="994"/>
      <c r="AU122" s="1024"/>
      <c r="AV122" s="1025"/>
      <c r="AW122" s="1025"/>
      <c r="AX122" s="1025"/>
      <c r="AY122" s="1026"/>
      <c r="AZ122" s="1003" t="s">
        <v>484</v>
      </c>
      <c r="BA122" s="995"/>
      <c r="BB122" s="995"/>
      <c r="BC122" s="995"/>
      <c r="BD122" s="995"/>
      <c r="BE122" s="995"/>
      <c r="BF122" s="995"/>
      <c r="BG122" s="995"/>
      <c r="BH122" s="995"/>
      <c r="BI122" s="995"/>
      <c r="BJ122" s="995"/>
      <c r="BK122" s="995"/>
      <c r="BL122" s="995"/>
      <c r="BM122" s="995"/>
      <c r="BN122" s="995"/>
      <c r="BO122" s="995"/>
      <c r="BP122" s="996"/>
      <c r="BQ122" s="1029">
        <v>42751023</v>
      </c>
      <c r="BR122" s="1030"/>
      <c r="BS122" s="1030"/>
      <c r="BT122" s="1030"/>
      <c r="BU122" s="1030"/>
      <c r="BV122" s="1030">
        <v>42511187</v>
      </c>
      <c r="BW122" s="1030"/>
      <c r="BX122" s="1030"/>
      <c r="BY122" s="1030"/>
      <c r="BZ122" s="1030"/>
      <c r="CA122" s="1030">
        <v>43360575</v>
      </c>
      <c r="CB122" s="1030"/>
      <c r="CC122" s="1030"/>
      <c r="CD122" s="1030"/>
      <c r="CE122" s="1030"/>
      <c r="CF122" s="1047">
        <v>148.1</v>
      </c>
      <c r="CG122" s="1048"/>
      <c r="CH122" s="1048"/>
      <c r="CI122" s="1048"/>
      <c r="CJ122" s="1048"/>
      <c r="CK122" s="1039"/>
      <c r="CL122" s="1040"/>
      <c r="CM122" s="1040"/>
      <c r="CN122" s="1040"/>
      <c r="CO122" s="1041"/>
      <c r="CP122" s="1049" t="s">
        <v>413</v>
      </c>
      <c r="CQ122" s="1050"/>
      <c r="CR122" s="1050"/>
      <c r="CS122" s="1050"/>
      <c r="CT122" s="1050"/>
      <c r="CU122" s="1050"/>
      <c r="CV122" s="1050"/>
      <c r="CW122" s="1050"/>
      <c r="CX122" s="1050"/>
      <c r="CY122" s="1050"/>
      <c r="CZ122" s="1050"/>
      <c r="DA122" s="1050"/>
      <c r="DB122" s="1050"/>
      <c r="DC122" s="1050"/>
      <c r="DD122" s="1050"/>
      <c r="DE122" s="1050"/>
      <c r="DF122" s="1051"/>
      <c r="DG122" s="955" t="s">
        <v>444</v>
      </c>
      <c r="DH122" s="956"/>
      <c r="DI122" s="956"/>
      <c r="DJ122" s="956"/>
      <c r="DK122" s="956"/>
      <c r="DL122" s="956" t="s">
        <v>485</v>
      </c>
      <c r="DM122" s="956"/>
      <c r="DN122" s="956"/>
      <c r="DO122" s="956"/>
      <c r="DP122" s="956"/>
      <c r="DQ122" s="956" t="s">
        <v>485</v>
      </c>
      <c r="DR122" s="956"/>
      <c r="DS122" s="956"/>
      <c r="DT122" s="956"/>
      <c r="DU122" s="956"/>
      <c r="DV122" s="957" t="s">
        <v>444</v>
      </c>
      <c r="DW122" s="957"/>
      <c r="DX122" s="957"/>
      <c r="DY122" s="957"/>
      <c r="DZ122" s="958"/>
    </row>
    <row r="123" spans="1:130" s="226" customFormat="1" ht="26.25" customHeight="1">
      <c r="A123" s="1087"/>
      <c r="B123" s="979"/>
      <c r="C123" s="952" t="s">
        <v>464</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t="s">
        <v>486</v>
      </c>
      <c r="AB123" s="989"/>
      <c r="AC123" s="989"/>
      <c r="AD123" s="989"/>
      <c r="AE123" s="990"/>
      <c r="AF123" s="991" t="s">
        <v>444</v>
      </c>
      <c r="AG123" s="989"/>
      <c r="AH123" s="989"/>
      <c r="AI123" s="989"/>
      <c r="AJ123" s="990"/>
      <c r="AK123" s="991" t="s">
        <v>444</v>
      </c>
      <c r="AL123" s="989"/>
      <c r="AM123" s="989"/>
      <c r="AN123" s="989"/>
      <c r="AO123" s="990"/>
      <c r="AP123" s="992" t="s">
        <v>444</v>
      </c>
      <c r="AQ123" s="993"/>
      <c r="AR123" s="993"/>
      <c r="AS123" s="993"/>
      <c r="AT123" s="994"/>
      <c r="AU123" s="1027"/>
      <c r="AV123" s="1028"/>
      <c r="AW123" s="1028"/>
      <c r="AX123" s="1028"/>
      <c r="AY123" s="1028"/>
      <c r="AZ123" s="247" t="s">
        <v>188</v>
      </c>
      <c r="BA123" s="247"/>
      <c r="BB123" s="247"/>
      <c r="BC123" s="247"/>
      <c r="BD123" s="247"/>
      <c r="BE123" s="247"/>
      <c r="BF123" s="247"/>
      <c r="BG123" s="247"/>
      <c r="BH123" s="247"/>
      <c r="BI123" s="247"/>
      <c r="BJ123" s="247"/>
      <c r="BK123" s="247"/>
      <c r="BL123" s="247"/>
      <c r="BM123" s="247"/>
      <c r="BN123" s="247"/>
      <c r="BO123" s="1007" t="s">
        <v>487</v>
      </c>
      <c r="BP123" s="1035"/>
      <c r="BQ123" s="1093">
        <v>53860059</v>
      </c>
      <c r="BR123" s="1094"/>
      <c r="BS123" s="1094"/>
      <c r="BT123" s="1094"/>
      <c r="BU123" s="1094"/>
      <c r="BV123" s="1094">
        <v>53049872</v>
      </c>
      <c r="BW123" s="1094"/>
      <c r="BX123" s="1094"/>
      <c r="BY123" s="1094"/>
      <c r="BZ123" s="1094"/>
      <c r="CA123" s="1094">
        <v>54883759</v>
      </c>
      <c r="CB123" s="1094"/>
      <c r="CC123" s="1094"/>
      <c r="CD123" s="1094"/>
      <c r="CE123" s="1094"/>
      <c r="CF123" s="1031"/>
      <c r="CG123" s="1032"/>
      <c r="CH123" s="1032"/>
      <c r="CI123" s="1032"/>
      <c r="CJ123" s="1033"/>
      <c r="CK123" s="1039"/>
      <c r="CL123" s="1040"/>
      <c r="CM123" s="1040"/>
      <c r="CN123" s="1040"/>
      <c r="CO123" s="1041"/>
      <c r="CP123" s="1049"/>
      <c r="CQ123" s="1050"/>
      <c r="CR123" s="1050"/>
      <c r="CS123" s="1050"/>
      <c r="CT123" s="1050"/>
      <c r="CU123" s="1050"/>
      <c r="CV123" s="1050"/>
      <c r="CW123" s="1050"/>
      <c r="CX123" s="1050"/>
      <c r="CY123" s="1050"/>
      <c r="CZ123" s="1050"/>
      <c r="DA123" s="1050"/>
      <c r="DB123" s="1050"/>
      <c r="DC123" s="1050"/>
      <c r="DD123" s="1050"/>
      <c r="DE123" s="1050"/>
      <c r="DF123" s="1051"/>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226" customFormat="1" ht="26.25" customHeight="1" thickBot="1">
      <c r="A124" s="1087"/>
      <c r="B124" s="979"/>
      <c r="C124" s="952" t="s">
        <v>467</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483</v>
      </c>
      <c r="AB124" s="989"/>
      <c r="AC124" s="989"/>
      <c r="AD124" s="989"/>
      <c r="AE124" s="990"/>
      <c r="AF124" s="991" t="s">
        <v>444</v>
      </c>
      <c r="AG124" s="989"/>
      <c r="AH124" s="989"/>
      <c r="AI124" s="989"/>
      <c r="AJ124" s="990"/>
      <c r="AK124" s="991" t="s">
        <v>488</v>
      </c>
      <c r="AL124" s="989"/>
      <c r="AM124" s="989"/>
      <c r="AN124" s="989"/>
      <c r="AO124" s="990"/>
      <c r="AP124" s="992" t="s">
        <v>444</v>
      </c>
      <c r="AQ124" s="993"/>
      <c r="AR124" s="993"/>
      <c r="AS124" s="993"/>
      <c r="AT124" s="994"/>
      <c r="AU124" s="1089" t="s">
        <v>489</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v>1.2</v>
      </c>
      <c r="BR124" s="1057"/>
      <c r="BS124" s="1057"/>
      <c r="BT124" s="1057"/>
      <c r="BU124" s="1057"/>
      <c r="BV124" s="1057">
        <v>5.5</v>
      </c>
      <c r="BW124" s="1057"/>
      <c r="BX124" s="1057"/>
      <c r="BY124" s="1057"/>
      <c r="BZ124" s="1057"/>
      <c r="CA124" s="1057">
        <v>3.4</v>
      </c>
      <c r="CB124" s="1057"/>
      <c r="CC124" s="1057"/>
      <c r="CD124" s="1057"/>
      <c r="CE124" s="1057"/>
      <c r="CF124" s="1058"/>
      <c r="CG124" s="1059"/>
      <c r="CH124" s="1059"/>
      <c r="CI124" s="1059"/>
      <c r="CJ124" s="1060"/>
      <c r="CK124" s="1042"/>
      <c r="CL124" s="1042"/>
      <c r="CM124" s="1042"/>
      <c r="CN124" s="1042"/>
      <c r="CO124" s="1043"/>
      <c r="CP124" s="1049" t="s">
        <v>490</v>
      </c>
      <c r="CQ124" s="1050"/>
      <c r="CR124" s="1050"/>
      <c r="CS124" s="1050"/>
      <c r="CT124" s="1050"/>
      <c r="CU124" s="1050"/>
      <c r="CV124" s="1050"/>
      <c r="CW124" s="1050"/>
      <c r="CX124" s="1050"/>
      <c r="CY124" s="1050"/>
      <c r="CZ124" s="1050"/>
      <c r="DA124" s="1050"/>
      <c r="DB124" s="1050"/>
      <c r="DC124" s="1050"/>
      <c r="DD124" s="1050"/>
      <c r="DE124" s="1050"/>
      <c r="DF124" s="1051"/>
      <c r="DG124" s="1034">
        <v>4269515</v>
      </c>
      <c r="DH124" s="1016"/>
      <c r="DI124" s="1016"/>
      <c r="DJ124" s="1016"/>
      <c r="DK124" s="1017"/>
      <c r="DL124" s="1015">
        <v>4023719</v>
      </c>
      <c r="DM124" s="1016"/>
      <c r="DN124" s="1016"/>
      <c r="DO124" s="1016"/>
      <c r="DP124" s="1017"/>
      <c r="DQ124" s="1015" t="s">
        <v>271</v>
      </c>
      <c r="DR124" s="1016"/>
      <c r="DS124" s="1016"/>
      <c r="DT124" s="1016"/>
      <c r="DU124" s="1017"/>
      <c r="DV124" s="1018" t="s">
        <v>485</v>
      </c>
      <c r="DW124" s="1019"/>
      <c r="DX124" s="1019"/>
      <c r="DY124" s="1019"/>
      <c r="DZ124" s="1020"/>
    </row>
    <row r="125" spans="1:130" s="226" customFormat="1" ht="26.25" customHeight="1">
      <c r="A125" s="1087"/>
      <c r="B125" s="979"/>
      <c r="C125" s="952" t="s">
        <v>469</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444</v>
      </c>
      <c r="AB125" s="989"/>
      <c r="AC125" s="989"/>
      <c r="AD125" s="989"/>
      <c r="AE125" s="990"/>
      <c r="AF125" s="991" t="s">
        <v>482</v>
      </c>
      <c r="AG125" s="989"/>
      <c r="AH125" s="989"/>
      <c r="AI125" s="989"/>
      <c r="AJ125" s="990"/>
      <c r="AK125" s="991" t="s">
        <v>444</v>
      </c>
      <c r="AL125" s="989"/>
      <c r="AM125" s="989"/>
      <c r="AN125" s="989"/>
      <c r="AO125" s="990"/>
      <c r="AP125" s="992" t="s">
        <v>243</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491</v>
      </c>
      <c r="CL125" s="1037"/>
      <c r="CM125" s="1037"/>
      <c r="CN125" s="1037"/>
      <c r="CO125" s="1038"/>
      <c r="CP125" s="959" t="s">
        <v>492</v>
      </c>
      <c r="CQ125" s="927"/>
      <c r="CR125" s="927"/>
      <c r="CS125" s="927"/>
      <c r="CT125" s="927"/>
      <c r="CU125" s="927"/>
      <c r="CV125" s="927"/>
      <c r="CW125" s="927"/>
      <c r="CX125" s="927"/>
      <c r="CY125" s="927"/>
      <c r="CZ125" s="927"/>
      <c r="DA125" s="927"/>
      <c r="DB125" s="927"/>
      <c r="DC125" s="927"/>
      <c r="DD125" s="927"/>
      <c r="DE125" s="927"/>
      <c r="DF125" s="928"/>
      <c r="DG125" s="960" t="s">
        <v>444</v>
      </c>
      <c r="DH125" s="961"/>
      <c r="DI125" s="961"/>
      <c r="DJ125" s="961"/>
      <c r="DK125" s="961"/>
      <c r="DL125" s="961" t="s">
        <v>444</v>
      </c>
      <c r="DM125" s="961"/>
      <c r="DN125" s="961"/>
      <c r="DO125" s="961"/>
      <c r="DP125" s="961"/>
      <c r="DQ125" s="961" t="s">
        <v>444</v>
      </c>
      <c r="DR125" s="961"/>
      <c r="DS125" s="961"/>
      <c r="DT125" s="961"/>
      <c r="DU125" s="961"/>
      <c r="DV125" s="962" t="s">
        <v>486</v>
      </c>
      <c r="DW125" s="962"/>
      <c r="DX125" s="962"/>
      <c r="DY125" s="962"/>
      <c r="DZ125" s="963"/>
    </row>
    <row r="126" spans="1:130" s="226" customFormat="1" ht="26.25" customHeight="1" thickBot="1">
      <c r="A126" s="1087"/>
      <c r="B126" s="979"/>
      <c r="C126" s="952" t="s">
        <v>471</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t="s">
        <v>488</v>
      </c>
      <c r="AB126" s="989"/>
      <c r="AC126" s="989"/>
      <c r="AD126" s="989"/>
      <c r="AE126" s="990"/>
      <c r="AF126" s="991" t="s">
        <v>444</v>
      </c>
      <c r="AG126" s="989"/>
      <c r="AH126" s="989"/>
      <c r="AI126" s="989"/>
      <c r="AJ126" s="990"/>
      <c r="AK126" s="991" t="s">
        <v>243</v>
      </c>
      <c r="AL126" s="989"/>
      <c r="AM126" s="989"/>
      <c r="AN126" s="989"/>
      <c r="AO126" s="990"/>
      <c r="AP126" s="992" t="s">
        <v>444</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493</v>
      </c>
      <c r="CQ126" s="953"/>
      <c r="CR126" s="953"/>
      <c r="CS126" s="953"/>
      <c r="CT126" s="953"/>
      <c r="CU126" s="953"/>
      <c r="CV126" s="953"/>
      <c r="CW126" s="953"/>
      <c r="CX126" s="953"/>
      <c r="CY126" s="953"/>
      <c r="CZ126" s="953"/>
      <c r="DA126" s="953"/>
      <c r="DB126" s="953"/>
      <c r="DC126" s="953"/>
      <c r="DD126" s="953"/>
      <c r="DE126" s="953"/>
      <c r="DF126" s="954"/>
      <c r="DG126" s="955" t="s">
        <v>444</v>
      </c>
      <c r="DH126" s="956"/>
      <c r="DI126" s="956"/>
      <c r="DJ126" s="956"/>
      <c r="DK126" s="956"/>
      <c r="DL126" s="956" t="s">
        <v>444</v>
      </c>
      <c r="DM126" s="956"/>
      <c r="DN126" s="956"/>
      <c r="DO126" s="956"/>
      <c r="DP126" s="956"/>
      <c r="DQ126" s="956" t="s">
        <v>444</v>
      </c>
      <c r="DR126" s="956"/>
      <c r="DS126" s="956"/>
      <c r="DT126" s="956"/>
      <c r="DU126" s="956"/>
      <c r="DV126" s="957" t="s">
        <v>243</v>
      </c>
      <c r="DW126" s="957"/>
      <c r="DX126" s="957"/>
      <c r="DY126" s="957"/>
      <c r="DZ126" s="958"/>
    </row>
    <row r="127" spans="1:130" s="226" customFormat="1" ht="26.25" customHeight="1">
      <c r="A127" s="1088"/>
      <c r="B127" s="981"/>
      <c r="C127" s="1003" t="s">
        <v>494</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444</v>
      </c>
      <c r="AB127" s="989"/>
      <c r="AC127" s="989"/>
      <c r="AD127" s="989"/>
      <c r="AE127" s="990"/>
      <c r="AF127" s="991" t="s">
        <v>444</v>
      </c>
      <c r="AG127" s="989"/>
      <c r="AH127" s="989"/>
      <c r="AI127" s="989"/>
      <c r="AJ127" s="990"/>
      <c r="AK127" s="991" t="s">
        <v>444</v>
      </c>
      <c r="AL127" s="989"/>
      <c r="AM127" s="989"/>
      <c r="AN127" s="989"/>
      <c r="AO127" s="990"/>
      <c r="AP127" s="992" t="s">
        <v>243</v>
      </c>
      <c r="AQ127" s="993"/>
      <c r="AR127" s="993"/>
      <c r="AS127" s="993"/>
      <c r="AT127" s="994"/>
      <c r="AU127" s="228"/>
      <c r="AV127" s="228"/>
      <c r="AW127" s="228"/>
      <c r="AX127" s="1061" t="s">
        <v>495</v>
      </c>
      <c r="AY127" s="1062"/>
      <c r="AZ127" s="1062"/>
      <c r="BA127" s="1062"/>
      <c r="BB127" s="1062"/>
      <c r="BC127" s="1062"/>
      <c r="BD127" s="1062"/>
      <c r="BE127" s="1063"/>
      <c r="BF127" s="1064" t="s">
        <v>496</v>
      </c>
      <c r="BG127" s="1062"/>
      <c r="BH127" s="1062"/>
      <c r="BI127" s="1062"/>
      <c r="BJ127" s="1062"/>
      <c r="BK127" s="1062"/>
      <c r="BL127" s="1063"/>
      <c r="BM127" s="1064" t="s">
        <v>497</v>
      </c>
      <c r="BN127" s="1062"/>
      <c r="BO127" s="1062"/>
      <c r="BP127" s="1062"/>
      <c r="BQ127" s="1062"/>
      <c r="BR127" s="1062"/>
      <c r="BS127" s="1063"/>
      <c r="BT127" s="1064" t="s">
        <v>498</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499</v>
      </c>
      <c r="CQ127" s="953"/>
      <c r="CR127" s="953"/>
      <c r="CS127" s="953"/>
      <c r="CT127" s="953"/>
      <c r="CU127" s="953"/>
      <c r="CV127" s="953"/>
      <c r="CW127" s="953"/>
      <c r="CX127" s="953"/>
      <c r="CY127" s="953"/>
      <c r="CZ127" s="953"/>
      <c r="DA127" s="953"/>
      <c r="DB127" s="953"/>
      <c r="DC127" s="953"/>
      <c r="DD127" s="953"/>
      <c r="DE127" s="953"/>
      <c r="DF127" s="954"/>
      <c r="DG127" s="955" t="s">
        <v>444</v>
      </c>
      <c r="DH127" s="956"/>
      <c r="DI127" s="956"/>
      <c r="DJ127" s="956"/>
      <c r="DK127" s="956"/>
      <c r="DL127" s="956" t="s">
        <v>500</v>
      </c>
      <c r="DM127" s="956"/>
      <c r="DN127" s="956"/>
      <c r="DO127" s="956"/>
      <c r="DP127" s="956"/>
      <c r="DQ127" s="956" t="s">
        <v>500</v>
      </c>
      <c r="DR127" s="956"/>
      <c r="DS127" s="956"/>
      <c r="DT127" s="956"/>
      <c r="DU127" s="956"/>
      <c r="DV127" s="957" t="s">
        <v>444</v>
      </c>
      <c r="DW127" s="957"/>
      <c r="DX127" s="957"/>
      <c r="DY127" s="957"/>
      <c r="DZ127" s="958"/>
    </row>
    <row r="128" spans="1:130" s="226" customFormat="1" ht="26.25" customHeight="1" thickBot="1">
      <c r="A128" s="1071" t="s">
        <v>501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502</v>
      </c>
      <c r="X128" s="1073"/>
      <c r="Y128" s="1073"/>
      <c r="Z128" s="1074"/>
      <c r="AA128" s="1075">
        <v>683771</v>
      </c>
      <c r="AB128" s="1076"/>
      <c r="AC128" s="1076"/>
      <c r="AD128" s="1076"/>
      <c r="AE128" s="1077"/>
      <c r="AF128" s="1078">
        <v>654784</v>
      </c>
      <c r="AG128" s="1076"/>
      <c r="AH128" s="1076"/>
      <c r="AI128" s="1076"/>
      <c r="AJ128" s="1077"/>
      <c r="AK128" s="1078">
        <v>649392</v>
      </c>
      <c r="AL128" s="1076"/>
      <c r="AM128" s="1076"/>
      <c r="AN128" s="1076"/>
      <c r="AO128" s="1077"/>
      <c r="AP128" s="1079"/>
      <c r="AQ128" s="1080"/>
      <c r="AR128" s="1080"/>
      <c r="AS128" s="1080"/>
      <c r="AT128" s="1081"/>
      <c r="AU128" s="228"/>
      <c r="AV128" s="228"/>
      <c r="AW128" s="228"/>
      <c r="AX128" s="926" t="s">
        <v>503</v>
      </c>
      <c r="AY128" s="927"/>
      <c r="AZ128" s="927"/>
      <c r="BA128" s="927"/>
      <c r="BB128" s="927"/>
      <c r="BC128" s="927"/>
      <c r="BD128" s="927"/>
      <c r="BE128" s="928"/>
      <c r="BF128" s="1082" t="s">
        <v>444</v>
      </c>
      <c r="BG128" s="1083"/>
      <c r="BH128" s="1083"/>
      <c r="BI128" s="1083"/>
      <c r="BJ128" s="1083"/>
      <c r="BK128" s="1083"/>
      <c r="BL128" s="1084"/>
      <c r="BM128" s="1082">
        <v>11.69</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504</v>
      </c>
      <c r="CQ128" s="754"/>
      <c r="CR128" s="754"/>
      <c r="CS128" s="754"/>
      <c r="CT128" s="754"/>
      <c r="CU128" s="754"/>
      <c r="CV128" s="754"/>
      <c r="CW128" s="754"/>
      <c r="CX128" s="754"/>
      <c r="CY128" s="754"/>
      <c r="CZ128" s="754"/>
      <c r="DA128" s="754"/>
      <c r="DB128" s="754"/>
      <c r="DC128" s="754"/>
      <c r="DD128" s="754"/>
      <c r="DE128" s="754"/>
      <c r="DF128" s="1066"/>
      <c r="DG128" s="1067" t="s">
        <v>472</v>
      </c>
      <c r="DH128" s="1068"/>
      <c r="DI128" s="1068"/>
      <c r="DJ128" s="1068"/>
      <c r="DK128" s="1068"/>
      <c r="DL128" s="1068" t="s">
        <v>505</v>
      </c>
      <c r="DM128" s="1068"/>
      <c r="DN128" s="1068"/>
      <c r="DO128" s="1068"/>
      <c r="DP128" s="1068"/>
      <c r="DQ128" s="1068" t="s">
        <v>485</v>
      </c>
      <c r="DR128" s="1068"/>
      <c r="DS128" s="1068"/>
      <c r="DT128" s="1068"/>
      <c r="DU128" s="1068"/>
      <c r="DV128" s="1069" t="s">
        <v>243</v>
      </c>
      <c r="DW128" s="1069"/>
      <c r="DX128" s="1069"/>
      <c r="DY128" s="1069"/>
      <c r="DZ128" s="1070"/>
    </row>
    <row r="129" spans="1:131" s="226" customFormat="1" ht="26.25" customHeight="1">
      <c r="A129" s="964" t="s">
        <v>108</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506</v>
      </c>
      <c r="X129" s="1101"/>
      <c r="Y129" s="1101"/>
      <c r="Z129" s="1102"/>
      <c r="AA129" s="988">
        <v>30949603</v>
      </c>
      <c r="AB129" s="989"/>
      <c r="AC129" s="989"/>
      <c r="AD129" s="989"/>
      <c r="AE129" s="990"/>
      <c r="AF129" s="991">
        <v>31301335</v>
      </c>
      <c r="AG129" s="989"/>
      <c r="AH129" s="989"/>
      <c r="AI129" s="989"/>
      <c r="AJ129" s="990"/>
      <c r="AK129" s="991">
        <v>32798097</v>
      </c>
      <c r="AL129" s="989"/>
      <c r="AM129" s="989"/>
      <c r="AN129" s="989"/>
      <c r="AO129" s="990"/>
      <c r="AP129" s="1103"/>
      <c r="AQ129" s="1104"/>
      <c r="AR129" s="1104"/>
      <c r="AS129" s="1104"/>
      <c r="AT129" s="1105"/>
      <c r="AU129" s="229"/>
      <c r="AV129" s="229"/>
      <c r="AW129" s="229"/>
      <c r="AX129" s="1095" t="s">
        <v>507</v>
      </c>
      <c r="AY129" s="953"/>
      <c r="AZ129" s="953"/>
      <c r="BA129" s="953"/>
      <c r="BB129" s="953"/>
      <c r="BC129" s="953"/>
      <c r="BD129" s="953"/>
      <c r="BE129" s="954"/>
      <c r="BF129" s="1096" t="s">
        <v>444</v>
      </c>
      <c r="BG129" s="1097"/>
      <c r="BH129" s="1097"/>
      <c r="BI129" s="1097"/>
      <c r="BJ129" s="1097"/>
      <c r="BK129" s="1097"/>
      <c r="BL129" s="1098"/>
      <c r="BM129" s="1096">
        <v>16.690000000000001</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64" t="s">
        <v>508</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509</v>
      </c>
      <c r="X130" s="1101"/>
      <c r="Y130" s="1101"/>
      <c r="Z130" s="1102"/>
      <c r="AA130" s="988">
        <v>3663663</v>
      </c>
      <c r="AB130" s="989"/>
      <c r="AC130" s="989"/>
      <c r="AD130" s="989"/>
      <c r="AE130" s="990"/>
      <c r="AF130" s="991">
        <v>3531121</v>
      </c>
      <c r="AG130" s="989"/>
      <c r="AH130" s="989"/>
      <c r="AI130" s="989"/>
      <c r="AJ130" s="990"/>
      <c r="AK130" s="991">
        <v>3526179</v>
      </c>
      <c r="AL130" s="989"/>
      <c r="AM130" s="989"/>
      <c r="AN130" s="989"/>
      <c r="AO130" s="990"/>
      <c r="AP130" s="1103"/>
      <c r="AQ130" s="1104"/>
      <c r="AR130" s="1104"/>
      <c r="AS130" s="1104"/>
      <c r="AT130" s="1105"/>
      <c r="AU130" s="229"/>
      <c r="AV130" s="229"/>
      <c r="AW130" s="229"/>
      <c r="AX130" s="1095" t="s">
        <v>510</v>
      </c>
      <c r="AY130" s="953"/>
      <c r="AZ130" s="953"/>
      <c r="BA130" s="953"/>
      <c r="BB130" s="953"/>
      <c r="BC130" s="953"/>
      <c r="BD130" s="953"/>
      <c r="BE130" s="954"/>
      <c r="BF130" s="1131">
        <v>5.0999999999999996</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511</v>
      </c>
      <c r="X131" s="1138"/>
      <c r="Y131" s="1138"/>
      <c r="Z131" s="1139"/>
      <c r="AA131" s="1034">
        <v>27285940</v>
      </c>
      <c r="AB131" s="1016"/>
      <c r="AC131" s="1016"/>
      <c r="AD131" s="1016"/>
      <c r="AE131" s="1017"/>
      <c r="AF131" s="1015">
        <v>27770214</v>
      </c>
      <c r="AG131" s="1016"/>
      <c r="AH131" s="1016"/>
      <c r="AI131" s="1016"/>
      <c r="AJ131" s="1017"/>
      <c r="AK131" s="1015">
        <v>29271918</v>
      </c>
      <c r="AL131" s="1016"/>
      <c r="AM131" s="1016"/>
      <c r="AN131" s="1016"/>
      <c r="AO131" s="1017"/>
      <c r="AP131" s="1140"/>
      <c r="AQ131" s="1141"/>
      <c r="AR131" s="1141"/>
      <c r="AS131" s="1141"/>
      <c r="AT131" s="1142"/>
      <c r="AU131" s="229"/>
      <c r="AV131" s="229"/>
      <c r="AW131" s="229"/>
      <c r="AX131" s="1113" t="s">
        <v>512</v>
      </c>
      <c r="AY131" s="754"/>
      <c r="AZ131" s="754"/>
      <c r="BA131" s="754"/>
      <c r="BB131" s="754"/>
      <c r="BC131" s="754"/>
      <c r="BD131" s="754"/>
      <c r="BE131" s="1066"/>
      <c r="BF131" s="1114">
        <v>3.4</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20" t="s">
        <v>513</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514</v>
      </c>
      <c r="W132" s="1124"/>
      <c r="X132" s="1124"/>
      <c r="Y132" s="1124"/>
      <c r="Z132" s="1125"/>
      <c r="AA132" s="1126">
        <v>6.0353610690000004</v>
      </c>
      <c r="AB132" s="1127"/>
      <c r="AC132" s="1127"/>
      <c r="AD132" s="1127"/>
      <c r="AE132" s="1128"/>
      <c r="AF132" s="1129">
        <v>5.149178901</v>
      </c>
      <c r="AG132" s="1127"/>
      <c r="AH132" s="1127"/>
      <c r="AI132" s="1127"/>
      <c r="AJ132" s="1128"/>
      <c r="AK132" s="1129">
        <v>4.1679229900000001</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515</v>
      </c>
      <c r="W133" s="1107"/>
      <c r="X133" s="1107"/>
      <c r="Y133" s="1107"/>
      <c r="Z133" s="1108"/>
      <c r="AA133" s="1109">
        <v>6.1</v>
      </c>
      <c r="AB133" s="1110"/>
      <c r="AC133" s="1110"/>
      <c r="AD133" s="1110"/>
      <c r="AE133" s="1111"/>
      <c r="AF133" s="1109">
        <v>5.7</v>
      </c>
      <c r="AG133" s="1110"/>
      <c r="AH133" s="1110"/>
      <c r="AI133" s="1110"/>
      <c r="AJ133" s="1111"/>
      <c r="AK133" s="1109">
        <v>5.0999999999999996</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A1Hf50f63BfVblJjtF6l+MFDLLVd4mvkKiLqR39Sq3mIkNWnEKCdJUTFLFLefeWbbpvGHKM2Oe0jNAyQ30y+MA==" saltValue="eD065T4+5grOXIvTKFeAs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Y40" zoomScale="85" zoomScaleNormal="85" zoomScaleSheetLayoutView="85" workbookViewId="0">
      <selection activeCell="C25" sqref="C25"/>
    </sheetView>
  </sheetViews>
  <sheetFormatPr defaultColWidth="0" defaultRowHeight="13.5" customHeight="1" zeroHeight="1"/>
  <cols>
    <col min="1" max="120" width="2.7265625" style="256" customWidth="1"/>
    <col min="121" max="121" width="0" style="255" hidden="1" customWidth="1"/>
    <col min="122" max="16384" width="9" style="255" hidden="1"/>
  </cols>
  <sheetData>
    <row r="1" spans="1:120" ht="13">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row r="3" spans="1:120" ht="13"/>
    <row r="4" spans="1:120" ht="13"/>
    <row r="5" spans="1:120" ht="13"/>
    <row r="6" spans="1:120" ht="13"/>
    <row r="7" spans="1:120" ht="13"/>
    <row r="8" spans="1:120" ht="13"/>
    <row r="9" spans="1:120" ht="13"/>
    <row r="10" spans="1:120" ht="13"/>
    <row r="11" spans="1:120" ht="13"/>
    <row r="12" spans="1:120" ht="13"/>
    <row r="13" spans="1:120" ht="13"/>
    <row r="14" spans="1:120" ht="13"/>
    <row r="15" spans="1:120" ht="13"/>
    <row r="16" spans="1:120" ht="13">
      <c r="DP16" s="255"/>
    </row>
    <row r="17" spans="119:120" ht="13">
      <c r="DP17" s="255"/>
    </row>
    <row r="18" spans="119:120" ht="13"/>
    <row r="19" spans="119:120" ht="13"/>
    <row r="20" spans="119:120" ht="13">
      <c r="DO20" s="255"/>
      <c r="DP20" s="255"/>
    </row>
    <row r="21" spans="119:120" ht="13">
      <c r="DP21" s="255"/>
    </row>
    <row r="22" spans="119:120" ht="13"/>
    <row r="23" spans="119:120" ht="13">
      <c r="DO23" s="255"/>
      <c r="DP23" s="255"/>
    </row>
    <row r="24" spans="119:120" ht="13">
      <c r="DP24" s="255"/>
    </row>
    <row r="25" spans="119:120" ht="13">
      <c r="DP25" s="255"/>
    </row>
    <row r="26" spans="119:120" ht="13">
      <c r="DO26" s="255"/>
      <c r="DP26" s="255"/>
    </row>
    <row r="27" spans="119:120" ht="13"/>
    <row r="28" spans="119:120" ht="13">
      <c r="DO28" s="255"/>
      <c r="DP28" s="255"/>
    </row>
    <row r="29" spans="119:120" ht="13">
      <c r="DP29" s="255"/>
    </row>
    <row r="30" spans="119:120" ht="13"/>
    <row r="31" spans="119:120" ht="13">
      <c r="DO31" s="255"/>
      <c r="DP31" s="255"/>
    </row>
    <row r="32" spans="119:120" ht="13"/>
    <row r="33" spans="98:120" ht="13">
      <c r="DO33" s="255"/>
      <c r="DP33" s="255"/>
    </row>
    <row r="34" spans="98:120" ht="13">
      <c r="DM34" s="255"/>
    </row>
    <row r="35" spans="98:120" ht="13">
      <c r="CT35" s="255"/>
      <c r="CU35" s="255"/>
      <c r="CV35" s="255"/>
      <c r="CY35" s="255"/>
      <c r="CZ35" s="255"/>
      <c r="DA35" s="255"/>
      <c r="DD35" s="255"/>
      <c r="DE35" s="255"/>
      <c r="DF35" s="255"/>
      <c r="DI35" s="255"/>
      <c r="DJ35" s="255"/>
      <c r="DK35" s="255"/>
      <c r="DM35" s="255"/>
      <c r="DN35" s="255"/>
      <c r="DO35" s="255"/>
      <c r="DP35" s="255"/>
    </row>
    <row r="36" spans="98:120" ht="13"/>
    <row r="37" spans="98:120" ht="13">
      <c r="CW37" s="255"/>
      <c r="DB37" s="255"/>
      <c r="DG37" s="255"/>
      <c r="DL37" s="255"/>
      <c r="DP37" s="255"/>
    </row>
    <row r="38" spans="98:120" ht="13">
      <c r="CT38" s="255"/>
      <c r="CU38" s="255"/>
      <c r="CV38" s="255"/>
      <c r="CW38" s="255"/>
      <c r="CY38" s="255"/>
      <c r="CZ38" s="255"/>
      <c r="DA38" s="255"/>
      <c r="DB38" s="255"/>
      <c r="DD38" s="255"/>
      <c r="DE38" s="255"/>
      <c r="DF38" s="255"/>
      <c r="DG38" s="255"/>
      <c r="DI38" s="255"/>
      <c r="DJ38" s="255"/>
      <c r="DK38" s="255"/>
      <c r="DL38" s="255"/>
      <c r="DN38" s="255"/>
      <c r="DO38" s="255"/>
      <c r="DP38" s="255"/>
    </row>
    <row r="39" spans="98:120" ht="13"/>
    <row r="40" spans="98:120" ht="13"/>
    <row r="41" spans="98:120" ht="13"/>
    <row r="42" spans="98:120" ht="13"/>
    <row r="43" spans="98:120" ht="13"/>
    <row r="44" spans="98:120" ht="13"/>
    <row r="45" spans="98:120" ht="13"/>
    <row r="46" spans="98:120" ht="13"/>
    <row r="47" spans="98:120" ht="13"/>
    <row r="48" spans="98:120" ht="13"/>
    <row r="49" spans="22:120" ht="13">
      <c r="DN49" s="255"/>
      <c r="DO49" s="255"/>
      <c r="DP49" s="255"/>
    </row>
    <row r="50" spans="22:120" ht="13"/>
    <row r="51" spans="22:120" ht="13"/>
    <row r="52" spans="22:120" ht="13"/>
    <row r="53" spans="22:120" ht="13"/>
    <row r="54" spans="22:120" ht="13"/>
    <row r="55" spans="22:120" ht="13"/>
    <row r="56" spans="22:120" ht="13"/>
    <row r="57" spans="22:120" ht="13"/>
    <row r="58" spans="22:120" ht="13"/>
    <row r="59" spans="22:120" ht="13"/>
    <row r="60" spans="22:120" ht="13"/>
    <row r="61" spans="22:120" ht="13"/>
    <row r="62" spans="22:120" ht="13"/>
    <row r="63" spans="22:120" ht="13">
      <c r="W63" s="255"/>
      <c r="CS63" s="255"/>
      <c r="CX63" s="255"/>
      <c r="DC63" s="255"/>
      <c r="DH63" s="255"/>
    </row>
    <row r="64" spans="22:120" ht="13">
      <c r="V64" s="255"/>
    </row>
    <row r="65" spans="15:120" ht="13">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c r="Q66" s="255"/>
      <c r="S66" s="255"/>
      <c r="U66" s="255"/>
      <c r="DM66" s="255"/>
    </row>
    <row r="67" spans="15:120" ht="13">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row r="69" spans="15:120" ht="13"/>
    <row r="70" spans="15:120" ht="13"/>
    <row r="71" spans="15:120" ht="13"/>
    <row r="72" spans="15:120" ht="13">
      <c r="DP72" s="255"/>
    </row>
    <row r="73" spans="15:120" ht="13">
      <c r="DP73" s="255"/>
    </row>
    <row r="74" spans="15:120" ht="13"/>
    <row r="75" spans="15:120" ht="13"/>
    <row r="76" spans="15:120" ht="13"/>
    <row r="77" spans="15:120" ht="13"/>
    <row r="78" spans="15:120" ht="13"/>
    <row r="79" spans="15:120" ht="13"/>
    <row r="80" spans="15:120" ht="13"/>
    <row r="81" spans="97:112" ht="13"/>
    <row r="82" spans="97:112" ht="13"/>
    <row r="83" spans="97:112" ht="13"/>
    <row r="84" spans="97:112" ht="13"/>
    <row r="85" spans="97:112" ht="13"/>
    <row r="86" spans="97:112" ht="13"/>
    <row r="87" spans="97:112" ht="13"/>
    <row r="88" spans="97:112" ht="13"/>
    <row r="89" spans="97:112" ht="13"/>
    <row r="90" spans="97:112" ht="13"/>
    <row r="91" spans="97:112" ht="13"/>
    <row r="92" spans="97:112" ht="13"/>
    <row r="93" spans="97:112" ht="13"/>
    <row r="94" spans="97:112" ht="13"/>
    <row r="95" spans="97:112" ht="13"/>
    <row r="96" spans="97:112" ht="13">
      <c r="CS96" s="255"/>
      <c r="CX96" s="255"/>
      <c r="DC96" s="255"/>
      <c r="DH96" s="255"/>
    </row>
    <row r="97" spans="24:120" ht="13">
      <c r="CS97" s="255"/>
      <c r="CX97" s="255"/>
      <c r="DC97" s="255"/>
      <c r="DH97" s="255"/>
      <c r="DP97" s="256" t="s">
        <v>516</v>
      </c>
    </row>
    <row r="98" spans="24:120" ht="13" hidden="1">
      <c r="CS98" s="255"/>
      <c r="CX98" s="255"/>
      <c r="DC98" s="255"/>
      <c r="DH98" s="255"/>
    </row>
    <row r="99" spans="24:120" ht="13"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t="13" hidden="1">
      <c r="CT103" s="255"/>
      <c r="CV103" s="255"/>
      <c r="CW103" s="255"/>
      <c r="CY103" s="255"/>
      <c r="DA103" s="255"/>
      <c r="DB103" s="255"/>
      <c r="DD103" s="255"/>
      <c r="DF103" s="255"/>
      <c r="DG103" s="255"/>
      <c r="DI103" s="255"/>
      <c r="DK103" s="255"/>
      <c r="DL103" s="255"/>
      <c r="DM103" s="255"/>
      <c r="DN103" s="255"/>
      <c r="DO103" s="255"/>
      <c r="DP103" s="255"/>
    </row>
    <row r="104" spans="24:120" ht="13"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3" zoomScaleNormal="100" zoomScaleSheetLayoutView="55" workbookViewId="0">
      <selection activeCell="CM18" sqref="CM18"/>
    </sheetView>
  </sheetViews>
  <sheetFormatPr defaultColWidth="0" defaultRowHeight="13.5" customHeight="1" zeroHeight="1"/>
  <cols>
    <col min="1" max="116" width="2.6328125" style="256" customWidth="1"/>
    <col min="117" max="16384" width="9" style="255" hidden="1"/>
  </cols>
  <sheetData>
    <row r="1" spans="2:116" ht="13">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row r="3" spans="2:116" ht="13"/>
    <row r="4" spans="2:116" ht="13">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row r="7" spans="2:116" ht="13"/>
    <row r="8" spans="2:116" ht="13"/>
    <row r="9" spans="2:116" ht="13"/>
    <row r="10" spans="2:116" ht="13"/>
    <row r="11" spans="2:116" ht="13"/>
    <row r="12" spans="2:116" ht="13"/>
    <row r="13" spans="2:116" ht="13"/>
    <row r="14" spans="2:116" ht="13"/>
    <row r="15" spans="2:116" ht="13"/>
    <row r="16" spans="2:116" ht="13"/>
    <row r="17" spans="9:116" ht="13"/>
    <row r="18" spans="9:116" ht="13">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row r="20" spans="9:116" ht="13"/>
    <row r="21" spans="9:116" ht="13">
      <c r="DL21" s="255"/>
    </row>
    <row r="22" spans="9:116" ht="13">
      <c r="DI22" s="255"/>
      <c r="DJ22" s="255"/>
      <c r="DK22" s="255"/>
      <c r="DL22" s="255"/>
    </row>
    <row r="23" spans="9:116" ht="13">
      <c r="CY23" s="255"/>
      <c r="CZ23" s="255"/>
      <c r="DA23" s="255"/>
      <c r="DB23" s="255"/>
      <c r="DC23" s="255"/>
      <c r="DD23" s="255"/>
      <c r="DE23" s="255"/>
      <c r="DF23" s="255"/>
      <c r="DG23" s="255"/>
      <c r="DH23" s="255"/>
      <c r="DI23" s="255"/>
      <c r="DJ23" s="255"/>
      <c r="DK23" s="255"/>
      <c r="DL23" s="255"/>
    </row>
    <row r="24" spans="9:116" ht="13"/>
    <row r="25" spans="9:116" ht="13"/>
    <row r="26" spans="9:116" ht="13"/>
    <row r="27" spans="9:116" ht="13"/>
    <row r="28" spans="9:116" ht="13"/>
    <row r="29" spans="9:116" ht="13"/>
    <row r="30" spans="9:116" ht="13"/>
    <row r="31" spans="9:116" ht="13"/>
    <row r="32" spans="9:116" ht="13"/>
    <row r="33" spans="15:116" ht="13"/>
    <row r="34" spans="15:116" ht="13"/>
    <row r="35" spans="15:116" ht="13">
      <c r="CZ35" s="255"/>
      <c r="DA35" s="255"/>
      <c r="DB35" s="255"/>
      <c r="DC35" s="255"/>
      <c r="DD35" s="255"/>
      <c r="DE35" s="255"/>
      <c r="DF35" s="255"/>
      <c r="DG35" s="255"/>
      <c r="DH35" s="255"/>
      <c r="DI35" s="255"/>
      <c r="DJ35" s="255"/>
      <c r="DK35" s="255"/>
      <c r="DL35" s="255"/>
    </row>
    <row r="36" spans="15:116" ht="13"/>
    <row r="37" spans="15:116" ht="13">
      <c r="DL37" s="255"/>
    </row>
    <row r="38" spans="15:116" ht="13">
      <c r="DI38" s="255"/>
      <c r="DJ38" s="255"/>
      <c r="DK38" s="255"/>
      <c r="DL38" s="255"/>
    </row>
    <row r="39" spans="15:116" ht="13"/>
    <row r="40" spans="15:116" ht="13"/>
    <row r="41" spans="15:116" ht="13"/>
    <row r="42" spans="15:116" ht="13"/>
    <row r="43" spans="15:116" ht="13">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c r="DL44" s="255"/>
    </row>
    <row r="45" spans="15:116" ht="13"/>
    <row r="46" spans="15:116" ht="13">
      <c r="DA46" s="255"/>
      <c r="DB46" s="255"/>
      <c r="DC46" s="255"/>
      <c r="DD46" s="255"/>
      <c r="DE46" s="255"/>
      <c r="DF46" s="255"/>
      <c r="DG46" s="255"/>
      <c r="DH46" s="255"/>
      <c r="DI46" s="255"/>
      <c r="DJ46" s="255"/>
      <c r="DK46" s="255"/>
      <c r="DL46" s="255"/>
    </row>
    <row r="47" spans="15:116" ht="13"/>
    <row r="48" spans="15:116" ht="13"/>
    <row r="49" spans="104:116" ht="13"/>
    <row r="50" spans="104:116" ht="13">
      <c r="CZ50" s="255"/>
      <c r="DA50" s="255"/>
      <c r="DB50" s="255"/>
      <c r="DC50" s="255"/>
      <c r="DD50" s="255"/>
      <c r="DE50" s="255"/>
      <c r="DF50" s="255"/>
      <c r="DG50" s="255"/>
      <c r="DH50" s="255"/>
      <c r="DI50" s="255"/>
      <c r="DJ50" s="255"/>
      <c r="DK50" s="255"/>
      <c r="DL50" s="255"/>
    </row>
    <row r="51" spans="104:116" ht="13"/>
    <row r="52" spans="104:116" ht="13"/>
    <row r="53" spans="104:116" ht="13">
      <c r="DL53" s="255"/>
    </row>
    <row r="54" spans="104:116" ht="13"/>
    <row r="55" spans="104:116" ht="13"/>
    <row r="56" spans="104:116" ht="13"/>
    <row r="57" spans="104:116" ht="13"/>
    <row r="58" spans="104:116" ht="13"/>
    <row r="59" spans="104:116" ht="13"/>
    <row r="60" spans="104:116" ht="13"/>
    <row r="61" spans="104:116" ht="13"/>
    <row r="62" spans="104:116" ht="13"/>
    <row r="63" spans="104:116" ht="13"/>
    <row r="64" spans="104:116" ht="13"/>
    <row r="65" spans="107:116" ht="13"/>
    <row r="66" spans="107:116" ht="13"/>
    <row r="67" spans="107:116" ht="13">
      <c r="DC67" s="255"/>
      <c r="DD67" s="255"/>
      <c r="DE67" s="255"/>
      <c r="DF67" s="255"/>
      <c r="DG67" s="255"/>
      <c r="DH67" s="255"/>
      <c r="DI67" s="255"/>
      <c r="DJ67" s="255"/>
      <c r="DK67" s="255"/>
      <c r="DL67" s="255"/>
    </row>
    <row r="68" spans="107:116" ht="13"/>
    <row r="69" spans="107:116" ht="13"/>
    <row r="70" spans="107:116" ht="13"/>
    <row r="71" spans="107:116" ht="13"/>
    <row r="72" spans="107:116" ht="13"/>
    <row r="73" spans="107:116" ht="13"/>
    <row r="74" spans="107:116" ht="13"/>
    <row r="75" spans="107:116" ht="13"/>
    <row r="76" spans="107:116" ht="13"/>
    <row r="77" spans="107:116" ht="13"/>
    <row r="78" spans="107:116" ht="13"/>
    <row r="79" spans="107:116" ht="13"/>
    <row r="80" spans="107:116" ht="13"/>
    <row r="81" ht="13"/>
    <row r="82" ht="13"/>
    <row r="83" ht="13"/>
    <row r="84" ht="13"/>
    <row r="85" ht="13"/>
    <row r="86" ht="13"/>
    <row r="87" ht="13"/>
    <row r="88" ht="13"/>
    <row r="89" ht="13"/>
  </sheetData>
  <sheetProtection algorithmName="SHA-512" hashValue="ZkCxxWXEzpkTh5UfUJI719gA4eagtwKIUrl2Pmf8j99t+xwErepePMMeK5ceIan+RdVppuqhX2Lzer4UYs7CMw==" saltValue="GoiP7Ix6UT+s5yntI3uK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c r="AS1" s="258"/>
      <c r="AT1" s="258"/>
    </row>
    <row r="2" spans="1:46" ht="13">
      <c r="AS2" s="258"/>
      <c r="AT2" s="258"/>
    </row>
    <row r="3" spans="1:46" ht="13">
      <c r="AS3" s="258"/>
      <c r="AT3" s="258"/>
    </row>
    <row r="4" spans="1:46" ht="13">
      <c r="AS4" s="258"/>
      <c r="AT4" s="258"/>
    </row>
    <row r="5" spans="1:46" ht="16.5">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519</v>
      </c>
      <c r="AP7" s="268"/>
      <c r="AQ7" s="269" t="s">
        <v>520</v>
      </c>
      <c r="AR7" s="270"/>
    </row>
    <row r="8" spans="1:46" ht="13">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521</v>
      </c>
      <c r="AQ8" s="275" t="s">
        <v>522</v>
      </c>
      <c r="AR8" s="276" t="s">
        <v>523</v>
      </c>
    </row>
    <row r="9" spans="1:46" ht="13">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524</v>
      </c>
      <c r="AL9" s="1147"/>
      <c r="AM9" s="1147"/>
      <c r="AN9" s="1148"/>
      <c r="AO9" s="277">
        <v>7596928</v>
      </c>
      <c r="AP9" s="277">
        <v>50089</v>
      </c>
      <c r="AQ9" s="278">
        <v>61144</v>
      </c>
      <c r="AR9" s="279">
        <v>-18.100000000000001</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525</v>
      </c>
      <c r="AL10" s="1147"/>
      <c r="AM10" s="1147"/>
      <c r="AN10" s="1148"/>
      <c r="AO10" s="280">
        <v>1875909</v>
      </c>
      <c r="AP10" s="280">
        <v>12368</v>
      </c>
      <c r="AQ10" s="281">
        <v>1318</v>
      </c>
      <c r="AR10" s="282">
        <v>838.4</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526</v>
      </c>
      <c r="AL11" s="1147"/>
      <c r="AM11" s="1147"/>
      <c r="AN11" s="1148"/>
      <c r="AO11" s="280">
        <v>25192</v>
      </c>
      <c r="AP11" s="280">
        <v>166</v>
      </c>
      <c r="AQ11" s="281">
        <v>986</v>
      </c>
      <c r="AR11" s="282">
        <v>-83.2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527</v>
      </c>
      <c r="AL12" s="1147"/>
      <c r="AM12" s="1147"/>
      <c r="AN12" s="1148"/>
      <c r="AO12" s="280" t="s">
        <v>528</v>
      </c>
      <c r="AP12" s="280" t="s">
        <v>528</v>
      </c>
      <c r="AQ12" s="281">
        <v>36</v>
      </c>
      <c r="AR12" s="282" t="s">
        <v>528</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529</v>
      </c>
      <c r="AL13" s="1147"/>
      <c r="AM13" s="1147"/>
      <c r="AN13" s="1148"/>
      <c r="AO13" s="280">
        <v>430119</v>
      </c>
      <c r="AP13" s="280">
        <v>2836</v>
      </c>
      <c r="AQ13" s="281">
        <v>2152</v>
      </c>
      <c r="AR13" s="282">
        <v>31.8</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530</v>
      </c>
      <c r="AL14" s="1147"/>
      <c r="AM14" s="1147"/>
      <c r="AN14" s="1148"/>
      <c r="AO14" s="280">
        <v>108248</v>
      </c>
      <c r="AP14" s="280">
        <v>714</v>
      </c>
      <c r="AQ14" s="281">
        <v>1296</v>
      </c>
      <c r="AR14" s="282">
        <v>-44.9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531</v>
      </c>
      <c r="AL15" s="1150"/>
      <c r="AM15" s="1150"/>
      <c r="AN15" s="1151"/>
      <c r="AO15" s="280">
        <v>-566031</v>
      </c>
      <c r="AP15" s="280">
        <v>-3732</v>
      </c>
      <c r="AQ15" s="281">
        <v>-3683</v>
      </c>
      <c r="AR15" s="282">
        <v>1.3</v>
      </c>
    </row>
    <row r="16" spans="1:46" ht="13">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188</v>
      </c>
      <c r="AL16" s="1150"/>
      <c r="AM16" s="1150"/>
      <c r="AN16" s="1151"/>
      <c r="AO16" s="280">
        <v>9470365</v>
      </c>
      <c r="AP16" s="280">
        <v>62441</v>
      </c>
      <c r="AQ16" s="281">
        <v>63248</v>
      </c>
      <c r="AR16" s="282">
        <v>-1.3</v>
      </c>
    </row>
    <row r="17" spans="1:46" ht="13">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536</v>
      </c>
      <c r="AL21" s="1153"/>
      <c r="AM21" s="1153"/>
      <c r="AN21" s="1154"/>
      <c r="AO21" s="293">
        <v>5.61</v>
      </c>
      <c r="AP21" s="294">
        <v>6.03</v>
      </c>
      <c r="AQ21" s="295">
        <v>-0.42</v>
      </c>
      <c r="AR21" s="263"/>
      <c r="AS21" s="296"/>
      <c r="AT21" s="292"/>
    </row>
    <row r="22" spans="1:46" s="297" customFormat="1" ht="13">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537</v>
      </c>
      <c r="AL22" s="1153"/>
      <c r="AM22" s="1153"/>
      <c r="AN22" s="1154"/>
      <c r="AO22" s="298">
        <v>96.9</v>
      </c>
      <c r="AP22" s="299">
        <v>99.9</v>
      </c>
      <c r="AQ22" s="300">
        <v>-3</v>
      </c>
      <c r="AR22" s="284"/>
      <c r="AS22" s="296"/>
      <c r="AT22" s="292"/>
    </row>
    <row r="23" spans="1:46" s="297" customFormat="1" ht="13">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c r="A26" s="1143" t="s">
        <v>538</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ht="13">
      <c r="A27" s="305"/>
      <c r="AO27" s="258"/>
      <c r="AP27" s="258"/>
      <c r="AQ27" s="258"/>
      <c r="AR27" s="258"/>
      <c r="AS27" s="258"/>
      <c r="AT27" s="258"/>
    </row>
    <row r="28" spans="1:46" ht="16.5">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519</v>
      </c>
      <c r="AP30" s="268"/>
      <c r="AQ30" s="269" t="s">
        <v>520</v>
      </c>
      <c r="AR30" s="270"/>
    </row>
    <row r="31" spans="1:46" ht="13">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521</v>
      </c>
      <c r="AQ31" s="275" t="s">
        <v>522</v>
      </c>
      <c r="AR31" s="276" t="s">
        <v>523</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541</v>
      </c>
      <c r="AL32" s="1161"/>
      <c r="AM32" s="1161"/>
      <c r="AN32" s="1162"/>
      <c r="AO32" s="308">
        <v>3924117</v>
      </c>
      <c r="AP32" s="308">
        <v>25873</v>
      </c>
      <c r="AQ32" s="309">
        <v>26067</v>
      </c>
      <c r="AR32" s="310">
        <v>-0.7</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542</v>
      </c>
      <c r="AL33" s="1161"/>
      <c r="AM33" s="1161"/>
      <c r="AN33" s="1162"/>
      <c r="AO33" s="308" t="s">
        <v>528</v>
      </c>
      <c r="AP33" s="308" t="s">
        <v>528</v>
      </c>
      <c r="AQ33" s="309">
        <v>0</v>
      </c>
      <c r="AR33" s="310" t="s">
        <v>528</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543</v>
      </c>
      <c r="AL34" s="1161"/>
      <c r="AM34" s="1161"/>
      <c r="AN34" s="1162"/>
      <c r="AO34" s="308" t="s">
        <v>528</v>
      </c>
      <c r="AP34" s="308" t="s">
        <v>528</v>
      </c>
      <c r="AQ34" s="309">
        <v>31</v>
      </c>
      <c r="AR34" s="310" t="s">
        <v>528</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544</v>
      </c>
      <c r="AL35" s="1161"/>
      <c r="AM35" s="1161"/>
      <c r="AN35" s="1162"/>
      <c r="AO35" s="308">
        <v>1195139</v>
      </c>
      <c r="AP35" s="308">
        <v>7880</v>
      </c>
      <c r="AQ35" s="309">
        <v>5447</v>
      </c>
      <c r="AR35" s="310">
        <v>44.7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545</v>
      </c>
      <c r="AL36" s="1161"/>
      <c r="AM36" s="1161"/>
      <c r="AN36" s="1162"/>
      <c r="AO36" s="308">
        <v>276346</v>
      </c>
      <c r="AP36" s="308">
        <v>1822</v>
      </c>
      <c r="AQ36" s="309">
        <v>447</v>
      </c>
      <c r="AR36" s="310">
        <v>307.60000000000002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546</v>
      </c>
      <c r="AL37" s="1161"/>
      <c r="AM37" s="1161"/>
      <c r="AN37" s="1162"/>
      <c r="AO37" s="308" t="s">
        <v>528</v>
      </c>
      <c r="AP37" s="308" t="s">
        <v>528</v>
      </c>
      <c r="AQ37" s="309">
        <v>1408</v>
      </c>
      <c r="AR37" s="310" t="s">
        <v>528</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547</v>
      </c>
      <c r="AL38" s="1164"/>
      <c r="AM38" s="1164"/>
      <c r="AN38" s="1165"/>
      <c r="AO38" s="311" t="s">
        <v>528</v>
      </c>
      <c r="AP38" s="311" t="s">
        <v>528</v>
      </c>
      <c r="AQ38" s="312">
        <v>0</v>
      </c>
      <c r="AR38" s="300" t="s">
        <v>528</v>
      </c>
      <c r="AS38" s="307"/>
    </row>
    <row r="39" spans="1:46" ht="13">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548</v>
      </c>
      <c r="AL39" s="1164"/>
      <c r="AM39" s="1164"/>
      <c r="AN39" s="1165"/>
      <c r="AO39" s="308">
        <v>-649392</v>
      </c>
      <c r="AP39" s="308">
        <v>-4282</v>
      </c>
      <c r="AQ39" s="309">
        <v>-7310</v>
      </c>
      <c r="AR39" s="310">
        <v>-41.4</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549</v>
      </c>
      <c r="AL40" s="1161"/>
      <c r="AM40" s="1161"/>
      <c r="AN40" s="1162"/>
      <c r="AO40" s="308">
        <v>-3526179</v>
      </c>
      <c r="AP40" s="308">
        <v>-23249</v>
      </c>
      <c r="AQ40" s="309">
        <v>-19218</v>
      </c>
      <c r="AR40" s="310">
        <v>21</v>
      </c>
      <c r="AS40" s="307"/>
    </row>
    <row r="41" spans="1:46" ht="13">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301</v>
      </c>
      <c r="AL41" s="1167"/>
      <c r="AM41" s="1167"/>
      <c r="AN41" s="1168"/>
      <c r="AO41" s="308">
        <v>1220031</v>
      </c>
      <c r="AP41" s="308">
        <v>8044</v>
      </c>
      <c r="AQ41" s="309">
        <v>6873</v>
      </c>
      <c r="AR41" s="310">
        <v>17</v>
      </c>
      <c r="AS41" s="307"/>
    </row>
    <row r="42" spans="1:46" ht="13">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519</v>
      </c>
      <c r="AN49" s="1157" t="s">
        <v>553</v>
      </c>
      <c r="AO49" s="1158"/>
      <c r="AP49" s="1158"/>
      <c r="AQ49" s="1158"/>
      <c r="AR49" s="1159"/>
    </row>
    <row r="50" spans="1:44" ht="13">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554</v>
      </c>
      <c r="AO50" s="325" t="s">
        <v>555</v>
      </c>
      <c r="AP50" s="326" t="s">
        <v>556</v>
      </c>
      <c r="AQ50" s="327" t="s">
        <v>557</v>
      </c>
      <c r="AR50" s="328" t="s">
        <v>558</v>
      </c>
    </row>
    <row r="51" spans="1:44" ht="13">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6599054</v>
      </c>
      <c r="AN51" s="330">
        <v>42819</v>
      </c>
      <c r="AO51" s="331">
        <v>79.400000000000006</v>
      </c>
      <c r="AP51" s="332">
        <v>41080</v>
      </c>
      <c r="AQ51" s="333">
        <v>3</v>
      </c>
      <c r="AR51" s="334">
        <v>76.400000000000006</v>
      </c>
    </row>
    <row r="52" spans="1:44" ht="13">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5269530</v>
      </c>
      <c r="AN52" s="338">
        <v>34192</v>
      </c>
      <c r="AO52" s="339">
        <v>292.10000000000002</v>
      </c>
      <c r="AP52" s="340">
        <v>27265</v>
      </c>
      <c r="AQ52" s="341">
        <v>4.2</v>
      </c>
      <c r="AR52" s="342">
        <v>287.89999999999998</v>
      </c>
    </row>
    <row r="53" spans="1:44" ht="13">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3248408</v>
      </c>
      <c r="AN53" s="330">
        <v>21133</v>
      </c>
      <c r="AO53" s="331">
        <v>-50.6</v>
      </c>
      <c r="AP53" s="332">
        <v>33173</v>
      </c>
      <c r="AQ53" s="333">
        <v>-19.2</v>
      </c>
      <c r="AR53" s="334">
        <v>-31.4</v>
      </c>
    </row>
    <row r="54" spans="1:44" ht="13">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2300323</v>
      </c>
      <c r="AN54" s="338">
        <v>14965</v>
      </c>
      <c r="AO54" s="339">
        <v>-56.2</v>
      </c>
      <c r="AP54" s="340">
        <v>20353</v>
      </c>
      <c r="AQ54" s="341">
        <v>-25.4</v>
      </c>
      <c r="AR54" s="342">
        <v>-30.8</v>
      </c>
    </row>
    <row r="55" spans="1:44" ht="13">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3416903</v>
      </c>
      <c r="AN55" s="330">
        <v>22323</v>
      </c>
      <c r="AO55" s="331">
        <v>5.6</v>
      </c>
      <c r="AP55" s="332">
        <v>37644</v>
      </c>
      <c r="AQ55" s="333">
        <v>13.5</v>
      </c>
      <c r="AR55" s="334">
        <v>-7.9</v>
      </c>
    </row>
    <row r="56" spans="1:44" ht="13">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2363295</v>
      </c>
      <c r="AN56" s="338">
        <v>15440</v>
      </c>
      <c r="AO56" s="339">
        <v>3.2</v>
      </c>
      <c r="AP56" s="340">
        <v>24939</v>
      </c>
      <c r="AQ56" s="341">
        <v>22.5</v>
      </c>
      <c r="AR56" s="342">
        <v>-19.3</v>
      </c>
    </row>
    <row r="57" spans="1:44" ht="13">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5612546</v>
      </c>
      <c r="AN57" s="330">
        <v>36802</v>
      </c>
      <c r="AO57" s="331">
        <v>64.900000000000006</v>
      </c>
      <c r="AP57" s="332">
        <v>39221</v>
      </c>
      <c r="AQ57" s="333">
        <v>4.2</v>
      </c>
      <c r="AR57" s="334">
        <v>60.7</v>
      </c>
    </row>
    <row r="58" spans="1:44" ht="13">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3308225</v>
      </c>
      <c r="AN58" s="338">
        <v>21692</v>
      </c>
      <c r="AO58" s="339">
        <v>40.5</v>
      </c>
      <c r="AP58" s="340">
        <v>24821</v>
      </c>
      <c r="AQ58" s="341">
        <v>-0.5</v>
      </c>
      <c r="AR58" s="342">
        <v>41</v>
      </c>
    </row>
    <row r="59" spans="1:44" ht="13">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5970289</v>
      </c>
      <c r="AN59" s="330">
        <v>39364</v>
      </c>
      <c r="AO59" s="331">
        <v>7</v>
      </c>
      <c r="AP59" s="332">
        <v>38566</v>
      </c>
      <c r="AQ59" s="333">
        <v>-1.7</v>
      </c>
      <c r="AR59" s="334">
        <v>8.6999999999999993</v>
      </c>
    </row>
    <row r="60" spans="1:44" ht="13">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5238313</v>
      </c>
      <c r="AN60" s="338">
        <v>34538</v>
      </c>
      <c r="AO60" s="339">
        <v>59.2</v>
      </c>
      <c r="AP60" s="340">
        <v>24059</v>
      </c>
      <c r="AQ60" s="341">
        <v>-3.1</v>
      </c>
      <c r="AR60" s="342">
        <v>62.3</v>
      </c>
    </row>
    <row r="61" spans="1:44" ht="13">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4969440</v>
      </c>
      <c r="AN61" s="345">
        <v>32488</v>
      </c>
      <c r="AO61" s="346">
        <v>21.3</v>
      </c>
      <c r="AP61" s="347">
        <v>37937</v>
      </c>
      <c r="AQ61" s="348">
        <v>0</v>
      </c>
      <c r="AR61" s="334">
        <v>21.3</v>
      </c>
    </row>
    <row r="62" spans="1:44" ht="13">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3695937</v>
      </c>
      <c r="AN62" s="338">
        <v>24165</v>
      </c>
      <c r="AO62" s="339">
        <v>67.8</v>
      </c>
      <c r="AP62" s="340">
        <v>24287</v>
      </c>
      <c r="AQ62" s="341">
        <v>-0.5</v>
      </c>
      <c r="AR62" s="342">
        <v>68.3</v>
      </c>
    </row>
    <row r="63" spans="1:44" ht="13">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t="13" hidden="1">
      <c r="AK70" s="258"/>
      <c r="AL70" s="258"/>
      <c r="AM70" s="258"/>
      <c r="AN70" s="258"/>
      <c r="AO70" s="258"/>
      <c r="AP70" s="258"/>
      <c r="AQ70" s="258"/>
      <c r="AR70" s="258"/>
    </row>
    <row r="71" spans="1:46" ht="13" hidden="1">
      <c r="AK71" s="258"/>
      <c r="AL71" s="258"/>
      <c r="AM71" s="258"/>
      <c r="AN71" s="258"/>
      <c r="AO71" s="258"/>
      <c r="AP71" s="258"/>
      <c r="AQ71" s="258"/>
      <c r="AR71" s="258"/>
    </row>
    <row r="72" spans="1:46" ht="13" hidden="1">
      <c r="AK72" s="258"/>
      <c r="AL72" s="258"/>
      <c r="AM72" s="258"/>
      <c r="AN72" s="258"/>
      <c r="AO72" s="258"/>
      <c r="AP72" s="258"/>
      <c r="AQ72" s="258"/>
      <c r="AR72" s="258"/>
    </row>
    <row r="73" spans="1:46" ht="13" hidden="1">
      <c r="AK73" s="258"/>
      <c r="AL73" s="258"/>
      <c r="AM73" s="258"/>
      <c r="AN73" s="258"/>
      <c r="AO73" s="258"/>
      <c r="AP73" s="258"/>
      <c r="AQ73" s="258"/>
      <c r="AR73" s="258"/>
    </row>
  </sheetData>
  <sheetProtection algorithmName="SHA-512" hashValue="YDJfO4zVAyCFKocL6wFHjZ7BI89Q78+T5hL0CaXNNV4iWJgvUZNZ58EKW1lfK2x4fRTAosniTaE5mf6zVrFBNg==" saltValue="TnHy5CKMLCO+LqzZhRuY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BK38" sqref="BK38"/>
    </sheetView>
  </sheetViews>
  <sheetFormatPr defaultColWidth="0" defaultRowHeight="13.5" customHeight="1" zeroHeight="1"/>
  <cols>
    <col min="1" max="125" width="2.4531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c r="B2" s="255"/>
      <c r="DG2" s="255"/>
    </row>
    <row r="3" spans="2:125" ht="13">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row r="5" spans="2:125" ht="13"/>
    <row r="6" spans="2:125" ht="13"/>
    <row r="7" spans="2:125" ht="13"/>
    <row r="8" spans="2:125" ht="13"/>
    <row r="9" spans="2:125" ht="13">
      <c r="DU9" s="255"/>
    </row>
    <row r="10" spans="2:125" ht="13"/>
    <row r="11" spans="2:125" ht="13"/>
    <row r="12" spans="2:125" ht="13"/>
    <row r="13" spans="2:125" ht="13"/>
    <row r="14" spans="2:125" ht="13"/>
    <row r="15" spans="2:125" ht="13"/>
    <row r="16" spans="2:125" ht="13"/>
    <row r="17" spans="125:125" ht="13">
      <c r="DU17" s="255"/>
    </row>
    <row r="18" spans="125:125" ht="13"/>
    <row r="19" spans="125:125" ht="13"/>
    <row r="20" spans="125:125" ht="13">
      <c r="DU20" s="255"/>
    </row>
    <row r="21" spans="125:125" ht="13">
      <c r="DU21" s="255"/>
    </row>
    <row r="22" spans="125:125" ht="13"/>
    <row r="23" spans="125:125" ht="13"/>
    <row r="24" spans="125:125" ht="13"/>
    <row r="25" spans="125:125" ht="13"/>
    <row r="26" spans="125:125" ht="13"/>
    <row r="27" spans="125:125" ht="13"/>
    <row r="28" spans="125:125" ht="13">
      <c r="DU28" s="255"/>
    </row>
    <row r="29" spans="125:125" ht="13"/>
    <row r="30" spans="125:125" ht="13"/>
    <row r="31" spans="125:125" ht="13"/>
    <row r="32" spans="125:125" ht="13"/>
    <row r="33" spans="2:125" ht="13">
      <c r="B33" s="255"/>
      <c r="G33" s="255"/>
      <c r="I33" s="255"/>
    </row>
    <row r="34" spans="2:125" ht="13">
      <c r="C34" s="255"/>
      <c r="P34" s="255"/>
      <c r="DE34" s="255"/>
      <c r="DH34" s="255"/>
    </row>
    <row r="35" spans="2:125" ht="13">
      <c r="D35" s="255"/>
      <c r="E35" s="255"/>
      <c r="DG35" s="255"/>
      <c r="DJ35" s="255"/>
      <c r="DP35" s="255"/>
      <c r="DQ35" s="255"/>
      <c r="DR35" s="255"/>
      <c r="DS35" s="255"/>
      <c r="DT35" s="255"/>
      <c r="DU35" s="255"/>
    </row>
    <row r="36" spans="2:125" ht="13">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c r="DU37" s="255"/>
    </row>
    <row r="38" spans="2:125" ht="13">
      <c r="DT38" s="255"/>
      <c r="DU38" s="255"/>
    </row>
    <row r="39" spans="2:125" ht="13"/>
    <row r="40" spans="2:125" ht="13">
      <c r="DH40" s="255"/>
    </row>
    <row r="41" spans="2:125" ht="13">
      <c r="DE41" s="255"/>
    </row>
    <row r="42" spans="2:125" ht="13">
      <c r="DG42" s="255"/>
      <c r="DJ42" s="255"/>
    </row>
    <row r="43" spans="2:125" ht="13">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c r="DU44" s="255"/>
    </row>
    <row r="45" spans="2:125" ht="13"/>
    <row r="46" spans="2:125" ht="13"/>
    <row r="47" spans="2:125" ht="13"/>
    <row r="48" spans="2:125" ht="13">
      <c r="DT48" s="255"/>
      <c r="DU48" s="255"/>
    </row>
    <row r="49" spans="120:125" ht="13">
      <c r="DU49" s="255"/>
    </row>
    <row r="50" spans="120:125" ht="13">
      <c r="DU50" s="255"/>
    </row>
    <row r="51" spans="120:125" ht="13">
      <c r="DP51" s="255"/>
      <c r="DQ51" s="255"/>
      <c r="DR51" s="255"/>
      <c r="DS51" s="255"/>
      <c r="DT51" s="255"/>
      <c r="DU51" s="255"/>
    </row>
    <row r="52" spans="120:125" ht="13"/>
    <row r="53" spans="120:125" ht="13"/>
    <row r="54" spans="120:125" ht="13">
      <c r="DU54" s="255"/>
    </row>
    <row r="55" spans="120:125" ht="13"/>
    <row r="56" spans="120:125" ht="13"/>
    <row r="57" spans="120:125" ht="13"/>
    <row r="58" spans="120:125" ht="13">
      <c r="DU58" s="255"/>
    </row>
    <row r="59" spans="120:125" ht="13"/>
    <row r="60" spans="120:125" ht="13"/>
    <row r="61" spans="120:125" ht="13"/>
    <row r="62" spans="120:125" ht="13"/>
    <row r="63" spans="120:125" ht="13">
      <c r="DU63" s="255"/>
    </row>
    <row r="64" spans="120:125" ht="13">
      <c r="DT64" s="255"/>
      <c r="DU64" s="255"/>
    </row>
    <row r="65" spans="123:125" ht="13"/>
    <row r="66" spans="123:125" ht="13"/>
    <row r="67" spans="123:125" ht="13"/>
    <row r="68" spans="123:125" ht="13"/>
    <row r="69" spans="123:125" ht="13">
      <c r="DS69" s="255"/>
      <c r="DT69" s="255"/>
      <c r="DU69" s="255"/>
    </row>
    <row r="70" spans="123:125" ht="13"/>
    <row r="71" spans="123:125" ht="13"/>
    <row r="72" spans="123:125" ht="13"/>
    <row r="73" spans="123:125" ht="13"/>
    <row r="74" spans="123:125" ht="13"/>
    <row r="75" spans="123:125" ht="13"/>
    <row r="76" spans="123:125" ht="13"/>
    <row r="77" spans="123:125" ht="13"/>
    <row r="78" spans="123:125" ht="13"/>
    <row r="79" spans="123:125" ht="13"/>
    <row r="80" spans="123:125" ht="13"/>
    <row r="81" spans="116:125" ht="13"/>
    <row r="82" spans="116:125" ht="13">
      <c r="DL82" s="255"/>
    </row>
    <row r="83" spans="116:125" ht="13">
      <c r="DM83" s="255"/>
      <c r="DN83" s="255"/>
      <c r="DO83" s="255"/>
      <c r="DP83" s="255"/>
      <c r="DQ83" s="255"/>
      <c r="DR83" s="255"/>
      <c r="DS83" s="255"/>
      <c r="DT83" s="255"/>
      <c r="DU83" s="255"/>
    </row>
    <row r="84" spans="116:125" ht="13"/>
    <row r="85" spans="116:125" ht="13"/>
    <row r="86" spans="116:125" ht="13"/>
    <row r="87" spans="116:125" ht="13"/>
    <row r="88" spans="116:125" ht="13">
      <c r="DU88" s="255"/>
    </row>
    <row r="89" spans="116:125" ht="13"/>
    <row r="90" spans="116:125" ht="13"/>
    <row r="91" spans="116:125" ht="13"/>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567</v>
      </c>
    </row>
    <row r="120" spans="125:125" ht="13.5" hidden="1" customHeight="1"/>
    <row r="121" spans="125:125" ht="13.5" hidden="1" customHeight="1">
      <c r="DU121" s="255"/>
    </row>
  </sheetData>
  <sheetProtection algorithmName="SHA-512" hashValue="PTg3BHY+QdeBcJg3XSOB6of8fynfDEoPp8aUBcmDSp1wj5MI0SQs7AAw7y0PGHxt+zqdxZE9BrizBbWpUrFkfQ==" saltValue="MKKWk5i402VYaHGkEf6c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F64" zoomScaleNormal="100" zoomScaleSheetLayoutView="55" workbookViewId="0">
      <selection activeCell="AF83" sqref="AF83"/>
    </sheetView>
  </sheetViews>
  <sheetFormatPr defaultColWidth="0" defaultRowHeight="13.5" customHeight="1" zeroHeight="1"/>
  <cols>
    <col min="1" max="125" width="2.4531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c r="B2" s="255"/>
      <c r="T2" s="255"/>
    </row>
    <row r="3" spans="1:125" ht="13">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row r="5" spans="1:125" ht="13"/>
    <row r="6" spans="1:125" ht="13"/>
    <row r="7" spans="1:125" ht="13"/>
    <row r="8" spans="1:125" ht="13"/>
    <row r="9" spans="1:125" ht="13"/>
    <row r="10" spans="1:125" ht="13"/>
    <row r="11" spans="1:125" ht="13"/>
    <row r="12" spans="1:125" ht="13"/>
    <row r="13" spans="1:125" ht="13"/>
    <row r="14" spans="1:125" ht="13"/>
    <row r="15" spans="1:125" ht="13"/>
    <row r="16" spans="1:125" ht="13"/>
    <row r="17" ht="13"/>
    <row r="18" ht="13"/>
    <row r="19" ht="13"/>
    <row r="20" ht="13"/>
    <row r="21" ht="13"/>
    <row r="22" ht="13"/>
    <row r="23" ht="13"/>
    <row r="24" ht="13"/>
    <row r="25" ht="13"/>
    <row r="26" ht="13"/>
    <row r="27" ht="13"/>
    <row r="28" ht="13"/>
    <row r="29" ht="13"/>
    <row r="30" ht="13"/>
    <row r="31" ht="13"/>
    <row r="32" ht="13"/>
    <row r="33" spans="2:125" ht="13">
      <c r="B33" s="255"/>
      <c r="G33" s="255"/>
      <c r="I33" s="255"/>
    </row>
    <row r="34" spans="2:125" ht="13">
      <c r="C34" s="255"/>
      <c r="P34" s="255"/>
      <c r="R34" s="255"/>
      <c r="U34" s="255"/>
    </row>
    <row r="35" spans="2:125" ht="13">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c r="F36" s="255"/>
      <c r="H36" s="255"/>
      <c r="J36" s="255"/>
      <c r="K36" s="255"/>
      <c r="L36" s="255"/>
      <c r="M36" s="255"/>
      <c r="N36" s="255"/>
      <c r="O36" s="255"/>
      <c r="Q36" s="255"/>
      <c r="S36" s="255"/>
      <c r="V36" s="255"/>
    </row>
    <row r="37" spans="2:125" ht="13"/>
    <row r="38" spans="2:125" ht="13"/>
    <row r="39" spans="2:125" ht="13"/>
    <row r="40" spans="2:125" ht="13">
      <c r="U40" s="255"/>
    </row>
    <row r="41" spans="2:125" ht="13">
      <c r="R41" s="255"/>
    </row>
    <row r="42" spans="2:125" ht="13">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c r="Q43" s="255"/>
      <c r="S43" s="255"/>
      <c r="V43" s="255"/>
    </row>
    <row r="44" spans="2:125" ht="13"/>
    <row r="45" spans="2:125" ht="13"/>
    <row r="46" spans="2:125" ht="13"/>
    <row r="47" spans="2:125" ht="13"/>
    <row r="48" spans="2:125" ht="13"/>
    <row r="49" ht="13"/>
    <row r="50" ht="13"/>
    <row r="51" ht="13"/>
    <row r="52" ht="13"/>
    <row r="53" ht="13"/>
    <row r="54" ht="13"/>
    <row r="55" ht="13"/>
    <row r="56" ht="13"/>
    <row r="57" ht="13"/>
    <row r="58" ht="13"/>
    <row r="59" ht="13"/>
    <row r="60" ht="13"/>
    <row r="61" ht="13"/>
    <row r="62" ht="13"/>
    <row r="63" ht="13"/>
    <row r="64" ht="13"/>
    <row r="65" ht="13"/>
    <row r="66" ht="13"/>
    <row r="67" ht="13"/>
    <row r="68" ht="13"/>
    <row r="69" ht="13"/>
    <row r="70" ht="13"/>
    <row r="71" ht="13"/>
    <row r="72" ht="13"/>
    <row r="73" ht="13"/>
    <row r="74" ht="13"/>
    <row r="75" ht="13"/>
    <row r="76" ht="13"/>
    <row r="77" ht="13"/>
    <row r="78" ht="13"/>
    <row r="79" ht="13"/>
    <row r="80" ht="13"/>
    <row r="81" ht="13"/>
    <row r="82" ht="13"/>
    <row r="83" ht="13"/>
    <row r="84" ht="13"/>
    <row r="85" ht="13"/>
    <row r="86" ht="13"/>
    <row r="87" ht="13"/>
    <row r="88" ht="13"/>
    <row r="89" ht="13"/>
    <row r="90" ht="13"/>
    <row r="91" ht="13"/>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568</v>
      </c>
    </row>
  </sheetData>
  <sheetProtection algorithmName="SHA-512" hashValue="fb+lu1TVzfVxQV/nMwg8SaEMFNj6MVymBCu0KCmctppXnqJ9b2+bNqZFXE8TdnLEkS5yDqY2w39D2QhwmN/28Q==" saltValue="sdCFXPk4zJ4YAiHLK/Qd8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3" zoomScaleSheetLayoutView="100" workbookViewId="0">
      <selection activeCell="L45" sqref="L45"/>
    </sheetView>
  </sheetViews>
  <sheetFormatPr defaultColWidth="0" defaultRowHeight="13.5" customHeight="1" zeroHeight="1"/>
  <cols>
    <col min="1" max="1" width="8.26953125" style="1" customWidth="1"/>
    <col min="2" max="16" width="14.6328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169" t="s">
        <v>3</v>
      </c>
      <c r="D47" s="1169"/>
      <c r="E47" s="1170"/>
      <c r="F47" s="11">
        <v>17.579999999999998</v>
      </c>
      <c r="G47" s="12">
        <v>16.38</v>
      </c>
      <c r="H47" s="12">
        <v>15.75</v>
      </c>
      <c r="I47" s="12">
        <v>12.76</v>
      </c>
      <c r="J47" s="13">
        <v>12.71</v>
      </c>
    </row>
    <row r="48" spans="2:10" ht="57.75" customHeight="1">
      <c r="B48" s="14"/>
      <c r="C48" s="1171" t="s">
        <v>4</v>
      </c>
      <c r="D48" s="1171"/>
      <c r="E48" s="1172"/>
      <c r="F48" s="15">
        <v>4.4000000000000004</v>
      </c>
      <c r="G48" s="16">
        <v>4.6100000000000003</v>
      </c>
      <c r="H48" s="16">
        <v>4.71</v>
      </c>
      <c r="I48" s="16">
        <v>5.51</v>
      </c>
      <c r="J48" s="17">
        <v>6.75</v>
      </c>
    </row>
    <row r="49" spans="2:10" ht="57.75" customHeight="1" thickBot="1">
      <c r="B49" s="18"/>
      <c r="C49" s="1173" t="s">
        <v>5</v>
      </c>
      <c r="D49" s="1173"/>
      <c r="E49" s="1174"/>
      <c r="F49" s="19" t="s">
        <v>574</v>
      </c>
      <c r="G49" s="20" t="s">
        <v>575</v>
      </c>
      <c r="H49" s="20" t="s">
        <v>576</v>
      </c>
      <c r="I49" s="20" t="s">
        <v>577</v>
      </c>
      <c r="J49" s="21" t="s">
        <v>578</v>
      </c>
    </row>
    <row r="50" spans="2:10" ht="13"/>
  </sheetData>
  <sheetProtection algorithmName="SHA-512" hashValue="a9owPS83ogITFPqDdAZEwyWkU5fQssihEIMKFu8pJP7o+L7oVjEpyxINJ0F023eMOVN//H51NQBjg/+6EV6obw==" saltValue="KQpjL1+JGwXi3mmKbekBT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関佑真</cp:lastModifiedBy>
  <cp:lastPrinted>2023-03-23T02:30:35Z</cp:lastPrinted>
  <dcterms:created xsi:type="dcterms:W3CDTF">2023-02-20T04:29:07Z</dcterms:created>
  <dcterms:modified xsi:type="dcterms:W3CDTF">2023-10-19T07:30:59Z</dcterms:modified>
  <cp:category/>
</cp:coreProperties>
</file>