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Q:\01財政課\2.財政担当\財政担当　共通\05 財政共通\(06)_調査・照会\02_５_県_毎年定例調査\05_財政状況資料集\R05 （令和３年度財政状況調）\20230908令和３年度財政状況資料集の作成について\"/>
    </mc:Choice>
  </mc:AlternateContent>
  <xr:revisionPtr revIDLastSave="0" documentId="13_ncr:1_{8A26C3AD-1F9E-42BB-9785-A59540CB5BAD}" xr6:coauthVersionLast="45"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AMBDA_WF"/>
        <xcalcf:feature name="microsoft.com:LET_WF"/>
      </xcalcf:calcFeatures>
    </ext>
  </extLst>
</workbook>
</file>

<file path=xl/calcChain.xml><?xml version="1.0" encoding="utf-8"?>
<calcChain xmlns="http://schemas.openxmlformats.org/spreadsheetml/2006/main">
  <c r="AP88" i="12" l="1"/>
  <c r="AF88" i="12"/>
  <c r="CW102" i="12"/>
  <c r="DB102" i="12"/>
  <c r="DG102" i="12"/>
  <c r="DL102" i="12"/>
  <c r="CR102" i="12"/>
  <c r="BG38" i="10" l="1"/>
  <c r="BG37" i="10"/>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AM38" i="10"/>
  <c r="U38" i="10"/>
  <c r="C38" i="10"/>
  <c r="CO37" i="10"/>
  <c r="AM37" i="10"/>
  <c r="U37" i="10"/>
  <c r="C37" i="10"/>
  <c r="CO36" i="10"/>
  <c r="AM36" i="10"/>
  <c r="C36" i="10"/>
  <c r="CO35" i="10"/>
  <c r="C35" i="10"/>
  <c r="BW34" i="10"/>
  <c r="BW35" i="10" s="1"/>
  <c r="BW36" i="10" s="1"/>
  <c r="BW37" i="10" s="1"/>
  <c r="BW38" i="10" s="1"/>
  <c r="BW39" i="10" s="1"/>
  <c r="BW40" i="10" s="1"/>
  <c r="C34" i="10"/>
  <c r="CO34" i="10" l="1"/>
  <c r="AM34" i="10"/>
  <c r="AM35"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E38" i="10" s="1"/>
</calcChain>
</file>

<file path=xl/sharedStrings.xml><?xml version="1.0" encoding="utf-8"?>
<sst xmlns="http://schemas.openxmlformats.org/spreadsheetml/2006/main" count="1074" uniqueCount="606">
  <si>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</si>
  <si>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</si>
  <si>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</si>
  <si>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</si>
  <si>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</si>
  <si>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</si>
  <si>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</si>
  <si>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</si>
  <si>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</si>
  <si>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</si>
  <si>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</si>
  <si>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</si>
  <si>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</si>
  <si>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</si>
  <si>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</si>
  <si>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</si>
  <si>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</si>
  <si>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</si>
  <si>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</si>
  <si>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</si>
  <si>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</si>
  <si>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</si>
  <si>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</si>
  <si>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</si>
  <si>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</si>
  <si>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</si>
  <si>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</si>
  <si>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</si>
  <si>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</si>
  <si>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</si>
  <si>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</si>
  <si>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</si>
  <si>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</si>
  <si>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</si>
  <si>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</si>
  <si>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</si>
  <si>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</si>
  <si>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</si>
  <si>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</si>
  <si>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</si>
  <si>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</si>
  <si>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</si>
  <si>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</si>
  <si>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</si>
  <si>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</si>
  <si>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</si>
  <si>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</si>
  <si>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</si>
  <si>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</si>
  <si>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</si>
  <si>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</si>
  <si>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</si>
  <si>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</si>
  <si>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</si>
  <si>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</si>
  <si>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</si>
  <si>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</si>
  <si>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</si>
  <si>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</si>
  <si>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</si>
  <si>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</si>
  <si>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</si>
  <si>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</si>
  <si>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</si>
  <si>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</si>
  <si>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</si>
  <si>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</si>
  <si>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</si>
  <si>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</si>
  <si>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</si>
  <si>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</si>
  <si>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</si>
  <si>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</si>
  <si>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</si>
  <si>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</si>
  <si>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</si>
  <si>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</si>
  <si>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</si>
  <si>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</si>
  <si>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</si>
  <si>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</si>
  <si>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</si>
  <si>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</si>
  <si>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</si>
  <si>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</si>
  <si>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</si>
  <si>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</si>
  <si>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</si>
  <si>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</si>
  <si>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</si>
  <si>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</si>
  <si>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</si>
  <si>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</si>
  <si>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</si>
  <si>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</si>
  <si>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</si>
  <si>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</si>
  <si>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</si>
  <si>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八潮市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</si>
  <si>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</si>
  <si>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</si>
  <si>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</si>
  <si>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</si>
  <si>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</si>
  <si>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</si>
  <si>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</si>
  <si>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</si>
  <si>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</si>
  <si>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</si>
  <si>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</si>
  <si>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</si>
  <si>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</si>
  <si>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</si>
  <si>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</si>
  <si>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</si>
  <si>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</si>
  <si>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</si>
  <si>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</si>
  <si>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</si>
  <si>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</si>
  <si>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</si>
  <si>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</si>
  <si>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</si>
  <si>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</si>
  <si>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</si>
  <si>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</si>
  <si>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</si>
  <si>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</si>
  <si>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</si>
  <si>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</si>
  <si>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</si>
  <si>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</si>
  <si>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</si>
  <si>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</si>
  <si>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</si>
  <si>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</si>
  <si>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</si>
  <si>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</si>
  <si>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</si>
  <si>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</si>
  <si>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</si>
  <si>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</si>
  <si>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</si>
  <si>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</si>
  <si>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</si>
  <si>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</si>
  <si>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</si>
  <si>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</si>
  <si>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</si>
  <si>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</si>
  <si>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</si>
  <si>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</si>
  <si>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</si>
  <si>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</si>
  <si>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</si>
  <si>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</si>
  <si>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</si>
  <si>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</si>
  <si>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</si>
  <si>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</si>
  <si>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</si>
  <si>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</si>
  <si>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</si>
  <si>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</si>
  <si>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</si>
  <si>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</si>
  <si>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</si>
  <si>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</si>
  <si>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</si>
  <si>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</si>
  <si>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</si>
  <si>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</si>
  <si>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</si>
  <si>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</si>
  <si>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</si>
  <si>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</si>
  <si>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</si>
  <si>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</si>
  <si>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</si>
  <si>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</si>
  <si>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</si>
  <si>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</si>
  <si>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</si>
  <si>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</si>
  <si>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</si>
  <si>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</si>
  <si>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</si>
  <si>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</si>
  <si>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</si>
  <si>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</si>
  <si>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</si>
  <si>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</si>
  <si>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</si>
  <si>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</si>
  <si>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</si>
  <si>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</si>
  <si>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</si>
  <si>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</si>
  <si>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</si>
  <si>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</si>
  <si>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</si>
  <si>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</si>
  <si>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</si>
  <si>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</si>
  <si>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</si>
  <si>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</si>
  <si>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</si>
  <si>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</si>
  <si>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</si>
  <si>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</si>
  <si>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</si>
  <si>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</si>
  <si>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埼玉県八潮市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</si>
  <si>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</si>
  <si>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</si>
  <si>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</si>
  <si>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</si>
  <si>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</si>
  <si>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</si>
  <si>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</si>
  <si>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</si>
  <si>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</si>
  <si>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</si>
  <si>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</si>
  <si>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</si>
  <si>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</si>
  <si>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</si>
  <si>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</si>
  <si>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</si>
  <si>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</si>
  <si>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</si>
  <si>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</si>
  <si>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</si>
  <si>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</si>
  <si>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</si>
  <si>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</si>
  <si>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</si>
  <si>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</si>
  <si>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</si>
  <si>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</si>
  <si>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</si>
  <si>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</si>
  <si>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</si>
  <si>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</si>
  <si>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</si>
  <si>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</si>
  <si>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</si>
  <si>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</si>
  <si>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</si>
  <si>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</si>
  <si>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</si>
  <si>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</si>
  <si>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</si>
  <si>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</si>
  <si>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</si>
  <si>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</si>
  <si>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</si>
  <si>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</si>
  <si>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</si>
  <si>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</si>
  <si>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</si>
  <si>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</si>
  <si>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</si>
  <si>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</si>
  <si>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</si>
  <si>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</si>
  <si>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</si>
  <si>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</si>
  <si>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</si>
  <si>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</si>
  <si>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</si>
  <si>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</si>
  <si>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</si>
  <si>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</si>
  <si>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</si>
  <si>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</si>
  <si>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</si>
  <si>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</si>
  <si>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</si>
  <si>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</si>
  <si>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</si>
  <si>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</si>
  <si>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</si>
  <si>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</si>
  <si>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</si>
  <si>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</si>
  <si>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</si>
  <si>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</si>
  <si>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</si>
  <si>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</si>
  <si>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</si>
  <si>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</si>
  <si>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</si>
  <si>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</si>
  <si>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</si>
  <si>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</si>
  <si>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</si>
  <si>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</si>
  <si>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</si>
  <si>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</si>
  <si>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</si>
  <si>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</si>
  <si>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</si>
  <si>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</si>
  <si>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</si>
  <si>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</si>
  <si>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</si>
  <si>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</si>
  <si>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</si>
  <si>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</si>
  <si>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</si>
  <si>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</si>
  <si>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</si>
  <si>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</si>
  <si>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</si>
  <si>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</si>
  <si>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</si>
  <si>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</si>
  <si>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</si>
  <si>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</si>
  <si>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</si>
  <si>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</si>
  <si>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</si>
  <si>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</si>
  <si>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</si>
  <si>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</si>
  <si>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</si>
  <si>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</si>
  <si>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</si>
  <si>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</si>
  <si>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</si>
  <si>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</si>
  <si>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</si>
  <si>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宅地造成</t>
    <phoneticPr fontId="5"/>
  </si>
  <si>
    <t>加入世帯数(世帯)</t>
  </si>
  <si>
    <t>　繰出金</t>
    <phoneticPr fontId="5"/>
  </si>
  <si>
    <t>諸収入</t>
  </si>
  <si>
    <t>上水道</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</si>
  <si>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</si>
  <si>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</si>
  <si>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</si>
  <si>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</si>
  <si>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</si>
  <si>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</si>
  <si>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</si>
  <si>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</si>
  <si>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</si>
  <si>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</si>
  <si>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</si>
  <si>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</si>
  <si>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</si>
  <si>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</si>
  <si>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</si>
  <si>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</si>
  <si>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</si>
  <si>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</si>
  <si>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</si>
  <si>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</si>
  <si>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</si>
  <si>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</si>
  <si>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</si>
  <si>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</si>
  <si>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</si>
  <si>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</si>
  <si>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</si>
  <si>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</si>
  <si>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</si>
  <si>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埼玉県八潮市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</si>
  <si>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</si>
  <si>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</si>
  <si>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</si>
  <si>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</si>
  <si>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</si>
  <si>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</si>
  <si>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</si>
  <si>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</si>
  <si>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</si>
  <si>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</si>
  <si>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</si>
  <si>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</si>
  <si>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</si>
  <si>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</si>
  <si>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</si>
  <si>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</si>
  <si>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</si>
  <si>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</si>
  <si>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</si>
  <si>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</si>
  <si>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</si>
  <si>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</si>
  <si>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</si>
  <si>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</si>
  <si>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</si>
  <si>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</si>
  <si>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</si>
  <si>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</si>
  <si>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</si>
  <si>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</si>
  <si>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</si>
  <si>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</si>
  <si>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</si>
  <si>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</si>
  <si>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八潮市国民健康保険特別会計</t>
    <phoneticPr fontId="5"/>
  </si>
  <si>
    <t>八潮市介護保険特別会計</t>
    <phoneticPr fontId="5"/>
  </si>
  <si>
    <t>八潮市後期高齢者医療特別会計</t>
    <phoneticPr fontId="5"/>
  </si>
  <si>
    <t>八潮市上水道事業会計</t>
    <phoneticPr fontId="5"/>
  </si>
  <si>
    <t>法適用企業</t>
    <phoneticPr fontId="5"/>
  </si>
  <si>
    <t>八潮市公共下水道事業会計</t>
    <phoneticPr fontId="5"/>
  </si>
  <si>
    <t>法適用企業</t>
    <phoneticPr fontId="5"/>
  </si>
  <si>
    <t>稲荷伊草第二土地区画整理事業特別会計</t>
    <phoneticPr fontId="5"/>
  </si>
  <si>
    <t>法非適用企業</t>
    <phoneticPr fontId="5"/>
  </si>
  <si>
    <t>鶴ケ曽根・二丁目土地区画整理事業特別会計</t>
    <phoneticPr fontId="5"/>
  </si>
  <si>
    <t>法非適用企業</t>
    <phoneticPr fontId="5"/>
  </si>
  <si>
    <t>大瀬古新田土地区画整理事業特別会計</t>
    <phoneticPr fontId="5"/>
  </si>
  <si>
    <t>西袋上馬場土地区画整理事業特別会計</t>
    <phoneticPr fontId="5"/>
  </si>
  <si>
    <t>法非適用企業</t>
    <phoneticPr fontId="5"/>
  </si>
  <si>
    <t>八潮南部東一体型特定土地区画整理事業特別会計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</si>
  <si>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</si>
  <si>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</si>
  <si>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</si>
  <si>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</si>
  <si>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</si>
  <si>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</si>
  <si>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</si>
  <si>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</si>
  <si>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</si>
  <si>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</si>
  <si>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</si>
  <si>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</si>
  <si>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</si>
  <si>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</si>
  <si>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</si>
  <si>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</si>
  <si>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</si>
  <si>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</si>
  <si>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</si>
  <si>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</si>
  <si>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</si>
  <si>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</si>
  <si>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</si>
  <si>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</si>
  <si>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</si>
  <si>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</si>
  <si>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</si>
  <si>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</si>
  <si>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</si>
  <si>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</si>
  <si>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</si>
  <si>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</si>
  <si>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</si>
  <si>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</si>
  <si>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</si>
  <si>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</si>
  <si>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</si>
  <si>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</si>
  <si>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</si>
  <si>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</si>
  <si>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</si>
  <si>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</si>
  <si>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</si>
  <si>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</si>
  <si>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</si>
  <si>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</si>
  <si>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</si>
  <si>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</si>
  <si>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</si>
  <si>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</si>
  <si>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</si>
  <si>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</si>
  <si>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</si>
  <si>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</si>
  <si>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</si>
  <si>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</si>
  <si>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</si>
  <si>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</si>
  <si>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</si>
  <si>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西袋上馬場土地区画整理事業特別会計</t>
    <phoneticPr fontId="5"/>
  </si>
  <si>
    <t>(Ｆ)</t>
    <phoneticPr fontId="5"/>
  </si>
  <si>
    <t>大瀬古新田土地区画整理事業特別会計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</si>
  <si>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</si>
  <si>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</si>
  <si>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</si>
  <si>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</si>
  <si>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</si>
  <si>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</si>
  <si>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</si>
  <si>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</si>
  <si>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</si>
  <si>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</si>
  <si>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</si>
  <si>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</si>
  <si>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</si>
  <si>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</si>
  <si>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</si>
  <si>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</si>
  <si>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</si>
  <si>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</si>
  <si>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</si>
  <si>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</si>
  <si>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</si>
  <si>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</si>
  <si>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</si>
  <si>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</si>
  <si>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</si>
  <si>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</si>
  <si>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</si>
  <si>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</si>
  <si>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</si>
  <si>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</si>
  <si>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</si>
  <si>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</si>
  <si>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</si>
  <si>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</si>
  <si>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</si>
  <si>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</si>
  <si>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</si>
  <si>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</si>
  <si>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</si>
  <si>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</si>
  <si>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</si>
  <si>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</si>
  <si>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</si>
  <si>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</si>
  <si>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</si>
  <si>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</si>
  <si>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</si>
  <si>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</si>
  <si>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</si>
  <si>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</si>
  <si>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</si>
  <si>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</si>
  <si>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</si>
  <si>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</si>
  <si>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</si>
  <si>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</si>
  <si>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</si>
  <si>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</si>
  <si>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</si>
  <si>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</si>
  <si>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</si>
  <si>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</si>
  <si>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</si>
  <si>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</si>
  <si>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</si>
  <si>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</si>
  <si>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</si>
  <si>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</si>
  <si>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</si>
  <si>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</si>
  <si>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</si>
  <si>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</si>
  <si>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</si>
  <si>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</si>
  <si>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</si>
  <si>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</si>
  <si>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</si>
  <si>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</si>
  <si>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</si>
  <si>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</si>
  <si>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</si>
  <si>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</si>
  <si>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</si>
  <si>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</si>
  <si>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八潮市上水道事業会計</t>
  </si>
  <si>
    <t>八潮市公共下水道事業会計</t>
  </si>
  <si>
    <t>八潮市国民健康保険特別会計</t>
  </si>
  <si>
    <t>八潮市介護保険特別会計</t>
  </si>
  <si>
    <t>鶴ケ曽根・二丁目土地区画整理事業特別会計</t>
  </si>
  <si>
    <t>稲荷伊草第二土地区画整理事業特別会計</t>
  </si>
  <si>
    <t>八潮市後期高齢者医療特別会計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</si>
  <si>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</si>
  <si>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</si>
  <si>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</si>
  <si>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</si>
  <si>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</si>
  <si>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</si>
  <si>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</si>
  <si>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</si>
  <si>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</si>
  <si>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東埼玉資源環境組合</t>
    <rPh sb="0" eb="1">
      <t>ヒガシ</t>
    </rPh>
    <rPh sb="1" eb="3">
      <t>サイタマ</t>
    </rPh>
    <rPh sb="3" eb="5">
      <t>シゲン</t>
    </rPh>
    <rPh sb="5" eb="9">
      <t>カンキョウクミアイ</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</si>
  <si>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</si>
  <si>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</si>
  <si>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</si>
  <si>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草加八潮消防組合</t>
    <rPh sb="0" eb="2">
      <t>ソウカ</t>
    </rPh>
    <rPh sb="2" eb="4">
      <t>ヤシオ</t>
    </rPh>
    <rPh sb="4" eb="6">
      <t>ショウボウ</t>
    </rPh>
    <rPh sb="6" eb="8">
      <t>クミアイ</t>
    </rPh>
    <phoneticPr fontId="2"/>
  </si>
  <si>
    <t>八潮市土地開発公社</t>
    <rPh sb="0" eb="7">
      <t>ヤシオシトチカイハツ</t>
    </rPh>
    <rPh sb="7" eb="9">
      <t>コウシャ</t>
    </rPh>
    <phoneticPr fontId="2"/>
  </si>
  <si>
    <t>庁舎整備基金</t>
    <rPh sb="0" eb="2">
      <t>チョウシャ</t>
    </rPh>
    <rPh sb="2" eb="4">
      <t>セイビ</t>
    </rPh>
    <rPh sb="4" eb="6">
      <t>キキン</t>
    </rPh>
    <phoneticPr fontId="2"/>
  </si>
  <si>
    <t>公共施設整備基金</t>
    <rPh sb="0" eb="2">
      <t>コウキョウ</t>
    </rPh>
    <rPh sb="2" eb="4">
      <t>シセツ</t>
    </rPh>
    <rPh sb="4" eb="6">
      <t>セイビ</t>
    </rPh>
    <rPh sb="6" eb="8">
      <t>キキン</t>
    </rPh>
    <phoneticPr fontId="5"/>
  </si>
  <si>
    <t>学校建設基金</t>
    <rPh sb="0" eb="2">
      <t>ガッコウ</t>
    </rPh>
    <rPh sb="2" eb="4">
      <t>ケンセツ</t>
    </rPh>
    <rPh sb="4" eb="6">
      <t>キキン</t>
    </rPh>
    <phoneticPr fontId="5"/>
  </si>
  <si>
    <t>長田義弘教育基金</t>
    <rPh sb="0" eb="2">
      <t>オサダ</t>
    </rPh>
    <rPh sb="2" eb="4">
      <t>ヨシヒロ</t>
    </rPh>
    <rPh sb="4" eb="6">
      <t>キョウイク</t>
    </rPh>
    <rPh sb="6" eb="8">
      <t>キキン</t>
    </rPh>
    <phoneticPr fontId="5"/>
  </si>
  <si>
    <t>長田義弘国際教育基金</t>
    <rPh sb="0" eb="2">
      <t>オサダ</t>
    </rPh>
    <rPh sb="2" eb="4">
      <t>ヨシヒロ</t>
    </rPh>
    <rPh sb="4" eb="6">
      <t>コクサイ</t>
    </rPh>
    <rPh sb="6" eb="8">
      <t>キョウイク</t>
    </rPh>
    <rPh sb="8" eb="10">
      <t>キキン</t>
    </rPh>
    <phoneticPr fontId="5"/>
  </si>
  <si>
    <t>一般会計</t>
    <rPh sb="0" eb="4">
      <t>イッパンカイケイ</t>
    </rPh>
    <phoneticPr fontId="2"/>
  </si>
  <si>
    <t>特別会計</t>
    <rPh sb="0" eb="4">
      <t>トクベツカイケイ</t>
    </rPh>
    <phoneticPr fontId="2"/>
  </si>
  <si>
    <t>交通災害特別会計</t>
    <rPh sb="0" eb="4">
      <t>コウツウサイガイ</t>
    </rPh>
    <rPh sb="4" eb="8">
      <t>トクベツカイケイ</t>
    </rPh>
    <phoneticPr fontId="2"/>
  </si>
  <si>
    <t>※8：職員の状況については、令和3年地方公務員給与実態調査に基づいている。</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</si>
  <si>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2"/>
  </si>
  <si>
    <t>分析欄</t>
    <rPh sb="0" eb="2">
      <t>ブンセキ</t>
    </rPh>
    <rPh sb="2" eb="3">
      <t>ラン</t>
    </rPh>
    <phoneticPr fontId="2"/>
  </si>
  <si>
    <t>令和３年度の将来負担比率と有形固定資産減価償却率はそれぞれ23.3％、83.3％で、令和２年度と比較すると、将来負担比率は3.5％減少、有形固定資産減価償却率は0.2％上昇している。令和３年度の類似団体内平均値と比較すると、将来負担比率と有形固定資産減価償却率はそれぞれ12.1％、20.1％高くなっている。</t>
    <rPh sb="48" eb="50">
      <t>ヒカク</t>
    </rPh>
    <rPh sb="54" eb="56">
      <t>ショウライ</t>
    </rPh>
    <rPh sb="56" eb="58">
      <t>フタン</t>
    </rPh>
    <rPh sb="58" eb="60">
      <t>ヒリツ</t>
    </rPh>
    <rPh sb="65" eb="67">
      <t>ゲンショウ</t>
    </rPh>
    <rPh sb="84" eb="86">
      <t>ジョウショウ</t>
    </rPh>
    <phoneticPr fontId="2"/>
  </si>
  <si>
    <t>(　参考　）</t>
    <rPh sb="2" eb="4">
      <t>サンコウ</t>
    </rPh>
    <phoneticPr fontId="2"/>
  </si>
  <si>
    <t>当該団体値</t>
    <rPh sb="0" eb="2">
      <t>トウガイ</t>
    </rPh>
    <rPh sb="2" eb="4">
      <t>ダンタイ</t>
    </rPh>
    <rPh sb="4" eb="5">
      <t>アタイ</t>
    </rPh>
    <phoneticPr fontId="2"/>
  </si>
  <si>
    <t>将来負担比率</t>
  </si>
  <si>
    <t>有形固定資産減価償却率</t>
  </si>
  <si>
    <t>類似団体内平均値</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</si>
  <si>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2"/>
  </si>
  <si>
    <t>令和３年度の将来負担比率と実質公債費比率はそれぞれ23.3％、6.0％で、令和２年度と比較すると、将来負担比率は3.5％減少、実質公債費比率は1.0％上昇している。類似団体内平均値と比較すると、令和３年度の将来負担比率と実質公債費比率はそれぞれ12.1％、0.3％高くなっている。</t>
    <rPh sb="43" eb="45">
      <t>ヒカク</t>
    </rPh>
    <rPh sb="60" eb="62">
      <t>ゲンショウ</t>
    </rPh>
    <rPh sb="75" eb="77">
      <t>ジョウショウ</t>
    </rPh>
    <rPh sb="132" eb="133">
      <t>タカ</t>
    </rPh>
    <phoneticPr fontId="2"/>
  </si>
  <si>
    <t>実質公債費比率</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</si>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</sst>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0"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D387F205-CDB0-4B0E-9E39-9AD482EB90F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45945</c:v>
                </c:pt>
              </c:numCache>
            </c:numRef>
          </c:val>
          <c:smooth val="0"/>
          <c:extLst>
            <c:ext xmlns:c16="http://schemas.microsoft.com/office/drawing/2014/chart" uri="{C3380CC4-5D6E-409C-BE32-E72D297353CC}">
              <c16:uniqueId val="{00000000-EA32-4F95-904B-6F61438862A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23620</c:v>
                </c:pt>
                <c:pt idx="1">
                  <c:v>32077</c:v>
                </c:pt>
                <c:pt idx="2">
                  <c:v>21412</c:v>
                </c:pt>
                <c:pt idx="3">
                  <c:v>22765</c:v>
                </c:pt>
                <c:pt idx="4">
                  <c:v>41528</c:v>
                </c:pt>
              </c:numCache>
            </c:numRef>
          </c:val>
          <c:smooth val="0"/>
          <c:extLst>
            <c:ext xmlns:c16="http://schemas.microsoft.com/office/drawing/2014/chart" uri="{C3380CC4-5D6E-409C-BE32-E72D297353CC}">
              <c16:uniqueId val="{00000001-EA32-4F95-904B-6F61438862A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8.6999999999999993</c:v>
                </c:pt>
                <c:pt idx="1">
                  <c:v>9.11</c:v>
                </c:pt>
                <c:pt idx="2">
                  <c:v>7.33</c:v>
                </c:pt>
                <c:pt idx="3">
                  <c:v>9.8800000000000008</c:v>
                </c:pt>
                <c:pt idx="4">
                  <c:v>14.15</c:v>
                </c:pt>
              </c:numCache>
            </c:numRef>
          </c:val>
          <c:extLst>
            <c:ext xmlns:c16="http://schemas.microsoft.com/office/drawing/2014/chart" uri="{C3380CC4-5D6E-409C-BE32-E72D297353CC}">
              <c16:uniqueId val="{00000000-BD1C-4716-B9E2-3630DEB6F52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6.74</c:v>
                </c:pt>
                <c:pt idx="1">
                  <c:v>10.91</c:v>
                </c:pt>
                <c:pt idx="2">
                  <c:v>13.75</c:v>
                </c:pt>
                <c:pt idx="3">
                  <c:v>15.15</c:v>
                </c:pt>
                <c:pt idx="4">
                  <c:v>17.3</c:v>
                </c:pt>
              </c:numCache>
            </c:numRef>
          </c:val>
          <c:extLst>
            <c:ext xmlns:c16="http://schemas.microsoft.com/office/drawing/2014/chart" uri="{C3380CC4-5D6E-409C-BE32-E72D297353CC}">
              <c16:uniqueId val="{00000001-BD1C-4716-B9E2-3630DEB6F52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0.31</c:v>
                </c:pt>
                <c:pt idx="1">
                  <c:v>5.01</c:v>
                </c:pt>
                <c:pt idx="2">
                  <c:v>1.43</c:v>
                </c:pt>
                <c:pt idx="3">
                  <c:v>4.58</c:v>
                </c:pt>
                <c:pt idx="4">
                  <c:v>7.01</c:v>
                </c:pt>
              </c:numCache>
            </c:numRef>
          </c:val>
          <c:smooth val="0"/>
          <c:extLst>
            <c:ext xmlns:c16="http://schemas.microsoft.com/office/drawing/2014/chart" uri="{C3380CC4-5D6E-409C-BE32-E72D297353CC}">
              <c16:uniqueId val="{00000002-BD1C-4716-B9E2-3630DEB6F52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1.92</c:v>
                </c:pt>
                <c:pt idx="2">
                  <c:v>#N/A</c:v>
                </c:pt>
                <c:pt idx="3">
                  <c:v>1.44</c:v>
                </c:pt>
                <c:pt idx="4">
                  <c:v>#N/A</c:v>
                </c:pt>
                <c:pt idx="5">
                  <c:v>2</c:v>
                </c:pt>
                <c:pt idx="6">
                  <c:v>#N/A</c:v>
                </c:pt>
                <c:pt idx="7">
                  <c:v>0</c:v>
                </c:pt>
                <c:pt idx="8">
                  <c:v>#N/A</c:v>
                </c:pt>
                <c:pt idx="9">
                  <c:v>0</c:v>
                </c:pt>
              </c:numCache>
            </c:numRef>
          </c:val>
          <c:extLst>
            <c:ext xmlns:c16="http://schemas.microsoft.com/office/drawing/2014/chart" uri="{C3380CC4-5D6E-409C-BE32-E72D297353CC}">
              <c16:uniqueId val="{00000000-7233-41D6-864F-9EEAB033406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233-41D6-864F-9EEAB0334069}"/>
            </c:ext>
          </c:extLst>
        </c:ser>
        <c:ser>
          <c:idx val="2"/>
          <c:order val="2"/>
          <c:tx>
            <c:strRef>
              <c:f>データシート!$A$29</c:f>
              <c:strCache>
                <c:ptCount val="1"/>
                <c:pt idx="0">
                  <c:v>八潮市後期高齢者医療特別会計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0.16</c:v>
                </c:pt>
                <c:pt idx="2">
                  <c:v>#N/A</c:v>
                </c:pt>
                <c:pt idx="3">
                  <c:v>0.17</c:v>
                </c:pt>
                <c:pt idx="4">
                  <c:v>#N/A</c:v>
                </c:pt>
                <c:pt idx="5">
                  <c:v>0.16</c:v>
                </c:pt>
                <c:pt idx="6">
                  <c:v>#N/A</c:v>
                </c:pt>
                <c:pt idx="7">
                  <c:v>0.2</c:v>
                </c:pt>
                <c:pt idx="8">
                  <c:v>#N/A</c:v>
                </c:pt>
                <c:pt idx="9">
                  <c:v>0.13</c:v>
                </c:pt>
              </c:numCache>
            </c:numRef>
          </c:val>
          <c:extLst>
            <c:ext xmlns:c16="http://schemas.microsoft.com/office/drawing/2014/chart" uri="{C3380CC4-5D6E-409C-BE32-E72D297353CC}">
              <c16:uniqueId val="{00000002-7233-41D6-864F-9EEAB0334069}"/>
            </c:ext>
          </c:extLst>
        </c:ser>
        <c:ser>
          <c:idx val="3"/>
          <c:order val="3"/>
          <c:tx>
            <c:strRef>
              <c:f>データシート!$A$30</c:f>
              <c:strCache>
                <c:ptCount val="1"/>
                <c:pt idx="0">
                  <c:v>稲荷伊草第二土地区画整理事業特別会計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0.67</c:v>
                </c:pt>
                <c:pt idx="2">
                  <c:v>#N/A</c:v>
                </c:pt>
                <c:pt idx="3">
                  <c:v>0.5</c:v>
                </c:pt>
                <c:pt idx="4">
                  <c:v>#N/A</c:v>
                </c:pt>
                <c:pt idx="5">
                  <c:v>0.33</c:v>
                </c:pt>
                <c:pt idx="6">
                  <c:v>#N/A</c:v>
                </c:pt>
                <c:pt idx="7">
                  <c:v>0.53</c:v>
                </c:pt>
                <c:pt idx="8">
                  <c:v>#N/A</c:v>
                </c:pt>
                <c:pt idx="9">
                  <c:v>0.84</c:v>
                </c:pt>
              </c:numCache>
            </c:numRef>
          </c:val>
          <c:extLst>
            <c:ext xmlns:c16="http://schemas.microsoft.com/office/drawing/2014/chart" uri="{C3380CC4-5D6E-409C-BE32-E72D297353CC}">
              <c16:uniqueId val="{00000003-7233-41D6-864F-9EEAB0334069}"/>
            </c:ext>
          </c:extLst>
        </c:ser>
        <c:ser>
          <c:idx val="4"/>
          <c:order val="4"/>
          <c:tx>
            <c:strRef>
              <c:f>データシート!$A$31</c:f>
              <c:strCache>
                <c:ptCount val="1"/>
                <c:pt idx="0">
                  <c:v>鶴ケ曽根・二丁目土地区画整理事業特別会計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1.28</c:v>
                </c:pt>
                <c:pt idx="2">
                  <c:v>#N/A</c:v>
                </c:pt>
                <c:pt idx="3">
                  <c:v>1.36</c:v>
                </c:pt>
                <c:pt idx="4">
                  <c:v>#N/A</c:v>
                </c:pt>
                <c:pt idx="5">
                  <c:v>1.25</c:v>
                </c:pt>
                <c:pt idx="6">
                  <c:v>#N/A</c:v>
                </c:pt>
                <c:pt idx="7">
                  <c:v>1.1599999999999999</c:v>
                </c:pt>
                <c:pt idx="8">
                  <c:v>#N/A</c:v>
                </c:pt>
                <c:pt idx="9">
                  <c:v>0.97</c:v>
                </c:pt>
              </c:numCache>
            </c:numRef>
          </c:val>
          <c:extLst>
            <c:ext xmlns:c16="http://schemas.microsoft.com/office/drawing/2014/chart" uri="{C3380CC4-5D6E-409C-BE32-E72D297353CC}">
              <c16:uniqueId val="{00000004-7233-41D6-864F-9EEAB0334069}"/>
            </c:ext>
          </c:extLst>
        </c:ser>
        <c:ser>
          <c:idx val="5"/>
          <c:order val="5"/>
          <c:tx>
            <c:strRef>
              <c:f>データシート!$A$32</c:f>
              <c:strCache>
                <c:ptCount val="1"/>
                <c:pt idx="0">
                  <c:v>八潮市介護保険特別会計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2.13</c:v>
                </c:pt>
                <c:pt idx="2">
                  <c:v>#N/A</c:v>
                </c:pt>
                <c:pt idx="3">
                  <c:v>1.68</c:v>
                </c:pt>
                <c:pt idx="4">
                  <c:v>#N/A</c:v>
                </c:pt>
                <c:pt idx="5">
                  <c:v>2.17</c:v>
                </c:pt>
                <c:pt idx="6">
                  <c:v>#N/A</c:v>
                </c:pt>
                <c:pt idx="7">
                  <c:v>2.96</c:v>
                </c:pt>
                <c:pt idx="8">
                  <c:v>#N/A</c:v>
                </c:pt>
                <c:pt idx="9">
                  <c:v>1.3</c:v>
                </c:pt>
              </c:numCache>
            </c:numRef>
          </c:val>
          <c:extLst>
            <c:ext xmlns:c16="http://schemas.microsoft.com/office/drawing/2014/chart" uri="{C3380CC4-5D6E-409C-BE32-E72D297353CC}">
              <c16:uniqueId val="{00000005-7233-41D6-864F-9EEAB0334069}"/>
            </c:ext>
          </c:extLst>
        </c:ser>
        <c:ser>
          <c:idx val="6"/>
          <c:order val="6"/>
          <c:tx>
            <c:strRef>
              <c:f>データシート!$A$33</c:f>
              <c:strCache>
                <c:ptCount val="1"/>
                <c:pt idx="0">
                  <c:v>八潮市国民健康保険特別会計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3.73</c:v>
                </c:pt>
                <c:pt idx="2">
                  <c:v>#N/A</c:v>
                </c:pt>
                <c:pt idx="3">
                  <c:v>2.0499999999999998</c:v>
                </c:pt>
                <c:pt idx="4">
                  <c:v>#N/A</c:v>
                </c:pt>
                <c:pt idx="5">
                  <c:v>1.42</c:v>
                </c:pt>
                <c:pt idx="6">
                  <c:v>#N/A</c:v>
                </c:pt>
                <c:pt idx="7">
                  <c:v>1.84</c:v>
                </c:pt>
                <c:pt idx="8">
                  <c:v>#N/A</c:v>
                </c:pt>
                <c:pt idx="9">
                  <c:v>1.62</c:v>
                </c:pt>
              </c:numCache>
            </c:numRef>
          </c:val>
          <c:extLst>
            <c:ext xmlns:c16="http://schemas.microsoft.com/office/drawing/2014/chart" uri="{C3380CC4-5D6E-409C-BE32-E72D297353CC}">
              <c16:uniqueId val="{00000006-7233-41D6-864F-9EEAB0334069}"/>
            </c:ext>
          </c:extLst>
        </c:ser>
        <c:ser>
          <c:idx val="7"/>
          <c:order val="7"/>
          <c:tx>
            <c:strRef>
              <c:f>データシート!$A$34</c:f>
              <c:strCache>
                <c:ptCount val="1"/>
                <c:pt idx="0">
                  <c:v>八潮市公共下水道事業会計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1.58</c:v>
                </c:pt>
                <c:pt idx="8">
                  <c:v>#N/A</c:v>
                </c:pt>
                <c:pt idx="9">
                  <c:v>2.29</c:v>
                </c:pt>
              </c:numCache>
            </c:numRef>
          </c:val>
          <c:extLst>
            <c:ext xmlns:c16="http://schemas.microsoft.com/office/drawing/2014/chart" uri="{C3380CC4-5D6E-409C-BE32-E72D297353CC}">
              <c16:uniqueId val="{00000007-7233-41D6-864F-9EEAB0334069}"/>
            </c:ext>
          </c:extLst>
        </c:ser>
        <c:ser>
          <c:idx val="8"/>
          <c:order val="8"/>
          <c:tx>
            <c:strRef>
              <c:f>データシート!$A$35</c:f>
              <c:strCache>
                <c:ptCount val="1"/>
                <c:pt idx="0">
                  <c:v>八潮市上水道事業会計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10.48</c:v>
                </c:pt>
                <c:pt idx="2">
                  <c:v>#N/A</c:v>
                </c:pt>
                <c:pt idx="3">
                  <c:v>10.89</c:v>
                </c:pt>
                <c:pt idx="4">
                  <c:v>#N/A</c:v>
                </c:pt>
                <c:pt idx="5">
                  <c:v>11.22</c:v>
                </c:pt>
                <c:pt idx="6">
                  <c:v>#N/A</c:v>
                </c:pt>
                <c:pt idx="7">
                  <c:v>11.09</c:v>
                </c:pt>
                <c:pt idx="8">
                  <c:v>#N/A</c:v>
                </c:pt>
                <c:pt idx="9">
                  <c:v>11.41</c:v>
                </c:pt>
              </c:numCache>
            </c:numRef>
          </c:val>
          <c:extLst>
            <c:ext xmlns:c16="http://schemas.microsoft.com/office/drawing/2014/chart" uri="{C3380CC4-5D6E-409C-BE32-E72D297353CC}">
              <c16:uniqueId val="{00000008-7233-41D6-864F-9EEAB033406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8.6999999999999993</c:v>
                </c:pt>
                <c:pt idx="2">
                  <c:v>#N/A</c:v>
                </c:pt>
                <c:pt idx="3">
                  <c:v>9.1</c:v>
                </c:pt>
                <c:pt idx="4">
                  <c:v>#N/A</c:v>
                </c:pt>
                <c:pt idx="5">
                  <c:v>7.33</c:v>
                </c:pt>
                <c:pt idx="6">
                  <c:v>#N/A</c:v>
                </c:pt>
                <c:pt idx="7">
                  <c:v>9.8800000000000008</c:v>
                </c:pt>
                <c:pt idx="8">
                  <c:v>#N/A</c:v>
                </c:pt>
                <c:pt idx="9">
                  <c:v>14.15</c:v>
                </c:pt>
              </c:numCache>
            </c:numRef>
          </c:val>
          <c:extLst>
            <c:ext xmlns:c16="http://schemas.microsoft.com/office/drawing/2014/chart" uri="{C3380CC4-5D6E-409C-BE32-E72D297353CC}">
              <c16:uniqueId val="{00000009-7233-41D6-864F-9EEAB033406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3550</c:v>
                </c:pt>
                <c:pt idx="5">
                  <c:v>3453</c:v>
                </c:pt>
                <c:pt idx="8">
                  <c:v>3517</c:v>
                </c:pt>
                <c:pt idx="11">
                  <c:v>3407</c:v>
                </c:pt>
                <c:pt idx="14">
                  <c:v>3382</c:v>
                </c:pt>
              </c:numCache>
            </c:numRef>
          </c:val>
          <c:extLst>
            <c:ext xmlns:c16="http://schemas.microsoft.com/office/drawing/2014/chart" uri="{C3380CC4-5D6E-409C-BE32-E72D297353CC}">
              <c16:uniqueId val="{00000000-65CB-4DAE-8653-61F8A950320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65CB-4DAE-8653-61F8A950320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127</c:v>
                </c:pt>
                <c:pt idx="3">
                  <c:v>221</c:v>
                </c:pt>
                <c:pt idx="6">
                  <c:v>225</c:v>
                </c:pt>
                <c:pt idx="9">
                  <c:v>277</c:v>
                </c:pt>
                <c:pt idx="12">
                  <c:v>276</c:v>
                </c:pt>
              </c:numCache>
            </c:numRef>
          </c:val>
          <c:extLst>
            <c:ext xmlns:c16="http://schemas.microsoft.com/office/drawing/2014/chart" uri="{C3380CC4-5D6E-409C-BE32-E72D297353CC}">
              <c16:uniqueId val="{00000002-65CB-4DAE-8653-61F8A950320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45</c:v>
                </c:pt>
                <c:pt idx="3">
                  <c:v>70</c:v>
                </c:pt>
                <c:pt idx="6">
                  <c:v>97</c:v>
                </c:pt>
                <c:pt idx="9">
                  <c:v>124</c:v>
                </c:pt>
                <c:pt idx="12">
                  <c:v>144</c:v>
                </c:pt>
              </c:numCache>
            </c:numRef>
          </c:val>
          <c:extLst>
            <c:ext xmlns:c16="http://schemas.microsoft.com/office/drawing/2014/chart" uri="{C3380CC4-5D6E-409C-BE32-E72D297353CC}">
              <c16:uniqueId val="{00000003-65CB-4DAE-8653-61F8A950320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1532</c:v>
                </c:pt>
                <c:pt idx="3">
                  <c:v>1035</c:v>
                </c:pt>
                <c:pt idx="6">
                  <c:v>1336</c:v>
                </c:pt>
                <c:pt idx="9">
                  <c:v>1412</c:v>
                </c:pt>
                <c:pt idx="12">
                  <c:v>1490</c:v>
                </c:pt>
              </c:numCache>
            </c:numRef>
          </c:val>
          <c:extLst>
            <c:ext xmlns:c16="http://schemas.microsoft.com/office/drawing/2014/chart" uri="{C3380CC4-5D6E-409C-BE32-E72D297353CC}">
              <c16:uniqueId val="{00000004-65CB-4DAE-8653-61F8A950320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5CB-4DAE-8653-61F8A950320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5CB-4DAE-8653-61F8A950320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2950</c:v>
                </c:pt>
                <c:pt idx="3">
                  <c:v>2745</c:v>
                </c:pt>
                <c:pt idx="6">
                  <c:v>2658</c:v>
                </c:pt>
                <c:pt idx="9">
                  <c:v>2633</c:v>
                </c:pt>
                <c:pt idx="12">
                  <c:v>2626</c:v>
                </c:pt>
              </c:numCache>
            </c:numRef>
          </c:val>
          <c:extLst>
            <c:ext xmlns:c16="http://schemas.microsoft.com/office/drawing/2014/chart" uri="{C3380CC4-5D6E-409C-BE32-E72D297353CC}">
              <c16:uniqueId val="{00000007-65CB-4DAE-8653-61F8A950320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1105</c:v>
                </c:pt>
                <c:pt idx="2">
                  <c:v>#N/A</c:v>
                </c:pt>
                <c:pt idx="3">
                  <c:v>#N/A</c:v>
                </c:pt>
                <c:pt idx="4">
                  <c:v>618</c:v>
                </c:pt>
                <c:pt idx="5">
                  <c:v>#N/A</c:v>
                </c:pt>
                <c:pt idx="6">
                  <c:v>#N/A</c:v>
                </c:pt>
                <c:pt idx="7">
                  <c:v>799</c:v>
                </c:pt>
                <c:pt idx="8">
                  <c:v>#N/A</c:v>
                </c:pt>
                <c:pt idx="9">
                  <c:v>#N/A</c:v>
                </c:pt>
                <c:pt idx="10">
                  <c:v>1039</c:v>
                </c:pt>
                <c:pt idx="11">
                  <c:v>#N/A</c:v>
                </c:pt>
                <c:pt idx="12">
                  <c:v>#N/A</c:v>
                </c:pt>
                <c:pt idx="13">
                  <c:v>1154</c:v>
                </c:pt>
                <c:pt idx="14">
                  <c:v>#N/A</c:v>
                </c:pt>
              </c:numCache>
            </c:numRef>
          </c:val>
          <c:smooth val="0"/>
          <c:extLst>
            <c:ext xmlns:c16="http://schemas.microsoft.com/office/drawing/2014/chart" uri="{C3380CC4-5D6E-409C-BE32-E72D297353CC}">
              <c16:uniqueId val="{00000008-65CB-4DAE-8653-61F8A950320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22679</c:v>
                </c:pt>
                <c:pt idx="5">
                  <c:v>21701</c:v>
                </c:pt>
                <c:pt idx="8">
                  <c:v>20679</c:v>
                </c:pt>
                <c:pt idx="11">
                  <c:v>20056</c:v>
                </c:pt>
                <c:pt idx="14">
                  <c:v>20357</c:v>
                </c:pt>
              </c:numCache>
            </c:numRef>
          </c:val>
          <c:extLst>
            <c:ext xmlns:c16="http://schemas.microsoft.com/office/drawing/2014/chart" uri="{C3380CC4-5D6E-409C-BE32-E72D297353CC}">
              <c16:uniqueId val="{00000000-9BAE-45D3-9ED1-1526932F7F8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10501</c:v>
                </c:pt>
                <c:pt idx="5">
                  <c:v>10329</c:v>
                </c:pt>
                <c:pt idx="8">
                  <c:v>9686</c:v>
                </c:pt>
                <c:pt idx="11">
                  <c:v>9328</c:v>
                </c:pt>
                <c:pt idx="14">
                  <c:v>9023</c:v>
                </c:pt>
              </c:numCache>
            </c:numRef>
          </c:val>
          <c:extLst>
            <c:ext xmlns:c16="http://schemas.microsoft.com/office/drawing/2014/chart" uri="{C3380CC4-5D6E-409C-BE32-E72D297353CC}">
              <c16:uniqueId val="{00000001-9BAE-45D3-9ED1-1526932F7F8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4462</c:v>
                </c:pt>
                <c:pt idx="5">
                  <c:v>5901</c:v>
                </c:pt>
                <c:pt idx="8">
                  <c:v>7140</c:v>
                </c:pt>
                <c:pt idx="11">
                  <c:v>7732</c:v>
                </c:pt>
                <c:pt idx="14">
                  <c:v>9003</c:v>
                </c:pt>
              </c:numCache>
            </c:numRef>
          </c:val>
          <c:extLst>
            <c:ext xmlns:c16="http://schemas.microsoft.com/office/drawing/2014/chart" uri="{C3380CC4-5D6E-409C-BE32-E72D297353CC}">
              <c16:uniqueId val="{00000002-9BAE-45D3-9ED1-1526932F7F8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BAE-45D3-9ED1-1526932F7F8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BAE-45D3-9ED1-1526932F7F8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c:v>
                </c:pt>
                <c:pt idx="3">
                  <c:v>1</c:v>
                </c:pt>
                <c:pt idx="6">
                  <c:v>0</c:v>
                </c:pt>
                <c:pt idx="9">
                  <c:v>0</c:v>
                </c:pt>
                <c:pt idx="12">
                  <c:v>0</c:v>
                </c:pt>
              </c:numCache>
            </c:numRef>
          </c:val>
          <c:extLst>
            <c:ext xmlns:c16="http://schemas.microsoft.com/office/drawing/2014/chart" uri="{C3380CC4-5D6E-409C-BE32-E72D297353CC}">
              <c16:uniqueId val="{00000005-9BAE-45D3-9ED1-1526932F7F8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2081</c:v>
                </c:pt>
                <c:pt idx="3">
                  <c:v>1939</c:v>
                </c:pt>
                <c:pt idx="6">
                  <c:v>1715</c:v>
                </c:pt>
                <c:pt idx="9">
                  <c:v>1665</c:v>
                </c:pt>
                <c:pt idx="12">
                  <c:v>1601</c:v>
                </c:pt>
              </c:numCache>
            </c:numRef>
          </c:val>
          <c:extLst>
            <c:ext xmlns:c16="http://schemas.microsoft.com/office/drawing/2014/chart" uri="{C3380CC4-5D6E-409C-BE32-E72D297353CC}">
              <c16:uniqueId val="{00000006-9BAE-45D3-9ED1-1526932F7F8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1035</c:v>
                </c:pt>
                <c:pt idx="3">
                  <c:v>932</c:v>
                </c:pt>
                <c:pt idx="6">
                  <c:v>977</c:v>
                </c:pt>
                <c:pt idx="9">
                  <c:v>1073</c:v>
                </c:pt>
                <c:pt idx="12">
                  <c:v>1109</c:v>
                </c:pt>
              </c:numCache>
            </c:numRef>
          </c:val>
          <c:extLst>
            <c:ext xmlns:c16="http://schemas.microsoft.com/office/drawing/2014/chart" uri="{C3380CC4-5D6E-409C-BE32-E72D297353CC}">
              <c16:uniqueId val="{00000007-9BAE-45D3-9ED1-1526932F7F8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17205</c:v>
                </c:pt>
                <c:pt idx="3">
                  <c:v>15966</c:v>
                </c:pt>
                <c:pt idx="6">
                  <c:v>15785</c:v>
                </c:pt>
                <c:pt idx="9">
                  <c:v>16217</c:v>
                </c:pt>
                <c:pt idx="12">
                  <c:v>16832</c:v>
                </c:pt>
              </c:numCache>
            </c:numRef>
          </c:val>
          <c:extLst>
            <c:ext xmlns:c16="http://schemas.microsoft.com/office/drawing/2014/chart" uri="{C3380CC4-5D6E-409C-BE32-E72D297353CC}">
              <c16:uniqueId val="{00000008-9BAE-45D3-9ED1-1526932F7F8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2201</c:v>
                </c:pt>
                <c:pt idx="3">
                  <c:v>3649</c:v>
                </c:pt>
                <c:pt idx="6">
                  <c:v>3439</c:v>
                </c:pt>
                <c:pt idx="9">
                  <c:v>3176</c:v>
                </c:pt>
                <c:pt idx="12">
                  <c:v>3063</c:v>
                </c:pt>
              </c:numCache>
            </c:numRef>
          </c:val>
          <c:extLst>
            <c:ext xmlns:c16="http://schemas.microsoft.com/office/drawing/2014/chart" uri="{C3380CC4-5D6E-409C-BE32-E72D297353CC}">
              <c16:uniqueId val="{00000009-9BAE-45D3-9ED1-1526932F7F8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23351</c:v>
                </c:pt>
                <c:pt idx="3">
                  <c:v>21894</c:v>
                </c:pt>
                <c:pt idx="6">
                  <c:v>20472</c:v>
                </c:pt>
                <c:pt idx="9">
                  <c:v>19414</c:v>
                </c:pt>
                <c:pt idx="12">
                  <c:v>19737</c:v>
                </c:pt>
              </c:numCache>
            </c:numRef>
          </c:val>
          <c:extLst>
            <c:ext xmlns:c16="http://schemas.microsoft.com/office/drawing/2014/chart" uri="{C3380CC4-5D6E-409C-BE32-E72D297353CC}">
              <c16:uniqueId val="{0000000A-9BAE-45D3-9ED1-1526932F7F8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8233</c:v>
                </c:pt>
                <c:pt idx="2">
                  <c:v>#N/A</c:v>
                </c:pt>
                <c:pt idx="3">
                  <c:v>#N/A</c:v>
                </c:pt>
                <c:pt idx="4">
                  <c:v>6451</c:v>
                </c:pt>
                <c:pt idx="5">
                  <c:v>#N/A</c:v>
                </c:pt>
                <c:pt idx="6">
                  <c:v>#N/A</c:v>
                </c:pt>
                <c:pt idx="7">
                  <c:v>4882</c:v>
                </c:pt>
                <c:pt idx="8">
                  <c:v>#N/A</c:v>
                </c:pt>
                <c:pt idx="9">
                  <c:v>#N/A</c:v>
                </c:pt>
                <c:pt idx="10">
                  <c:v>4428</c:v>
                </c:pt>
                <c:pt idx="11">
                  <c:v>#N/A</c:v>
                </c:pt>
                <c:pt idx="12">
                  <c:v>#N/A</c:v>
                </c:pt>
                <c:pt idx="13">
                  <c:v>3959</c:v>
                </c:pt>
                <c:pt idx="14">
                  <c:v>#N/A</c:v>
                </c:pt>
              </c:numCache>
            </c:numRef>
          </c:val>
          <c:smooth val="0"/>
          <c:extLst>
            <c:ext xmlns:c16="http://schemas.microsoft.com/office/drawing/2014/chart" uri="{C3380CC4-5D6E-409C-BE32-E72D297353CC}">
              <c16:uniqueId val="{0000000B-9BAE-45D3-9ED1-1526932F7F8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2450</c:v>
                </c:pt>
                <c:pt idx="1">
                  <c:v>2783</c:v>
                </c:pt>
                <c:pt idx="2">
                  <c:v>3256</c:v>
                </c:pt>
              </c:numCache>
            </c:numRef>
          </c:val>
          <c:extLst>
            <c:ext xmlns:c16="http://schemas.microsoft.com/office/drawing/2014/chart" uri="{C3380CC4-5D6E-409C-BE32-E72D297353CC}">
              <c16:uniqueId val="{00000000-C2CA-4624-B586-7B6679E925D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122</c:v>
                </c:pt>
                <c:pt idx="1">
                  <c:v>122</c:v>
                </c:pt>
                <c:pt idx="2">
                  <c:v>270</c:v>
                </c:pt>
              </c:numCache>
            </c:numRef>
          </c:val>
          <c:extLst>
            <c:ext xmlns:c16="http://schemas.microsoft.com/office/drawing/2014/chart" uri="{C3380CC4-5D6E-409C-BE32-E72D297353CC}">
              <c16:uniqueId val="{00000001-C2CA-4624-B586-7B6679E925D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3678</c:v>
                </c:pt>
                <c:pt idx="1">
                  <c:v>3926</c:v>
                </c:pt>
                <c:pt idx="2">
                  <c:v>4513</c:v>
                </c:pt>
              </c:numCache>
            </c:numRef>
          </c:val>
          <c:extLst>
            <c:ext xmlns:c16="http://schemas.microsoft.com/office/drawing/2014/chart" uri="{C3380CC4-5D6E-409C-BE32-E72D297353CC}">
              <c16:uniqueId val="{00000002-C2CA-4624-B586-7B6679E925D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
          <c:y val="4.9250000000000002E-2"/>
          <c:w val="0.85775000000000001"/>
          <c:h val="0.77949999999999997"/>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cmpd="sng">
              <a:solidFill>
                <a:srgbClr val="FF0000"/>
              </a:solidFill>
            </a:ln>
          </c:spPr>
          <c:marker>
            <c:symbol val="circle"/>
            <c:size val="8"/>
            <c:spPr>
              <a:solidFill>
                <a:srgbClr val="FF0000"/>
              </a:solidFill>
              <a:ln w="12700" cap="flat" cmpd="sng">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{ABB6BA45-6271-4B22-A4B0-A388F26FE7A1}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583-47C0-A6B7-1DEEDA0F158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{CA1A7FA6-8C8C-4EB1-BCD4-A509EE44D7F6}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583-47C0-A6B7-1DEEDA0F158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{7086B93A-373E-44A3-8EBF-0D5D0923E145}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583-47C0-A6B7-1DEEDA0F158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{1374157D-DCB7-426A-8CD7-1A1B7EB88785}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583-47C0-A6B7-1DEEDA0F158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{6B674652-E682-44A5-9D16-2F4AE8275FDF}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583-47C0-A6B7-1DEEDA0F1582}"/>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{1D79B562-A2BA-48AA-92BC-BE8FAA20BB6D}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583-47C0-A6B7-1DEEDA0F1582}"/>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{10DCCEB4-5347-445A-9E6C-E36FD96C20D6}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583-47C0-A6B7-1DEEDA0F1582}"/>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{02F75394-EED7-4E2C-ABC9-A9FC4C26F8EB}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583-47C0-A6B7-1DEEDA0F1582}"/>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{CC25E467-E64C-47D8-84EF-A52F4E164120}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583-47C0-A6B7-1DEEDA0F1582}"/>
                </c:ext>
              </c:extLst>
            </c:dLbl>
            <c:spPr>
              <a:noFill/>
              <a:ln w="9525">
                <a:noFill/>
              </a:ln>
            </c:spPr>
            <c:txPr>
              <a:bodyPr rot="0" vert="horz"/>
              <a:lstStyle/>
              <a:p>
                <a:pPr algn="ctr">
                  <a:defRPr lang="en-US" sz="900" u="none" baseline="0">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82.2</c:v>
                </c:pt>
                <c:pt idx="8">
                  <c:v>82.8</c:v>
                </c:pt>
                <c:pt idx="16">
                  <c:v>83.5</c:v>
                </c:pt>
                <c:pt idx="24">
                  <c:v>83.1</c:v>
                </c:pt>
                <c:pt idx="32">
                  <c:v>83.3</c:v>
                </c:pt>
              </c:numCache>
            </c:numRef>
          </c:xVal>
          <c:yVal>
            <c:numRef>
              <c:f>公会計指標分析・財政指標組合せ分析表!$BP$51:$DC$51</c:f>
              <c:numCache>
                <c:formatCode>#,##0.0;"▲ "#,##0.0</c:formatCode>
                <c:ptCount val="40"/>
                <c:pt idx="0">
                  <c:v>54.4</c:v>
                </c:pt>
                <c:pt idx="8">
                  <c:v>41.4</c:v>
                </c:pt>
                <c:pt idx="16">
                  <c:v>30.6</c:v>
                </c:pt>
                <c:pt idx="24">
                  <c:v>26.8</c:v>
                </c:pt>
                <c:pt idx="32">
                  <c:v>23.3</c:v>
                </c:pt>
              </c:numCache>
            </c:numRef>
          </c:yVal>
          <c:smooth val="0"/>
          <c:extLst>
            <c:ext xmlns:c16="http://schemas.microsoft.com/office/drawing/2014/chart" uri="{C3380CC4-5D6E-409C-BE32-E72D297353CC}">
              <c16:uniqueId val="{00000009-A583-47C0-A6B7-1DEEDA0F1582}"/>
            </c:ext>
          </c:extLst>
        </c:ser>
        <c:ser>
          <c:idx val="1"/>
          <c:order val="1"/>
          <c:tx>
            <c:strRef>
              <c:f>公会計指標分析・財政指標組合せ分析表!$AN$55</c:f>
              <c:strCache>
                <c:ptCount val="1"/>
                <c:pt idx="0">
                  <c:v>類似団体内平均値</c:v>
                </c:pt>
              </c:strCache>
            </c:strRef>
          </c:tx>
          <c:spPr>
            <a:ln w="6350" cap="flat" cmpd="sng">
              <a:solidFill>
                <a:srgbClr val="000080"/>
              </a:solidFill>
            </a:ln>
          </c:spPr>
          <c:marker>
            <c:symbol val="diamond"/>
            <c:size val="8"/>
            <c:spPr>
              <a:solidFill>
                <a:srgbClr val="000080"/>
              </a:solidFill>
              <a:ln w="12700" cap="flat" cmpd="sng">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{9B893A4A-90B8-42CD-84A1-3B20632FA1C9}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583-47C0-A6B7-1DEEDA0F158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{24EB504B-FF97-4185-9A4D-380E16C74FA6}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583-47C0-A6B7-1DEEDA0F158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{D3875C92-FBA0-450F-B046-FCB30AFC24D5}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583-47C0-A6B7-1DEEDA0F158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{A28D6D7D-6C45-432D-AFEB-DF9F105FC66B}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583-47C0-A6B7-1DEEDA0F158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{C7BE2C8E-0C17-4394-85FE-AD47EA23F912}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583-47C0-A6B7-1DEEDA0F1582}"/>
                </c:ext>
              </c:extLst>
            </c:dLbl>
            <c:dLbl>
              <c:idx val="8"/>
              <c:layout>
                <c:manualLayout>
                  <c:x val="0"/>
                  <c:y val="4.0000000000000001E-3"/>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{23C69E4F-226E-454D-B33F-BC3EDA35022B}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583-47C0-A6B7-1DEEDA0F1582}"/>
                </c:ext>
              </c:extLst>
            </c:dLbl>
            <c:dLbl>
              <c:idx val="16"/>
              <c:layout>
                <c:manualLayout>
                  <c:x val="0"/>
                  <c:y val="-3.7499999999999999E-3"/>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{915DAED9-27BD-4792-B230-5BCECE0B3D4D}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583-47C0-A6B7-1DEEDA0F1582}"/>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{F6CD84C1-1155-451D-B452-EFBADCFD861B}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583-47C0-A6B7-1DEEDA0F1582}"/>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{F1A5E21F-B3FA-4071-A7F1-5BE8245DE0ED}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583-47C0-A6B7-1DEEDA0F1582}"/>
                </c:ext>
              </c:extLst>
            </c:dLbl>
            <c:spPr>
              <a:noFill/>
              <a:ln w="9525">
                <a:noFill/>
              </a:ln>
            </c:spPr>
            <c:txPr>
              <a:bodyPr rot="0" vert="horz"/>
              <a:lstStyle/>
              <a:p>
                <a:pPr algn="ctr">
                  <a:defRPr lang="en-US" sz="900" u="none" baseline="0">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62.3</c:v>
                </c:pt>
                <c:pt idx="32">
                  <c:v>63.2</c:v>
                </c:pt>
              </c:numCache>
            </c:numRef>
          </c:xVal>
          <c:yVal>
            <c:numRef>
              <c:f>公会計指標分析・財政指標組合せ分析表!$BP$55:$DC$55</c:f>
              <c:numCache>
                <c:formatCode>#,##0.0;"▲ "#,##0.0</c:formatCode>
                <c:ptCount val="40"/>
                <c:pt idx="0">
                  <c:v>30.2</c:v>
                </c:pt>
                <c:pt idx="8">
                  <c:v>25.4</c:v>
                </c:pt>
                <c:pt idx="16">
                  <c:v>23</c:v>
                </c:pt>
                <c:pt idx="24">
                  <c:v>28</c:v>
                </c:pt>
                <c:pt idx="32">
                  <c:v>11.2</c:v>
                </c:pt>
              </c:numCache>
            </c:numRef>
          </c:yVal>
          <c:smooth val="0"/>
          <c:extLst>
            <c:ext xmlns:c16="http://schemas.microsoft.com/office/drawing/2014/chart" uri="{C3380CC4-5D6E-409C-BE32-E72D297353CC}">
              <c16:uniqueId val="{00000013-A583-47C0-A6B7-1DEEDA0F1582}"/>
            </c:ext>
          </c:extLst>
        </c:ser>
        <c:dLbls>
          <c:showLegendKey val="0"/>
          <c:showVal val="0"/>
          <c:showCatName val="0"/>
          <c:showSerName val="0"/>
          <c:showPercent val="0"/>
          <c:showBubbleSize val="0"/>
        </c:dLbls>
        <c:axId val="11958757"/>
        <c:axId val="40519951"/>
      </c:scatterChart>
      <c:valAx>
        <c:axId val="11958757"/>
        <c:scaling>
          <c:orientation val="maxMin"/>
          <c:max val="90"/>
          <c:min val="50"/>
        </c:scaling>
        <c:delete val="0"/>
        <c:axPos val="t"/>
        <c:majorGridlines>
          <c:spPr>
            <a:ln>
              <a:noFill/>
            </a:ln>
          </c:spPr>
        </c:majorGridlines>
        <c:minorGridlines>
          <c:spPr>
            <a:ln>
              <a:noFill/>
            </a:ln>
          </c:spPr>
        </c:minorGridlines>
        <c:title>
          <c:tx>
            <c:rich>
              <a:bodyPr rot="0" vert="horz"/>
              <a:lstStyle/>
              <a:p>
                <a:pPr algn="ctr">
                  <a:defRPr/>
                </a:pPr>
                <a:r>
                  <a:rPr lang="en-US" sz="1050" b="0" u="none" baseline="0"/>
                  <a:t>有形固定資産減価償却率</a:t>
                </a:r>
              </a:p>
            </c:rich>
          </c:tx>
          <c:layout>
            <c:manualLayout>
              <c:xMode val="edge"/>
              <c:yMode val="edge"/>
              <c:x val="0.41349999999999998"/>
              <c:y val="0.90800000000000003"/>
            </c:manualLayout>
          </c:layout>
          <c:overlay val="0"/>
          <c:spPr>
            <a:noFill/>
            <a:ln>
              <a:noFill/>
            </a:ln>
          </c:spPr>
        </c:title>
        <c:numFmt formatCode="#,##0.0;&quot;▲ &quot;#,##0.0" sourceLinked="0"/>
        <c:majorTickMark val="none"/>
        <c:minorTickMark val="none"/>
        <c:tickLblPos val="high"/>
        <c:spPr>
          <a:ln w="9525">
            <a:noFill/>
          </a:ln>
        </c:spPr>
        <c:txPr>
          <a:bodyPr rot="0" vert="horz"/>
          <a:lstStyle/>
          <a:p>
            <a:pPr>
              <a:defRPr lang="en-US" sz="800" b="0" i="0" u="none" baseline="0">
                <a:solidFill>
                  <a:srgbClr val="000000"/>
                </a:solidFill>
                <a:latin typeface="ＭＳ Ｐゴシック"/>
                <a:ea typeface="ＭＳ Ｐゴシック"/>
                <a:cs typeface="ＭＳ Ｐゴシック"/>
              </a:defRPr>
            </a:pPr>
            <a:endParaRPr lang="ja-JP"/>
          </a:p>
        </c:txPr>
        <c:crossAx val="40519951"/>
        <c:crosses val="autoZero"/>
        <c:crossBetween val="midCat"/>
      </c:valAx>
      <c:valAx>
        <c:axId val="40519951"/>
        <c:scaling>
          <c:orientation val="maxMin"/>
          <c:max val="60"/>
          <c:min val="0"/>
        </c:scaling>
        <c:delete val="0"/>
        <c:axPos val="r"/>
        <c:majorGridlines>
          <c:spPr>
            <a:ln w="9525" cap="flat" cmpd="sng">
              <a:solidFill>
                <a:srgbClr val="C0C0C0"/>
              </a:solidFill>
            </a:ln>
          </c:spPr>
        </c:majorGridlines>
        <c:minorGridlines>
          <c:spPr>
            <a:ln>
              <a:noFill/>
            </a:ln>
          </c:spPr>
        </c:minorGridlines>
        <c:title>
          <c:tx>
            <c:rich>
              <a:bodyPr rot="0" vert="wordArtVertRtl"/>
              <a:lstStyle/>
              <a:p>
                <a:pPr algn="ctr" rtl="1">
                  <a:defRPr/>
                </a:pPr>
                <a:r>
                  <a:rPr lang="en-US" sz="1050" b="0" u="none" baseline="0"/>
                  <a:t>将来負担比率</a:t>
                </a:r>
              </a:p>
            </c:rich>
          </c:tx>
          <c:layout>
            <c:manualLayout>
              <c:xMode val="edge"/>
              <c:yMode val="edge"/>
              <c:x val="1.7999999999999999E-2"/>
              <c:y val="0.251"/>
            </c:manualLayout>
          </c:layout>
          <c:overlay val="0"/>
          <c:spPr>
            <a:noFill/>
            <a:ln>
              <a:noFill/>
            </a:ln>
          </c:spPr>
        </c:title>
        <c:numFmt formatCode="#,##0.0;" sourceLinked="0"/>
        <c:majorTickMark val="none"/>
        <c:minorTickMark val="none"/>
        <c:tickLblPos val="high"/>
        <c:spPr>
          <a:ln w="9525">
            <a:noFill/>
          </a:ln>
        </c:spPr>
        <c:txPr>
          <a:bodyPr/>
          <a:lstStyle/>
          <a:p>
            <a:pPr>
              <a:defRPr lang="en-US" sz="800" u="none" baseline="0">
                <a:latin typeface="ＭＳ Ｐゴシック"/>
                <a:ea typeface="ＭＳ Ｐゴシック"/>
                <a:cs typeface="ＭＳ Ｐゴシック"/>
              </a:defRPr>
            </a:pPr>
            <a:endParaRPr lang="ja-JP"/>
          </a:p>
        </c:txPr>
        <c:crossAx val="11958757"/>
        <c:crosses val="autoZero"/>
        <c:crossBetween val="midCat"/>
      </c:valAx>
      <c:spPr>
        <a:solidFill>
          <a:srgbClr val="E6FFD5"/>
        </a:solidFill>
        <a:ln w="19050" cap="flat" cmpd="sng">
          <a:solidFill>
            <a:srgbClr val="000000"/>
          </a:solidFill>
        </a:ln>
      </c:spPr>
    </c:plotArea>
    <c:plotVisOnly val="1"/>
    <c:dispBlanksAs val="span"/>
    <c:showDLblsOverMax val="0"/>
  </c:chart>
  <c:spPr>
    <a:noFill/>
    <a:ln w="9525">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75"/>
          <c:y val="4.725E-2"/>
          <c:w val="0.84750000000000003"/>
          <c:h val="0.77925"/>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cmpd="sng">
              <a:solidFill>
                <a:srgbClr val="FF0000"/>
              </a:solidFill>
            </a:ln>
          </c:spPr>
          <c:marker>
            <c:symbol val="circle"/>
            <c:size val="8"/>
            <c:spPr>
              <a:solidFill>
                <a:srgbClr val="FF0000"/>
              </a:solidFill>
              <a:ln w="12700" cap="flat" cmpd="sng">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{151C6A2A-2933-4316-A130-1A68BFC4F208}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1D1-46BD-A5B9-BCD7CF5B2FE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{B54E77E8-0C05-479E-9226-D346276A5476}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1D1-46BD-A5B9-BCD7CF5B2FE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{02B0C092-A1D4-4BF6-A1DF-7B9E71005557}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1D1-46BD-A5B9-BCD7CF5B2FE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{EFCDF59A-A2AE-4341-AA01-4B0E084C1025}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1D1-46BD-A5B9-BCD7CF5B2FE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{D539A1B7-9CBF-4A17-93EC-584C69E62E93}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1D1-46BD-A5B9-BCD7CF5B2FEA}"/>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{6FDC5E3E-0F67-41EE-94A3-B1FE4AA82BD9}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1D1-46BD-A5B9-BCD7CF5B2FEA}"/>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{F4203C58-5AF2-4FDF-8AE1-616BF5D3F721}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1D1-46BD-A5B9-BCD7CF5B2FEA}"/>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{49A285B5-C85B-4310-9DF8-A5FEFA59E0D6}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1D1-46BD-A5B9-BCD7CF5B2FEA}"/>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{9F41EC79-3700-4D28-9C63-6B063E1CE867}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1D1-46BD-A5B9-BCD7CF5B2FEA}"/>
                </c:ext>
              </c:extLst>
            </c:dLbl>
            <c:spPr>
              <a:noFill/>
              <a:ln w="9525">
                <a:noFill/>
              </a:ln>
            </c:spPr>
            <c:txPr>
              <a:bodyPr rot="0" vert="horz"/>
              <a:lstStyle/>
              <a:p>
                <a:pPr algn="ctr">
                  <a:defRPr lang="en-US" sz="900" u="none" baseline="0">
                    <a:latin typeface="ＭＳ Ｐゴシック"/>
                    <a:ea typeface="ＭＳ Ｐゴシック"/>
                    <a:cs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6.1</c:v>
                </c:pt>
                <c:pt idx="16">
                  <c:v>5.4</c:v>
                </c:pt>
                <c:pt idx="24">
                  <c:v>5</c:v>
                </c:pt>
                <c:pt idx="32">
                  <c:v>6</c:v>
                </c:pt>
              </c:numCache>
            </c:numRef>
          </c:xVal>
          <c:yVal>
            <c:numRef>
              <c:f>公会計指標分析・財政指標組合せ分析表!$BP$73:$DC$73</c:f>
              <c:numCache>
                <c:formatCode>#,##0.0;"▲ "#,##0.0</c:formatCode>
                <c:ptCount val="40"/>
                <c:pt idx="0">
                  <c:v>54.4</c:v>
                </c:pt>
                <c:pt idx="8">
                  <c:v>41.4</c:v>
                </c:pt>
                <c:pt idx="16">
                  <c:v>30.6</c:v>
                </c:pt>
                <c:pt idx="24">
                  <c:v>26.8</c:v>
                </c:pt>
                <c:pt idx="32">
                  <c:v>23.3</c:v>
                </c:pt>
              </c:numCache>
            </c:numRef>
          </c:yVal>
          <c:smooth val="0"/>
          <c:extLst>
            <c:ext xmlns:c16="http://schemas.microsoft.com/office/drawing/2014/chart" uri="{C3380CC4-5D6E-409C-BE32-E72D297353CC}">
              <c16:uniqueId val="{00000009-51D1-46BD-A5B9-BCD7CF5B2FEA}"/>
            </c:ext>
          </c:extLst>
        </c:ser>
        <c:ser>
          <c:idx val="1"/>
          <c:order val="1"/>
          <c:tx>
            <c:strRef>
              <c:f>公会計指標分析・財政指標組合せ分析表!$AN$77</c:f>
              <c:strCache>
                <c:ptCount val="1"/>
                <c:pt idx="0">
                  <c:v>類似団体内平均値</c:v>
                </c:pt>
              </c:strCache>
            </c:strRef>
          </c:tx>
          <c:spPr>
            <a:ln w="6350" cap="flat" cmpd="sng">
              <a:solidFill>
                <a:srgbClr val="000080"/>
              </a:solidFill>
              <a:round/>
            </a:ln>
          </c:spPr>
          <c:marker>
            <c:symbol val="diamond"/>
            <c:size val="8"/>
            <c:spPr>
              <a:solidFill>
                <a:srgbClr val="000080"/>
              </a:solidFill>
              <a:ln w="12700" cap="rnd" cmpd="sng">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{0254A768-F5C7-4FEE-A6BE-6FF2E84F9F7F}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1D1-46BD-A5B9-BCD7CF5B2FEA}"/>
                </c:ext>
              </c:extLst>
            </c:dLbl>
            <c:dLbl>
              <c:idx val="1"/>
              <c:tx>
                <c:strRef>
                  <c:f>#REF!</c:f>
                  <c:strCache>
                    <c:ptCount val="1"/>
                    <c:pt idx="0">
                      <c:v>#REF!</c:v>
                    </c:pt>
                  </c:strCache>
                </c:strRef>
              </c:tx>
              <c:spPr/>
              <c:txPr>
                <a:bodyPr rot="0" vert="horz"/>
                <a:lstStyle/>
                <a:p>
                  <a:pPr algn="ctr">
                    <a:defRPr lang="en-US" sz="900" b="0" u="none" baseline="0">
                      <a:latin typeface="ＭＳ Ｐゴシック"/>
                      <a:ea typeface="ＭＳ Ｐゴシック"/>
                      <a:cs typeface="ＭＳ Ｐゴシック"/>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{B13C7E52-A1AF-4AB1-B3B9-91A2719B5759}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1D1-46BD-A5B9-BCD7CF5B2FE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{829AE17C-2306-4A5B-8966-94ECCC024E49}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1D1-46BD-A5B9-BCD7CF5B2FE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{A0778E99-95A3-43AC-9D4E-764C0771AFD0}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1D1-46BD-A5B9-BCD7CF5B2FE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{2121831F-7E88-4C1E-A55A-6348F9914D16}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1D1-46BD-A5B9-BCD7CF5B2FEA}"/>
                </c:ext>
              </c:extLst>
            </c:dLbl>
            <c:dLbl>
              <c:idx val="8"/>
              <c:layout>
                <c:manualLayout>
                  <c:x val="-3.6249999999999998E-2"/>
                  <c:y val="-6.225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{ABA60CC2-777D-4AF7-B6C2-7B5AF7426715}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1D1-46BD-A5B9-BCD7CF5B2FEA}"/>
                </c:ext>
              </c:extLst>
            </c:dLbl>
            <c:dLbl>
              <c:idx val="16"/>
              <c:layout>
                <c:manualLayout>
                  <c:x val="-2.6499999999999999E-2"/>
                  <c:y val="-6.22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{EB8CDAFA-FC28-40A4-86FB-B6BF1585C07F}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1D1-46BD-A5B9-BCD7CF5B2FEA}"/>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{CABC5078-D4BD-4BD5-BE00-2666A0B5E796}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1D1-46BD-A5B9-BCD7CF5B2FEA}"/>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{8E445AA4-E0DE-402A-857E-E99F86BFCF37}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1D1-46BD-A5B9-BCD7CF5B2FEA}"/>
                </c:ext>
              </c:extLst>
            </c:dLbl>
            <c:spPr>
              <a:noFill/>
              <a:ln w="9525">
                <a:noFill/>
              </a:ln>
            </c:spPr>
            <c:txPr>
              <a:bodyPr rot="0" vert="horz"/>
              <a:lstStyle/>
              <a:p>
                <a:pPr algn="ctr">
                  <a:defRPr lang="en-US" sz="900" u="none" baseline="0">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7.5</c:v>
                </c:pt>
                <c:pt idx="32">
                  <c:v>5.7</c:v>
                </c:pt>
              </c:numCache>
            </c:numRef>
          </c:xVal>
          <c:yVal>
            <c:numRef>
              <c:f>公会計指標分析・財政指標組合せ分析表!$BP$77:$DC$77</c:f>
              <c:numCache>
                <c:formatCode>#,##0.0;"▲ "#,##0.0</c:formatCode>
                <c:ptCount val="40"/>
                <c:pt idx="0">
                  <c:v>30.2</c:v>
                </c:pt>
                <c:pt idx="8">
                  <c:v>25.4</c:v>
                </c:pt>
                <c:pt idx="16">
                  <c:v>23</c:v>
                </c:pt>
                <c:pt idx="24">
                  <c:v>28</c:v>
                </c:pt>
                <c:pt idx="32">
                  <c:v>11.2</c:v>
                </c:pt>
              </c:numCache>
            </c:numRef>
          </c:yVal>
          <c:smooth val="0"/>
          <c:extLst>
            <c:ext xmlns:c16="http://schemas.microsoft.com/office/drawing/2014/chart" uri="{C3380CC4-5D6E-409C-BE32-E72D297353CC}">
              <c16:uniqueId val="{00000013-51D1-46BD-A5B9-BCD7CF5B2FEA}"/>
            </c:ext>
          </c:extLst>
        </c:ser>
        <c:dLbls>
          <c:showLegendKey val="0"/>
          <c:showVal val="0"/>
          <c:showCatName val="0"/>
          <c:showSerName val="0"/>
          <c:showPercent val="0"/>
          <c:showBubbleSize val="0"/>
        </c:dLbls>
        <c:axId val="29135240"/>
        <c:axId val="60890569"/>
      </c:scatterChart>
      <c:valAx>
        <c:axId val="29135240"/>
        <c:scaling>
          <c:orientation val="maxMin"/>
          <c:max val="9"/>
          <c:min val="4"/>
        </c:scaling>
        <c:delete val="0"/>
        <c:axPos val="t"/>
        <c:majorGridlines>
          <c:spPr>
            <a:ln>
              <a:noFill/>
            </a:ln>
          </c:spPr>
        </c:majorGridlines>
        <c:minorGridlines>
          <c:spPr>
            <a:ln>
              <a:noFill/>
            </a:ln>
          </c:spPr>
        </c:minorGridlines>
        <c:title>
          <c:tx>
            <c:rich>
              <a:bodyPr rot="0" vert="horz"/>
              <a:lstStyle/>
              <a:p>
                <a:pPr algn="ctr">
                  <a:defRPr/>
                </a:pPr>
                <a:r>
                  <a:rPr lang="en-US" sz="1050" b="0" u="none" baseline="0"/>
                  <a:t>実質公債費比率</a:t>
                </a:r>
              </a:p>
            </c:rich>
          </c:tx>
          <c:layout>
            <c:manualLayout>
              <c:xMode val="edge"/>
              <c:yMode val="edge"/>
              <c:x val="0.46800000000000003"/>
              <c:y val="0.89949999999999997"/>
            </c:manualLayout>
          </c:layout>
          <c:overlay val="0"/>
          <c:spPr>
            <a:noFill/>
            <a:ln>
              <a:noFill/>
            </a:ln>
          </c:spPr>
        </c:title>
        <c:numFmt formatCode="#,##0.0;&quot;▲ &quot;#,##0.0" sourceLinked="0"/>
        <c:majorTickMark val="none"/>
        <c:minorTickMark val="none"/>
        <c:tickLblPos val="high"/>
        <c:spPr>
          <a:ln w="9525">
            <a:noFill/>
          </a:ln>
        </c:spPr>
        <c:txPr>
          <a:bodyPr rot="0" vert="horz"/>
          <a:lstStyle/>
          <a:p>
            <a:pPr>
              <a:defRPr lang="en-US" sz="800" b="0" i="0" u="none" baseline="0">
                <a:solidFill>
                  <a:srgbClr val="000000"/>
                </a:solidFill>
                <a:latin typeface="ＭＳ Ｐゴシック"/>
                <a:ea typeface="ＭＳ Ｐゴシック"/>
                <a:cs typeface="ＭＳ Ｐゴシック"/>
              </a:defRPr>
            </a:pPr>
            <a:endParaRPr lang="ja-JP"/>
          </a:p>
        </c:txPr>
        <c:crossAx val="60890569"/>
        <c:crosses val="autoZero"/>
        <c:crossBetween val="midCat"/>
      </c:valAx>
      <c:valAx>
        <c:axId val="60890569"/>
        <c:scaling>
          <c:orientation val="maxMin"/>
          <c:max val="60"/>
          <c:min val="0"/>
        </c:scaling>
        <c:delete val="0"/>
        <c:axPos val="r"/>
        <c:majorGridlines>
          <c:spPr>
            <a:ln w="9525" cap="flat" cmpd="sng">
              <a:solidFill>
                <a:srgbClr val="C0C0C0"/>
              </a:solidFill>
            </a:ln>
          </c:spPr>
        </c:majorGridlines>
        <c:minorGridlines>
          <c:spPr>
            <a:ln>
              <a:noFill/>
            </a:ln>
          </c:spPr>
        </c:minorGridlines>
        <c:title>
          <c:tx>
            <c:rich>
              <a:bodyPr rot="0" vert="wordArtVertRtl"/>
              <a:lstStyle/>
              <a:p>
                <a:pPr algn="ctr" rtl="1">
                  <a:defRPr/>
                </a:pPr>
                <a:r>
                  <a:rPr lang="en-US" sz="1050" b="0" u="none" baseline="0"/>
                  <a:t>将来負担比率</a:t>
                </a:r>
              </a:p>
            </c:rich>
          </c:tx>
          <c:layout>
            <c:manualLayout>
              <c:xMode val="edge"/>
              <c:yMode val="edge"/>
              <c:x val="1.8249999999999999E-2"/>
              <c:y val="0.25124999999999997"/>
            </c:manualLayout>
          </c:layout>
          <c:overlay val="0"/>
          <c:spPr>
            <a:noFill/>
            <a:ln>
              <a:noFill/>
            </a:ln>
          </c:spPr>
        </c:title>
        <c:numFmt formatCode="#,##0.0;" sourceLinked="0"/>
        <c:majorTickMark val="none"/>
        <c:minorTickMark val="none"/>
        <c:tickLblPos val="high"/>
        <c:spPr>
          <a:ln w="9525">
            <a:noFill/>
          </a:ln>
        </c:spPr>
        <c:txPr>
          <a:bodyPr/>
          <a:lstStyle/>
          <a:p>
            <a:pPr>
              <a:defRPr lang="en-US" sz="800" u="none" baseline="0">
                <a:latin typeface="ＭＳ Ｐゴシック"/>
                <a:ea typeface="ＭＳ Ｐゴシック"/>
                <a:cs typeface="ＭＳ Ｐゴシック"/>
              </a:defRPr>
            </a:pPr>
            <a:endParaRPr lang="ja-JP"/>
          </a:p>
        </c:txPr>
        <c:crossAx val="29135240"/>
        <c:crosses val="autoZero"/>
        <c:crossBetween val="midCat"/>
      </c:valAx>
      <c:spPr>
        <a:solidFill>
          <a:srgbClr val="E6FFD5"/>
        </a:solidFill>
        <a:ln w="19050" cap="flat" cmpd="sng">
          <a:solidFill>
            <a:srgbClr val="000000"/>
          </a:solidFill>
        </a:ln>
      </c:spPr>
    </c:plotArea>
    <c:plotVisOnly val="1"/>
    <c:dispBlanksAs val="span"/>
    <c:showDLblsOverMax val="0"/>
  </c:chart>
  <c:spPr>
    <a:ln w="9525">
      <a:noFill/>
    </a:ln>
  </c:spPr>
  <c:printSettings>
    <c:headerFooter/>
    <c:pageMargins b="0.75" l="0.7" r="0.7" t="0.75" header="0.3" footer="0.3"/>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27641F36-4929-447C-9EB9-227736E3E11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455B73F0-1BB5-4E2C-9A8E-939083499785}"/>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埼玉県八潮市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元利償還金は前年度と比較して７百万円減額したものの、公営企業債の元利償還金に対する繰入金が７８百万円増加した。また、組合等が起こした地方債の元利償還金に対する負担金等においては２０百万円の増額となったため、分子全体では１，１５４百万円となり、昨年度１，０３９百万円と比較して１１５百万円の増額となった。</a:t>
          </a:r>
        </a:p>
        <a:p>
          <a:r>
            <a:rPr kumimoji="1" lang="ja-JP" altLang="en-US" sz="1400">
              <a:solidFill>
                <a:sysClr val="windowText" lastClr="000000"/>
              </a:solidFill>
              <a:latin typeface="ＭＳ ゴシック" pitchFamily="49" charset="-128"/>
              <a:ea typeface="ＭＳ ゴシック" pitchFamily="49" charset="-128"/>
            </a:rPr>
            <a:t>　公営企業債の償還に充てた繰入金が増加した主な要因としては、南部東一体型特定土地区画整理事業特別会計に対する繰出金が増加したことなどによる。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埼玉県八潮市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将来負担額については、前年度と比較し、地方債残高が３２３百万円の増額、公営企業債等繰入見込額が６１５百万円の増額となったことなどから、全体で７９百万円の増額となった。</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公営企業債等繰入見込額が増となった主な要因としては、公共下水道事業会計の企業債残高が３８７百万円増となったことなどが挙げられる。</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また、充当可能財源等については、充当可能特定歳入が３０５百万円の減額となったが、庁舎整備基金などの基金残高が増加したことなどにより、充当可能基金が前年度と比較して１，２７１百万円増額となり、充当可能財源等全体として１，２６６百万円の増額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埼玉県八潮市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決算剰余金の積立ての結果、令和３年度と前年度を比較して財政調整基金で４７３百万円、本庁舎の建設に備えた計画的な積立て等により、その他特定　目的基金で５８７百万円、基金全体では１，２０８百万円の増額となった。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今後の事業に備えて、十分な基金残高を確保したい。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庁舎整備基金は、市庁舎の建替えに要する経費の財源に充てるため平成２７年度から設置している。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公共施設整備基金は、市庁舎を除く公共施設の整備に要する経費の財源に充てるため設置している。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庁舎整備基金については、令和３年度から着工を開始している庁舎の建替工事への財源として、令和３年度は５８１百万円の積み増しを行った。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庁舎整備基金については、新庁舎建設工事の財源として取り崩しを行う。公共施設整備基金については、今後ひかえているアセットマネジメントの取組みに対応できるよう、積立てを考えていきたい。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決算剰余金を基に積立てを行っており、令和３年度は４７３百万円の増額となった。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財政調整基金については、標準財政規模の１割程度を積立て、今後起こりうる非常時の備え等としていきたい。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令和３年度は、普通交付税（再算定分）のうち、臨時財政対策債償還基金費分について積み立てを行った</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減債基金については、大幅な増減を予定しておらず現状を維持したい。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F9238E1-9587-4565-A9FD-7A627F1386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15BA390-37D9-46B4-9A1C-98A0BA96F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fLocksText="0">
      <xdr:nvSpPr>
        <xdr:cNvPr id="4" name="正方形/長方形 3">
          <a:extLst>
            <a:ext uri="{FF2B5EF4-FFF2-40B4-BE49-F238E27FC236}">
              <a16:creationId xmlns:a16="http://schemas.microsoft.com/office/drawing/2014/main" id="{C38FB3E9-0688-4EC7-8989-3758DC9A9CC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3200" b="1">
              <a:solidFill>
                <a:srgbClr val="000000"/>
              </a:solidFill>
              <a:latin typeface="ＭＳ Ｐゴシック" panose="020B0600070205080204" pitchFamily="50" charset="-128"/>
              <a:ea typeface="ＭＳ Ｐゴシック" panose="020B0600070205080204" pitchFamily="50" charset="-128"/>
            </a:rPr>
            <a:t>（</a:t>
          </a:r>
          <a:r>
            <a:rPr lang="en-US" altLang="ja-JP" sz="3200" b="1">
              <a:solidFill>
                <a:srgbClr val="000000"/>
              </a:solidFill>
              <a:latin typeface="ＭＳ Ｐゴシック" panose="020B0600070205080204" pitchFamily="50" charset="-128"/>
              <a:ea typeface="ＭＳ Ｐゴシック" panose="020B0600070205080204" pitchFamily="50" charset="-128"/>
            </a:rPr>
            <a:t>12</a:t>
          </a:r>
          <a:r>
            <a:rPr lang="ja-JP" altLang="en-US" sz="3200" b="1">
              <a:solidFill>
                <a:srgbClr val="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fLocksText="0">
      <xdr:nvSpPr>
        <xdr:cNvPr id="5" name="正方形/長方形 4">
          <a:extLst>
            <a:ext uri="{FF2B5EF4-FFF2-40B4-BE49-F238E27FC236}">
              <a16:creationId xmlns:a16="http://schemas.microsoft.com/office/drawing/2014/main" id="{ECA776ED-5EAB-4EEF-898A-C5A4CEDDE8A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fLocksText="0">
      <xdr:nvSpPr>
        <xdr:cNvPr id="6" name="正方形/長方形 5">
          <a:extLst>
            <a:ext uri="{FF2B5EF4-FFF2-40B4-BE49-F238E27FC236}">
              <a16:creationId xmlns:a16="http://schemas.microsoft.com/office/drawing/2014/main" id="{31647FB8-745F-4C7F-A20C-EA045984663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fLocksText="0">
      <xdr:nvSpPr>
        <xdr:cNvPr id="7" name="正方形/長方形 6">
          <a:extLst>
            <a:ext uri="{FF2B5EF4-FFF2-40B4-BE49-F238E27FC236}">
              <a16:creationId xmlns:a16="http://schemas.microsoft.com/office/drawing/2014/main" id="{16DA14DB-CD72-4B52-9CEC-0029B9EFF68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埼玉県八潮市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fLocksText="0">
      <xdr:nvSpPr>
        <xdr:cNvPr id="8" name="正方形/長方形 7">
          <a:extLst>
            <a:ext uri="{FF2B5EF4-FFF2-40B4-BE49-F238E27FC236}">
              <a16:creationId xmlns:a16="http://schemas.microsoft.com/office/drawing/2014/main" id="{47043F45-0C2C-4897-AB0A-B3421187099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fLocksText="0">
      <xdr:nvSpPr>
        <xdr:cNvPr id="9" name="正方形/長方形 8">
          <a:extLst>
            <a:ext uri="{FF2B5EF4-FFF2-40B4-BE49-F238E27FC236}">
              <a16:creationId xmlns:a16="http://schemas.microsoft.com/office/drawing/2014/main" id="{F349C745-B468-4574-B25E-38E4FFB7A17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fLocksText="0">
      <xdr:nvSpPr>
        <xdr:cNvPr id="10" name="正方形/長方形 9">
          <a:extLst>
            <a:ext uri="{FF2B5EF4-FFF2-40B4-BE49-F238E27FC236}">
              <a16:creationId xmlns:a16="http://schemas.microsoft.com/office/drawing/2014/main" id="{5E02D646-6C42-4A38-933B-DB327FA2DCB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令和</a:t>
          </a:r>
          <a:r>
            <a:rPr lang="en-US" altLang="ja-JP" sz="2000" b="1">
              <a:solidFill>
                <a:srgbClr val="FFFFFF"/>
              </a:solidFill>
              <a:latin typeface="ＭＳ ゴシック" panose="020B0609070205080204" pitchFamily="49" charset="-128"/>
              <a:ea typeface="ＭＳ ゴシック" panose="020B0609070205080204" pitchFamily="49" charset="-128"/>
            </a:rPr>
            <a:t>3</a:t>
          </a:r>
          <a:r>
            <a:rPr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fLocksText="0">
      <xdr:nvSpPr>
        <xdr:cNvPr id="11" name="正方形/長方形 10">
          <a:extLst>
            <a:ext uri="{FF2B5EF4-FFF2-40B4-BE49-F238E27FC236}">
              <a16:creationId xmlns:a16="http://schemas.microsoft.com/office/drawing/2014/main" id="{BC0A892D-BDEB-4699-8115-706CBFB21F6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fLocksText="0">
      <xdr:nvSpPr>
        <xdr:cNvPr id="12" name="正方形/長方形 11">
          <a:extLst>
            <a:ext uri="{FF2B5EF4-FFF2-40B4-BE49-F238E27FC236}">
              <a16:creationId xmlns:a16="http://schemas.microsoft.com/office/drawing/2014/main" id="{82642146-1C0D-4FFA-A397-8C77BE9A50A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fLocksText="0">
      <xdr:nvSpPr>
        <xdr:cNvPr id="13" name="正方形/長方形 12">
          <a:extLst>
            <a:ext uri="{FF2B5EF4-FFF2-40B4-BE49-F238E27FC236}">
              <a16:creationId xmlns:a16="http://schemas.microsoft.com/office/drawing/2014/main" id="{39637252-70BB-42C8-A3DF-3E908C8A7BE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92,192
88,466
18.02
39,733,763
36,882,636
2,662,532
18,813,385
19,655,261</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fLocksText="0">
      <xdr:nvSpPr>
        <xdr:cNvPr id="14" name="正方形/長方形 13">
          <a:extLst>
            <a:ext uri="{FF2B5EF4-FFF2-40B4-BE49-F238E27FC236}">
              <a16:creationId xmlns:a16="http://schemas.microsoft.com/office/drawing/2014/main" id="{6D393AC4-7B1C-4D3B-BE52-2F9F7CF225C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(R4.1.1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(R4.1.1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fLocksText="0">
      <xdr:nvSpPr>
        <xdr:cNvPr id="15" name="正方形/長方形 14">
          <a:extLst>
            <a:ext uri="{FF2B5EF4-FFF2-40B4-BE49-F238E27FC236}">
              <a16:creationId xmlns:a16="http://schemas.microsoft.com/office/drawing/2014/main" id="{54033AAC-26F5-4CCF-955F-0196B3518CB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fLocksText="0">
      <xdr:nvSpPr>
        <xdr:cNvPr id="16" name="正方形/長方形 15">
          <a:extLst>
            <a:ext uri="{FF2B5EF4-FFF2-40B4-BE49-F238E27FC236}">
              <a16:creationId xmlns:a16="http://schemas.microsoft.com/office/drawing/2014/main" id="{E9A1CD7A-D0CF-4384-A413-D8741D19551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
-
6.0
23.3</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fLocksText="0">
      <xdr:nvSpPr>
        <xdr:cNvPr id="17" name="正方形/長方形 16">
          <a:extLst>
            <a:ext uri="{FF2B5EF4-FFF2-40B4-BE49-F238E27FC236}">
              <a16:creationId xmlns:a16="http://schemas.microsoft.com/office/drawing/2014/main" id="{1CE629E1-8A87-43CA-9208-6258281FDCC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fLocksText="0">
      <xdr:nvSpPr>
        <xdr:cNvPr id="18" name="正方形/長方形 17">
          <a:extLst>
            <a:ext uri="{FF2B5EF4-FFF2-40B4-BE49-F238E27FC236}">
              <a16:creationId xmlns:a16="http://schemas.microsoft.com/office/drawing/2014/main" id="{13DF8481-4D3C-4DBB-ACD7-49524A47083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lang="en-US" altLang="ja-JP" sz="1100" b="1">
              <a:solidFill>
                <a:srgbClr val="000000"/>
              </a:solidFill>
              <a:latin typeface="ＭＳ ゴシック" panose="020B0609070205080204" pitchFamily="49" charset="-128"/>
              <a:ea typeface="ＭＳ ゴシック" panose="020B0609070205080204" pitchFamily="49" charset="-128"/>
            </a:rPr>
            <a:t>(</a:t>
          </a:r>
          <a:r>
            <a:rPr lang="ja-JP" altLang="en-US" sz="1100" b="1">
              <a:solidFill>
                <a:srgbClr val="000000"/>
              </a:solidFill>
              <a:latin typeface="ＭＳ ゴシック" panose="020B0609070205080204" pitchFamily="49" charset="-128"/>
              <a:ea typeface="ＭＳ ゴシック" panose="020B0609070205080204" pitchFamily="49" charset="-128"/>
            </a:rPr>
            <a:t>年度毎</a:t>
          </a:r>
          <a:r>
            <a:rPr lang="en-US" altLang="ja-JP" sz="1100" b="1">
              <a:solidFill>
                <a:srgbClr val="000000"/>
              </a:solidFill>
              <a:latin typeface="ＭＳ ゴシック" panose="020B0609070205080204" pitchFamily="49" charset="-128"/>
              <a:ea typeface="ＭＳ ゴシック" panose="020B0609070205080204" pitchFamily="49" charset="-128"/>
            </a:rPr>
            <a:t>)</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fLocksText="0">
      <xdr:nvSpPr>
        <xdr:cNvPr id="19" name="正方形/長方形 18">
          <a:extLst>
            <a:ext uri="{FF2B5EF4-FFF2-40B4-BE49-F238E27FC236}">
              <a16:creationId xmlns:a16="http://schemas.microsoft.com/office/drawing/2014/main" id="{FAE67DDF-9CBB-4C39-8918-B8AFDA6C7C7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100" b="1">
              <a:solidFill>
                <a:srgbClr val="000000"/>
              </a:solidFill>
              <a:latin typeface="ＭＳ ゴシック" panose="020B0609070205080204" pitchFamily="49" charset="-128"/>
              <a:ea typeface="ＭＳ ゴシック" panose="020B0609070205080204" pitchFamily="49" charset="-128"/>
            </a:rPr>
            <a:t>H29  Ⅱ</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H30  Ⅱ</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R01  Ⅱ</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R02  Ⅱ</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R03  Ⅱ</a:t>
          </a:r>
          <a:r>
            <a:rPr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fLocksText="0">
      <xdr:nvSpPr>
        <xdr:cNvPr id="20" name="角丸四角形 19">
          <a:extLst>
            <a:ext uri="{FF2B5EF4-FFF2-40B4-BE49-F238E27FC236}">
              <a16:creationId xmlns:a16="http://schemas.microsoft.com/office/drawing/2014/main" id="{DC5BB968-58EE-43E0-AFE2-2B9D7B2FED2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fLocksText="0">
      <xdr:nvSpPr>
        <xdr:cNvPr id="21" name="正方形/長方形 20">
          <a:extLst>
            <a:ext uri="{FF2B5EF4-FFF2-40B4-BE49-F238E27FC236}">
              <a16:creationId xmlns:a16="http://schemas.microsoft.com/office/drawing/2014/main" id="{D37FB8F2-3B1D-41C2-926B-19CA4E12617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fLocksText="0">
      <xdr:nvSpPr>
        <xdr:cNvPr id="22" name="正方形/長方形 21">
          <a:extLst>
            <a:ext uri="{FF2B5EF4-FFF2-40B4-BE49-F238E27FC236}">
              <a16:creationId xmlns:a16="http://schemas.microsoft.com/office/drawing/2014/main" id="{D2A45506-DE7F-4B3E-84D3-91D9094CB75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fLocksText="0">
      <xdr:nvSpPr>
        <xdr:cNvPr id="23" name="正方形/長方形 22">
          <a:extLst>
            <a:ext uri="{FF2B5EF4-FFF2-40B4-BE49-F238E27FC236}">
              <a16:creationId xmlns:a16="http://schemas.microsoft.com/office/drawing/2014/main" id="{9138DD50-7441-4829-891F-FDC36950B05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0A23E94-7478-4FA0-B9CA-E373B05A6FB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fLocksText="0">
      <xdr:nvSpPr>
        <xdr:cNvPr id="25" name="楕円 24">
          <a:extLst>
            <a:ext uri="{FF2B5EF4-FFF2-40B4-BE49-F238E27FC236}">
              <a16:creationId xmlns:a16="http://schemas.microsoft.com/office/drawing/2014/main" id="{3378EEA4-00DD-47B5-BDDB-10D70011AB0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fLocksText="0">
      <xdr:nvSpPr>
        <xdr:cNvPr id="26" name="フローチャート: 判断 25">
          <a:extLst>
            <a:ext uri="{FF2B5EF4-FFF2-40B4-BE49-F238E27FC236}">
              <a16:creationId xmlns:a16="http://schemas.microsoft.com/office/drawing/2014/main" id="{34317A77-C46F-4FA9-8EE7-EE550F74EF6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EAFE8E8C-92B7-4B62-82AE-591BE6E42AA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0F1349D-8668-4809-9C82-237BCA2F65B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57C9F4D-77B6-4B12-9D53-DC4F598FFFA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DDBD2EFC-245F-4419-A66D-5E0CA33D957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38100</xdr:rowOff>
    </xdr:from>
    <xdr:ext cx="8896350" cy="257175"/>
    <xdr:sp macro="" textlink="">
      <xdr:nvSpPr>
        <xdr:cNvPr id="31" name="テキスト ボックス 30">
          <a:extLst>
            <a:ext uri="{FF2B5EF4-FFF2-40B4-BE49-F238E27FC236}">
              <a16:creationId xmlns:a16="http://schemas.microsoft.com/office/drawing/2014/main" id="{6C040E33-77A4-4BA8-9626-C7A516F13C98}"/>
            </a:ext>
          </a:extLst>
        </xdr:cNvPr>
        <xdr:cNvSpPr txBox="1"/>
      </xdr:nvSpPr>
      <xdr:spPr>
        <a:xfrm>
          <a:off x="419100" y="2771775"/>
          <a:ext cx="88963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lang="en-US" altLang="ja-JP" sz="1000">
              <a:solidFill>
                <a:srgbClr val="000000"/>
              </a:solidFill>
              <a:latin typeface="ＭＳ Ｐゴシック" panose="020B0600070205080204" pitchFamily="50" charset="-128"/>
              <a:ea typeface="ＭＳ Ｐゴシック" panose="020B0600070205080204" pitchFamily="50" charset="-128"/>
            </a:rPr>
            <a:t>35</a:t>
          </a:r>
          <a:r>
            <a:rPr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8375" cy="257175"/>
    <xdr:sp macro="" textlink="">
      <xdr:nvSpPr>
        <xdr:cNvPr id="32" name="テキスト ボックス 31">
          <a:extLst>
            <a:ext uri="{FF2B5EF4-FFF2-40B4-BE49-F238E27FC236}">
              <a16:creationId xmlns:a16="http://schemas.microsoft.com/office/drawing/2014/main" id="{CD5A2BA5-D338-4762-A185-A90DDF4C268C}"/>
            </a:ext>
          </a:extLst>
        </xdr:cNvPr>
        <xdr:cNvSpPr txBox="1"/>
      </xdr:nvSpPr>
      <xdr:spPr>
        <a:xfrm>
          <a:off x="419100" y="3009900"/>
          <a:ext cx="60483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月</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0</xdr:rowOff>
    </xdr:from>
    <xdr:ext cx="8229600" cy="257175"/>
    <xdr:sp macro="" textlink="">
      <xdr:nvSpPr>
        <xdr:cNvPr id="33" name="テキスト ボックス 32">
          <a:extLst>
            <a:ext uri="{FF2B5EF4-FFF2-40B4-BE49-F238E27FC236}">
              <a16:creationId xmlns:a16="http://schemas.microsoft.com/office/drawing/2014/main" id="{DE6179AB-7C32-4A2E-8576-7C43A79CED5E}"/>
            </a:ext>
          </a:extLst>
        </xdr:cNvPr>
        <xdr:cNvSpPr txBox="1"/>
      </xdr:nvSpPr>
      <xdr:spPr>
        <a:xfrm>
          <a:off x="419100" y="3248025"/>
          <a:ext cx="8229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lang="en-US" altLang="ja-JP" sz="1000">
              <a:solidFill>
                <a:srgbClr val="000000"/>
              </a:solidFill>
              <a:latin typeface="ＭＳ Ｐゴシック" panose="020B0600070205080204" pitchFamily="50" charset="-128"/>
              <a:ea typeface="ＭＳ Ｐゴシック" panose="020B0600070205080204" pitchFamily="50" charset="-128"/>
            </a:rPr>
            <a:t>3</a:t>
          </a:r>
          <a:r>
            <a:rPr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76200</xdr:rowOff>
    </xdr:from>
    <xdr:ext cx="10906125" cy="257175"/>
    <xdr:sp macro="" textlink="">
      <xdr:nvSpPr>
        <xdr:cNvPr id="34" name="テキスト ボックス 33">
          <a:extLst>
            <a:ext uri="{FF2B5EF4-FFF2-40B4-BE49-F238E27FC236}">
              <a16:creationId xmlns:a16="http://schemas.microsoft.com/office/drawing/2014/main" id="{10398977-96B9-4428-A402-B288068D1BD5}"/>
            </a:ext>
          </a:extLst>
        </xdr:cNvPr>
        <xdr:cNvSpPr txBox="1"/>
      </xdr:nvSpPr>
      <xdr:spPr>
        <a:xfrm>
          <a:off x="419100" y="3495675"/>
          <a:ext cx="109061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令和</a:t>
          </a:r>
          <a:r>
            <a:rPr lang="en-US" altLang="ja-JP" sz="1000">
              <a:solidFill>
                <a:srgbClr val="000000"/>
              </a:solidFill>
              <a:latin typeface="ＭＳ Ｐゴシック" panose="020B0600070205080204" pitchFamily="50" charset="-128"/>
              <a:ea typeface="ＭＳ Ｐゴシック" panose="020B0600070205080204" pitchFamily="50" charset="-128"/>
            </a:rPr>
            <a:t>4</a:t>
          </a:r>
          <a:r>
            <a:rPr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29125" cy="257175"/>
    <xdr:sp macro="" textlink="">
      <xdr:nvSpPr>
        <xdr:cNvPr id="35" name="テキスト ボックス 34">
          <a:extLst>
            <a:ext uri="{FF2B5EF4-FFF2-40B4-BE49-F238E27FC236}">
              <a16:creationId xmlns:a16="http://schemas.microsoft.com/office/drawing/2014/main" id="{4A091E83-9A3A-43C9-B1B5-9C2E4100513D}"/>
            </a:ext>
          </a:extLst>
        </xdr:cNvPr>
        <xdr:cNvSpPr txBox="1"/>
      </xdr:nvSpPr>
      <xdr:spPr>
        <a:xfrm>
          <a:off x="419100" y="3733800"/>
          <a:ext cx="44291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fLocksText="0">
      <xdr:nvSpPr>
        <xdr:cNvPr id="36" name="正方形/長方形 35">
          <a:extLst>
            <a:ext uri="{FF2B5EF4-FFF2-40B4-BE49-F238E27FC236}">
              <a16:creationId xmlns:a16="http://schemas.microsoft.com/office/drawing/2014/main" id="{C5D7B5C2-4540-4B4A-AB4F-DD87E72AA7E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fLocksText="0">
      <xdr:nvSpPr>
        <xdr:cNvPr id="37" name="正方形/長方形 36">
          <a:extLst>
            <a:ext uri="{FF2B5EF4-FFF2-40B4-BE49-F238E27FC236}">
              <a16:creationId xmlns:a16="http://schemas.microsoft.com/office/drawing/2014/main" id="{7CB1C2E6-25CA-43DB-9ADF-49BAF7B14B3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anchor="ctr">
          <a:spAutoFit/>
        </a:bodyPr>
        <a:lstStyle/>
        <a:p>
          <a:pPr algn="ctr"/>
          <a:r>
            <a:rPr lang="ja-JP" altLang="en-US" sz="11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fLocksText="0">
      <xdr:nvSpPr>
        <xdr:cNvPr id="38" name="正方形/長方形 37">
          <a:extLst>
            <a:ext uri="{FF2B5EF4-FFF2-40B4-BE49-F238E27FC236}">
              <a16:creationId xmlns:a16="http://schemas.microsoft.com/office/drawing/2014/main" id="{089EDE56-61D3-4FFE-83D4-661CCE6FD2C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anchor="ctr">
          <a:spAutoFit/>
        </a:bodyPr>
        <a:lstStyle/>
        <a:p>
          <a:pPr algn="ctr"/>
          <a:r>
            <a:rPr lang="en-US" altLang="ja-JP" sz="1300" b="1">
              <a:solidFill>
                <a:srgbClr val="FF0000"/>
              </a:solidFill>
              <a:latin typeface="ＭＳ Ｐゴシック" panose="020B0600070205080204" pitchFamily="50" charset="-128"/>
              <a:ea typeface="ＭＳ Ｐゴシック" panose="020B0600070205080204" pitchFamily="50" charset="-128"/>
            </a:rPr>
            <a:t>[ 83.3</a:t>
          </a:r>
          <a:r>
            <a:rPr lang="ja-JP" altLang="en-US" sz="1300" b="1">
              <a:solidFill>
                <a:srgbClr val="FF0000"/>
              </a:solidFill>
              <a:latin typeface="ＭＳ Ｐゴシック" panose="020B0600070205080204" pitchFamily="50" charset="-128"/>
              <a:ea typeface="ＭＳ Ｐゴシック" panose="020B0600070205080204" pitchFamily="50" charset="-128"/>
            </a:rPr>
            <a:t>％ </a:t>
          </a:r>
          <a:r>
            <a:rPr lang="en-US" altLang="ja-JP" sz="1300" b="1">
              <a:solidFill>
                <a:srgbClr val="FF0000"/>
              </a:solidFill>
              <a:latin typeface="ＭＳ Ｐゴシック" panose="020B0600070205080204" pitchFamily="50" charset="-128"/>
              <a:ea typeface="ＭＳ Ｐゴシック" panose="020B0600070205080204" pitchFamily="50" charset="-128"/>
            </a:rPr>
            <a:t>]</a:t>
          </a:r>
          <a:endParaRPr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fLocksText="0">
      <xdr:nvSpPr>
        <xdr:cNvPr id="39" name="正方形/長方形 38">
          <a:extLst>
            <a:ext uri="{FF2B5EF4-FFF2-40B4-BE49-F238E27FC236}">
              <a16:creationId xmlns:a16="http://schemas.microsoft.com/office/drawing/2014/main" id="{5CC09809-9667-4C6C-BF68-8FF68C719B4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fLocksText="0">
      <xdr:nvSpPr>
        <xdr:cNvPr id="40" name="正方形/長方形 39">
          <a:extLst>
            <a:ext uri="{FF2B5EF4-FFF2-40B4-BE49-F238E27FC236}">
              <a16:creationId xmlns:a16="http://schemas.microsoft.com/office/drawing/2014/main" id="{0ECFA32E-1118-4DFB-AD09-E416CCB6965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103/103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fLocksText="0">
      <xdr:nvSpPr>
        <xdr:cNvPr id="41" name="正方形/長方形 40">
          <a:extLst>
            <a:ext uri="{FF2B5EF4-FFF2-40B4-BE49-F238E27FC236}">
              <a16:creationId xmlns:a16="http://schemas.microsoft.com/office/drawing/2014/main" id="{9683A550-3112-4B60-ACC2-46C3CBC78DD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fLocksText="0">
      <xdr:nvSpPr>
        <xdr:cNvPr id="42" name="正方形/長方形 41">
          <a:extLst>
            <a:ext uri="{FF2B5EF4-FFF2-40B4-BE49-F238E27FC236}">
              <a16:creationId xmlns:a16="http://schemas.microsoft.com/office/drawing/2014/main" id="{C120B60A-73BD-4FE6-B6D5-5B052C3358E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fLocksText="0">
      <xdr:nvSpPr>
        <xdr:cNvPr id="43" name="正方形/長方形 42">
          <a:extLst>
            <a:ext uri="{FF2B5EF4-FFF2-40B4-BE49-F238E27FC236}">
              <a16:creationId xmlns:a16="http://schemas.microsoft.com/office/drawing/2014/main" id="{C26EFBF9-0D16-4685-ADA6-60AE1ABCE2B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fLocksText="0">
      <xdr:nvSpPr>
        <xdr:cNvPr id="44" name="正方形/長方形 43">
          <a:extLst>
            <a:ext uri="{FF2B5EF4-FFF2-40B4-BE49-F238E27FC236}">
              <a16:creationId xmlns:a16="http://schemas.microsoft.com/office/drawing/2014/main" id="{02737BB1-20D3-4677-84DB-6B8079A3261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fLocksText="0">
      <xdr:nvSpPr>
        <xdr:cNvPr id="45" name="正方形/長方形 44">
          <a:extLst>
            <a:ext uri="{FF2B5EF4-FFF2-40B4-BE49-F238E27FC236}">
              <a16:creationId xmlns:a16="http://schemas.microsoft.com/office/drawing/2014/main" id="{0BA24623-005F-4746-BED7-9658221DAE4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fLocksText="0">
      <xdr:nvSpPr>
        <xdr:cNvPr id="46" name="正方形/長方形 45">
          <a:extLst>
            <a:ext uri="{FF2B5EF4-FFF2-40B4-BE49-F238E27FC236}">
              <a16:creationId xmlns:a16="http://schemas.microsoft.com/office/drawing/2014/main" id="{2B3CC072-B88B-4F49-9103-EA88BBE1DB7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fLocksText="0">
      <xdr:nvSpPr>
        <xdr:cNvPr id="47" name="正方形/長方形 46">
          <a:extLst>
            <a:ext uri="{FF2B5EF4-FFF2-40B4-BE49-F238E27FC236}">
              <a16:creationId xmlns:a16="http://schemas.microsoft.com/office/drawing/2014/main" id="{E67D2EA7-6231-4AE4-84A2-8B3043AEFAD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B5F97E76-453E-4D06-9EE3-BAED6E6F7600}"/>
            </a:ext>
          </a:extLst>
        </xdr:cNvPr>
        <xdr:cNvSpPr txBox="1"/>
      </xdr:nvSpPr>
      <xdr:spPr>
        <a:xfrm>
          <a:off x="5854700" y="5245100"/>
          <a:ext cx="4559300" cy="17780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100">
              <a:latin typeface="ＭＳ Ｐゴシック" panose="020B0600070205080204" pitchFamily="50" charset="-128"/>
              <a:ea typeface="ＭＳ Ｐゴシック" panose="020B0600070205080204" pitchFamily="50" charset="-128"/>
            </a:rPr>
            <a:t>令和３年度の有形固定資産減価償却率は</a:t>
          </a:r>
          <a:r>
            <a:rPr lang="en-US" altLang="ja-JP" sz="1100">
              <a:latin typeface="ＭＳ Ｐゴシック" panose="020B0600070205080204" pitchFamily="50" charset="-128"/>
              <a:ea typeface="ＭＳ Ｐゴシック" panose="020B0600070205080204" pitchFamily="50" charset="-128"/>
            </a:rPr>
            <a:t>83.3</a:t>
          </a:r>
          <a:r>
            <a:rPr lang="ja-JP" altLang="en-US" sz="1100">
              <a:latin typeface="ＭＳ Ｐゴシック" panose="020B0600070205080204" pitchFamily="50" charset="-128"/>
              <a:ea typeface="ＭＳ Ｐゴシック" panose="020B0600070205080204" pitchFamily="50" charset="-128"/>
            </a:rPr>
            <a:t>％で、令和２年度の</a:t>
          </a:r>
          <a:r>
            <a:rPr lang="en-US" altLang="ja-JP" sz="1100">
              <a:latin typeface="ＭＳ Ｐゴシック" panose="020B0600070205080204" pitchFamily="50" charset="-128"/>
              <a:ea typeface="ＭＳ Ｐゴシック" panose="020B0600070205080204" pitchFamily="50" charset="-128"/>
            </a:rPr>
            <a:t>83.1</a:t>
          </a:r>
          <a:r>
            <a:rPr lang="ja-JP" altLang="en-US" sz="1100">
              <a:latin typeface="ＭＳ Ｐゴシック" panose="020B0600070205080204" pitchFamily="50" charset="-128"/>
              <a:ea typeface="ＭＳ Ｐゴシック" panose="020B0600070205080204" pitchFamily="50" charset="-128"/>
            </a:rPr>
            <a:t>％から</a:t>
          </a:r>
          <a:r>
            <a:rPr lang="en-US" altLang="ja-JP" sz="1100">
              <a:latin typeface="ＭＳ Ｐゴシック" panose="020B0600070205080204" pitchFamily="50" charset="-128"/>
              <a:ea typeface="ＭＳ Ｐゴシック" panose="020B0600070205080204" pitchFamily="50" charset="-128"/>
            </a:rPr>
            <a:t>0.2</a:t>
          </a:r>
          <a:r>
            <a:rPr lang="ja-JP" altLang="en-US" sz="1100">
              <a:latin typeface="ＭＳ Ｐゴシック" panose="020B0600070205080204" pitchFamily="50" charset="-128"/>
              <a:ea typeface="ＭＳ Ｐゴシック" panose="020B0600070205080204" pitchFamily="50" charset="-128"/>
            </a:rPr>
            <a:t>％上昇しており、全国平均の</a:t>
          </a:r>
          <a:r>
            <a:rPr lang="en-US" altLang="ja-JP" sz="1100">
              <a:latin typeface="ＭＳ Ｐゴシック" panose="020B0600070205080204" pitchFamily="50" charset="-128"/>
              <a:ea typeface="ＭＳ Ｐゴシック" panose="020B0600070205080204" pitchFamily="50" charset="-128"/>
            </a:rPr>
            <a:t>59.7</a:t>
          </a:r>
          <a:r>
            <a:rPr lang="ja-JP" altLang="en-US" sz="1100">
              <a:latin typeface="ＭＳ Ｐゴシック" panose="020B0600070205080204" pitchFamily="50" charset="-128"/>
              <a:ea typeface="ＭＳ Ｐゴシック" panose="020B0600070205080204" pitchFamily="50" charset="-128"/>
            </a:rPr>
            <a:t>％、埼玉県平均の</a:t>
          </a:r>
          <a:r>
            <a:rPr lang="en-US" altLang="ja-JP" sz="1100">
              <a:latin typeface="ＭＳ Ｐゴシック" panose="020B0600070205080204" pitchFamily="50" charset="-128"/>
              <a:ea typeface="ＭＳ Ｐゴシック" panose="020B0600070205080204" pitchFamily="50" charset="-128"/>
            </a:rPr>
            <a:t>64.5</a:t>
          </a:r>
          <a:r>
            <a:rPr lang="ja-JP" altLang="en-US" sz="1100">
              <a:latin typeface="ＭＳ Ｐゴシック" panose="020B0600070205080204" pitchFamily="50" charset="-128"/>
              <a:ea typeface="ＭＳ Ｐゴシック" panose="020B0600070205080204" pitchFamily="50" charset="-128"/>
            </a:rPr>
            <a:t>％、類似団体内平均の</a:t>
          </a:r>
          <a:r>
            <a:rPr lang="en-US" altLang="ja-JP" sz="1100">
              <a:latin typeface="ＭＳ Ｐゴシック" panose="020B0600070205080204" pitchFamily="50" charset="-128"/>
              <a:ea typeface="ＭＳ Ｐゴシック" panose="020B0600070205080204" pitchFamily="50" charset="-128"/>
            </a:rPr>
            <a:t>63.2</a:t>
          </a:r>
          <a:r>
            <a:rPr lang="ja-JP" altLang="en-US" sz="1100">
              <a:latin typeface="ＭＳ Ｐゴシック" panose="020B0600070205080204" pitchFamily="50" charset="-128"/>
              <a:ea typeface="ＭＳ Ｐゴシック" panose="020B0600070205080204" pitchFamily="50" charset="-128"/>
            </a:rPr>
            <a:t>％を大幅に上回っている。</a:t>
          </a:r>
        </a:p>
      </xdr:txBody>
    </xdr:sp>
    <xdr:clientData/>
  </xdr:twoCellAnchor>
  <xdr:oneCellAnchor>
    <xdr:from>
      <xdr:col>4</xdr:col>
      <xdr:colOff>171450</xdr:colOff>
      <xdr:row>23</xdr:row>
      <xdr:rowOff>47625</xdr:rowOff>
    </xdr:from>
    <xdr:ext cx="352425" cy="228600"/>
    <xdr:sp macro="" textlink="">
      <xdr:nvSpPr>
        <xdr:cNvPr id="49" name="テキスト ボックス 48">
          <a:extLst>
            <a:ext uri="{FF2B5EF4-FFF2-40B4-BE49-F238E27FC236}">
              <a16:creationId xmlns:a16="http://schemas.microsoft.com/office/drawing/2014/main" id="{E3A35A0C-9ACD-4AB5-903A-E0E410F7775A}"/>
            </a:ext>
          </a:extLst>
        </xdr:cNvPr>
        <xdr:cNvSpPr txBox="1"/>
      </xdr:nvSpPr>
      <xdr:spPr>
        <a:xfrm>
          <a:off x="1228725" y="4762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42F5EC81-5286-4412-80B4-F16B6A9BBEE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114300</xdr:colOff>
      <xdr:row>36</xdr:row>
      <xdr:rowOff>76200</xdr:rowOff>
    </xdr:from>
    <xdr:ext cx="409575" cy="228600"/>
    <xdr:sp macro="" textlink="">
      <xdr:nvSpPr>
        <xdr:cNvPr id="51" name="テキスト ボックス 50">
          <a:extLst>
            <a:ext uri="{FF2B5EF4-FFF2-40B4-BE49-F238E27FC236}">
              <a16:creationId xmlns:a16="http://schemas.microsoft.com/office/drawing/2014/main" id="{3EFA9ED7-37B1-45F7-B302-D8AA38EDBB31}"/>
            </a:ext>
          </a:extLst>
        </xdr:cNvPr>
        <xdr:cNvSpPr txBox="1"/>
      </xdr:nvSpPr>
      <xdr:spPr>
        <a:xfrm>
          <a:off x="790575" y="7019925"/>
          <a:ext cx="4095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100.0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F50C4859-B8B1-4A59-9176-52EE7E6F0084}"/>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161925</xdr:colOff>
      <xdr:row>33</xdr:row>
      <xdr:rowOff>152400</xdr:rowOff>
    </xdr:from>
    <xdr:ext cx="361950" cy="228600"/>
    <xdr:sp macro="" textlink="">
      <xdr:nvSpPr>
        <xdr:cNvPr id="53" name="テキスト ボックス 52">
          <a:extLst>
            <a:ext uri="{FF2B5EF4-FFF2-40B4-BE49-F238E27FC236}">
              <a16:creationId xmlns:a16="http://schemas.microsoft.com/office/drawing/2014/main" id="{A5118F09-9BA8-4C20-8A7F-259F41712641}"/>
            </a:ext>
          </a:extLst>
        </xdr:cNvPr>
        <xdr:cNvSpPr txBox="1"/>
      </xdr:nvSpPr>
      <xdr:spPr>
        <a:xfrm>
          <a:off x="838200" y="6581775"/>
          <a:ext cx="3619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80.0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A5680D05-40FA-4714-BFCC-50A3BB538BFE}"/>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161925</xdr:colOff>
      <xdr:row>31</xdr:row>
      <xdr:rowOff>66675</xdr:rowOff>
    </xdr:from>
    <xdr:ext cx="361950" cy="228600"/>
    <xdr:sp macro="" textlink="">
      <xdr:nvSpPr>
        <xdr:cNvPr id="55" name="テキスト ボックス 54">
          <a:extLst>
            <a:ext uri="{FF2B5EF4-FFF2-40B4-BE49-F238E27FC236}">
              <a16:creationId xmlns:a16="http://schemas.microsoft.com/office/drawing/2014/main" id="{45D1016A-7168-4DDE-B6CC-439A7F7C33E1}"/>
            </a:ext>
          </a:extLst>
        </xdr:cNvPr>
        <xdr:cNvSpPr txBox="1"/>
      </xdr:nvSpPr>
      <xdr:spPr>
        <a:xfrm>
          <a:off x="838200" y="6153150"/>
          <a:ext cx="3619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60.0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6D685C2-45D9-40D7-9883-6F87E854C7E4}"/>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161925</xdr:colOff>
      <xdr:row>28</xdr:row>
      <xdr:rowOff>152400</xdr:rowOff>
    </xdr:from>
    <xdr:ext cx="361950" cy="228600"/>
    <xdr:sp macro="" textlink="">
      <xdr:nvSpPr>
        <xdr:cNvPr id="57" name="テキスト ボックス 56">
          <a:extLst>
            <a:ext uri="{FF2B5EF4-FFF2-40B4-BE49-F238E27FC236}">
              <a16:creationId xmlns:a16="http://schemas.microsoft.com/office/drawing/2014/main" id="{8824691C-2C22-4A36-B794-1877BC2E6BA8}"/>
            </a:ext>
          </a:extLst>
        </xdr:cNvPr>
        <xdr:cNvSpPr txBox="1"/>
      </xdr:nvSpPr>
      <xdr:spPr>
        <a:xfrm>
          <a:off x="838200" y="5724525"/>
          <a:ext cx="3619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40.0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CEA2A93C-DAFD-416E-93DB-8920416D5DD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161925</xdr:colOff>
      <xdr:row>26</xdr:row>
      <xdr:rowOff>57150</xdr:rowOff>
    </xdr:from>
    <xdr:ext cx="361950" cy="228600"/>
    <xdr:sp macro="" textlink="">
      <xdr:nvSpPr>
        <xdr:cNvPr id="59" name="テキスト ボックス 58">
          <a:extLst>
            <a:ext uri="{FF2B5EF4-FFF2-40B4-BE49-F238E27FC236}">
              <a16:creationId xmlns:a16="http://schemas.microsoft.com/office/drawing/2014/main" id="{F5CA3AF2-9F56-4A02-B689-235613D18800}"/>
            </a:ext>
          </a:extLst>
        </xdr:cNvPr>
        <xdr:cNvSpPr txBox="1"/>
      </xdr:nvSpPr>
      <xdr:spPr>
        <a:xfrm>
          <a:off x="838200" y="5286375"/>
          <a:ext cx="3619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20.0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969EEA99-BB76-4303-A560-81642932447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28575</xdr:colOff>
      <xdr:row>23</xdr:row>
      <xdr:rowOff>142875</xdr:rowOff>
    </xdr:from>
    <xdr:ext cx="304800" cy="228600"/>
    <xdr:sp macro="" textlink="">
      <xdr:nvSpPr>
        <xdr:cNvPr id="61" name="テキスト ボックス 60">
          <a:extLst>
            <a:ext uri="{FF2B5EF4-FFF2-40B4-BE49-F238E27FC236}">
              <a16:creationId xmlns:a16="http://schemas.microsoft.com/office/drawing/2014/main" id="{16AE3CC9-98FC-4632-A3B6-1905DC1828D3}"/>
            </a:ext>
          </a:extLst>
        </xdr:cNvPr>
        <xdr:cNvSpPr txBox="1"/>
      </xdr:nvSpPr>
      <xdr:spPr>
        <a:xfrm>
          <a:off x="895350" y="4857750"/>
          <a:ext cx="3048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fLocksText="0">
      <xdr:nvSpPr>
        <xdr:cNvPr id="62" name="有形固定資産減価償却率グラフ枠">
          <a:extLst>
            <a:ext uri="{FF2B5EF4-FFF2-40B4-BE49-F238E27FC236}">
              <a16:creationId xmlns:a16="http://schemas.microsoft.com/office/drawing/2014/main" id="{78FB81DA-A620-4F81-B7D6-01447E172E5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23</xdr:col>
      <xdr:colOff>83820</xdr:colOff>
      <xdr:row>28</xdr:row>
      <xdr:rowOff>101981</xdr:rowOff>
    </xdr:from>
    <xdr:to>
      <xdr:col>23</xdr:col>
      <xdr:colOff>85090</xdr:colOff>
      <xdr:row>34</xdr:row>
      <xdr:rowOff>150622</xdr:rowOff>
    </xdr:to>
    <xdr:cxnSp macro="">
      <xdr:nvCxnSpPr>
        <xdr:cNvPr id="63" name="直線コネクタ 62">
          <a:extLst>
            <a:ext uri="{FF2B5EF4-FFF2-40B4-BE49-F238E27FC236}">
              <a16:creationId xmlns:a16="http://schemas.microsoft.com/office/drawing/2014/main" id="{5865CEEF-827E-4C83-8C44-B07CF05633E8}"/>
            </a:ext>
          </a:extLst>
        </xdr:cNvPr>
        <xdr:cNvCxnSpPr/>
      </xdr:nvCxnSpPr>
      <xdr:spPr>
        <a:xfrm flipV="1">
          <a:off x="4760595" y="5674106"/>
          <a:ext cx="1270" cy="10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133350</xdr:colOff>
      <xdr:row>34</xdr:row>
      <xdr:rowOff>152400</xdr:rowOff>
    </xdr:from>
    <xdr:ext cx="409575" cy="257175"/>
    <xdr:sp macro="" textlink="">
      <xdr:nvSpPr>
        <xdr:cNvPr id="64" name="有形固定資産減価償却率最小値テキスト">
          <a:extLst>
            <a:ext uri="{FF2B5EF4-FFF2-40B4-BE49-F238E27FC236}">
              <a16:creationId xmlns:a16="http://schemas.microsoft.com/office/drawing/2014/main" id="{9564A1CD-0F97-4BA6-98DE-EDE63C7D93B7}"/>
            </a:ext>
          </a:extLst>
        </xdr:cNvPr>
        <xdr:cNvSpPr txBox="1"/>
      </xdr:nvSpPr>
      <xdr:spPr>
        <a:xfrm>
          <a:off x="4810125" y="67532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83.3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150622</xdr:rowOff>
    </xdr:from>
    <xdr:to>
      <xdr:col>23</xdr:col>
      <xdr:colOff>174625</xdr:colOff>
      <xdr:row>34</xdr:row>
      <xdr:rowOff>150622</xdr:rowOff>
    </xdr:to>
    <xdr:cxnSp macro="">
      <xdr:nvCxnSpPr>
        <xdr:cNvPr id="65" name="直線コネクタ 64">
          <a:extLst>
            <a:ext uri="{FF2B5EF4-FFF2-40B4-BE49-F238E27FC236}">
              <a16:creationId xmlns:a16="http://schemas.microsoft.com/office/drawing/2014/main" id="{F4D44B9E-CE5C-4EA4-8A7D-C1ADA2B54ADB}"/>
            </a:ext>
          </a:extLst>
        </xdr:cNvPr>
        <xdr:cNvCxnSpPr/>
      </xdr:nvCxnSpPr>
      <xdr:spPr>
        <a:xfrm>
          <a:off x="4673600" y="6751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133350</xdr:colOff>
      <xdr:row>27</xdr:row>
      <xdr:rowOff>47625</xdr:rowOff>
    </xdr:from>
    <xdr:ext cx="409575" cy="257175"/>
    <xdr:sp macro="" textlink="">
      <xdr:nvSpPr>
        <xdr:cNvPr id="66" name="有形固定資産減価償却率最大値テキスト">
          <a:extLst>
            <a:ext uri="{FF2B5EF4-FFF2-40B4-BE49-F238E27FC236}">
              <a16:creationId xmlns:a16="http://schemas.microsoft.com/office/drawing/2014/main" id="{784D6D7A-043D-44A1-8F93-F1D87584298B}"/>
            </a:ext>
          </a:extLst>
        </xdr:cNvPr>
        <xdr:cNvSpPr txBox="1"/>
      </xdr:nvSpPr>
      <xdr:spPr>
        <a:xfrm>
          <a:off x="4810125" y="54483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33.4</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101981</xdr:rowOff>
    </xdr:from>
    <xdr:to>
      <xdr:col>23</xdr:col>
      <xdr:colOff>174625</xdr:colOff>
      <xdr:row>28</xdr:row>
      <xdr:rowOff>101981</xdr:rowOff>
    </xdr:to>
    <xdr:cxnSp macro="">
      <xdr:nvCxnSpPr>
        <xdr:cNvPr id="67" name="直線コネクタ 66">
          <a:extLst>
            <a:ext uri="{FF2B5EF4-FFF2-40B4-BE49-F238E27FC236}">
              <a16:creationId xmlns:a16="http://schemas.microsoft.com/office/drawing/2014/main" id="{5D6AB504-D7F9-4F77-93C0-1767D4931E70}"/>
            </a:ext>
          </a:extLst>
        </xdr:cNvPr>
        <xdr:cNvCxnSpPr/>
      </xdr:nvCxnSpPr>
      <xdr:spPr>
        <a:xfrm>
          <a:off x="4673600" y="5674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133350</xdr:colOff>
      <xdr:row>31</xdr:row>
      <xdr:rowOff>28575</xdr:rowOff>
    </xdr:from>
    <xdr:ext cx="409575" cy="257175"/>
    <xdr:sp macro="" textlink="">
      <xdr:nvSpPr>
        <xdr:cNvPr id="68" name="有形固定資産減価償却率平均値テキスト">
          <a:extLst>
            <a:ext uri="{FF2B5EF4-FFF2-40B4-BE49-F238E27FC236}">
              <a16:creationId xmlns:a16="http://schemas.microsoft.com/office/drawing/2014/main" id="{E822DD82-1D3E-44D5-A92B-6F5AFD6A048F}"/>
            </a:ext>
          </a:extLst>
        </xdr:cNvPr>
        <xdr:cNvSpPr txBox="1"/>
      </xdr:nvSpPr>
      <xdr:spPr>
        <a:xfrm>
          <a:off x="4810125" y="61150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63.2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8763</xdr:rowOff>
    </xdr:from>
    <xdr:to>
      <xdr:col>23</xdr:col>
      <xdr:colOff>136525</xdr:colOff>
      <xdr:row>32</xdr:row>
      <xdr:rowOff>110363</xdr:rowOff>
    </xdr:to>
    <xdr:sp macro="" textlink="" fLocksText="0">
      <xdr:nvSpPr>
        <xdr:cNvPr id="69" name="フローチャート: 判断 68">
          <a:extLst>
            <a:ext uri="{FF2B5EF4-FFF2-40B4-BE49-F238E27FC236}">
              <a16:creationId xmlns:a16="http://schemas.microsoft.com/office/drawing/2014/main" id="{27478D8F-BAAE-4628-A2D5-F4A582E1DEB2}"/>
            </a:ext>
          </a:extLst>
        </xdr:cNvPr>
        <xdr:cNvSpPr/>
      </xdr:nvSpPr>
      <xdr:spPr>
        <a:xfrm>
          <a:off x="47117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85725</xdr:colOff>
      <xdr:row>31</xdr:row>
      <xdr:rowOff>160782</xdr:rowOff>
    </xdr:from>
    <xdr:to>
      <xdr:col>19</xdr:col>
      <xdr:colOff>187325</xdr:colOff>
      <xdr:row>32</xdr:row>
      <xdr:rowOff>90932</xdr:rowOff>
    </xdr:to>
    <xdr:sp macro="" textlink="" fLocksText="0">
      <xdr:nvSpPr>
        <xdr:cNvPr id="70" name="フローチャート: 判断 69">
          <a:extLst>
            <a:ext uri="{FF2B5EF4-FFF2-40B4-BE49-F238E27FC236}">
              <a16:creationId xmlns:a16="http://schemas.microsoft.com/office/drawing/2014/main" id="{0D5E47E4-1C90-4D5D-8AB1-F0D97784BF1E}"/>
            </a:ext>
          </a:extLst>
        </xdr:cNvPr>
        <xdr:cNvSpPr/>
      </xdr:nvSpPr>
      <xdr:spPr>
        <a:xfrm>
          <a:off x="4000500" y="62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85725</xdr:colOff>
      <xdr:row>31</xdr:row>
      <xdr:rowOff>124079</xdr:rowOff>
    </xdr:from>
    <xdr:to>
      <xdr:col>15</xdr:col>
      <xdr:colOff>187325</xdr:colOff>
      <xdr:row>32</xdr:row>
      <xdr:rowOff>54229</xdr:rowOff>
    </xdr:to>
    <xdr:sp macro="" textlink="" fLocksText="0">
      <xdr:nvSpPr>
        <xdr:cNvPr id="71" name="フローチャート: 判断 70">
          <a:extLst>
            <a:ext uri="{FF2B5EF4-FFF2-40B4-BE49-F238E27FC236}">
              <a16:creationId xmlns:a16="http://schemas.microsoft.com/office/drawing/2014/main" id="{4FB37CE3-72BC-4B47-ACE2-A95DA67C5BB1}"/>
            </a:ext>
          </a:extLst>
        </xdr:cNvPr>
        <xdr:cNvSpPr/>
      </xdr:nvSpPr>
      <xdr:spPr>
        <a:xfrm>
          <a:off x="3238500" y="62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xdr:col>
      <xdr:colOff>85725</xdr:colOff>
      <xdr:row>31</xdr:row>
      <xdr:rowOff>111125</xdr:rowOff>
    </xdr:from>
    <xdr:to>
      <xdr:col>11</xdr:col>
      <xdr:colOff>187325</xdr:colOff>
      <xdr:row>32</xdr:row>
      <xdr:rowOff>41275</xdr:rowOff>
    </xdr:to>
    <xdr:sp macro="" textlink="" fLocksText="0">
      <xdr:nvSpPr>
        <xdr:cNvPr id="72" name="フローチャート: 判断 71">
          <a:extLst>
            <a:ext uri="{FF2B5EF4-FFF2-40B4-BE49-F238E27FC236}">
              <a16:creationId xmlns:a16="http://schemas.microsoft.com/office/drawing/2014/main" id="{FD098673-DEEA-4037-9DEB-2D789007F06D}"/>
            </a:ext>
          </a:extLst>
        </xdr:cNvPr>
        <xdr:cNvSpPr/>
      </xdr:nvSpPr>
      <xdr:spPr>
        <a:xfrm>
          <a:off x="2476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xdr:col>
      <xdr:colOff>85725</xdr:colOff>
      <xdr:row>31</xdr:row>
      <xdr:rowOff>87376</xdr:rowOff>
    </xdr:from>
    <xdr:to>
      <xdr:col>7</xdr:col>
      <xdr:colOff>187325</xdr:colOff>
      <xdr:row>32</xdr:row>
      <xdr:rowOff>17526</xdr:rowOff>
    </xdr:to>
    <xdr:sp macro="" textlink="" fLocksText="0">
      <xdr:nvSpPr>
        <xdr:cNvPr id="73" name="フローチャート: 判断 72">
          <a:extLst>
            <a:ext uri="{FF2B5EF4-FFF2-40B4-BE49-F238E27FC236}">
              <a16:creationId xmlns:a16="http://schemas.microsoft.com/office/drawing/2014/main" id="{440045C3-516B-45D6-B737-AC17CC280A49}"/>
            </a:ext>
          </a:extLst>
        </xdr:cNvPr>
        <xdr:cNvSpPr/>
      </xdr:nvSpPr>
      <xdr:spPr>
        <a:xfrm>
          <a:off x="1714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22</xdr:col>
      <xdr:colOff>95250</xdr:colOff>
      <xdr:row>37</xdr:row>
      <xdr:rowOff>38100</xdr:rowOff>
    </xdr:from>
    <xdr:ext cx="762000" cy="228600"/>
    <xdr:sp macro="" textlink="">
      <xdr:nvSpPr>
        <xdr:cNvPr id="74" name="テキスト ボックス 73">
          <a:extLst>
            <a:ext uri="{FF2B5EF4-FFF2-40B4-BE49-F238E27FC236}">
              <a16:creationId xmlns:a16="http://schemas.microsoft.com/office/drawing/2014/main" id="{9FC72C2C-C006-4B4B-8A30-4B6CE45C0F7A}"/>
            </a:ext>
          </a:extLst>
        </xdr:cNvPr>
        <xdr:cNvSpPr txBox="1"/>
      </xdr:nvSpPr>
      <xdr:spPr>
        <a:xfrm>
          <a:off x="4581525" y="7153275"/>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latin typeface="ＭＳ Ｐゴシック" panose="020B0600070205080204" pitchFamily="50" charset="-128"/>
              <a:ea typeface="ＭＳ Ｐゴシック" panose="020B0600070205080204" pitchFamily="50" charset="-128"/>
            </a:rPr>
            <a:t>R03</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142875</xdr:colOff>
      <xdr:row>37</xdr:row>
      <xdr:rowOff>38100</xdr:rowOff>
    </xdr:from>
    <xdr:ext cx="762000" cy="228600"/>
    <xdr:sp macro="" textlink="">
      <xdr:nvSpPr>
        <xdr:cNvPr id="75" name="テキスト ボックス 74">
          <a:extLst>
            <a:ext uri="{FF2B5EF4-FFF2-40B4-BE49-F238E27FC236}">
              <a16:creationId xmlns:a16="http://schemas.microsoft.com/office/drawing/2014/main" id="{C377E4BB-9BF0-4D8D-93BD-07B09D87D6EB}"/>
            </a:ext>
          </a:extLst>
        </xdr:cNvPr>
        <xdr:cNvSpPr txBox="1"/>
      </xdr:nvSpPr>
      <xdr:spPr>
        <a:xfrm>
          <a:off x="3867150" y="7153275"/>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latin typeface="ＭＳ Ｐゴシック" panose="020B0600070205080204" pitchFamily="50" charset="-128"/>
              <a:ea typeface="ＭＳ Ｐゴシック" panose="020B0600070205080204" pitchFamily="50" charset="-128"/>
            </a:rPr>
            <a:t>R02</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142875</xdr:colOff>
      <xdr:row>37</xdr:row>
      <xdr:rowOff>38100</xdr:rowOff>
    </xdr:from>
    <xdr:ext cx="762000" cy="228600"/>
    <xdr:sp macro="" textlink="">
      <xdr:nvSpPr>
        <xdr:cNvPr id="76" name="テキスト ボックス 75">
          <a:extLst>
            <a:ext uri="{FF2B5EF4-FFF2-40B4-BE49-F238E27FC236}">
              <a16:creationId xmlns:a16="http://schemas.microsoft.com/office/drawing/2014/main" id="{61D767CD-4284-441C-B26A-42C590194978}"/>
            </a:ext>
          </a:extLst>
        </xdr:cNvPr>
        <xdr:cNvSpPr txBox="1"/>
      </xdr:nvSpPr>
      <xdr:spPr>
        <a:xfrm>
          <a:off x="3105150" y="7153275"/>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latin typeface="ＭＳ Ｐゴシック" panose="020B0600070205080204" pitchFamily="50" charset="-128"/>
              <a:ea typeface="ＭＳ Ｐゴシック" panose="020B0600070205080204" pitchFamily="50" charset="-128"/>
            </a:rPr>
            <a:t>R01</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142875</xdr:colOff>
      <xdr:row>37</xdr:row>
      <xdr:rowOff>38100</xdr:rowOff>
    </xdr:from>
    <xdr:ext cx="762000" cy="228600"/>
    <xdr:sp macro="" textlink="">
      <xdr:nvSpPr>
        <xdr:cNvPr id="77" name="テキスト ボックス 76">
          <a:extLst>
            <a:ext uri="{FF2B5EF4-FFF2-40B4-BE49-F238E27FC236}">
              <a16:creationId xmlns:a16="http://schemas.microsoft.com/office/drawing/2014/main" id="{8538DBDF-CB0A-4B87-A64A-5F3F9BA422B3}"/>
            </a:ext>
          </a:extLst>
        </xdr:cNvPr>
        <xdr:cNvSpPr txBox="1"/>
      </xdr:nvSpPr>
      <xdr:spPr>
        <a:xfrm>
          <a:off x="2343150" y="7153275"/>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latin typeface="ＭＳ Ｐゴシック" panose="020B0600070205080204" pitchFamily="50" charset="-128"/>
              <a:ea typeface="ＭＳ Ｐゴシック" panose="020B0600070205080204" pitchFamily="50" charset="-128"/>
            </a:rPr>
            <a:t>H30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142875</xdr:colOff>
      <xdr:row>37</xdr:row>
      <xdr:rowOff>38100</xdr:rowOff>
    </xdr:from>
    <xdr:ext cx="762000" cy="228600"/>
    <xdr:sp macro="" textlink="">
      <xdr:nvSpPr>
        <xdr:cNvPr id="78" name="テキスト ボックス 77">
          <a:extLst>
            <a:ext uri="{FF2B5EF4-FFF2-40B4-BE49-F238E27FC236}">
              <a16:creationId xmlns:a16="http://schemas.microsoft.com/office/drawing/2014/main" id="{EDC1674F-5060-4DB7-9F56-FE08D76EACE8}"/>
            </a:ext>
          </a:extLst>
        </xdr:cNvPr>
        <xdr:cNvSpPr txBox="1"/>
      </xdr:nvSpPr>
      <xdr:spPr>
        <a:xfrm>
          <a:off x="1581150" y="7153275"/>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latin typeface="ＭＳ Ｐゴシック" panose="020B0600070205080204" pitchFamily="50" charset="-128"/>
              <a:ea typeface="ＭＳ Ｐゴシック" panose="020B0600070205080204" pitchFamily="50" charset="-128"/>
            </a:rPr>
            <a:t>H29</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99822</xdr:rowOff>
    </xdr:from>
    <xdr:to>
      <xdr:col>23</xdr:col>
      <xdr:colOff>136525</xdr:colOff>
      <xdr:row>35</xdr:row>
      <xdr:rowOff>29972</xdr:rowOff>
    </xdr:to>
    <xdr:sp macro="" textlink="" fLocksText="0">
      <xdr:nvSpPr>
        <xdr:cNvPr id="79" name="楕円 78">
          <a:extLst>
            <a:ext uri="{FF2B5EF4-FFF2-40B4-BE49-F238E27FC236}">
              <a16:creationId xmlns:a16="http://schemas.microsoft.com/office/drawing/2014/main" id="{BB4B8EA4-869A-4619-BBC0-F199517BBE63}"/>
            </a:ext>
          </a:extLst>
        </xdr:cNvPr>
        <xdr:cNvSpPr/>
      </xdr:nvSpPr>
      <xdr:spPr>
        <a:xfrm>
          <a:off x="4711700" y="670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23</xdr:col>
      <xdr:colOff>133350</xdr:colOff>
      <xdr:row>34</xdr:row>
      <xdr:rowOff>19050</xdr:rowOff>
    </xdr:from>
    <xdr:ext cx="409575" cy="257175"/>
    <xdr:sp macro="" textlink="">
      <xdr:nvSpPr>
        <xdr:cNvPr id="80" name="有形固定資産減価償却率該当値テキスト">
          <a:extLst>
            <a:ext uri="{FF2B5EF4-FFF2-40B4-BE49-F238E27FC236}">
              <a16:creationId xmlns:a16="http://schemas.microsoft.com/office/drawing/2014/main" id="{766D6F09-493C-42F6-B713-3EDE860D2C2D}"/>
            </a:ext>
          </a:extLst>
        </xdr:cNvPr>
        <xdr:cNvSpPr txBox="1"/>
      </xdr:nvSpPr>
      <xdr:spPr>
        <a:xfrm>
          <a:off x="4810125" y="66198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83.3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95504</xdr:rowOff>
    </xdr:from>
    <xdr:to>
      <xdr:col>19</xdr:col>
      <xdr:colOff>187325</xdr:colOff>
      <xdr:row>35</xdr:row>
      <xdr:rowOff>25654</xdr:rowOff>
    </xdr:to>
    <xdr:sp macro="" textlink="" fLocksText="0">
      <xdr:nvSpPr>
        <xdr:cNvPr id="81" name="楕円 80">
          <a:extLst>
            <a:ext uri="{FF2B5EF4-FFF2-40B4-BE49-F238E27FC236}">
              <a16:creationId xmlns:a16="http://schemas.microsoft.com/office/drawing/2014/main" id="{FBB0302D-A897-4FD3-B366-2ABE4DA240C6}"/>
            </a:ext>
          </a:extLst>
        </xdr:cNvPr>
        <xdr:cNvSpPr/>
      </xdr:nvSpPr>
      <xdr:spPr>
        <a:xfrm>
          <a:off x="4000500" y="669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136525</xdr:colOff>
      <xdr:row>34</xdr:row>
      <xdr:rowOff>146304</xdr:rowOff>
    </xdr:from>
    <xdr:to>
      <xdr:col>23</xdr:col>
      <xdr:colOff>85725</xdr:colOff>
      <xdr:row>34</xdr:row>
      <xdr:rowOff>150622</xdr:rowOff>
    </xdr:to>
    <xdr:cxnSp macro="">
      <xdr:nvCxnSpPr>
        <xdr:cNvPr id="82" name="直線コネクタ 81">
          <a:extLst>
            <a:ext uri="{FF2B5EF4-FFF2-40B4-BE49-F238E27FC236}">
              <a16:creationId xmlns:a16="http://schemas.microsoft.com/office/drawing/2014/main" id="{5DAAB7E6-842E-43D7-A8BD-1878F0D80E04}"/>
            </a:ext>
          </a:extLst>
        </xdr:cNvPr>
        <xdr:cNvCxnSpPr/>
      </xdr:nvCxnSpPr>
      <xdr:spPr>
        <a:xfrm>
          <a:off x="4051300" y="6747129"/>
          <a:ext cx="711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104140</xdr:rowOff>
    </xdr:from>
    <xdr:to>
      <xdr:col>15</xdr:col>
      <xdr:colOff>187325</xdr:colOff>
      <xdr:row>35</xdr:row>
      <xdr:rowOff>34290</xdr:rowOff>
    </xdr:to>
    <xdr:sp macro="" textlink="" fLocksText="0">
      <xdr:nvSpPr>
        <xdr:cNvPr id="83" name="楕円 82">
          <a:extLst>
            <a:ext uri="{FF2B5EF4-FFF2-40B4-BE49-F238E27FC236}">
              <a16:creationId xmlns:a16="http://schemas.microsoft.com/office/drawing/2014/main" id="{685B6742-BDCC-45B5-B35A-9BC60C839D17}"/>
            </a:ext>
          </a:extLst>
        </xdr:cNvPr>
        <xdr:cNvSpPr/>
      </xdr:nvSpPr>
      <xdr:spPr>
        <a:xfrm>
          <a:off x="3238500" y="67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136525</xdr:colOff>
      <xdr:row>34</xdr:row>
      <xdr:rowOff>146304</xdr:rowOff>
    </xdr:from>
    <xdr:to>
      <xdr:col>19</xdr:col>
      <xdr:colOff>136525</xdr:colOff>
      <xdr:row>34</xdr:row>
      <xdr:rowOff>154940</xdr:rowOff>
    </xdr:to>
    <xdr:cxnSp macro="">
      <xdr:nvCxnSpPr>
        <xdr:cNvPr id="84" name="直線コネクタ 83">
          <a:extLst>
            <a:ext uri="{FF2B5EF4-FFF2-40B4-BE49-F238E27FC236}">
              <a16:creationId xmlns:a16="http://schemas.microsoft.com/office/drawing/2014/main" id="{ACF3F9DE-7DBC-47C7-8B06-BB4361D11E65}"/>
            </a:ext>
          </a:extLst>
        </xdr:cNvPr>
        <xdr:cNvCxnSpPr/>
      </xdr:nvCxnSpPr>
      <xdr:spPr>
        <a:xfrm flipV="1">
          <a:off x="3289300" y="6747129"/>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89027</xdr:rowOff>
    </xdr:from>
    <xdr:to>
      <xdr:col>11</xdr:col>
      <xdr:colOff>187325</xdr:colOff>
      <xdr:row>35</xdr:row>
      <xdr:rowOff>19177</xdr:rowOff>
    </xdr:to>
    <xdr:sp macro="" textlink="" fLocksText="0">
      <xdr:nvSpPr>
        <xdr:cNvPr id="85" name="楕円 84">
          <a:extLst>
            <a:ext uri="{FF2B5EF4-FFF2-40B4-BE49-F238E27FC236}">
              <a16:creationId xmlns:a16="http://schemas.microsoft.com/office/drawing/2014/main" id="{298F218D-4E5F-4450-973D-EF1A13ED8A8A}"/>
            </a:ext>
          </a:extLst>
        </xdr:cNvPr>
        <xdr:cNvSpPr/>
      </xdr:nvSpPr>
      <xdr:spPr>
        <a:xfrm>
          <a:off x="2476500" y="668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xdr:col>
      <xdr:colOff>136525</xdr:colOff>
      <xdr:row>34</xdr:row>
      <xdr:rowOff>139827</xdr:rowOff>
    </xdr:from>
    <xdr:to>
      <xdr:col>15</xdr:col>
      <xdr:colOff>136525</xdr:colOff>
      <xdr:row>34</xdr:row>
      <xdr:rowOff>154940</xdr:rowOff>
    </xdr:to>
    <xdr:cxnSp macro="">
      <xdr:nvCxnSpPr>
        <xdr:cNvPr id="86" name="直線コネクタ 85">
          <a:extLst>
            <a:ext uri="{FF2B5EF4-FFF2-40B4-BE49-F238E27FC236}">
              <a16:creationId xmlns:a16="http://schemas.microsoft.com/office/drawing/2014/main" id="{90C460A3-2FB6-4E59-9A15-CC53B93BFE64}"/>
            </a:ext>
          </a:extLst>
        </xdr:cNvPr>
        <xdr:cNvCxnSpPr/>
      </xdr:nvCxnSpPr>
      <xdr:spPr>
        <a:xfrm>
          <a:off x="2527300" y="6740652"/>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34</xdr:row>
      <xdr:rowOff>76073</xdr:rowOff>
    </xdr:from>
    <xdr:to>
      <xdr:col>7</xdr:col>
      <xdr:colOff>187325</xdr:colOff>
      <xdr:row>35</xdr:row>
      <xdr:rowOff>6223</xdr:rowOff>
    </xdr:to>
    <xdr:sp macro="" textlink="" fLocksText="0">
      <xdr:nvSpPr>
        <xdr:cNvPr id="87" name="楕円 86">
          <a:extLst>
            <a:ext uri="{FF2B5EF4-FFF2-40B4-BE49-F238E27FC236}">
              <a16:creationId xmlns:a16="http://schemas.microsoft.com/office/drawing/2014/main" id="{0F5DBEB3-FC30-4C00-9639-D965795A8736}"/>
            </a:ext>
          </a:extLst>
        </xdr:cNvPr>
        <xdr:cNvSpPr/>
      </xdr:nvSpPr>
      <xdr:spPr>
        <a:xfrm>
          <a:off x="1714500" y="66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xdr:col>
      <xdr:colOff>136525</xdr:colOff>
      <xdr:row>34</xdr:row>
      <xdr:rowOff>126873</xdr:rowOff>
    </xdr:from>
    <xdr:to>
      <xdr:col>11</xdr:col>
      <xdr:colOff>136525</xdr:colOff>
      <xdr:row>34</xdr:row>
      <xdr:rowOff>139827</xdr:rowOff>
    </xdr:to>
    <xdr:cxnSp macro="">
      <xdr:nvCxnSpPr>
        <xdr:cNvPr id="88" name="直線コネクタ 87">
          <a:extLst>
            <a:ext uri="{FF2B5EF4-FFF2-40B4-BE49-F238E27FC236}">
              <a16:creationId xmlns:a16="http://schemas.microsoft.com/office/drawing/2014/main" id="{CBAC8B77-337B-44CC-9CE1-89A41D477AE0}"/>
            </a:ext>
          </a:extLst>
        </xdr:cNvPr>
        <xdr:cNvCxnSpPr/>
      </xdr:nvCxnSpPr>
      <xdr:spPr>
        <a:xfrm>
          <a:off x="1765300" y="6727698"/>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104775</xdr:colOff>
      <xdr:row>30</xdr:row>
      <xdr:rowOff>104775</xdr:rowOff>
    </xdr:from>
    <xdr:ext cx="409575" cy="257175"/>
    <xdr:sp macro="" textlink="">
      <xdr:nvSpPr>
        <xdr:cNvPr id="89" name="n_1aveValue有形固定資産減価償却率">
          <a:extLst>
            <a:ext uri="{FF2B5EF4-FFF2-40B4-BE49-F238E27FC236}">
              <a16:creationId xmlns:a16="http://schemas.microsoft.com/office/drawing/2014/main" id="{E81B4F92-6E42-42B4-8F02-65FB7C7AE38C}"/>
            </a:ext>
          </a:extLst>
        </xdr:cNvPr>
        <xdr:cNvSpPr txBox="1"/>
      </xdr:nvSpPr>
      <xdr:spPr>
        <a:xfrm>
          <a:off x="3829050" y="60198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62.3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123825</xdr:colOff>
      <xdr:row>30</xdr:row>
      <xdr:rowOff>66675</xdr:rowOff>
    </xdr:from>
    <xdr:ext cx="409575" cy="257175"/>
    <xdr:sp macro="" textlink="">
      <xdr:nvSpPr>
        <xdr:cNvPr id="90" name="n_2aveValue有形固定資産減価償却率">
          <a:extLst>
            <a:ext uri="{FF2B5EF4-FFF2-40B4-BE49-F238E27FC236}">
              <a16:creationId xmlns:a16="http://schemas.microsoft.com/office/drawing/2014/main" id="{0D5B62D5-405A-4D9F-859D-9AFFF2FAD99C}"/>
            </a:ext>
          </a:extLst>
        </xdr:cNvPr>
        <xdr:cNvSpPr txBox="1"/>
      </xdr:nvSpPr>
      <xdr:spPr>
        <a:xfrm>
          <a:off x="3086100" y="59817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60.6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123825</xdr:colOff>
      <xdr:row>30</xdr:row>
      <xdr:rowOff>57150</xdr:rowOff>
    </xdr:from>
    <xdr:ext cx="409575" cy="257175"/>
    <xdr:sp macro="" textlink="">
      <xdr:nvSpPr>
        <xdr:cNvPr id="91" name="n_3aveValue有形固定資産減価償却率">
          <a:extLst>
            <a:ext uri="{FF2B5EF4-FFF2-40B4-BE49-F238E27FC236}">
              <a16:creationId xmlns:a16="http://schemas.microsoft.com/office/drawing/2014/main" id="{0664D64F-208D-4D65-8FA0-C9279E171745}"/>
            </a:ext>
          </a:extLst>
        </xdr:cNvPr>
        <xdr:cNvSpPr txBox="1"/>
      </xdr:nvSpPr>
      <xdr:spPr>
        <a:xfrm>
          <a:off x="2324100" y="59721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60.0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123825</xdr:colOff>
      <xdr:row>30</xdr:row>
      <xdr:rowOff>38100</xdr:rowOff>
    </xdr:from>
    <xdr:ext cx="409575" cy="257175"/>
    <xdr:sp macro="" textlink="">
      <xdr:nvSpPr>
        <xdr:cNvPr id="92" name="n_4aveValue有形固定資産減価償却率">
          <a:extLst>
            <a:ext uri="{FF2B5EF4-FFF2-40B4-BE49-F238E27FC236}">
              <a16:creationId xmlns:a16="http://schemas.microsoft.com/office/drawing/2014/main" id="{E6460149-27AF-4DF8-B0E3-76CF845B3797}"/>
            </a:ext>
          </a:extLst>
        </xdr:cNvPr>
        <xdr:cNvSpPr txBox="1"/>
      </xdr:nvSpPr>
      <xdr:spPr>
        <a:xfrm>
          <a:off x="1562100" y="59531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58.9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104775</xdr:colOff>
      <xdr:row>35</xdr:row>
      <xdr:rowOff>19050</xdr:rowOff>
    </xdr:from>
    <xdr:ext cx="409575" cy="257175"/>
    <xdr:sp macro="" textlink="">
      <xdr:nvSpPr>
        <xdr:cNvPr id="93" name="n_1mainValue有形固定資産減価償却率">
          <a:extLst>
            <a:ext uri="{FF2B5EF4-FFF2-40B4-BE49-F238E27FC236}">
              <a16:creationId xmlns:a16="http://schemas.microsoft.com/office/drawing/2014/main" id="{FE1AC9AF-74E1-459B-921F-18BB54004EAE}"/>
            </a:ext>
          </a:extLst>
        </xdr:cNvPr>
        <xdr:cNvSpPr txBox="1"/>
      </xdr:nvSpPr>
      <xdr:spPr>
        <a:xfrm>
          <a:off x="3829050" y="67913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83.1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123825</xdr:colOff>
      <xdr:row>35</xdr:row>
      <xdr:rowOff>28575</xdr:rowOff>
    </xdr:from>
    <xdr:ext cx="409575" cy="257175"/>
    <xdr:sp macro="" textlink="">
      <xdr:nvSpPr>
        <xdr:cNvPr id="94" name="n_2mainValue有形固定資産減価償却率">
          <a:extLst>
            <a:ext uri="{FF2B5EF4-FFF2-40B4-BE49-F238E27FC236}">
              <a16:creationId xmlns:a16="http://schemas.microsoft.com/office/drawing/2014/main" id="{D1CA67C3-14D9-408B-B9A3-5A65A8D4BA33}"/>
            </a:ext>
          </a:extLst>
        </xdr:cNvPr>
        <xdr:cNvSpPr txBox="1"/>
      </xdr:nvSpPr>
      <xdr:spPr>
        <a:xfrm>
          <a:off x="3086100" y="68008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83.5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123825</xdr:colOff>
      <xdr:row>35</xdr:row>
      <xdr:rowOff>9525</xdr:rowOff>
    </xdr:from>
    <xdr:ext cx="409575" cy="257175"/>
    <xdr:sp macro="" textlink="">
      <xdr:nvSpPr>
        <xdr:cNvPr id="95" name="n_3mainValue有形固定資産減価償却率">
          <a:extLst>
            <a:ext uri="{FF2B5EF4-FFF2-40B4-BE49-F238E27FC236}">
              <a16:creationId xmlns:a16="http://schemas.microsoft.com/office/drawing/2014/main" id="{1D6E7192-593E-4E14-ADD7-7FF56EF0F370}"/>
            </a:ext>
          </a:extLst>
        </xdr:cNvPr>
        <xdr:cNvSpPr txBox="1"/>
      </xdr:nvSpPr>
      <xdr:spPr>
        <a:xfrm>
          <a:off x="2324100" y="67818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82.8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123825</xdr:colOff>
      <xdr:row>34</xdr:row>
      <xdr:rowOff>171450</xdr:rowOff>
    </xdr:from>
    <xdr:ext cx="409575" cy="257175"/>
    <xdr:sp macro="" textlink="">
      <xdr:nvSpPr>
        <xdr:cNvPr id="96" name="n_4mainValue有形固定資産減価償却率">
          <a:extLst>
            <a:ext uri="{FF2B5EF4-FFF2-40B4-BE49-F238E27FC236}">
              <a16:creationId xmlns:a16="http://schemas.microsoft.com/office/drawing/2014/main" id="{07554524-7C5A-4235-8050-0897E90643F0}"/>
            </a:ext>
          </a:extLst>
        </xdr:cNvPr>
        <xdr:cNvSpPr txBox="1"/>
      </xdr:nvSpPr>
      <xdr:spPr>
        <a:xfrm>
          <a:off x="1562100" y="67722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82.2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fLocksText="0">
      <xdr:nvSpPr>
        <xdr:cNvPr id="97" name="正方形/長方形 96">
          <a:extLst>
            <a:ext uri="{FF2B5EF4-FFF2-40B4-BE49-F238E27FC236}">
              <a16:creationId xmlns:a16="http://schemas.microsoft.com/office/drawing/2014/main" id="{976E96DC-25AF-44A7-ABD6-DE098CE666E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fLocksText="0">
      <xdr:nvSpPr>
        <xdr:cNvPr id="98" name="正方形/長方形 97">
          <a:extLst>
            <a:ext uri="{FF2B5EF4-FFF2-40B4-BE49-F238E27FC236}">
              <a16:creationId xmlns:a16="http://schemas.microsoft.com/office/drawing/2014/main" id="{580A292E-C279-4671-A47E-3485AA8795B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anchor="ctr">
          <a:spAutoFit/>
        </a:bodyPr>
        <a:lstStyle/>
        <a:p>
          <a:pPr algn="ctr"/>
          <a:r>
            <a:rPr lang="ja-JP" altLang="en-US" sz="1100" b="1">
              <a:solidFill>
                <a:srgbClr val="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fLocksText="0">
      <xdr:nvSpPr>
        <xdr:cNvPr id="99" name="正方形/長方形 98">
          <a:extLst>
            <a:ext uri="{FF2B5EF4-FFF2-40B4-BE49-F238E27FC236}">
              <a16:creationId xmlns:a16="http://schemas.microsoft.com/office/drawing/2014/main" id="{3F3CE55A-35E6-4837-8D18-7FD68DA0ABE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anchor="ctr">
          <a:spAutoFit/>
        </a:bodyPr>
        <a:lstStyle/>
        <a:p>
          <a:pPr algn="ctr"/>
          <a:r>
            <a:rPr lang="en-US" altLang="ja-JP" sz="1300" b="1">
              <a:solidFill>
                <a:srgbClr val="FF0000"/>
              </a:solidFill>
              <a:latin typeface="ＭＳ Ｐゴシック" panose="020B0600070205080204" pitchFamily="50" charset="-128"/>
              <a:ea typeface="ＭＳ Ｐゴシック" panose="020B0600070205080204" pitchFamily="50" charset="-128"/>
            </a:rPr>
            <a:t>[ 349.1</a:t>
          </a:r>
          <a:r>
            <a:rPr lang="ja-JP" altLang="en-US" sz="1300" b="1">
              <a:solidFill>
                <a:srgbClr val="FF0000"/>
              </a:solidFill>
              <a:latin typeface="ＭＳ Ｐゴシック" panose="020B0600070205080204" pitchFamily="50" charset="-128"/>
              <a:ea typeface="ＭＳ Ｐゴシック" panose="020B0600070205080204" pitchFamily="50" charset="-128"/>
            </a:rPr>
            <a:t>％ </a:t>
          </a:r>
          <a:r>
            <a:rPr lang="en-US" altLang="ja-JP" sz="1300" b="1">
              <a:solidFill>
                <a:srgbClr val="FF0000"/>
              </a:solidFill>
              <a:latin typeface="ＭＳ Ｐゴシック" panose="020B0600070205080204" pitchFamily="50" charset="-128"/>
              <a:ea typeface="ＭＳ Ｐゴシック" panose="020B0600070205080204" pitchFamily="50" charset="-128"/>
            </a:rPr>
            <a:t>]</a:t>
          </a:r>
          <a:endParaRPr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fLocksText="0">
      <xdr:nvSpPr>
        <xdr:cNvPr id="100" name="正方形/長方形 99">
          <a:extLst>
            <a:ext uri="{FF2B5EF4-FFF2-40B4-BE49-F238E27FC236}">
              <a16:creationId xmlns:a16="http://schemas.microsoft.com/office/drawing/2014/main" id="{DEFF6FD3-304D-4754-8C47-3E0E38C0788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fLocksText="0">
      <xdr:nvSpPr>
        <xdr:cNvPr id="101" name="正方形/長方形 100">
          <a:extLst>
            <a:ext uri="{FF2B5EF4-FFF2-40B4-BE49-F238E27FC236}">
              <a16:creationId xmlns:a16="http://schemas.microsoft.com/office/drawing/2014/main" id="{5E50B116-D325-48B2-9F87-096F49802BF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fLocksText="0">
      <xdr:nvSpPr>
        <xdr:cNvPr id="102" name="正方形/長方形 101">
          <a:extLst>
            <a:ext uri="{FF2B5EF4-FFF2-40B4-BE49-F238E27FC236}">
              <a16:creationId xmlns:a16="http://schemas.microsoft.com/office/drawing/2014/main" id="{95E9C36D-7699-43C7-BEF1-2D8A71AD8B5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fLocksText="0">
      <xdr:nvSpPr>
        <xdr:cNvPr id="103" name="正方形/長方形 102">
          <a:extLst>
            <a:ext uri="{FF2B5EF4-FFF2-40B4-BE49-F238E27FC236}">
              <a16:creationId xmlns:a16="http://schemas.microsoft.com/office/drawing/2014/main" id="{F19B9DCC-762B-4A1D-8C05-EC80DF456B1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fLocksText="0">
      <xdr:nvSpPr>
        <xdr:cNvPr id="104" name="正方形/長方形 103">
          <a:extLst>
            <a:ext uri="{FF2B5EF4-FFF2-40B4-BE49-F238E27FC236}">
              <a16:creationId xmlns:a16="http://schemas.microsoft.com/office/drawing/2014/main" id="{E3B6B265-B01A-47C0-B26E-AA9F7426615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fLocksText="0">
      <xdr:nvSpPr>
        <xdr:cNvPr id="105" name="正方形/長方形 104">
          <a:extLst>
            <a:ext uri="{FF2B5EF4-FFF2-40B4-BE49-F238E27FC236}">
              <a16:creationId xmlns:a16="http://schemas.microsoft.com/office/drawing/2014/main" id="{DB1722F9-0E11-48EE-8CD7-57BE53A73F1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413.4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fLocksText="0">
      <xdr:nvSpPr>
        <xdr:cNvPr id="106" name="正方形/長方形 105">
          <a:extLst>
            <a:ext uri="{FF2B5EF4-FFF2-40B4-BE49-F238E27FC236}">
              <a16:creationId xmlns:a16="http://schemas.microsoft.com/office/drawing/2014/main" id="{1C69DC3C-421F-4B2D-BDEF-B965687BE4A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fLocksText="0">
      <xdr:nvSpPr>
        <xdr:cNvPr id="107" name="正方形/長方形 106">
          <a:extLst>
            <a:ext uri="{FF2B5EF4-FFF2-40B4-BE49-F238E27FC236}">
              <a16:creationId xmlns:a16="http://schemas.microsoft.com/office/drawing/2014/main" id="{E2A08C0E-5CE6-4D21-8E82-E336D18C287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fLocksText="0">
      <xdr:nvSpPr>
        <xdr:cNvPr id="108" name="正方形/長方形 107">
          <a:extLst>
            <a:ext uri="{FF2B5EF4-FFF2-40B4-BE49-F238E27FC236}">
              <a16:creationId xmlns:a16="http://schemas.microsoft.com/office/drawing/2014/main" id="{8BB57DAB-A762-4312-A04F-197903F1B25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B6D0523C-3E20-4DA9-97FA-D8CB2C89B455}"/>
            </a:ext>
          </a:extLst>
        </xdr:cNvPr>
        <xdr:cNvSpPr txBox="1"/>
      </xdr:nvSpPr>
      <xdr:spPr>
        <a:xfrm>
          <a:off x="15887700" y="5245100"/>
          <a:ext cx="4559300" cy="17780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100">
              <a:latin typeface="ＭＳ Ｐゴシック" panose="020B0600070205080204" pitchFamily="50" charset="-128"/>
              <a:ea typeface="ＭＳ Ｐゴシック" panose="020B0600070205080204" pitchFamily="50" charset="-128"/>
            </a:rPr>
            <a:t>令和３年度の債務償還比率は</a:t>
          </a:r>
          <a:r>
            <a:rPr lang="en-US" altLang="ja-JP" sz="1100">
              <a:latin typeface="ＭＳ Ｐゴシック" panose="020B0600070205080204" pitchFamily="50" charset="-128"/>
              <a:ea typeface="ＭＳ Ｐゴシック" panose="020B0600070205080204" pitchFamily="50" charset="-128"/>
            </a:rPr>
            <a:t>349.1%</a:t>
          </a:r>
          <a:r>
            <a:rPr lang="ja-JP" altLang="en-US" sz="1100">
              <a:latin typeface="ＭＳ Ｐゴシック" panose="020B0600070205080204" pitchFamily="50" charset="-128"/>
              <a:ea typeface="ＭＳ Ｐゴシック" panose="020B0600070205080204" pitchFamily="50" charset="-128"/>
            </a:rPr>
            <a:t>で、全国平均の</a:t>
          </a:r>
          <a:r>
            <a:rPr lang="en-US" altLang="ja-JP" sz="1100">
              <a:latin typeface="ＭＳ Ｐゴシック" panose="020B0600070205080204" pitchFamily="50" charset="-128"/>
              <a:ea typeface="ＭＳ Ｐゴシック" panose="020B0600070205080204" pitchFamily="50" charset="-128"/>
            </a:rPr>
            <a:t>476.3%</a:t>
          </a:r>
          <a:r>
            <a:rPr lang="ja-JP" altLang="en-US" sz="1100">
              <a:latin typeface="ＭＳ Ｐゴシック" panose="020B0600070205080204" pitchFamily="50" charset="-128"/>
              <a:ea typeface="ＭＳ Ｐゴシック" panose="020B0600070205080204" pitchFamily="50" charset="-128"/>
            </a:rPr>
            <a:t>、埼玉県平均の</a:t>
          </a:r>
          <a:r>
            <a:rPr lang="en-US" altLang="ja-JP" sz="1100">
              <a:latin typeface="ＭＳ Ｐゴシック" panose="020B0600070205080204" pitchFamily="50" charset="-128"/>
              <a:ea typeface="ＭＳ Ｐゴシック" panose="020B0600070205080204" pitchFamily="50" charset="-128"/>
            </a:rPr>
            <a:t>413.4%</a:t>
          </a:r>
          <a:r>
            <a:rPr lang="ja-JP" altLang="en-US" sz="1100">
              <a:latin typeface="ＭＳ Ｐゴシック" panose="020B0600070205080204" pitchFamily="50" charset="-128"/>
              <a:ea typeface="ＭＳ Ｐゴシック" panose="020B0600070205080204" pitchFamily="50" charset="-128"/>
            </a:rPr>
            <a:t>、類似団体内平均の</a:t>
          </a:r>
          <a:r>
            <a:rPr lang="en-US" altLang="ja-JP" sz="1100">
              <a:latin typeface="ＭＳ Ｐゴシック" panose="020B0600070205080204" pitchFamily="50" charset="-128"/>
              <a:ea typeface="ＭＳ Ｐゴシック" panose="020B0600070205080204" pitchFamily="50" charset="-128"/>
            </a:rPr>
            <a:t>454.8%</a:t>
          </a:r>
          <a:r>
            <a:rPr lang="ja-JP" altLang="en-US" sz="1100">
              <a:latin typeface="ＭＳ Ｐゴシック" panose="020B0600070205080204" pitchFamily="50" charset="-128"/>
              <a:ea typeface="ＭＳ Ｐゴシック" panose="020B0600070205080204" pitchFamily="50" charset="-128"/>
            </a:rPr>
            <a:t>を下回っている。</a:t>
          </a:r>
        </a:p>
      </xdr:txBody>
    </xdr:sp>
    <xdr:clientData/>
  </xdr:twoCellAnchor>
  <xdr:oneCellAnchor>
    <xdr:from>
      <xdr:col>57</xdr:col>
      <xdr:colOff>104775</xdr:colOff>
      <xdr:row>23</xdr:row>
      <xdr:rowOff>47625</xdr:rowOff>
    </xdr:from>
    <xdr:ext cx="352425" cy="228600"/>
    <xdr:sp macro="" textlink="">
      <xdr:nvSpPr>
        <xdr:cNvPr id="110" name="テキスト ボックス 109">
          <a:extLst>
            <a:ext uri="{FF2B5EF4-FFF2-40B4-BE49-F238E27FC236}">
              <a16:creationId xmlns:a16="http://schemas.microsoft.com/office/drawing/2014/main" id="{AA4B5C6E-9620-4F04-8FF4-BFBC5E6AA14E}"/>
            </a:ext>
          </a:extLst>
        </xdr:cNvPr>
        <xdr:cNvSpPr txBox="1"/>
      </xdr:nvSpPr>
      <xdr:spPr>
        <a:xfrm>
          <a:off x="11258550" y="4762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7FE64B30-8093-4D4B-B3A7-11336C19A41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171450</xdr:colOff>
      <xdr:row>36</xdr:row>
      <xdr:rowOff>76200</xdr:rowOff>
    </xdr:from>
    <xdr:ext cx="485775" cy="228600"/>
    <xdr:sp macro="" textlink="">
      <xdr:nvSpPr>
        <xdr:cNvPr id="112" name="テキスト ボックス 111">
          <a:extLst>
            <a:ext uri="{FF2B5EF4-FFF2-40B4-BE49-F238E27FC236}">
              <a16:creationId xmlns:a16="http://schemas.microsoft.com/office/drawing/2014/main" id="{45CAACDD-8A36-4FC6-8989-5127D38A0C97}"/>
            </a:ext>
          </a:extLst>
        </xdr:cNvPr>
        <xdr:cNvSpPr txBox="1"/>
      </xdr:nvSpPr>
      <xdr:spPr>
        <a:xfrm>
          <a:off x="10753725" y="7019925"/>
          <a:ext cx="4857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1,200.0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45068002-F844-4024-8D46-70ABD8FC1794}"/>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171450</xdr:colOff>
      <xdr:row>34</xdr:row>
      <xdr:rowOff>104775</xdr:rowOff>
    </xdr:from>
    <xdr:ext cx="485775" cy="228600"/>
    <xdr:sp macro="" textlink="">
      <xdr:nvSpPr>
        <xdr:cNvPr id="114" name="テキスト ボックス 113">
          <a:extLst>
            <a:ext uri="{FF2B5EF4-FFF2-40B4-BE49-F238E27FC236}">
              <a16:creationId xmlns:a16="http://schemas.microsoft.com/office/drawing/2014/main" id="{FF5274AE-9594-40FF-B182-FF8DB36EDDE5}"/>
            </a:ext>
          </a:extLst>
        </xdr:cNvPr>
        <xdr:cNvSpPr txBox="1"/>
      </xdr:nvSpPr>
      <xdr:spPr>
        <a:xfrm>
          <a:off x="10753725" y="6705600"/>
          <a:ext cx="4857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1,000.0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2608829-4ECF-4259-83B6-647752B11DDA}"/>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32</xdr:row>
      <xdr:rowOff>142875</xdr:rowOff>
    </xdr:from>
    <xdr:ext cx="409575" cy="228600"/>
    <xdr:sp macro="" textlink="">
      <xdr:nvSpPr>
        <xdr:cNvPr id="116" name="テキスト ボックス 115">
          <a:extLst>
            <a:ext uri="{FF2B5EF4-FFF2-40B4-BE49-F238E27FC236}">
              <a16:creationId xmlns:a16="http://schemas.microsoft.com/office/drawing/2014/main" id="{9A52E903-FE5E-4404-BCBB-1FD1E6E54543}"/>
            </a:ext>
          </a:extLst>
        </xdr:cNvPr>
        <xdr:cNvSpPr txBox="1"/>
      </xdr:nvSpPr>
      <xdr:spPr>
        <a:xfrm>
          <a:off x="10820400" y="6400800"/>
          <a:ext cx="4095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800.0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D6DD649E-A63C-419A-A0D6-0E306329F35B}"/>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31</xdr:row>
      <xdr:rowOff>9525</xdr:rowOff>
    </xdr:from>
    <xdr:ext cx="409575" cy="228600"/>
    <xdr:sp macro="" textlink="">
      <xdr:nvSpPr>
        <xdr:cNvPr id="118" name="テキスト ボックス 117">
          <a:extLst>
            <a:ext uri="{FF2B5EF4-FFF2-40B4-BE49-F238E27FC236}">
              <a16:creationId xmlns:a16="http://schemas.microsoft.com/office/drawing/2014/main" id="{D53B6184-0BE5-4FBB-80F8-6B2914273D38}"/>
            </a:ext>
          </a:extLst>
        </xdr:cNvPr>
        <xdr:cNvSpPr txBox="1"/>
      </xdr:nvSpPr>
      <xdr:spPr>
        <a:xfrm>
          <a:off x="10820400" y="6096000"/>
          <a:ext cx="4095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600.0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C503FA5A-DF7A-470F-9EEF-A6264911AEA7}"/>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29</xdr:row>
      <xdr:rowOff>38100</xdr:rowOff>
    </xdr:from>
    <xdr:ext cx="409575" cy="228600"/>
    <xdr:sp macro="" textlink="">
      <xdr:nvSpPr>
        <xdr:cNvPr id="120" name="テキスト ボックス 119">
          <a:extLst>
            <a:ext uri="{FF2B5EF4-FFF2-40B4-BE49-F238E27FC236}">
              <a16:creationId xmlns:a16="http://schemas.microsoft.com/office/drawing/2014/main" id="{C9C3746D-6F0D-49D1-9F1B-E3120DC1AE1D}"/>
            </a:ext>
          </a:extLst>
        </xdr:cNvPr>
        <xdr:cNvSpPr txBox="1"/>
      </xdr:nvSpPr>
      <xdr:spPr>
        <a:xfrm>
          <a:off x="10820400" y="5781675"/>
          <a:ext cx="4095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400.0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7A49E077-7258-4E3F-8AB8-D29BB4EA87D2}"/>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47625</xdr:colOff>
      <xdr:row>27</xdr:row>
      <xdr:rowOff>76200</xdr:rowOff>
    </xdr:from>
    <xdr:ext cx="409575" cy="228600"/>
    <xdr:sp macro="" textlink="">
      <xdr:nvSpPr>
        <xdr:cNvPr id="122" name="テキスト ボックス 121">
          <a:extLst>
            <a:ext uri="{FF2B5EF4-FFF2-40B4-BE49-F238E27FC236}">
              <a16:creationId xmlns:a16="http://schemas.microsoft.com/office/drawing/2014/main" id="{642B0953-9820-4ACD-B21A-E8890D7B4C8D}"/>
            </a:ext>
          </a:extLst>
        </xdr:cNvPr>
        <xdr:cNvSpPr txBox="1"/>
      </xdr:nvSpPr>
      <xdr:spPr>
        <a:xfrm>
          <a:off x="10820400" y="5476875"/>
          <a:ext cx="4095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200.0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FE4AD47F-1529-4262-B232-0E70313A3EFB}"/>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152400</xdr:colOff>
      <xdr:row>25</xdr:row>
      <xdr:rowOff>114300</xdr:rowOff>
    </xdr:from>
    <xdr:ext cx="304800" cy="228600"/>
    <xdr:sp macro="" textlink="">
      <xdr:nvSpPr>
        <xdr:cNvPr id="124" name="テキスト ボックス 123">
          <a:extLst>
            <a:ext uri="{FF2B5EF4-FFF2-40B4-BE49-F238E27FC236}">
              <a16:creationId xmlns:a16="http://schemas.microsoft.com/office/drawing/2014/main" id="{5E288D03-4D4E-42E2-8A50-24DD62226C1F}"/>
            </a:ext>
          </a:extLst>
        </xdr:cNvPr>
        <xdr:cNvSpPr txBox="1"/>
      </xdr:nvSpPr>
      <xdr:spPr>
        <a:xfrm>
          <a:off x="10925175" y="5172075"/>
          <a:ext cx="3048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800">
              <a:latin typeface="ＭＳ Ｐゴシック" panose="020B0600070205080204" pitchFamily="50" charset="-128"/>
              <a:ea typeface="ＭＳ Ｐゴシック" panose="020B0600070205080204" pitchFamily="50" charset="-128"/>
            </a:rPr>
            <a:t>0.0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4ECC9235-4162-4F76-A68B-48D9C2A79E0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fLocksText="0">
      <xdr:nvSpPr>
        <xdr:cNvPr id="126" name="債務償還比率グラフ枠">
          <a:extLst>
            <a:ext uri="{FF2B5EF4-FFF2-40B4-BE49-F238E27FC236}">
              <a16:creationId xmlns:a16="http://schemas.microsoft.com/office/drawing/2014/main" id="{330FA5B7-2030-43F9-BF53-942FFACEA7E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27" name="直線コネクタ 126">
          <a:extLst>
            <a:ext uri="{FF2B5EF4-FFF2-40B4-BE49-F238E27FC236}">
              <a16:creationId xmlns:a16="http://schemas.microsoft.com/office/drawing/2014/main" id="{E982ED51-2C85-442C-A948-CC6AC8BD710A}"/>
            </a:ext>
          </a:extLst>
        </xdr:cNvPr>
        <xdr:cNvCxnSpPr/>
      </xdr:nvCxnSpPr>
      <xdr:spPr>
        <a:xfrm flipV="1">
          <a:off x="14793595" y="5261428"/>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66675</xdr:colOff>
      <xdr:row>34</xdr:row>
      <xdr:rowOff>57150</xdr:rowOff>
    </xdr:from>
    <xdr:ext cx="466725" cy="257175"/>
    <xdr:sp macro="" textlink="">
      <xdr:nvSpPr>
        <xdr:cNvPr id="128" name="債務償還比率最小値テキスト">
          <a:extLst>
            <a:ext uri="{FF2B5EF4-FFF2-40B4-BE49-F238E27FC236}">
              <a16:creationId xmlns:a16="http://schemas.microsoft.com/office/drawing/2014/main" id="{0281119B-BC9B-4492-9222-9A65DEA31D5F}"/>
            </a:ext>
          </a:extLst>
        </xdr:cNvPr>
        <xdr:cNvSpPr txBox="1"/>
      </xdr:nvSpPr>
      <xdr:spPr>
        <a:xfrm>
          <a:off x="14839950" y="66579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900.7</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29" name="直線コネクタ 128">
          <a:extLst>
            <a:ext uri="{FF2B5EF4-FFF2-40B4-BE49-F238E27FC236}">
              <a16:creationId xmlns:a16="http://schemas.microsoft.com/office/drawing/2014/main" id="{444025FF-D197-4B77-94E2-C986EB57D443}"/>
            </a:ext>
          </a:extLst>
        </xdr:cNvPr>
        <xdr:cNvCxnSpPr/>
      </xdr:nvCxnSpPr>
      <xdr:spPr>
        <a:xfrm>
          <a:off x="14706600" y="6650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66675</xdr:colOff>
      <xdr:row>24</xdr:row>
      <xdr:rowOff>152400</xdr:rowOff>
    </xdr:from>
    <xdr:ext cx="342900" cy="257175"/>
    <xdr:sp macro="" textlink="">
      <xdr:nvSpPr>
        <xdr:cNvPr id="130" name="債務償還比率最大値テキスト">
          <a:extLst>
            <a:ext uri="{FF2B5EF4-FFF2-40B4-BE49-F238E27FC236}">
              <a16:creationId xmlns:a16="http://schemas.microsoft.com/office/drawing/2014/main" id="{7433AB28-4640-4527-A7D0-19DC29A3979F}"/>
            </a:ext>
          </a:extLst>
        </xdr:cNvPr>
        <xdr:cNvSpPr txBox="1"/>
      </xdr:nvSpPr>
      <xdr:spPr>
        <a:xfrm>
          <a:off x="14839950" y="503872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76D588C7-AA03-43C0-A401-C246CA1255E8}"/>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66675</xdr:colOff>
      <xdr:row>29</xdr:row>
      <xdr:rowOff>142875</xdr:rowOff>
    </xdr:from>
    <xdr:ext cx="466725" cy="257175"/>
    <xdr:sp macro="" textlink="">
      <xdr:nvSpPr>
        <xdr:cNvPr id="132" name="債務償還比率平均値テキスト">
          <a:extLst>
            <a:ext uri="{FF2B5EF4-FFF2-40B4-BE49-F238E27FC236}">
              <a16:creationId xmlns:a16="http://schemas.microsoft.com/office/drawing/2014/main" id="{C28B07A6-34AC-4526-A26E-28611051E80D}"/>
            </a:ext>
          </a:extLst>
        </xdr:cNvPr>
        <xdr:cNvSpPr txBox="1"/>
      </xdr:nvSpPr>
      <xdr:spPr>
        <a:xfrm>
          <a:off x="14839950" y="5886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454.8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fLocksText="0">
      <xdr:nvSpPr>
        <xdr:cNvPr id="133" name="フローチャート: 判断 132">
          <a:extLst>
            <a:ext uri="{FF2B5EF4-FFF2-40B4-BE49-F238E27FC236}">
              <a16:creationId xmlns:a16="http://schemas.microsoft.com/office/drawing/2014/main" id="{133601FA-0DFC-4C17-955B-A583232CC74D}"/>
            </a:ext>
          </a:extLst>
        </xdr:cNvPr>
        <xdr:cNvSpPr/>
      </xdr:nvSpPr>
      <xdr:spPr>
        <a:xfrm>
          <a:off x="147447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72</xdr:col>
      <xdr:colOff>22225</xdr:colOff>
      <xdr:row>31</xdr:row>
      <xdr:rowOff>112821</xdr:rowOff>
    </xdr:from>
    <xdr:to>
      <xdr:col>72</xdr:col>
      <xdr:colOff>123825</xdr:colOff>
      <xdr:row>32</xdr:row>
      <xdr:rowOff>42971</xdr:rowOff>
    </xdr:to>
    <xdr:sp macro="" textlink="" fLocksText="0">
      <xdr:nvSpPr>
        <xdr:cNvPr id="134" name="フローチャート: 判断 133">
          <a:extLst>
            <a:ext uri="{FF2B5EF4-FFF2-40B4-BE49-F238E27FC236}">
              <a16:creationId xmlns:a16="http://schemas.microsoft.com/office/drawing/2014/main" id="{20E4B238-221A-4218-8AEB-7920B0870E81}"/>
            </a:ext>
          </a:extLst>
        </xdr:cNvPr>
        <xdr:cNvSpPr/>
      </xdr:nvSpPr>
      <xdr:spPr>
        <a:xfrm>
          <a:off x="14033500" y="619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68</xdr:col>
      <xdr:colOff>22225</xdr:colOff>
      <xdr:row>31</xdr:row>
      <xdr:rowOff>114980</xdr:rowOff>
    </xdr:from>
    <xdr:to>
      <xdr:col>68</xdr:col>
      <xdr:colOff>123825</xdr:colOff>
      <xdr:row>32</xdr:row>
      <xdr:rowOff>45130</xdr:rowOff>
    </xdr:to>
    <xdr:sp macro="" textlink="" fLocksText="0">
      <xdr:nvSpPr>
        <xdr:cNvPr id="135" name="フローチャート: 判断 134">
          <a:extLst>
            <a:ext uri="{FF2B5EF4-FFF2-40B4-BE49-F238E27FC236}">
              <a16:creationId xmlns:a16="http://schemas.microsoft.com/office/drawing/2014/main" id="{928A91BC-572C-496D-9B40-BE13E63BE891}"/>
            </a:ext>
          </a:extLst>
        </xdr:cNvPr>
        <xdr:cNvSpPr/>
      </xdr:nvSpPr>
      <xdr:spPr>
        <a:xfrm>
          <a:off x="13271500" y="620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fLocksText="0">
      <xdr:nvSpPr>
        <xdr:cNvPr id="136" name="フローチャート: 判断 135">
          <a:extLst>
            <a:ext uri="{FF2B5EF4-FFF2-40B4-BE49-F238E27FC236}">
              <a16:creationId xmlns:a16="http://schemas.microsoft.com/office/drawing/2014/main" id="{E8E04903-8609-4DF2-B55B-8E82216CB900}"/>
            </a:ext>
          </a:extLst>
        </xdr:cNvPr>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60</xdr:col>
      <xdr:colOff>22225</xdr:colOff>
      <xdr:row>31</xdr:row>
      <xdr:rowOff>109891</xdr:rowOff>
    </xdr:from>
    <xdr:to>
      <xdr:col>60</xdr:col>
      <xdr:colOff>123825</xdr:colOff>
      <xdr:row>32</xdr:row>
      <xdr:rowOff>40041</xdr:rowOff>
    </xdr:to>
    <xdr:sp macro="" textlink="" fLocksText="0">
      <xdr:nvSpPr>
        <xdr:cNvPr id="137" name="フローチャート: 判断 136">
          <a:extLst>
            <a:ext uri="{FF2B5EF4-FFF2-40B4-BE49-F238E27FC236}">
              <a16:creationId xmlns:a16="http://schemas.microsoft.com/office/drawing/2014/main" id="{3744FDA9-E148-456C-8CF9-696F666FA1AE}"/>
            </a:ext>
          </a:extLst>
        </xdr:cNvPr>
        <xdr:cNvSpPr/>
      </xdr:nvSpPr>
      <xdr:spPr>
        <a:xfrm>
          <a:off x="11747500" y="619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75</xdr:col>
      <xdr:colOff>28575</xdr:colOff>
      <xdr:row>37</xdr:row>
      <xdr:rowOff>38100</xdr:rowOff>
    </xdr:from>
    <xdr:ext cx="762000" cy="228600"/>
    <xdr:sp macro="" textlink="">
      <xdr:nvSpPr>
        <xdr:cNvPr id="138" name="テキスト ボックス 137">
          <a:extLst>
            <a:ext uri="{FF2B5EF4-FFF2-40B4-BE49-F238E27FC236}">
              <a16:creationId xmlns:a16="http://schemas.microsoft.com/office/drawing/2014/main" id="{ADC20C92-A195-42E1-861E-6BA585AB919A}"/>
            </a:ext>
          </a:extLst>
        </xdr:cNvPr>
        <xdr:cNvSpPr txBox="1"/>
      </xdr:nvSpPr>
      <xdr:spPr>
        <a:xfrm>
          <a:off x="14611350" y="7153275"/>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latin typeface="ＭＳ Ｐゴシック" panose="020B0600070205080204" pitchFamily="50" charset="-128"/>
              <a:ea typeface="ＭＳ Ｐゴシック" panose="020B0600070205080204" pitchFamily="50" charset="-128"/>
            </a:rPr>
            <a:t>R03</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38100</xdr:rowOff>
    </xdr:from>
    <xdr:ext cx="762000" cy="228600"/>
    <xdr:sp macro="" textlink="">
      <xdr:nvSpPr>
        <xdr:cNvPr id="139" name="テキスト ボックス 138">
          <a:extLst>
            <a:ext uri="{FF2B5EF4-FFF2-40B4-BE49-F238E27FC236}">
              <a16:creationId xmlns:a16="http://schemas.microsoft.com/office/drawing/2014/main" id="{24E4E51C-F985-4CBB-92F5-B55C51E53DF5}"/>
            </a:ext>
          </a:extLst>
        </xdr:cNvPr>
        <xdr:cNvSpPr txBox="1"/>
      </xdr:nvSpPr>
      <xdr:spPr>
        <a:xfrm>
          <a:off x="13906500" y="7153275"/>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latin typeface="ＭＳ Ｐゴシック" panose="020B0600070205080204" pitchFamily="50" charset="-128"/>
              <a:ea typeface="ＭＳ Ｐゴシック" panose="020B0600070205080204" pitchFamily="50" charset="-128"/>
            </a:rPr>
            <a:t>R02</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38100</xdr:rowOff>
    </xdr:from>
    <xdr:ext cx="762000" cy="228600"/>
    <xdr:sp macro="" textlink="">
      <xdr:nvSpPr>
        <xdr:cNvPr id="140" name="テキスト ボックス 139">
          <a:extLst>
            <a:ext uri="{FF2B5EF4-FFF2-40B4-BE49-F238E27FC236}">
              <a16:creationId xmlns:a16="http://schemas.microsoft.com/office/drawing/2014/main" id="{2961B6D9-F49E-4EDD-81A1-9F6AE0719566}"/>
            </a:ext>
          </a:extLst>
        </xdr:cNvPr>
        <xdr:cNvSpPr txBox="1"/>
      </xdr:nvSpPr>
      <xdr:spPr>
        <a:xfrm>
          <a:off x="13144500" y="7153275"/>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latin typeface="ＭＳ Ｐゴシック" panose="020B0600070205080204" pitchFamily="50" charset="-128"/>
              <a:ea typeface="ＭＳ Ｐゴシック" panose="020B0600070205080204" pitchFamily="50" charset="-128"/>
            </a:rPr>
            <a:t>R01</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38100</xdr:rowOff>
    </xdr:from>
    <xdr:ext cx="762000" cy="228600"/>
    <xdr:sp macro="" textlink="">
      <xdr:nvSpPr>
        <xdr:cNvPr id="141" name="テキスト ボックス 140">
          <a:extLst>
            <a:ext uri="{FF2B5EF4-FFF2-40B4-BE49-F238E27FC236}">
              <a16:creationId xmlns:a16="http://schemas.microsoft.com/office/drawing/2014/main" id="{2341881D-21EE-43DD-B92C-7DCAD1C70DFF}"/>
            </a:ext>
          </a:extLst>
        </xdr:cNvPr>
        <xdr:cNvSpPr txBox="1"/>
      </xdr:nvSpPr>
      <xdr:spPr>
        <a:xfrm>
          <a:off x="12382500" y="7153275"/>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latin typeface="ＭＳ Ｐゴシック" panose="020B0600070205080204" pitchFamily="50" charset="-128"/>
              <a:ea typeface="ＭＳ Ｐゴシック" panose="020B0600070205080204" pitchFamily="50" charset="-128"/>
            </a:rPr>
            <a:t>H30</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38100</xdr:rowOff>
    </xdr:from>
    <xdr:ext cx="762000" cy="228600"/>
    <xdr:sp macro="" textlink="">
      <xdr:nvSpPr>
        <xdr:cNvPr id="142" name="テキスト ボックス 141">
          <a:extLst>
            <a:ext uri="{FF2B5EF4-FFF2-40B4-BE49-F238E27FC236}">
              <a16:creationId xmlns:a16="http://schemas.microsoft.com/office/drawing/2014/main" id="{E11457AD-4B1D-4139-B94F-E7012C4ECAF4}"/>
            </a:ext>
          </a:extLst>
        </xdr:cNvPr>
        <xdr:cNvSpPr txBox="1"/>
      </xdr:nvSpPr>
      <xdr:spPr>
        <a:xfrm>
          <a:off x="11620500" y="7153275"/>
          <a:ext cx="7620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800">
              <a:latin typeface="ＭＳ Ｐゴシック" panose="020B0600070205080204" pitchFamily="50" charset="-128"/>
              <a:ea typeface="ＭＳ Ｐゴシック" panose="020B0600070205080204" pitchFamily="50" charset="-128"/>
            </a:rPr>
            <a:t>H29</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5416</xdr:rowOff>
    </xdr:from>
    <xdr:to>
      <xdr:col>76</xdr:col>
      <xdr:colOff>73025</xdr:colOff>
      <xdr:row>29</xdr:row>
      <xdr:rowOff>107016</xdr:rowOff>
    </xdr:to>
    <xdr:sp macro="" textlink="" fLocksText="0">
      <xdr:nvSpPr>
        <xdr:cNvPr id="143" name="楕円 142">
          <a:extLst>
            <a:ext uri="{FF2B5EF4-FFF2-40B4-BE49-F238E27FC236}">
              <a16:creationId xmlns:a16="http://schemas.microsoft.com/office/drawing/2014/main" id="{47894B55-39F0-4FEC-8116-A12961F17D4A}"/>
            </a:ext>
          </a:extLst>
        </xdr:cNvPr>
        <xdr:cNvSpPr/>
      </xdr:nvSpPr>
      <xdr:spPr>
        <a:xfrm>
          <a:off x="14744700" y="574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76</xdr:col>
      <xdr:colOff>66675</xdr:colOff>
      <xdr:row>28</xdr:row>
      <xdr:rowOff>28575</xdr:rowOff>
    </xdr:from>
    <xdr:ext cx="466725" cy="257175"/>
    <xdr:sp macro="" textlink="">
      <xdr:nvSpPr>
        <xdr:cNvPr id="144" name="債務償還比率該当値テキスト">
          <a:extLst>
            <a:ext uri="{FF2B5EF4-FFF2-40B4-BE49-F238E27FC236}">
              <a16:creationId xmlns:a16="http://schemas.microsoft.com/office/drawing/2014/main" id="{B3A368D8-77D0-4699-8757-F91FE86BEF94}"/>
            </a:ext>
          </a:extLst>
        </xdr:cNvPr>
        <xdr:cNvSpPr txBox="1"/>
      </xdr:nvSpPr>
      <xdr:spPr>
        <a:xfrm>
          <a:off x="14839950" y="56007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349.1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72499</xdr:rowOff>
    </xdr:from>
    <xdr:to>
      <xdr:col>72</xdr:col>
      <xdr:colOff>123825</xdr:colOff>
      <xdr:row>30</xdr:row>
      <xdr:rowOff>2649</xdr:rowOff>
    </xdr:to>
    <xdr:sp macro="" textlink="" fLocksText="0">
      <xdr:nvSpPr>
        <xdr:cNvPr id="145" name="楕円 144">
          <a:extLst>
            <a:ext uri="{FF2B5EF4-FFF2-40B4-BE49-F238E27FC236}">
              <a16:creationId xmlns:a16="http://schemas.microsoft.com/office/drawing/2014/main" id="{DD5F2A6D-8202-4C34-B595-2DE942605FE3}"/>
            </a:ext>
          </a:extLst>
        </xdr:cNvPr>
        <xdr:cNvSpPr/>
      </xdr:nvSpPr>
      <xdr:spPr>
        <a:xfrm>
          <a:off x="14033500" y="581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72</xdr:col>
      <xdr:colOff>73025</xdr:colOff>
      <xdr:row>29</xdr:row>
      <xdr:rowOff>56216</xdr:rowOff>
    </xdr:from>
    <xdr:to>
      <xdr:col>76</xdr:col>
      <xdr:colOff>22225</xdr:colOff>
      <xdr:row>29</xdr:row>
      <xdr:rowOff>123299</xdr:rowOff>
    </xdr:to>
    <xdr:cxnSp macro="">
      <xdr:nvCxnSpPr>
        <xdr:cNvPr id="146" name="直線コネクタ 145">
          <a:extLst>
            <a:ext uri="{FF2B5EF4-FFF2-40B4-BE49-F238E27FC236}">
              <a16:creationId xmlns:a16="http://schemas.microsoft.com/office/drawing/2014/main" id="{2712D39F-C025-43FD-9791-0FD642E22C60}"/>
            </a:ext>
          </a:extLst>
        </xdr:cNvPr>
        <xdr:cNvCxnSpPr/>
      </xdr:nvCxnSpPr>
      <xdr:spPr>
        <a:xfrm flipV="1">
          <a:off x="14084300" y="5799791"/>
          <a:ext cx="711200" cy="6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129558</xdr:rowOff>
    </xdr:from>
    <xdr:to>
      <xdr:col>68</xdr:col>
      <xdr:colOff>123825</xdr:colOff>
      <xdr:row>30</xdr:row>
      <xdr:rowOff>59708</xdr:rowOff>
    </xdr:to>
    <xdr:sp macro="" textlink="" fLocksText="0">
      <xdr:nvSpPr>
        <xdr:cNvPr id="147" name="楕円 146">
          <a:extLst>
            <a:ext uri="{FF2B5EF4-FFF2-40B4-BE49-F238E27FC236}">
              <a16:creationId xmlns:a16="http://schemas.microsoft.com/office/drawing/2014/main" id="{68C2BDB9-221B-40C9-A3B2-61D6DF863E02}"/>
            </a:ext>
          </a:extLst>
        </xdr:cNvPr>
        <xdr:cNvSpPr/>
      </xdr:nvSpPr>
      <xdr:spPr>
        <a:xfrm>
          <a:off x="13271500" y="587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68</xdr:col>
      <xdr:colOff>73025</xdr:colOff>
      <xdr:row>29</xdr:row>
      <xdr:rowOff>123299</xdr:rowOff>
    </xdr:from>
    <xdr:to>
      <xdr:col>72</xdr:col>
      <xdr:colOff>73025</xdr:colOff>
      <xdr:row>30</xdr:row>
      <xdr:rowOff>8908</xdr:rowOff>
    </xdr:to>
    <xdr:cxnSp macro="">
      <xdr:nvCxnSpPr>
        <xdr:cNvPr id="148" name="直線コネクタ 147">
          <a:extLst>
            <a:ext uri="{FF2B5EF4-FFF2-40B4-BE49-F238E27FC236}">
              <a16:creationId xmlns:a16="http://schemas.microsoft.com/office/drawing/2014/main" id="{ADABB513-BA37-4495-8379-FCCCFFC45925}"/>
            </a:ext>
          </a:extLst>
        </xdr:cNvPr>
        <xdr:cNvCxnSpPr/>
      </xdr:nvCxnSpPr>
      <xdr:spPr>
        <a:xfrm flipV="1">
          <a:off x="13322300" y="5866874"/>
          <a:ext cx="762000" cy="5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16247</xdr:rowOff>
    </xdr:from>
    <xdr:to>
      <xdr:col>64</xdr:col>
      <xdr:colOff>123825</xdr:colOff>
      <xdr:row>30</xdr:row>
      <xdr:rowOff>117847</xdr:rowOff>
    </xdr:to>
    <xdr:sp macro="" textlink="" fLocksText="0">
      <xdr:nvSpPr>
        <xdr:cNvPr id="149" name="楕円 148">
          <a:extLst>
            <a:ext uri="{FF2B5EF4-FFF2-40B4-BE49-F238E27FC236}">
              <a16:creationId xmlns:a16="http://schemas.microsoft.com/office/drawing/2014/main" id="{82C0AFCE-8280-4C25-8B3E-571B1C30E296}"/>
            </a:ext>
          </a:extLst>
        </xdr:cNvPr>
        <xdr:cNvSpPr/>
      </xdr:nvSpPr>
      <xdr:spPr>
        <a:xfrm>
          <a:off x="12509500" y="593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64</xdr:col>
      <xdr:colOff>73025</xdr:colOff>
      <xdr:row>30</xdr:row>
      <xdr:rowOff>8908</xdr:rowOff>
    </xdr:from>
    <xdr:to>
      <xdr:col>68</xdr:col>
      <xdr:colOff>73025</xdr:colOff>
      <xdr:row>30</xdr:row>
      <xdr:rowOff>67047</xdr:rowOff>
    </xdr:to>
    <xdr:cxnSp macro="">
      <xdr:nvCxnSpPr>
        <xdr:cNvPr id="150" name="直線コネクタ 149">
          <a:extLst>
            <a:ext uri="{FF2B5EF4-FFF2-40B4-BE49-F238E27FC236}">
              <a16:creationId xmlns:a16="http://schemas.microsoft.com/office/drawing/2014/main" id="{F018D11D-4F7E-4474-B434-30E90EE7CC41}"/>
            </a:ext>
          </a:extLst>
        </xdr:cNvPr>
        <xdr:cNvCxnSpPr/>
      </xdr:nvCxnSpPr>
      <xdr:spPr>
        <a:xfrm flipV="1">
          <a:off x="12560300" y="5923933"/>
          <a:ext cx="762000" cy="5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79166</xdr:rowOff>
    </xdr:from>
    <xdr:to>
      <xdr:col>60</xdr:col>
      <xdr:colOff>123825</xdr:colOff>
      <xdr:row>31</xdr:row>
      <xdr:rowOff>9316</xdr:rowOff>
    </xdr:to>
    <xdr:sp macro="" textlink="" fLocksText="0">
      <xdr:nvSpPr>
        <xdr:cNvPr id="151" name="楕円 150">
          <a:extLst>
            <a:ext uri="{FF2B5EF4-FFF2-40B4-BE49-F238E27FC236}">
              <a16:creationId xmlns:a16="http://schemas.microsoft.com/office/drawing/2014/main" id="{670A8DD7-2C19-455E-A300-15D09E058415}"/>
            </a:ext>
          </a:extLst>
        </xdr:cNvPr>
        <xdr:cNvSpPr/>
      </xdr:nvSpPr>
      <xdr:spPr>
        <a:xfrm>
          <a:off x="11747500" y="59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60</xdr:col>
      <xdr:colOff>73025</xdr:colOff>
      <xdr:row>30</xdr:row>
      <xdr:rowOff>67047</xdr:rowOff>
    </xdr:from>
    <xdr:to>
      <xdr:col>64</xdr:col>
      <xdr:colOff>73025</xdr:colOff>
      <xdr:row>30</xdr:row>
      <xdr:rowOff>129966</xdr:rowOff>
    </xdr:to>
    <xdr:cxnSp macro="">
      <xdr:nvCxnSpPr>
        <xdr:cNvPr id="152" name="直線コネクタ 151">
          <a:extLst>
            <a:ext uri="{FF2B5EF4-FFF2-40B4-BE49-F238E27FC236}">
              <a16:creationId xmlns:a16="http://schemas.microsoft.com/office/drawing/2014/main" id="{75D36D1B-CCD2-415D-A210-2607A2054006}"/>
            </a:ext>
          </a:extLst>
        </xdr:cNvPr>
        <xdr:cNvCxnSpPr/>
      </xdr:nvCxnSpPr>
      <xdr:spPr>
        <a:xfrm flipV="1">
          <a:off x="11798300" y="5982072"/>
          <a:ext cx="762000" cy="6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9525</xdr:colOff>
      <xdr:row>32</xdr:row>
      <xdr:rowOff>38100</xdr:rowOff>
    </xdr:from>
    <xdr:ext cx="466725" cy="257175"/>
    <xdr:sp macro="" textlink="">
      <xdr:nvSpPr>
        <xdr:cNvPr id="153" name="n_1aveValue債務償還比率">
          <a:extLst>
            <a:ext uri="{FF2B5EF4-FFF2-40B4-BE49-F238E27FC236}">
              <a16:creationId xmlns:a16="http://schemas.microsoft.com/office/drawing/2014/main" id="{20C77668-59DC-48CD-AC79-959CE03786CC}"/>
            </a:ext>
          </a:extLst>
        </xdr:cNvPr>
        <xdr:cNvSpPr txBox="1"/>
      </xdr:nvSpPr>
      <xdr:spPr>
        <a:xfrm>
          <a:off x="13830300" y="62960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641.1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28575</xdr:colOff>
      <xdr:row>32</xdr:row>
      <xdr:rowOff>38100</xdr:rowOff>
    </xdr:from>
    <xdr:ext cx="466725" cy="257175"/>
    <xdr:sp macro="" textlink="">
      <xdr:nvSpPr>
        <xdr:cNvPr id="154" name="n_2aveValue債務償還比率">
          <a:extLst>
            <a:ext uri="{FF2B5EF4-FFF2-40B4-BE49-F238E27FC236}">
              <a16:creationId xmlns:a16="http://schemas.microsoft.com/office/drawing/2014/main" id="{354B756A-65E7-4CC1-BEBD-F1ECB2D0D3AE}"/>
            </a:ext>
          </a:extLst>
        </xdr:cNvPr>
        <xdr:cNvSpPr txBox="1"/>
      </xdr:nvSpPr>
      <xdr:spPr>
        <a:xfrm>
          <a:off x="13087350" y="62960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642.5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28575</xdr:colOff>
      <xdr:row>32</xdr:row>
      <xdr:rowOff>38100</xdr:rowOff>
    </xdr:from>
    <xdr:ext cx="466725" cy="257175"/>
    <xdr:sp macro="" textlink="">
      <xdr:nvSpPr>
        <xdr:cNvPr id="155" name="n_3aveValue債務償還比率">
          <a:extLst>
            <a:ext uri="{FF2B5EF4-FFF2-40B4-BE49-F238E27FC236}">
              <a16:creationId xmlns:a16="http://schemas.microsoft.com/office/drawing/2014/main" id="{CE245687-77E3-42B9-A871-08879B1DE635}"/>
            </a:ext>
          </a:extLst>
        </xdr:cNvPr>
        <xdr:cNvSpPr txBox="1"/>
      </xdr:nvSpPr>
      <xdr:spPr>
        <a:xfrm>
          <a:off x="12325350" y="62960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642.4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28575</xdr:colOff>
      <xdr:row>32</xdr:row>
      <xdr:rowOff>28575</xdr:rowOff>
    </xdr:from>
    <xdr:ext cx="466725" cy="257175"/>
    <xdr:sp macro="" textlink="">
      <xdr:nvSpPr>
        <xdr:cNvPr id="156" name="n_4aveValue債務償還比率">
          <a:extLst>
            <a:ext uri="{FF2B5EF4-FFF2-40B4-BE49-F238E27FC236}">
              <a16:creationId xmlns:a16="http://schemas.microsoft.com/office/drawing/2014/main" id="{B639A9BD-025F-4575-B0E7-C92F4D43CA3F}"/>
            </a:ext>
          </a:extLst>
        </xdr:cNvPr>
        <xdr:cNvSpPr txBox="1"/>
      </xdr:nvSpPr>
      <xdr:spPr>
        <a:xfrm>
          <a:off x="11563350" y="62865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639.2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9525</xdr:colOff>
      <xdr:row>28</xdr:row>
      <xdr:rowOff>19050</xdr:rowOff>
    </xdr:from>
    <xdr:ext cx="466725" cy="257175"/>
    <xdr:sp macro="" textlink="">
      <xdr:nvSpPr>
        <xdr:cNvPr id="157" name="n_1mainValue債務償還比率">
          <a:extLst>
            <a:ext uri="{FF2B5EF4-FFF2-40B4-BE49-F238E27FC236}">
              <a16:creationId xmlns:a16="http://schemas.microsoft.com/office/drawing/2014/main" id="{BC18B0EB-0023-44AE-98F8-284B15DD469C}"/>
            </a:ext>
          </a:extLst>
        </xdr:cNvPr>
        <xdr:cNvSpPr txBox="1"/>
      </xdr:nvSpPr>
      <xdr:spPr>
        <a:xfrm>
          <a:off x="13830300" y="55911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392.6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28575</xdr:colOff>
      <xdr:row>28</xdr:row>
      <xdr:rowOff>76200</xdr:rowOff>
    </xdr:from>
    <xdr:ext cx="466725" cy="257175"/>
    <xdr:sp macro="" textlink="">
      <xdr:nvSpPr>
        <xdr:cNvPr id="158" name="n_2mainValue債務償還比率">
          <a:extLst>
            <a:ext uri="{FF2B5EF4-FFF2-40B4-BE49-F238E27FC236}">
              <a16:creationId xmlns:a16="http://schemas.microsoft.com/office/drawing/2014/main" id="{B2E1818D-4E16-46E4-BDF1-3BF5A2B7D45F}"/>
            </a:ext>
          </a:extLst>
        </xdr:cNvPr>
        <xdr:cNvSpPr txBox="1"/>
      </xdr:nvSpPr>
      <xdr:spPr>
        <a:xfrm>
          <a:off x="13087350" y="56483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429.6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28575</xdr:colOff>
      <xdr:row>28</xdr:row>
      <xdr:rowOff>133350</xdr:rowOff>
    </xdr:from>
    <xdr:ext cx="466725" cy="257175"/>
    <xdr:sp macro="" textlink="">
      <xdr:nvSpPr>
        <xdr:cNvPr id="159" name="n_3mainValue債務償還比率">
          <a:extLst>
            <a:ext uri="{FF2B5EF4-FFF2-40B4-BE49-F238E27FC236}">
              <a16:creationId xmlns:a16="http://schemas.microsoft.com/office/drawing/2014/main" id="{DC08FC93-FD15-453F-AD49-4FD0A264CAA3}"/>
            </a:ext>
          </a:extLst>
        </xdr:cNvPr>
        <xdr:cNvSpPr txBox="1"/>
      </xdr:nvSpPr>
      <xdr:spPr>
        <a:xfrm>
          <a:off x="12325350" y="57054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467.3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28575</xdr:colOff>
      <xdr:row>29</xdr:row>
      <xdr:rowOff>28575</xdr:rowOff>
    </xdr:from>
    <xdr:ext cx="466725" cy="257175"/>
    <xdr:sp macro="" textlink="">
      <xdr:nvSpPr>
        <xdr:cNvPr id="160" name="n_4mainValue債務償還比率">
          <a:extLst>
            <a:ext uri="{FF2B5EF4-FFF2-40B4-BE49-F238E27FC236}">
              <a16:creationId xmlns:a16="http://schemas.microsoft.com/office/drawing/2014/main" id="{39153B4D-F959-462E-B139-53149A008BBD}"/>
            </a:ext>
          </a:extLst>
        </xdr:cNvPr>
        <xdr:cNvSpPr txBox="1"/>
      </xdr:nvSpPr>
      <xdr:spPr>
        <a:xfrm>
          <a:off x="11563350" y="57721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508.1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fLocksText="0">
      <xdr:nvSpPr>
        <xdr:cNvPr id="161" name="正方形/長方形 160">
          <a:extLst>
            <a:ext uri="{FF2B5EF4-FFF2-40B4-BE49-F238E27FC236}">
              <a16:creationId xmlns:a16="http://schemas.microsoft.com/office/drawing/2014/main" id="{EFBC834A-A911-4421-BB29-4584DD4199C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100">
              <a:solidFill>
                <a:srgbClr val="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fLocksText="0">
      <xdr:nvSpPr>
        <xdr:cNvPr id="162" name="正方形/長方形 161">
          <a:extLst>
            <a:ext uri="{FF2B5EF4-FFF2-40B4-BE49-F238E27FC236}">
              <a16:creationId xmlns:a16="http://schemas.microsoft.com/office/drawing/2014/main" id="{5D6F18CC-5D80-4738-9C7D-D400B2FAE02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100">
              <a:solidFill>
                <a:srgbClr val="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66675</xdr:rowOff>
    </xdr:from>
    <xdr:ext cx="371475" cy="238125"/>
    <xdr:sp macro="" textlink="">
      <xdr:nvSpPr>
        <xdr:cNvPr id="163" name="テキスト ボックス 162">
          <a:extLst>
            <a:ext uri="{FF2B5EF4-FFF2-40B4-BE49-F238E27FC236}">
              <a16:creationId xmlns:a16="http://schemas.microsoft.com/office/drawing/2014/main" id="{6D85F2B8-CC02-4998-BEF3-EE4DEA14A4C0}"/>
            </a:ext>
          </a:extLst>
        </xdr:cNvPr>
        <xdr:cNvSpPr txBox="1"/>
      </xdr:nvSpPr>
      <xdr:spPr>
        <a:xfrm>
          <a:off x="914400" y="8258175"/>
          <a:ext cx="37147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900">
              <a:latin typeface="ＭＳ Ｐゴシック" panose="020B0600070205080204" pitchFamily="50" charset="-128"/>
              <a:ea typeface="ＭＳ Ｐゴシック" panose="020B0600070205080204" pitchFamily="50" charset="-128"/>
            </a:rPr>
            <a:t>(</a:t>
          </a:r>
          <a:r>
            <a:rPr lang="ja-JP" altLang="en-US" sz="900">
              <a:latin typeface="ＭＳ Ｐゴシック" panose="020B0600070205080204" pitchFamily="50" charset="-128"/>
              <a:ea typeface="ＭＳ Ｐゴシック" panose="020B0600070205080204" pitchFamily="50" charset="-128"/>
            </a:rPr>
            <a:t>％</a:t>
          </a:r>
          <a:r>
            <a:rPr lang="en-US" altLang="ja-JP" sz="900">
              <a:latin typeface="ＭＳ Ｐゴシック" panose="020B0600070205080204" pitchFamily="50" charset="-128"/>
              <a:ea typeface="ＭＳ Ｐゴシック" panose="020B0600070205080204" pitchFamily="50" charset="-128"/>
            </a:rPr>
            <a:t>)</a:t>
          </a:r>
          <a:endParaRPr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19050</xdr:colOff>
      <xdr:row>58</xdr:row>
      <xdr:rowOff>161925</xdr:rowOff>
    </xdr:from>
    <xdr:ext cx="371475" cy="238125"/>
    <xdr:sp macro="" textlink="">
      <xdr:nvSpPr>
        <xdr:cNvPr id="164" name="テキスト ボックス 163">
          <a:extLst>
            <a:ext uri="{FF2B5EF4-FFF2-40B4-BE49-F238E27FC236}">
              <a16:creationId xmlns:a16="http://schemas.microsoft.com/office/drawing/2014/main" id="{EC99C47E-012B-4CD3-A5D9-CD6042F1C05A}"/>
            </a:ext>
          </a:extLst>
        </xdr:cNvPr>
        <xdr:cNvSpPr txBox="1"/>
      </xdr:nvSpPr>
      <xdr:spPr>
        <a:xfrm>
          <a:off x="6981825" y="10925175"/>
          <a:ext cx="37147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900">
              <a:latin typeface="ＭＳ Ｐゴシック" panose="020B0600070205080204" pitchFamily="50" charset="-128"/>
              <a:ea typeface="ＭＳ Ｐゴシック" panose="020B0600070205080204" pitchFamily="50" charset="-128"/>
            </a:rPr>
            <a:t>(</a:t>
          </a:r>
          <a:r>
            <a:rPr lang="ja-JP" altLang="en-US" sz="900">
              <a:latin typeface="ＭＳ Ｐゴシック" panose="020B0600070205080204" pitchFamily="50" charset="-128"/>
              <a:ea typeface="ＭＳ Ｐゴシック" panose="020B0600070205080204" pitchFamily="50" charset="-128"/>
            </a:rPr>
            <a:t>％</a:t>
          </a:r>
          <a:r>
            <a:rPr lang="en-US" altLang="ja-JP" sz="900">
              <a:latin typeface="ＭＳ Ｐゴシック" panose="020B0600070205080204" pitchFamily="50" charset="-128"/>
              <a:ea typeface="ＭＳ Ｐゴシック" panose="020B0600070205080204" pitchFamily="50" charset="-128"/>
            </a:rPr>
            <a:t>)</a:t>
          </a:r>
          <a:endParaRPr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1475" cy="238125"/>
    <xdr:sp macro="" textlink="">
      <xdr:nvSpPr>
        <xdr:cNvPr id="165" name="テキスト ボックス 164">
          <a:extLst>
            <a:ext uri="{FF2B5EF4-FFF2-40B4-BE49-F238E27FC236}">
              <a16:creationId xmlns:a16="http://schemas.microsoft.com/office/drawing/2014/main" id="{5F3F4D0F-360E-475B-97B1-078F2C1B7199}"/>
            </a:ext>
          </a:extLst>
        </xdr:cNvPr>
        <xdr:cNvSpPr txBox="1"/>
      </xdr:nvSpPr>
      <xdr:spPr>
        <a:xfrm>
          <a:off x="914400" y="12039600"/>
          <a:ext cx="37147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900">
              <a:latin typeface="ＭＳ Ｐゴシック" panose="020B0600070205080204" pitchFamily="50" charset="-128"/>
              <a:ea typeface="ＭＳ Ｐゴシック" panose="020B0600070205080204" pitchFamily="50" charset="-128"/>
            </a:rPr>
            <a:t>(</a:t>
          </a:r>
          <a:r>
            <a:rPr lang="ja-JP" altLang="en-US" sz="900">
              <a:latin typeface="ＭＳ Ｐゴシック" panose="020B0600070205080204" pitchFamily="50" charset="-128"/>
              <a:ea typeface="ＭＳ Ｐゴシック" panose="020B0600070205080204" pitchFamily="50" charset="-128"/>
            </a:rPr>
            <a:t>％</a:t>
          </a:r>
          <a:r>
            <a:rPr lang="en-US" altLang="ja-JP" sz="900">
              <a:latin typeface="ＭＳ Ｐゴシック" panose="020B0600070205080204" pitchFamily="50" charset="-128"/>
              <a:ea typeface="ＭＳ Ｐゴシック" panose="020B0600070205080204" pitchFamily="50" charset="-128"/>
            </a:rPr>
            <a:t>)</a:t>
          </a:r>
          <a:endParaRPr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19050</xdr:colOff>
      <xdr:row>81</xdr:row>
      <xdr:rowOff>38100</xdr:rowOff>
    </xdr:from>
    <xdr:ext cx="371475" cy="238125"/>
    <xdr:sp macro="" textlink="">
      <xdr:nvSpPr>
        <xdr:cNvPr id="166" name="テキスト ボックス 165">
          <a:extLst>
            <a:ext uri="{FF2B5EF4-FFF2-40B4-BE49-F238E27FC236}">
              <a16:creationId xmlns:a16="http://schemas.microsoft.com/office/drawing/2014/main" id="{1DB5703C-038B-4F79-92D9-33DA2614C1B6}"/>
            </a:ext>
          </a:extLst>
        </xdr:cNvPr>
        <xdr:cNvSpPr txBox="1"/>
      </xdr:nvSpPr>
      <xdr:spPr>
        <a:xfrm>
          <a:off x="6981825" y="14792325"/>
          <a:ext cx="37147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900">
              <a:latin typeface="ＭＳ Ｐゴシック" panose="020B0600070205080204" pitchFamily="50" charset="-128"/>
              <a:ea typeface="ＭＳ Ｐゴシック" panose="020B0600070205080204" pitchFamily="50" charset="-128"/>
            </a:rPr>
            <a:t>(</a:t>
          </a:r>
          <a:r>
            <a:rPr lang="ja-JP" altLang="en-US" sz="900">
              <a:latin typeface="ＭＳ Ｐゴシック" panose="020B0600070205080204" pitchFamily="50" charset="-128"/>
              <a:ea typeface="ＭＳ Ｐゴシック" panose="020B0600070205080204" pitchFamily="50" charset="-128"/>
            </a:rPr>
            <a:t>％</a:t>
          </a:r>
          <a:r>
            <a:rPr lang="en-US" altLang="ja-JP" sz="900">
              <a:latin typeface="ＭＳ Ｐゴシック" panose="020B0600070205080204" pitchFamily="50" charset="-128"/>
              <a:ea typeface="ＭＳ Ｐゴシック" panose="020B0600070205080204" pitchFamily="50" charset="-128"/>
            </a:rPr>
            <a:t>)</a:t>
          </a:r>
          <a:endParaRPr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fLocksText="0">
      <xdr:nvSpPr>
        <xdr:cNvPr id="2" name="正方形/長方形 1">
          <a:extLst>
            <a:ext uri="{FF2B5EF4-FFF2-40B4-BE49-F238E27FC236}">
              <a16:creationId xmlns:a16="http://schemas.microsoft.com/office/drawing/2014/main" id="{4D6F1AE9-2FD1-4A04-8EEB-FB53BEC4727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3200" b="1">
              <a:solidFill>
                <a:srgbClr val="000000"/>
              </a:solidFill>
              <a:latin typeface="ＭＳ Ｐゴシック" panose="020B0600070205080204" pitchFamily="50" charset="-128"/>
              <a:ea typeface="ＭＳ Ｐゴシック" panose="020B0600070205080204" pitchFamily="50" charset="-128"/>
            </a:rPr>
            <a:t>(13)-1</a:t>
          </a:r>
          <a:r>
            <a:rPr lang="ja-JP" altLang="en-US" sz="3200" b="1">
              <a:solidFill>
                <a:srgbClr val="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fLocksText="0">
      <xdr:nvSpPr>
        <xdr:cNvPr id="3" name="正方形/長方形 2">
          <a:extLst>
            <a:ext uri="{FF2B5EF4-FFF2-40B4-BE49-F238E27FC236}">
              <a16:creationId xmlns:a16="http://schemas.microsoft.com/office/drawing/2014/main" id="{7027B3C0-B6F6-4DF7-AFF9-ECF1425D193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fLocksText="0">
      <xdr:nvSpPr>
        <xdr:cNvPr id="4" name="正方形/長方形 3">
          <a:extLst>
            <a:ext uri="{FF2B5EF4-FFF2-40B4-BE49-F238E27FC236}">
              <a16:creationId xmlns:a16="http://schemas.microsoft.com/office/drawing/2014/main" id="{98311068-359B-4057-A6DE-4D365C71CFA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fLocksText="0">
      <xdr:nvSpPr>
        <xdr:cNvPr id="5" name="正方形/長方形 4">
          <a:extLst>
            <a:ext uri="{FF2B5EF4-FFF2-40B4-BE49-F238E27FC236}">
              <a16:creationId xmlns:a16="http://schemas.microsoft.com/office/drawing/2014/main" id="{A48C71D8-A801-498C-9977-EDFB1D0E8E8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埼玉県八潮市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fLocksText="0">
      <xdr:nvSpPr>
        <xdr:cNvPr id="6" name="正方形/長方形 5">
          <a:extLst>
            <a:ext uri="{FF2B5EF4-FFF2-40B4-BE49-F238E27FC236}">
              <a16:creationId xmlns:a16="http://schemas.microsoft.com/office/drawing/2014/main" id="{A33C29F3-FC29-41A2-A7ED-6DC890FF90A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fLocksText="0">
      <xdr:nvSpPr>
        <xdr:cNvPr id="7" name="正方形/長方形 6">
          <a:extLst>
            <a:ext uri="{FF2B5EF4-FFF2-40B4-BE49-F238E27FC236}">
              <a16:creationId xmlns:a16="http://schemas.microsoft.com/office/drawing/2014/main" id="{0FDC196D-6EE9-427D-B696-15821B0BBE3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fLocksText="0">
      <xdr:nvSpPr>
        <xdr:cNvPr id="8" name="正方形/長方形 7">
          <a:extLst>
            <a:ext uri="{FF2B5EF4-FFF2-40B4-BE49-F238E27FC236}">
              <a16:creationId xmlns:a16="http://schemas.microsoft.com/office/drawing/2014/main" id="{0F7CF806-4625-4370-AAF6-90041A3CDCF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令和</a:t>
          </a:r>
          <a:r>
            <a:rPr lang="en-US" altLang="ja-JP" sz="2000" b="1">
              <a:solidFill>
                <a:srgbClr val="FFFFFF"/>
              </a:solidFill>
              <a:latin typeface="ＭＳ ゴシック" panose="020B0609070205080204" pitchFamily="49" charset="-128"/>
              <a:ea typeface="ＭＳ ゴシック" panose="020B0609070205080204" pitchFamily="49" charset="-128"/>
            </a:rPr>
            <a:t>3</a:t>
          </a:r>
          <a:r>
            <a:rPr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fLocksText="0">
      <xdr:nvSpPr>
        <xdr:cNvPr id="9" name="正方形/長方形 8">
          <a:extLst>
            <a:ext uri="{FF2B5EF4-FFF2-40B4-BE49-F238E27FC236}">
              <a16:creationId xmlns:a16="http://schemas.microsoft.com/office/drawing/2014/main" id="{7951169C-8743-4D51-B45B-788C3BB775E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fLocksText="0">
      <xdr:nvSpPr>
        <xdr:cNvPr id="10" name="正方形/長方形 9">
          <a:extLst>
            <a:ext uri="{FF2B5EF4-FFF2-40B4-BE49-F238E27FC236}">
              <a16:creationId xmlns:a16="http://schemas.microsoft.com/office/drawing/2014/main" id="{F432E533-F003-48BD-9DF7-6D28072D936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fLocksText="0">
      <xdr:nvSpPr>
        <xdr:cNvPr id="11" name="正方形/長方形 10">
          <a:extLst>
            <a:ext uri="{FF2B5EF4-FFF2-40B4-BE49-F238E27FC236}">
              <a16:creationId xmlns:a16="http://schemas.microsoft.com/office/drawing/2014/main" id="{9EA512AB-B2A6-4821-AA3D-3BF890FC821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92,192
88,466
18.02
39,733,763
36,882,636
2,662,532
18,813,385
19,655,261</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fLocksText="0">
      <xdr:nvSpPr>
        <xdr:cNvPr id="12" name="正方形/長方形 11">
          <a:extLst>
            <a:ext uri="{FF2B5EF4-FFF2-40B4-BE49-F238E27FC236}">
              <a16:creationId xmlns:a16="http://schemas.microsoft.com/office/drawing/2014/main" id="{A4549D50-DF1E-47F4-909C-7139B8D7FFA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(R4.1.1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(R4.1.1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fLocksText="0">
      <xdr:nvSpPr>
        <xdr:cNvPr id="13" name="正方形/長方形 12">
          <a:extLst>
            <a:ext uri="{FF2B5EF4-FFF2-40B4-BE49-F238E27FC236}">
              <a16:creationId xmlns:a16="http://schemas.microsoft.com/office/drawing/2014/main" id="{63348435-8A95-4045-B36B-31E680C106A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fLocksText="0">
      <xdr:nvSpPr>
        <xdr:cNvPr id="14" name="正方形/長方形 13">
          <a:extLst>
            <a:ext uri="{FF2B5EF4-FFF2-40B4-BE49-F238E27FC236}">
              <a16:creationId xmlns:a16="http://schemas.microsoft.com/office/drawing/2014/main" id="{086442DB-64B5-44FD-856B-04E5FF9344D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
-
6.0
23.3</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fLocksText="0">
      <xdr:nvSpPr>
        <xdr:cNvPr id="15" name="正方形/長方形 14">
          <a:extLst>
            <a:ext uri="{FF2B5EF4-FFF2-40B4-BE49-F238E27FC236}">
              <a16:creationId xmlns:a16="http://schemas.microsoft.com/office/drawing/2014/main" id="{55B93236-572A-4F46-8A5B-DA8DC391D8A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fLocksText="0">
      <xdr:nvSpPr>
        <xdr:cNvPr id="16" name="正方形/長方形 15">
          <a:extLst>
            <a:ext uri="{FF2B5EF4-FFF2-40B4-BE49-F238E27FC236}">
              <a16:creationId xmlns:a16="http://schemas.microsoft.com/office/drawing/2014/main" id="{A5ED3333-DA5A-475D-BB49-8875C5858A7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lang="en-US" altLang="ja-JP" sz="1100" b="1">
              <a:solidFill>
                <a:srgbClr val="000000"/>
              </a:solidFill>
              <a:latin typeface="ＭＳ ゴシック" panose="020B0609070205080204" pitchFamily="49" charset="-128"/>
              <a:ea typeface="ＭＳ ゴシック" panose="020B0609070205080204" pitchFamily="49" charset="-128"/>
            </a:rPr>
            <a:t>(</a:t>
          </a:r>
          <a:r>
            <a:rPr lang="ja-JP" altLang="en-US" sz="1100" b="1">
              <a:solidFill>
                <a:srgbClr val="000000"/>
              </a:solidFill>
              <a:latin typeface="ＭＳ ゴシック" panose="020B0609070205080204" pitchFamily="49" charset="-128"/>
              <a:ea typeface="ＭＳ ゴシック" panose="020B0609070205080204" pitchFamily="49" charset="-128"/>
            </a:rPr>
            <a:t>年度毎</a:t>
          </a:r>
          <a:r>
            <a:rPr lang="en-US" altLang="ja-JP" sz="1100" b="1">
              <a:solidFill>
                <a:srgbClr val="000000"/>
              </a:solidFill>
              <a:latin typeface="ＭＳ ゴシック" panose="020B0609070205080204" pitchFamily="49" charset="-128"/>
              <a:ea typeface="ＭＳ ゴシック" panose="020B0609070205080204" pitchFamily="49" charset="-128"/>
            </a:rPr>
            <a:t>)</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fLocksText="0">
      <xdr:nvSpPr>
        <xdr:cNvPr id="17" name="正方形/長方形 16">
          <a:extLst>
            <a:ext uri="{FF2B5EF4-FFF2-40B4-BE49-F238E27FC236}">
              <a16:creationId xmlns:a16="http://schemas.microsoft.com/office/drawing/2014/main" id="{50A9D526-FE13-4128-9916-1449B2A6091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100" b="1">
              <a:solidFill>
                <a:srgbClr val="000000"/>
              </a:solidFill>
              <a:latin typeface="ＭＳ ゴシック" panose="020B0609070205080204" pitchFamily="49" charset="-128"/>
              <a:ea typeface="ＭＳ ゴシック" panose="020B0609070205080204" pitchFamily="49" charset="-128"/>
            </a:rPr>
            <a:t>H29  Ⅱ</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H30  Ⅱ</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R01  Ⅱ</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R02  Ⅱ</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R03  Ⅱ</a:t>
          </a:r>
          <a:r>
            <a:rPr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fLocksText="0">
      <xdr:nvSpPr>
        <xdr:cNvPr id="18" name="角丸四角形 17">
          <a:extLst>
            <a:ext uri="{FF2B5EF4-FFF2-40B4-BE49-F238E27FC236}">
              <a16:creationId xmlns:a16="http://schemas.microsoft.com/office/drawing/2014/main" id="{51AE8994-070C-4387-BFF0-E5245220813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fLocksText="0">
      <xdr:nvSpPr>
        <xdr:cNvPr id="19" name="正方形/長方形 18">
          <a:extLst>
            <a:ext uri="{FF2B5EF4-FFF2-40B4-BE49-F238E27FC236}">
              <a16:creationId xmlns:a16="http://schemas.microsoft.com/office/drawing/2014/main" id="{9355CE21-E725-4C01-BCBA-B35513F2A93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fLocksText="0">
      <xdr:nvSpPr>
        <xdr:cNvPr id="20" name="正方形/長方形 19">
          <a:extLst>
            <a:ext uri="{FF2B5EF4-FFF2-40B4-BE49-F238E27FC236}">
              <a16:creationId xmlns:a16="http://schemas.microsoft.com/office/drawing/2014/main" id="{7830505B-DFC7-4FD1-8805-C47B2E603DB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fLocksText="0">
      <xdr:nvSpPr>
        <xdr:cNvPr id="21" name="正方形/長方形 20">
          <a:extLst>
            <a:ext uri="{FF2B5EF4-FFF2-40B4-BE49-F238E27FC236}">
              <a16:creationId xmlns:a16="http://schemas.microsoft.com/office/drawing/2014/main" id="{9293F0DC-6EEB-40B7-B09C-C83CAB26B50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43DB27E-7AEB-43CE-8F0B-2A7C0A2E4C0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fLocksText="0">
      <xdr:nvSpPr>
        <xdr:cNvPr id="23" name="楕円 22">
          <a:extLst>
            <a:ext uri="{FF2B5EF4-FFF2-40B4-BE49-F238E27FC236}">
              <a16:creationId xmlns:a16="http://schemas.microsoft.com/office/drawing/2014/main" id="{D9C62A6A-E4C4-4FAB-83D0-DEB3CF3D0F5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fLocksText="0">
      <xdr:nvSpPr>
        <xdr:cNvPr id="24" name="フローチャート: 判断 23">
          <a:extLst>
            <a:ext uri="{FF2B5EF4-FFF2-40B4-BE49-F238E27FC236}">
              <a16:creationId xmlns:a16="http://schemas.microsoft.com/office/drawing/2014/main" id="{35C557B4-EF6D-484B-BBDD-2FBD2C91392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9A8B03E-2471-4EB2-A252-1B3B7B2569D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6FF2574-AA5E-4E30-8571-210500A2D16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BFBB1C6-01B1-4984-89E8-A1653ACC8E8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FB85D91-50C0-4900-B3E6-0B4F5B3C4FC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123825</xdr:colOff>
      <xdr:row>16</xdr:row>
      <xdr:rowOff>47625</xdr:rowOff>
    </xdr:from>
    <xdr:ext cx="8896350" cy="257175"/>
    <xdr:sp macro="" textlink="">
      <xdr:nvSpPr>
        <xdr:cNvPr id="29" name="テキスト ボックス 28">
          <a:extLst>
            <a:ext uri="{FF2B5EF4-FFF2-40B4-BE49-F238E27FC236}">
              <a16:creationId xmlns:a16="http://schemas.microsoft.com/office/drawing/2014/main" id="{6FA63D67-5AD2-4066-B51B-DBE0F879E68C}"/>
            </a:ext>
          </a:extLst>
        </xdr:cNvPr>
        <xdr:cNvSpPr txBox="1"/>
      </xdr:nvSpPr>
      <xdr:spPr>
        <a:xfrm>
          <a:off x="695325" y="2790825"/>
          <a:ext cx="88963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lang="en-US" altLang="ja-JP" sz="1000">
              <a:solidFill>
                <a:srgbClr val="000000"/>
              </a:solidFill>
              <a:latin typeface="ＭＳ Ｐゴシック" panose="020B0600070205080204" pitchFamily="50" charset="-128"/>
              <a:ea typeface="ＭＳ Ｐゴシック" panose="020B0600070205080204" pitchFamily="50" charset="-128"/>
            </a:rPr>
            <a:t>35</a:t>
          </a:r>
          <a:r>
            <a:rPr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123825</xdr:colOff>
      <xdr:row>18</xdr:row>
      <xdr:rowOff>28575</xdr:rowOff>
    </xdr:from>
    <xdr:ext cx="6048375" cy="257175"/>
    <xdr:sp macro="" textlink="">
      <xdr:nvSpPr>
        <xdr:cNvPr id="30" name="テキスト ボックス 29">
          <a:extLst>
            <a:ext uri="{FF2B5EF4-FFF2-40B4-BE49-F238E27FC236}">
              <a16:creationId xmlns:a16="http://schemas.microsoft.com/office/drawing/2014/main" id="{CF8674F5-317A-48CA-B13E-2E146577C2A0}"/>
            </a:ext>
          </a:extLst>
        </xdr:cNvPr>
        <xdr:cNvSpPr txBox="1"/>
      </xdr:nvSpPr>
      <xdr:spPr>
        <a:xfrm>
          <a:off x="695325" y="3114675"/>
          <a:ext cx="60483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月</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123825</xdr:colOff>
      <xdr:row>20</xdr:row>
      <xdr:rowOff>0</xdr:rowOff>
    </xdr:from>
    <xdr:ext cx="8229600" cy="257175"/>
    <xdr:sp macro="" textlink="">
      <xdr:nvSpPr>
        <xdr:cNvPr id="31" name="テキスト ボックス 30">
          <a:extLst>
            <a:ext uri="{FF2B5EF4-FFF2-40B4-BE49-F238E27FC236}">
              <a16:creationId xmlns:a16="http://schemas.microsoft.com/office/drawing/2014/main" id="{51729D7C-E498-437F-A7CD-245AFE0BD1C6}"/>
            </a:ext>
          </a:extLst>
        </xdr:cNvPr>
        <xdr:cNvSpPr txBox="1"/>
      </xdr:nvSpPr>
      <xdr:spPr>
        <a:xfrm>
          <a:off x="695325" y="3429000"/>
          <a:ext cx="8229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lang="en-US" altLang="ja-JP" sz="1000">
              <a:solidFill>
                <a:srgbClr val="000000"/>
              </a:solidFill>
              <a:latin typeface="ＭＳ Ｐゴシック" panose="020B0600070205080204" pitchFamily="50" charset="-128"/>
              <a:ea typeface="ＭＳ Ｐゴシック" panose="020B0600070205080204" pitchFamily="50" charset="-128"/>
            </a:rPr>
            <a:t>3</a:t>
          </a:r>
          <a:r>
            <a:rPr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123825</xdr:colOff>
      <xdr:row>21</xdr:row>
      <xdr:rowOff>142875</xdr:rowOff>
    </xdr:from>
    <xdr:ext cx="4429125" cy="257175"/>
    <xdr:sp macro="" textlink="">
      <xdr:nvSpPr>
        <xdr:cNvPr id="32" name="テキスト ボックス 31">
          <a:extLst>
            <a:ext uri="{FF2B5EF4-FFF2-40B4-BE49-F238E27FC236}">
              <a16:creationId xmlns:a16="http://schemas.microsoft.com/office/drawing/2014/main" id="{67C29691-F6F2-4A3E-8DEA-916F0943A75B}"/>
            </a:ext>
          </a:extLst>
        </xdr:cNvPr>
        <xdr:cNvSpPr txBox="1"/>
      </xdr:nvSpPr>
      <xdr:spPr>
        <a:xfrm>
          <a:off x="695325" y="3743325"/>
          <a:ext cx="44291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fLocksText="0">
      <xdr:nvSpPr>
        <xdr:cNvPr id="33" name="正方形/長方形 32">
          <a:extLst>
            <a:ext uri="{FF2B5EF4-FFF2-40B4-BE49-F238E27FC236}">
              <a16:creationId xmlns:a16="http://schemas.microsoft.com/office/drawing/2014/main" id="{AAD38687-A13E-427E-B96C-A35C7592955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道路</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fLocksText="0">
      <xdr:nvSpPr>
        <xdr:cNvPr id="34" name="正方形/長方形 33">
          <a:extLst>
            <a:ext uri="{FF2B5EF4-FFF2-40B4-BE49-F238E27FC236}">
              <a16:creationId xmlns:a16="http://schemas.microsoft.com/office/drawing/2014/main" id="{CD900555-9FD8-4BFA-98EC-F2FA176B23E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fLocksText="0">
      <xdr:nvSpPr>
        <xdr:cNvPr id="35" name="正方形/長方形 34">
          <a:extLst>
            <a:ext uri="{FF2B5EF4-FFF2-40B4-BE49-F238E27FC236}">
              <a16:creationId xmlns:a16="http://schemas.microsoft.com/office/drawing/2014/main" id="{6C24ED0A-FCDF-4ECD-84F6-B67A5F9A1C4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29/103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fLocksText="0">
      <xdr:nvSpPr>
        <xdr:cNvPr id="36" name="正方形/長方形 35">
          <a:extLst>
            <a:ext uri="{FF2B5EF4-FFF2-40B4-BE49-F238E27FC236}">
              <a16:creationId xmlns:a16="http://schemas.microsoft.com/office/drawing/2014/main" id="{205F3FD2-231D-429C-971C-9077CAC5BF9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fLocksText="0">
      <xdr:nvSpPr>
        <xdr:cNvPr id="37" name="正方形/長方形 36">
          <a:extLst>
            <a:ext uri="{FF2B5EF4-FFF2-40B4-BE49-F238E27FC236}">
              <a16:creationId xmlns:a16="http://schemas.microsoft.com/office/drawing/2014/main" id="{09119422-0722-4DA0-9DCF-1CAC4462BAE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fLocksText="0">
      <xdr:nvSpPr>
        <xdr:cNvPr id="38" name="正方形/長方形 37">
          <a:extLst>
            <a:ext uri="{FF2B5EF4-FFF2-40B4-BE49-F238E27FC236}">
              <a16:creationId xmlns:a16="http://schemas.microsoft.com/office/drawing/2014/main" id="{6CA7C120-D807-4FD1-9CD8-6AAE10824CD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fLocksText="0">
      <xdr:nvSpPr>
        <xdr:cNvPr id="39" name="正方形/長方形 38">
          <a:extLst>
            <a:ext uri="{FF2B5EF4-FFF2-40B4-BE49-F238E27FC236}">
              <a16:creationId xmlns:a16="http://schemas.microsoft.com/office/drawing/2014/main" id="{02CADA95-8CF2-4882-A547-8ACDE6C1CED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fLocksText="0">
      <xdr:nvSpPr>
        <xdr:cNvPr id="40" name="正方形/長方形 39">
          <a:extLst>
            <a:ext uri="{FF2B5EF4-FFF2-40B4-BE49-F238E27FC236}">
              <a16:creationId xmlns:a16="http://schemas.microsoft.com/office/drawing/2014/main" id="{6E126DE7-5091-4944-BAA4-A136974245F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30</xdr:row>
      <xdr:rowOff>0</xdr:rowOff>
    </xdr:from>
    <xdr:ext cx="295275" cy="228600"/>
    <xdr:sp macro="" textlink="">
      <xdr:nvSpPr>
        <xdr:cNvPr id="41" name="テキスト ボックス 40">
          <a:extLst>
            <a:ext uri="{FF2B5EF4-FFF2-40B4-BE49-F238E27FC236}">
              <a16:creationId xmlns:a16="http://schemas.microsoft.com/office/drawing/2014/main" id="{6020F52D-5CE8-49DC-A5CD-E21DD9135753}"/>
            </a:ext>
          </a:extLst>
        </xdr:cNvPr>
        <xdr:cNvSpPr txBox="1"/>
      </xdr:nvSpPr>
      <xdr:spPr>
        <a:xfrm>
          <a:off x="723900" y="514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FD81BD4-5841-4F34-885D-EE6420A6DE2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43</xdr:row>
      <xdr:rowOff>104775</xdr:rowOff>
    </xdr:from>
    <xdr:ext cx="466725" cy="257175"/>
    <xdr:sp macro="" textlink="">
      <xdr:nvSpPr>
        <xdr:cNvPr id="43" name="テキスト ボックス 42">
          <a:extLst>
            <a:ext uri="{FF2B5EF4-FFF2-40B4-BE49-F238E27FC236}">
              <a16:creationId xmlns:a16="http://schemas.microsoft.com/office/drawing/2014/main" id="{B83F45A5-EC91-450A-A808-2A822D6F87D0}"/>
            </a:ext>
          </a:extLst>
        </xdr:cNvPr>
        <xdr:cNvSpPr txBox="1"/>
      </xdr:nvSpPr>
      <xdr:spPr>
        <a:xfrm>
          <a:off x="285750" y="7477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1592D39-803A-4E78-8DF8-711FE02F336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41</xdr:row>
      <xdr:rowOff>123825</xdr:rowOff>
    </xdr:from>
    <xdr:ext cx="466725" cy="257175"/>
    <xdr:sp macro="" textlink="">
      <xdr:nvSpPr>
        <xdr:cNvPr id="45" name="テキスト ボックス 44">
          <a:extLst>
            <a:ext uri="{FF2B5EF4-FFF2-40B4-BE49-F238E27FC236}">
              <a16:creationId xmlns:a16="http://schemas.microsoft.com/office/drawing/2014/main" id="{F3B804C4-75B9-42D0-9D95-D31874F12070}"/>
            </a:ext>
          </a:extLst>
        </xdr:cNvPr>
        <xdr:cNvSpPr txBox="1"/>
      </xdr:nvSpPr>
      <xdr:spPr>
        <a:xfrm>
          <a:off x="285750" y="7153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12EB4AC-447A-4340-B79E-78E478A6BEA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39</xdr:row>
      <xdr:rowOff>133350</xdr:rowOff>
    </xdr:from>
    <xdr:ext cx="400050" cy="257175"/>
    <xdr:sp macro="" textlink="">
      <xdr:nvSpPr>
        <xdr:cNvPr id="47" name="テキスト ボックス 46">
          <a:extLst>
            <a:ext uri="{FF2B5EF4-FFF2-40B4-BE49-F238E27FC236}">
              <a16:creationId xmlns:a16="http://schemas.microsoft.com/office/drawing/2014/main" id="{F1D8AA8F-4B98-44C5-A952-F9B217CD4F68}"/>
            </a:ext>
          </a:extLst>
        </xdr:cNvPr>
        <xdr:cNvSpPr txBox="1"/>
      </xdr:nvSpPr>
      <xdr:spPr>
        <a:xfrm>
          <a:off x="352425" y="68199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F55655C-23A8-47B1-8153-E927ED6A864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37</xdr:row>
      <xdr:rowOff>152400</xdr:rowOff>
    </xdr:from>
    <xdr:ext cx="400050" cy="257175"/>
    <xdr:sp macro="" textlink="">
      <xdr:nvSpPr>
        <xdr:cNvPr id="49" name="テキスト ボックス 48">
          <a:extLst>
            <a:ext uri="{FF2B5EF4-FFF2-40B4-BE49-F238E27FC236}">
              <a16:creationId xmlns:a16="http://schemas.microsoft.com/office/drawing/2014/main" id="{C15172BB-70F6-47D6-8121-920C3FCA446B}"/>
            </a:ext>
          </a:extLst>
        </xdr:cNvPr>
        <xdr:cNvSpPr txBox="1"/>
      </xdr:nvSpPr>
      <xdr:spPr>
        <a:xfrm>
          <a:off x="352425" y="64960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1EEEE31-17B8-4A21-B9DB-149E74303C0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35</xdr:row>
      <xdr:rowOff>171450</xdr:rowOff>
    </xdr:from>
    <xdr:ext cx="400050" cy="257175"/>
    <xdr:sp macro="" textlink="">
      <xdr:nvSpPr>
        <xdr:cNvPr id="51" name="テキスト ボックス 50">
          <a:extLst>
            <a:ext uri="{FF2B5EF4-FFF2-40B4-BE49-F238E27FC236}">
              <a16:creationId xmlns:a16="http://schemas.microsoft.com/office/drawing/2014/main" id="{078BF440-B6E7-474B-8B56-01353A99A236}"/>
            </a:ext>
          </a:extLst>
        </xdr:cNvPr>
        <xdr:cNvSpPr txBox="1"/>
      </xdr:nvSpPr>
      <xdr:spPr>
        <a:xfrm>
          <a:off x="352425" y="61722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7EE98E7-846D-441C-927E-6AD41AA0729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34</xdr:row>
      <xdr:rowOff>19050</xdr:rowOff>
    </xdr:from>
    <xdr:ext cx="400050" cy="257175"/>
    <xdr:sp macro="" textlink="">
      <xdr:nvSpPr>
        <xdr:cNvPr id="53" name="テキスト ボックス 52">
          <a:extLst>
            <a:ext uri="{FF2B5EF4-FFF2-40B4-BE49-F238E27FC236}">
              <a16:creationId xmlns:a16="http://schemas.microsoft.com/office/drawing/2014/main" id="{C399BDBE-ACD9-4A6F-8965-2AF198195314}"/>
            </a:ext>
          </a:extLst>
        </xdr:cNvPr>
        <xdr:cNvSpPr txBox="1"/>
      </xdr:nvSpPr>
      <xdr:spPr>
        <a:xfrm>
          <a:off x="352425" y="58483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DA24061-0730-490C-BED0-A25E5B1513A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38100</xdr:colOff>
      <xdr:row>32</xdr:row>
      <xdr:rowOff>28575</xdr:rowOff>
    </xdr:from>
    <xdr:ext cx="342900" cy="257175"/>
    <xdr:sp macro="" textlink="">
      <xdr:nvSpPr>
        <xdr:cNvPr id="55" name="テキスト ボックス 54">
          <a:extLst>
            <a:ext uri="{FF2B5EF4-FFF2-40B4-BE49-F238E27FC236}">
              <a16:creationId xmlns:a16="http://schemas.microsoft.com/office/drawing/2014/main" id="{E1599B7A-01C6-4BAF-8FDA-C5460F489C40}"/>
            </a:ext>
          </a:extLst>
        </xdr:cNvPr>
        <xdr:cNvSpPr txBox="1"/>
      </xdr:nvSpPr>
      <xdr:spPr>
        <a:xfrm>
          <a:off x="419100" y="551497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676AC16-C53E-43C8-8BFD-7C27B21EEE7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fLocksText="0">
      <xdr:nvSpPr>
        <xdr:cNvPr id="57" name="【道路】_x000a_有形固定資産減価償却率グラフ枠">
          <a:extLst>
            <a:ext uri="{FF2B5EF4-FFF2-40B4-BE49-F238E27FC236}">
              <a16:creationId xmlns:a16="http://schemas.microsoft.com/office/drawing/2014/main" id="{291E590C-75F7-4C17-9501-29CA6CD776A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9BA52028-7923-43E4-B9AC-36F043DA8849}"/>
            </a:ext>
          </a:extLst>
        </xdr:cNvPr>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42</xdr:row>
      <xdr:rowOff>85725</xdr:rowOff>
    </xdr:from>
    <xdr:ext cx="409575" cy="257175"/>
    <xdr:sp macro="" textlink="">
      <xdr:nvSpPr>
        <xdr:cNvPr id="59" name="【道路】_x000a_有形固定資産減価償却率最小値テキスト">
          <a:extLst>
            <a:ext uri="{FF2B5EF4-FFF2-40B4-BE49-F238E27FC236}">
              <a16:creationId xmlns:a16="http://schemas.microsoft.com/office/drawing/2014/main" id="{4F7294EA-CDCD-4503-AF52-1D8F57C8758F}"/>
            </a:ext>
          </a:extLst>
        </xdr:cNvPr>
        <xdr:cNvSpPr txBox="1"/>
      </xdr:nvSpPr>
      <xdr:spPr>
        <a:xfrm>
          <a:off x="4667250" y="72866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99.3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24DD2352-D2B5-47E1-9991-D83B80DDB6D3}"/>
            </a:ext>
          </a:extLst>
        </xdr:cNvPr>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31</xdr:row>
      <xdr:rowOff>123825</xdr:rowOff>
    </xdr:from>
    <xdr:ext cx="342900" cy="257175"/>
    <xdr:sp macro="" textlink="">
      <xdr:nvSpPr>
        <xdr:cNvPr id="61" name="【道路】_x000a_有形固定資産減価償却率最大値テキスト">
          <a:extLst>
            <a:ext uri="{FF2B5EF4-FFF2-40B4-BE49-F238E27FC236}">
              <a16:creationId xmlns:a16="http://schemas.microsoft.com/office/drawing/2014/main" id="{7E02BBA0-87F2-4C5D-A6CC-A836CA1F565D}"/>
            </a:ext>
          </a:extLst>
        </xdr:cNvPr>
        <xdr:cNvSpPr txBox="1"/>
      </xdr:nvSpPr>
      <xdr:spPr>
        <a:xfrm>
          <a:off x="4667250" y="543877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F66A8F00-F1FD-43F0-8CE3-FC370FAD2D74}"/>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38</xdr:row>
      <xdr:rowOff>161925</xdr:rowOff>
    </xdr:from>
    <xdr:ext cx="409575" cy="257175"/>
    <xdr:sp macro="" textlink="">
      <xdr:nvSpPr>
        <xdr:cNvPr id="63" name="【道路】_x000a_有形固定資産減価償却率平均値テキスト">
          <a:extLst>
            <a:ext uri="{FF2B5EF4-FFF2-40B4-BE49-F238E27FC236}">
              <a16:creationId xmlns:a16="http://schemas.microsoft.com/office/drawing/2014/main" id="{6296218C-112F-4DBE-BF55-FA5455AA3EDF}"/>
            </a:ext>
          </a:extLst>
        </xdr:cNvPr>
        <xdr:cNvSpPr txBox="1"/>
      </xdr:nvSpPr>
      <xdr:spPr>
        <a:xfrm>
          <a:off x="4667250" y="66770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66.4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fLocksText="0">
      <xdr:nvSpPr>
        <xdr:cNvPr id="64" name="フローチャート: 判断 63">
          <a:extLst>
            <a:ext uri="{FF2B5EF4-FFF2-40B4-BE49-F238E27FC236}">
              <a16:creationId xmlns:a16="http://schemas.microsoft.com/office/drawing/2014/main" id="{E7B696EB-CF12-4799-A251-D793F3D03843}"/>
            </a:ext>
          </a:extLst>
        </xdr:cNvPr>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127000</xdr:colOff>
      <xdr:row>38</xdr:row>
      <xdr:rowOff>133169</xdr:rowOff>
    </xdr:from>
    <xdr:to>
      <xdr:col>20</xdr:col>
      <xdr:colOff>38100</xdr:colOff>
      <xdr:row>39</xdr:row>
      <xdr:rowOff>63319</xdr:rowOff>
    </xdr:to>
    <xdr:sp macro="" textlink="" fLocksText="0">
      <xdr:nvSpPr>
        <xdr:cNvPr id="65" name="フローチャート: 判断 64">
          <a:extLst>
            <a:ext uri="{FF2B5EF4-FFF2-40B4-BE49-F238E27FC236}">
              <a16:creationId xmlns:a16="http://schemas.microsoft.com/office/drawing/2014/main" id="{313C6CD7-20B1-424D-8967-C03B59EE9A91}"/>
            </a:ext>
          </a:extLst>
        </xdr:cNvPr>
        <xdr:cNvSpPr/>
      </xdr:nvSpPr>
      <xdr:spPr>
        <a:xfrm>
          <a:off x="37465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0</xdr:colOff>
      <xdr:row>38</xdr:row>
      <xdr:rowOff>98878</xdr:rowOff>
    </xdr:from>
    <xdr:to>
      <xdr:col>15</xdr:col>
      <xdr:colOff>101600</xdr:colOff>
      <xdr:row>39</xdr:row>
      <xdr:rowOff>29028</xdr:rowOff>
    </xdr:to>
    <xdr:sp macro="" textlink="" fLocksText="0">
      <xdr:nvSpPr>
        <xdr:cNvPr id="66" name="フローチャート: 判断 65">
          <a:extLst>
            <a:ext uri="{FF2B5EF4-FFF2-40B4-BE49-F238E27FC236}">
              <a16:creationId xmlns:a16="http://schemas.microsoft.com/office/drawing/2014/main" id="{CAB4649E-73F8-41AD-8134-51A4E5408B2A}"/>
            </a:ext>
          </a:extLst>
        </xdr:cNvPr>
        <xdr:cNvSpPr/>
      </xdr:nvSpPr>
      <xdr:spPr>
        <a:xfrm>
          <a:off x="2857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63500</xdr:colOff>
      <xdr:row>38</xdr:row>
      <xdr:rowOff>92347</xdr:rowOff>
    </xdr:from>
    <xdr:to>
      <xdr:col>10</xdr:col>
      <xdr:colOff>165100</xdr:colOff>
      <xdr:row>39</xdr:row>
      <xdr:rowOff>22497</xdr:rowOff>
    </xdr:to>
    <xdr:sp macro="" textlink="" fLocksText="0">
      <xdr:nvSpPr>
        <xdr:cNvPr id="67" name="フローチャート: 判断 66">
          <a:extLst>
            <a:ext uri="{FF2B5EF4-FFF2-40B4-BE49-F238E27FC236}">
              <a16:creationId xmlns:a16="http://schemas.microsoft.com/office/drawing/2014/main" id="{F82C828D-C530-4E93-B6B0-A4AB38BD5FBE}"/>
            </a:ext>
          </a:extLst>
        </xdr:cNvPr>
        <xdr:cNvSpPr/>
      </xdr:nvSpPr>
      <xdr:spPr>
        <a:xfrm>
          <a:off x="1968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fLocksText="0">
      <xdr:nvSpPr>
        <xdr:cNvPr id="68" name="フローチャート: 判断 67">
          <a:extLst>
            <a:ext uri="{FF2B5EF4-FFF2-40B4-BE49-F238E27FC236}">
              <a16:creationId xmlns:a16="http://schemas.microsoft.com/office/drawing/2014/main" id="{4C77EB11-6FEE-45BD-8F19-D74FE6CB63EC}"/>
            </a:ext>
          </a:extLst>
        </xdr:cNvPr>
        <xdr:cNvSpPr/>
      </xdr:nvSpPr>
      <xdr:spPr>
        <a:xfrm>
          <a:off x="1079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23</xdr:col>
      <xdr:colOff>57150</xdr:colOff>
      <xdr:row>44</xdr:row>
      <xdr:rowOff>76200</xdr:rowOff>
    </xdr:from>
    <xdr:ext cx="762000" cy="257175"/>
    <xdr:sp macro="" textlink="">
      <xdr:nvSpPr>
        <xdr:cNvPr id="69" name="テキスト ボックス 68">
          <a:extLst>
            <a:ext uri="{FF2B5EF4-FFF2-40B4-BE49-F238E27FC236}">
              <a16:creationId xmlns:a16="http://schemas.microsoft.com/office/drawing/2014/main" id="{BB7957F9-61A1-442B-AD30-064455F93F7D}"/>
            </a:ext>
          </a:extLst>
        </xdr:cNvPr>
        <xdr:cNvSpPr txBox="1"/>
      </xdr:nvSpPr>
      <xdr:spPr>
        <a:xfrm>
          <a:off x="44386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76200</xdr:rowOff>
    </xdr:from>
    <xdr:ext cx="762000" cy="257175"/>
    <xdr:sp macro="" textlink="">
      <xdr:nvSpPr>
        <xdr:cNvPr id="70" name="テキスト ボックス 69">
          <a:extLst>
            <a:ext uri="{FF2B5EF4-FFF2-40B4-BE49-F238E27FC236}">
              <a16:creationId xmlns:a16="http://schemas.microsoft.com/office/drawing/2014/main" id="{B2E19D6B-B38E-4C04-A551-2F53E3DB8071}"/>
            </a:ext>
          </a:extLst>
        </xdr:cNvPr>
        <xdr:cNvSpPr txBox="1"/>
      </xdr:nvSpPr>
      <xdr:spPr>
        <a:xfrm>
          <a:off x="36004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44</xdr:row>
      <xdr:rowOff>76200</xdr:rowOff>
    </xdr:from>
    <xdr:ext cx="762000" cy="257175"/>
    <xdr:sp macro="" textlink="">
      <xdr:nvSpPr>
        <xdr:cNvPr id="71" name="テキスト ボックス 70">
          <a:extLst>
            <a:ext uri="{FF2B5EF4-FFF2-40B4-BE49-F238E27FC236}">
              <a16:creationId xmlns:a16="http://schemas.microsoft.com/office/drawing/2014/main" id="{028F6E12-E39E-4BCD-B209-E017C0D54125}"/>
            </a:ext>
          </a:extLst>
        </xdr:cNvPr>
        <xdr:cNvSpPr txBox="1"/>
      </xdr:nvSpPr>
      <xdr:spPr>
        <a:xfrm>
          <a:off x="2714625"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76200</xdr:rowOff>
    </xdr:from>
    <xdr:ext cx="762000" cy="257175"/>
    <xdr:sp macro="" textlink="">
      <xdr:nvSpPr>
        <xdr:cNvPr id="72" name="テキスト ボックス 71">
          <a:extLst>
            <a:ext uri="{FF2B5EF4-FFF2-40B4-BE49-F238E27FC236}">
              <a16:creationId xmlns:a16="http://schemas.microsoft.com/office/drawing/2014/main" id="{E0BAA26B-4EB6-45C9-BE6D-739252ACE3FF}"/>
            </a:ext>
          </a:extLst>
        </xdr:cNvPr>
        <xdr:cNvSpPr txBox="1"/>
      </xdr:nvSpPr>
      <xdr:spPr>
        <a:xfrm>
          <a:off x="182880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44</xdr:row>
      <xdr:rowOff>76200</xdr:rowOff>
    </xdr:from>
    <xdr:ext cx="762000" cy="257175"/>
    <xdr:sp macro="" textlink="">
      <xdr:nvSpPr>
        <xdr:cNvPr id="73" name="テキスト ボックス 72">
          <a:extLst>
            <a:ext uri="{FF2B5EF4-FFF2-40B4-BE49-F238E27FC236}">
              <a16:creationId xmlns:a16="http://schemas.microsoft.com/office/drawing/2014/main" id="{05C831A2-86F8-4792-939B-491793ED86F2}"/>
            </a:ext>
          </a:extLst>
        </xdr:cNvPr>
        <xdr:cNvSpPr txBox="1"/>
      </xdr:nvSpPr>
      <xdr:spPr>
        <a:xfrm>
          <a:off x="9334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35197</xdr:rowOff>
    </xdr:from>
    <xdr:to>
      <xdr:col>24</xdr:col>
      <xdr:colOff>114300</xdr:colOff>
      <xdr:row>38</xdr:row>
      <xdr:rowOff>136797</xdr:rowOff>
    </xdr:to>
    <xdr:sp macro="" textlink="" fLocksText="0">
      <xdr:nvSpPr>
        <xdr:cNvPr id="74" name="楕円 73">
          <a:extLst>
            <a:ext uri="{FF2B5EF4-FFF2-40B4-BE49-F238E27FC236}">
              <a16:creationId xmlns:a16="http://schemas.microsoft.com/office/drawing/2014/main" id="{D15F15CD-6945-4C03-BC38-E6D7CFC86099}"/>
            </a:ext>
          </a:extLst>
        </xdr:cNvPr>
        <xdr:cNvSpPr/>
      </xdr:nvSpPr>
      <xdr:spPr>
        <a:xfrm>
          <a:off x="45847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95250</xdr:colOff>
      <xdr:row>37</xdr:row>
      <xdr:rowOff>57150</xdr:rowOff>
    </xdr:from>
    <xdr:ext cx="409575" cy="257175"/>
    <xdr:sp macro="" textlink="">
      <xdr:nvSpPr>
        <xdr:cNvPr id="75" name="【道路】_x000a_有形固定資産減価償却率該当値テキスト">
          <a:extLst>
            <a:ext uri="{FF2B5EF4-FFF2-40B4-BE49-F238E27FC236}">
              <a16:creationId xmlns:a16="http://schemas.microsoft.com/office/drawing/2014/main" id="{16C23337-BDAD-408B-BDAD-7BD13430A955}"/>
            </a:ext>
          </a:extLst>
        </xdr:cNvPr>
        <xdr:cNvSpPr txBox="1"/>
      </xdr:nvSpPr>
      <xdr:spPr>
        <a:xfrm>
          <a:off x="4667250" y="64008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57.6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9072</xdr:rowOff>
    </xdr:from>
    <xdr:to>
      <xdr:col>20</xdr:col>
      <xdr:colOff>38100</xdr:colOff>
      <xdr:row>38</xdr:row>
      <xdr:rowOff>110672</xdr:rowOff>
    </xdr:to>
    <xdr:sp macro="" textlink="" fLocksText="0">
      <xdr:nvSpPr>
        <xdr:cNvPr id="76" name="楕円 75">
          <a:extLst>
            <a:ext uri="{FF2B5EF4-FFF2-40B4-BE49-F238E27FC236}">
              <a16:creationId xmlns:a16="http://schemas.microsoft.com/office/drawing/2014/main" id="{FDEACF5B-1529-4B0F-965D-A6112BA7F0B2}"/>
            </a:ext>
          </a:extLst>
        </xdr:cNvPr>
        <xdr:cNvSpPr/>
      </xdr:nvSpPr>
      <xdr:spPr>
        <a:xfrm>
          <a:off x="3746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177800</xdr:colOff>
      <xdr:row>38</xdr:row>
      <xdr:rowOff>59872</xdr:rowOff>
    </xdr:from>
    <xdr:to>
      <xdr:col>24</xdr:col>
      <xdr:colOff>63500</xdr:colOff>
      <xdr:row>38</xdr:row>
      <xdr:rowOff>85997</xdr:rowOff>
    </xdr:to>
    <xdr:cxnSp macro="">
      <xdr:nvCxnSpPr>
        <xdr:cNvPr id="77" name="直線コネクタ 76">
          <a:extLst>
            <a:ext uri="{FF2B5EF4-FFF2-40B4-BE49-F238E27FC236}">
              <a16:creationId xmlns:a16="http://schemas.microsoft.com/office/drawing/2014/main" id="{A207449D-0189-4ACE-A904-2031496F09CB}"/>
            </a:ext>
          </a:extLst>
        </xdr:cNvPr>
        <xdr:cNvCxnSpPr/>
      </xdr:nvCxnSpPr>
      <xdr:spPr>
        <a:xfrm>
          <a:off x="3797300" y="6574972"/>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74385</xdr:rowOff>
    </xdr:from>
    <xdr:to>
      <xdr:col>15</xdr:col>
      <xdr:colOff>101600</xdr:colOff>
      <xdr:row>39</xdr:row>
      <xdr:rowOff>4535</xdr:rowOff>
    </xdr:to>
    <xdr:sp macro="" textlink="" fLocksText="0">
      <xdr:nvSpPr>
        <xdr:cNvPr id="78" name="楕円 77">
          <a:extLst>
            <a:ext uri="{FF2B5EF4-FFF2-40B4-BE49-F238E27FC236}">
              <a16:creationId xmlns:a16="http://schemas.microsoft.com/office/drawing/2014/main" id="{E7DE18D1-5CCA-4088-ACD3-CC4F85C7CD39}"/>
            </a:ext>
          </a:extLst>
        </xdr:cNvPr>
        <xdr:cNvSpPr/>
      </xdr:nvSpPr>
      <xdr:spPr>
        <a:xfrm>
          <a:off x="2857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38</xdr:row>
      <xdr:rowOff>59872</xdr:rowOff>
    </xdr:from>
    <xdr:to>
      <xdr:col>19</xdr:col>
      <xdr:colOff>177800</xdr:colOff>
      <xdr:row>38</xdr:row>
      <xdr:rowOff>125185</xdr:rowOff>
    </xdr:to>
    <xdr:cxnSp macro="">
      <xdr:nvCxnSpPr>
        <xdr:cNvPr id="79" name="直線コネクタ 78">
          <a:extLst>
            <a:ext uri="{FF2B5EF4-FFF2-40B4-BE49-F238E27FC236}">
              <a16:creationId xmlns:a16="http://schemas.microsoft.com/office/drawing/2014/main" id="{431B9C2D-88D6-4D8B-8D3C-06BE6B4D8385}"/>
            </a:ext>
          </a:extLst>
        </xdr:cNvPr>
        <xdr:cNvCxnSpPr/>
      </xdr:nvCxnSpPr>
      <xdr:spPr>
        <a:xfrm flipV="1">
          <a:off x="2908300" y="65749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46627</xdr:rowOff>
    </xdr:from>
    <xdr:to>
      <xdr:col>10</xdr:col>
      <xdr:colOff>165100</xdr:colOff>
      <xdr:row>38</xdr:row>
      <xdr:rowOff>148227</xdr:rowOff>
    </xdr:to>
    <xdr:sp macro="" textlink="" fLocksText="0">
      <xdr:nvSpPr>
        <xdr:cNvPr id="80" name="楕円 79">
          <a:extLst>
            <a:ext uri="{FF2B5EF4-FFF2-40B4-BE49-F238E27FC236}">
              <a16:creationId xmlns:a16="http://schemas.microsoft.com/office/drawing/2014/main" id="{D6B149FD-3D04-4E9E-B1F1-458F284E3922}"/>
            </a:ext>
          </a:extLst>
        </xdr:cNvPr>
        <xdr:cNvSpPr/>
      </xdr:nvSpPr>
      <xdr:spPr>
        <a:xfrm>
          <a:off x="196850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114300</xdr:colOff>
      <xdr:row>38</xdr:row>
      <xdr:rowOff>97427</xdr:rowOff>
    </xdr:from>
    <xdr:to>
      <xdr:col>15</xdr:col>
      <xdr:colOff>50800</xdr:colOff>
      <xdr:row>38</xdr:row>
      <xdr:rowOff>125185</xdr:rowOff>
    </xdr:to>
    <xdr:cxnSp macro="">
      <xdr:nvCxnSpPr>
        <xdr:cNvPr id="81" name="直線コネクタ 80">
          <a:extLst>
            <a:ext uri="{FF2B5EF4-FFF2-40B4-BE49-F238E27FC236}">
              <a16:creationId xmlns:a16="http://schemas.microsoft.com/office/drawing/2014/main" id="{D7F402DE-F7D9-4948-BB54-E8DC09128D84}"/>
            </a:ext>
          </a:extLst>
        </xdr:cNvPr>
        <xdr:cNvCxnSpPr/>
      </xdr:nvCxnSpPr>
      <xdr:spPr>
        <a:xfrm>
          <a:off x="2019300" y="661252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27033</xdr:rowOff>
    </xdr:from>
    <xdr:to>
      <xdr:col>6</xdr:col>
      <xdr:colOff>38100</xdr:colOff>
      <xdr:row>38</xdr:row>
      <xdr:rowOff>128633</xdr:rowOff>
    </xdr:to>
    <xdr:sp macro="" textlink="" fLocksText="0">
      <xdr:nvSpPr>
        <xdr:cNvPr id="82" name="楕円 81">
          <a:extLst>
            <a:ext uri="{FF2B5EF4-FFF2-40B4-BE49-F238E27FC236}">
              <a16:creationId xmlns:a16="http://schemas.microsoft.com/office/drawing/2014/main" id="{8481AE15-1A04-4459-8D05-D3B015E77787}"/>
            </a:ext>
          </a:extLst>
        </xdr:cNvPr>
        <xdr:cNvSpPr/>
      </xdr:nvSpPr>
      <xdr:spPr>
        <a:xfrm>
          <a:off x="10795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177800</xdr:colOff>
      <xdr:row>38</xdr:row>
      <xdr:rowOff>77833</xdr:rowOff>
    </xdr:from>
    <xdr:to>
      <xdr:col>10</xdr:col>
      <xdr:colOff>114300</xdr:colOff>
      <xdr:row>38</xdr:row>
      <xdr:rowOff>97427</xdr:rowOff>
    </xdr:to>
    <xdr:cxnSp macro="">
      <xdr:nvCxnSpPr>
        <xdr:cNvPr id="83" name="直線コネクタ 82">
          <a:extLst>
            <a:ext uri="{FF2B5EF4-FFF2-40B4-BE49-F238E27FC236}">
              <a16:creationId xmlns:a16="http://schemas.microsoft.com/office/drawing/2014/main" id="{1948EDCA-857B-4931-9A60-B78A15880520}"/>
            </a:ext>
          </a:extLst>
        </xdr:cNvPr>
        <xdr:cNvCxnSpPr/>
      </xdr:nvCxnSpPr>
      <xdr:spPr>
        <a:xfrm>
          <a:off x="1130300" y="659293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152400</xdr:colOff>
      <xdr:row>39</xdr:row>
      <xdr:rowOff>57150</xdr:rowOff>
    </xdr:from>
    <xdr:ext cx="409575" cy="257175"/>
    <xdr:sp macro="" textlink="">
      <xdr:nvSpPr>
        <xdr:cNvPr id="84" name="n_1aveValue【道路】_x000a_有形固定資産減価償却率">
          <a:extLst>
            <a:ext uri="{FF2B5EF4-FFF2-40B4-BE49-F238E27FC236}">
              <a16:creationId xmlns:a16="http://schemas.microsoft.com/office/drawing/2014/main" id="{AA7B984D-8080-46E8-A157-20B00759A5AD}"/>
            </a:ext>
          </a:extLst>
        </xdr:cNvPr>
        <xdr:cNvSpPr txBox="1"/>
      </xdr:nvSpPr>
      <xdr:spPr>
        <a:xfrm>
          <a:off x="3581400" y="67437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63.6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39</xdr:row>
      <xdr:rowOff>19050</xdr:rowOff>
    </xdr:from>
    <xdr:ext cx="409575" cy="257175"/>
    <xdr:sp macro="" textlink="">
      <xdr:nvSpPr>
        <xdr:cNvPr id="85" name="n_2aveValue【道路】_x000a_有形固定資産減価償却率">
          <a:extLst>
            <a:ext uri="{FF2B5EF4-FFF2-40B4-BE49-F238E27FC236}">
              <a16:creationId xmlns:a16="http://schemas.microsoft.com/office/drawing/2014/main" id="{44FC7666-A185-4DC9-96E3-80F4D3B77018}"/>
            </a:ext>
          </a:extLst>
        </xdr:cNvPr>
        <xdr:cNvSpPr txBox="1"/>
      </xdr:nvSpPr>
      <xdr:spPr>
        <a:xfrm>
          <a:off x="2705100" y="67056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61.5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39</xdr:row>
      <xdr:rowOff>9525</xdr:rowOff>
    </xdr:from>
    <xdr:ext cx="409575" cy="257175"/>
    <xdr:sp macro="" textlink="">
      <xdr:nvSpPr>
        <xdr:cNvPr id="86" name="n_3aveValue【道路】_x000a_有形固定資産減価償却率">
          <a:extLst>
            <a:ext uri="{FF2B5EF4-FFF2-40B4-BE49-F238E27FC236}">
              <a16:creationId xmlns:a16="http://schemas.microsoft.com/office/drawing/2014/main" id="{D2246A0C-183F-4F7E-88B8-6E2B0772328E}"/>
            </a:ext>
          </a:extLst>
        </xdr:cNvPr>
        <xdr:cNvSpPr txBox="1"/>
      </xdr:nvSpPr>
      <xdr:spPr>
        <a:xfrm>
          <a:off x="1809750" y="66960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61.1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38</xdr:row>
      <xdr:rowOff>161925</xdr:rowOff>
    </xdr:from>
    <xdr:ext cx="409575" cy="257175"/>
    <xdr:sp macro="" textlink="">
      <xdr:nvSpPr>
        <xdr:cNvPr id="87" name="n_4aveValue【道路】_x000a_有形固定資産減価償却率">
          <a:extLst>
            <a:ext uri="{FF2B5EF4-FFF2-40B4-BE49-F238E27FC236}">
              <a16:creationId xmlns:a16="http://schemas.microsoft.com/office/drawing/2014/main" id="{BFA5397A-70ED-487B-806C-8DBD581D7363}"/>
            </a:ext>
          </a:extLst>
        </xdr:cNvPr>
        <xdr:cNvSpPr txBox="1"/>
      </xdr:nvSpPr>
      <xdr:spPr>
        <a:xfrm>
          <a:off x="923925" y="66770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59.7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152400</xdr:colOff>
      <xdr:row>36</xdr:row>
      <xdr:rowOff>123825</xdr:rowOff>
    </xdr:from>
    <xdr:ext cx="409575" cy="257175"/>
    <xdr:sp macro="" textlink="">
      <xdr:nvSpPr>
        <xdr:cNvPr id="88" name="n_1mainValue【道路】_x000a_有形固定資産減価償却率">
          <a:extLst>
            <a:ext uri="{FF2B5EF4-FFF2-40B4-BE49-F238E27FC236}">
              <a16:creationId xmlns:a16="http://schemas.microsoft.com/office/drawing/2014/main" id="{F3C8A65C-A5C6-4185-8C08-41480F6B9A00}"/>
            </a:ext>
          </a:extLst>
        </xdr:cNvPr>
        <xdr:cNvSpPr txBox="1"/>
      </xdr:nvSpPr>
      <xdr:spPr>
        <a:xfrm>
          <a:off x="3581400" y="62960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56.0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37</xdr:row>
      <xdr:rowOff>19050</xdr:rowOff>
    </xdr:from>
    <xdr:ext cx="409575" cy="257175"/>
    <xdr:sp macro="" textlink="">
      <xdr:nvSpPr>
        <xdr:cNvPr id="89" name="n_2mainValue【道路】_x000a_有形固定資産減価償却率">
          <a:extLst>
            <a:ext uri="{FF2B5EF4-FFF2-40B4-BE49-F238E27FC236}">
              <a16:creationId xmlns:a16="http://schemas.microsoft.com/office/drawing/2014/main" id="{AAA0FE4B-B85C-45E2-9699-F00E12CB9EC3}"/>
            </a:ext>
          </a:extLst>
        </xdr:cNvPr>
        <xdr:cNvSpPr txBox="1"/>
      </xdr:nvSpPr>
      <xdr:spPr>
        <a:xfrm>
          <a:off x="2705100" y="63627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60.0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36</xdr:row>
      <xdr:rowOff>161925</xdr:rowOff>
    </xdr:from>
    <xdr:ext cx="409575" cy="257175"/>
    <xdr:sp macro="" textlink="">
      <xdr:nvSpPr>
        <xdr:cNvPr id="90" name="n_3mainValue【道路】_x000a_有形固定資産減価償却率">
          <a:extLst>
            <a:ext uri="{FF2B5EF4-FFF2-40B4-BE49-F238E27FC236}">
              <a16:creationId xmlns:a16="http://schemas.microsoft.com/office/drawing/2014/main" id="{3D5BF0D9-65EE-4C57-843A-A818A44706CE}"/>
            </a:ext>
          </a:extLst>
        </xdr:cNvPr>
        <xdr:cNvSpPr txBox="1"/>
      </xdr:nvSpPr>
      <xdr:spPr>
        <a:xfrm>
          <a:off x="1809750" y="63341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58.3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36</xdr:row>
      <xdr:rowOff>142875</xdr:rowOff>
    </xdr:from>
    <xdr:ext cx="409575" cy="257175"/>
    <xdr:sp macro="" textlink="">
      <xdr:nvSpPr>
        <xdr:cNvPr id="91" name="n_4mainValue【道路】_x000a_有形固定資産減価償却率">
          <a:extLst>
            <a:ext uri="{FF2B5EF4-FFF2-40B4-BE49-F238E27FC236}">
              <a16:creationId xmlns:a16="http://schemas.microsoft.com/office/drawing/2014/main" id="{9C636F09-6247-4458-894C-9F9F2DA6BDC1}"/>
            </a:ext>
          </a:extLst>
        </xdr:cNvPr>
        <xdr:cNvSpPr txBox="1"/>
      </xdr:nvSpPr>
      <xdr:spPr>
        <a:xfrm>
          <a:off x="923925" y="63150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57.1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fLocksText="0">
      <xdr:nvSpPr>
        <xdr:cNvPr id="92" name="正方形/長方形 91">
          <a:extLst>
            <a:ext uri="{FF2B5EF4-FFF2-40B4-BE49-F238E27FC236}">
              <a16:creationId xmlns:a16="http://schemas.microsoft.com/office/drawing/2014/main" id="{51ABF3B6-8EB4-422C-8E08-9F6904F7427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道路</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fLocksText="0">
      <xdr:nvSpPr>
        <xdr:cNvPr id="93" name="正方形/長方形 92">
          <a:extLst>
            <a:ext uri="{FF2B5EF4-FFF2-40B4-BE49-F238E27FC236}">
              <a16:creationId xmlns:a16="http://schemas.microsoft.com/office/drawing/2014/main" id="{721E5F83-553E-4542-8561-C352A8867E8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fLocksText="0">
      <xdr:nvSpPr>
        <xdr:cNvPr id="94" name="正方形/長方形 93">
          <a:extLst>
            <a:ext uri="{FF2B5EF4-FFF2-40B4-BE49-F238E27FC236}">
              <a16:creationId xmlns:a16="http://schemas.microsoft.com/office/drawing/2014/main" id="{673752B9-2369-46B0-8377-23C706CB808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80/103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fLocksText="0">
      <xdr:nvSpPr>
        <xdr:cNvPr id="95" name="正方形/長方形 94">
          <a:extLst>
            <a:ext uri="{FF2B5EF4-FFF2-40B4-BE49-F238E27FC236}">
              <a16:creationId xmlns:a16="http://schemas.microsoft.com/office/drawing/2014/main" id="{8FCBE572-9454-43C1-9766-7C0C14B7DC7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fLocksText="0">
      <xdr:nvSpPr>
        <xdr:cNvPr id="96" name="正方形/長方形 95">
          <a:extLst>
            <a:ext uri="{FF2B5EF4-FFF2-40B4-BE49-F238E27FC236}">
              <a16:creationId xmlns:a16="http://schemas.microsoft.com/office/drawing/2014/main" id="{67982772-5C06-439C-AA65-4C753A07AE8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fLocksText="0">
      <xdr:nvSpPr>
        <xdr:cNvPr id="97" name="正方形/長方形 96">
          <a:extLst>
            <a:ext uri="{FF2B5EF4-FFF2-40B4-BE49-F238E27FC236}">
              <a16:creationId xmlns:a16="http://schemas.microsoft.com/office/drawing/2014/main" id="{5E8E2B7D-A290-4927-B18D-11C2845A273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fLocksText="0">
      <xdr:nvSpPr>
        <xdr:cNvPr id="98" name="正方形/長方形 97">
          <a:extLst>
            <a:ext uri="{FF2B5EF4-FFF2-40B4-BE49-F238E27FC236}">
              <a16:creationId xmlns:a16="http://schemas.microsoft.com/office/drawing/2014/main" id="{5A6F3D3D-0639-4219-B87F-2FEB00A6CBE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5.912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fLocksText="0">
      <xdr:nvSpPr>
        <xdr:cNvPr id="99" name="正方形/長方形 98">
          <a:extLst>
            <a:ext uri="{FF2B5EF4-FFF2-40B4-BE49-F238E27FC236}">
              <a16:creationId xmlns:a16="http://schemas.microsoft.com/office/drawing/2014/main" id="{8FD2B048-6C04-4248-B196-0050D8675BF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30</xdr:row>
      <xdr:rowOff>0</xdr:rowOff>
    </xdr:from>
    <xdr:ext cx="342900" cy="228600"/>
    <xdr:sp macro="" textlink="">
      <xdr:nvSpPr>
        <xdr:cNvPr id="100" name="テキスト ボックス 99">
          <a:extLst>
            <a:ext uri="{FF2B5EF4-FFF2-40B4-BE49-F238E27FC236}">
              <a16:creationId xmlns:a16="http://schemas.microsoft.com/office/drawing/2014/main" id="{610B0A71-903A-47CC-91FD-5C0E55CF9263}"/>
            </a:ext>
          </a:extLst>
        </xdr:cNvPr>
        <xdr:cNvSpPr txBox="1"/>
      </xdr:nvSpPr>
      <xdr:spPr>
        <a:xfrm>
          <a:off x="6562725" y="5143500"/>
          <a:ext cx="34290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ｍ</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CEBFD21-DC74-439E-8DE1-DE12AFDB80B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AE8AEB15-0379-470F-BA50-FDF090BFE7F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41</xdr:row>
      <xdr:rowOff>66675</xdr:rowOff>
    </xdr:from>
    <xdr:ext cx="466725" cy="257175"/>
    <xdr:sp macro="" textlink="">
      <xdr:nvSpPr>
        <xdr:cNvPr id="103" name="テキスト ボックス 102">
          <a:extLst>
            <a:ext uri="{FF2B5EF4-FFF2-40B4-BE49-F238E27FC236}">
              <a16:creationId xmlns:a16="http://schemas.microsoft.com/office/drawing/2014/main" id="{E050883E-8441-4299-8358-9A984A77F462}"/>
            </a:ext>
          </a:extLst>
        </xdr:cNvPr>
        <xdr:cNvSpPr txBox="1"/>
      </xdr:nvSpPr>
      <xdr:spPr>
        <a:xfrm>
          <a:off x="6134100" y="7096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E03E33E2-2E1C-4C4D-95D2-19A2928A416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39</xdr:row>
      <xdr:rowOff>28575</xdr:rowOff>
    </xdr:from>
    <xdr:ext cx="533400" cy="257175"/>
    <xdr:sp macro="" textlink="">
      <xdr:nvSpPr>
        <xdr:cNvPr id="105" name="テキスト ボックス 104">
          <a:extLst>
            <a:ext uri="{FF2B5EF4-FFF2-40B4-BE49-F238E27FC236}">
              <a16:creationId xmlns:a16="http://schemas.microsoft.com/office/drawing/2014/main" id="{6C36FB85-ADEB-4041-844B-C82A46E10738}"/>
            </a:ext>
          </a:extLst>
        </xdr:cNvPr>
        <xdr:cNvSpPr txBox="1"/>
      </xdr:nvSpPr>
      <xdr:spPr>
        <a:xfrm>
          <a:off x="6067425" y="67151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C5556D5E-50D5-4D81-9FE1-51BBBF8FFC3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36</xdr:row>
      <xdr:rowOff>161925</xdr:rowOff>
    </xdr:from>
    <xdr:ext cx="533400" cy="257175"/>
    <xdr:sp macro="" textlink="">
      <xdr:nvSpPr>
        <xdr:cNvPr id="107" name="テキスト ボックス 106">
          <a:extLst>
            <a:ext uri="{FF2B5EF4-FFF2-40B4-BE49-F238E27FC236}">
              <a16:creationId xmlns:a16="http://schemas.microsoft.com/office/drawing/2014/main" id="{70FEF80B-7615-49D0-96E4-93801D6828D1}"/>
            </a:ext>
          </a:extLst>
        </xdr:cNvPr>
        <xdr:cNvSpPr txBox="1"/>
      </xdr:nvSpPr>
      <xdr:spPr>
        <a:xfrm>
          <a:off x="6067425" y="63341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FF9FC8F2-7DFF-423F-A044-FC3E850D228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34</xdr:row>
      <xdr:rowOff>123825</xdr:rowOff>
    </xdr:from>
    <xdr:ext cx="533400" cy="257175"/>
    <xdr:sp macro="" textlink="">
      <xdr:nvSpPr>
        <xdr:cNvPr id="109" name="テキスト ボックス 108">
          <a:extLst>
            <a:ext uri="{FF2B5EF4-FFF2-40B4-BE49-F238E27FC236}">
              <a16:creationId xmlns:a16="http://schemas.microsoft.com/office/drawing/2014/main" id="{E355E969-A23B-4B2F-91E5-8A3A313A1E2A}"/>
            </a:ext>
          </a:extLst>
        </xdr:cNvPr>
        <xdr:cNvSpPr txBox="1"/>
      </xdr:nvSpPr>
      <xdr:spPr>
        <a:xfrm>
          <a:off x="6067425" y="59531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10E9D99A-5B53-45A4-BB30-9A5AEF3C20E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32</xdr:row>
      <xdr:rowOff>85725</xdr:rowOff>
    </xdr:from>
    <xdr:ext cx="533400" cy="257175"/>
    <xdr:sp macro="" textlink="">
      <xdr:nvSpPr>
        <xdr:cNvPr id="111" name="テキスト ボックス 110">
          <a:extLst>
            <a:ext uri="{FF2B5EF4-FFF2-40B4-BE49-F238E27FC236}">
              <a16:creationId xmlns:a16="http://schemas.microsoft.com/office/drawing/2014/main" id="{15AB6A90-6987-459B-8CF6-F206CD1277EA}"/>
            </a:ext>
          </a:extLst>
        </xdr:cNvPr>
        <xdr:cNvSpPr txBox="1"/>
      </xdr:nvSpPr>
      <xdr:spPr>
        <a:xfrm>
          <a:off x="6067425" y="55721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51BA946E-53FA-4463-9C41-F7308887DAF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161925</xdr:colOff>
      <xdr:row>30</xdr:row>
      <xdr:rowOff>47625</xdr:rowOff>
    </xdr:from>
    <xdr:ext cx="533400" cy="257175"/>
    <xdr:sp macro="" textlink="">
      <xdr:nvSpPr>
        <xdr:cNvPr id="113" name="テキスト ボックス 112">
          <a:extLst>
            <a:ext uri="{FF2B5EF4-FFF2-40B4-BE49-F238E27FC236}">
              <a16:creationId xmlns:a16="http://schemas.microsoft.com/office/drawing/2014/main" id="{9B846104-FDAB-4E7B-A55B-0A1236C58577}"/>
            </a:ext>
          </a:extLst>
        </xdr:cNvPr>
        <xdr:cNvSpPr txBox="1"/>
      </xdr:nvSpPr>
      <xdr:spPr>
        <a:xfrm>
          <a:off x="6067425" y="51911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fLocksText="0">
      <xdr:nvSpPr>
        <xdr:cNvPr id="114" name="【道路】_x000a_一人当たり延長グラフ枠">
          <a:extLst>
            <a:ext uri="{FF2B5EF4-FFF2-40B4-BE49-F238E27FC236}">
              <a16:creationId xmlns:a16="http://schemas.microsoft.com/office/drawing/2014/main" id="{8648667B-DA58-42B2-B5A2-4C7C69E944A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a:extLst>
            <a:ext uri="{FF2B5EF4-FFF2-40B4-BE49-F238E27FC236}">
              <a16:creationId xmlns:a16="http://schemas.microsoft.com/office/drawing/2014/main" id="{AC3C9A30-DED5-435B-A056-AD1ABDCE7DD9}"/>
            </a:ext>
          </a:extLst>
        </xdr:cNvPr>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161925</xdr:rowOff>
    </xdr:from>
    <xdr:ext cx="466725" cy="257175"/>
    <xdr:sp macro="" textlink="">
      <xdr:nvSpPr>
        <xdr:cNvPr id="116" name="【道路】_x000a_一人当たり延長最小値テキスト">
          <a:extLst>
            <a:ext uri="{FF2B5EF4-FFF2-40B4-BE49-F238E27FC236}">
              <a16:creationId xmlns:a16="http://schemas.microsoft.com/office/drawing/2014/main" id="{FF478EA3-A7BA-4099-B028-E5FE1FEE6910}"/>
            </a:ext>
          </a:extLst>
        </xdr:cNvPr>
        <xdr:cNvSpPr txBox="1"/>
      </xdr:nvSpPr>
      <xdr:spPr>
        <a:xfrm>
          <a:off x="10515600" y="71913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1.419</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a:extLst>
            <a:ext uri="{FF2B5EF4-FFF2-40B4-BE49-F238E27FC236}">
              <a16:creationId xmlns:a16="http://schemas.microsoft.com/office/drawing/2014/main" id="{8AD73137-982B-40BA-B7AB-F0F555C86AA9}"/>
            </a:ext>
          </a:extLst>
        </xdr:cNvPr>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47625</xdr:rowOff>
    </xdr:from>
    <xdr:ext cx="533400" cy="257175"/>
    <xdr:sp macro="" textlink="">
      <xdr:nvSpPr>
        <xdr:cNvPr id="118" name="【道路】_x000a_一人当たり延長最大値テキスト">
          <a:extLst>
            <a:ext uri="{FF2B5EF4-FFF2-40B4-BE49-F238E27FC236}">
              <a16:creationId xmlns:a16="http://schemas.microsoft.com/office/drawing/2014/main" id="{84C76082-4BEC-44DC-A12A-033FBC3EDB77}"/>
            </a:ext>
          </a:extLst>
        </xdr:cNvPr>
        <xdr:cNvSpPr txBox="1"/>
      </xdr:nvSpPr>
      <xdr:spPr>
        <a:xfrm>
          <a:off x="10515600" y="57054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34.385</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a:extLst>
            <a:ext uri="{FF2B5EF4-FFF2-40B4-BE49-F238E27FC236}">
              <a16:creationId xmlns:a16="http://schemas.microsoft.com/office/drawing/2014/main" id="{D9DC236E-CFA4-4A4A-B795-6A94D8EEF027}"/>
            </a:ext>
          </a:extLst>
        </xdr:cNvPr>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57150</xdr:rowOff>
    </xdr:from>
    <xdr:ext cx="466725" cy="257175"/>
    <xdr:sp macro="" textlink="">
      <xdr:nvSpPr>
        <xdr:cNvPr id="120" name="【道路】_x000a_一人当たり延長平均値テキスト">
          <a:extLst>
            <a:ext uri="{FF2B5EF4-FFF2-40B4-BE49-F238E27FC236}">
              <a16:creationId xmlns:a16="http://schemas.microsoft.com/office/drawing/2014/main" id="{4DFA4929-6999-4D94-B88C-5474E90CA2AF}"/>
            </a:ext>
          </a:extLst>
        </xdr:cNvPr>
        <xdr:cNvSpPr txBox="1"/>
      </xdr:nvSpPr>
      <xdr:spPr>
        <a:xfrm>
          <a:off x="10515600" y="6743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7.766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fLocksText="0">
      <xdr:nvSpPr>
        <xdr:cNvPr id="121" name="フローチャート: 判断 120">
          <a:extLst>
            <a:ext uri="{FF2B5EF4-FFF2-40B4-BE49-F238E27FC236}">
              <a16:creationId xmlns:a16="http://schemas.microsoft.com/office/drawing/2014/main" id="{19891E3B-9290-47D9-8E56-4C3DC20052FE}"/>
            </a:ext>
          </a:extLst>
        </xdr:cNvPr>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63500</xdr:colOff>
      <xdr:row>37</xdr:row>
      <xdr:rowOff>131242</xdr:rowOff>
    </xdr:from>
    <xdr:to>
      <xdr:col>50</xdr:col>
      <xdr:colOff>165100</xdr:colOff>
      <xdr:row>38</xdr:row>
      <xdr:rowOff>61392</xdr:rowOff>
    </xdr:to>
    <xdr:sp macro="" textlink="" fLocksText="0">
      <xdr:nvSpPr>
        <xdr:cNvPr id="122" name="フローチャート: 判断 121">
          <a:extLst>
            <a:ext uri="{FF2B5EF4-FFF2-40B4-BE49-F238E27FC236}">
              <a16:creationId xmlns:a16="http://schemas.microsoft.com/office/drawing/2014/main" id="{DFF2390C-1862-4A3E-9EA5-4C5358423E47}"/>
            </a:ext>
          </a:extLst>
        </xdr:cNvPr>
        <xdr:cNvSpPr/>
      </xdr:nvSpPr>
      <xdr:spPr>
        <a:xfrm>
          <a:off x="9588500" y="647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127000</xdr:colOff>
      <xdr:row>37</xdr:row>
      <xdr:rowOff>112459</xdr:rowOff>
    </xdr:from>
    <xdr:to>
      <xdr:col>46</xdr:col>
      <xdr:colOff>38100</xdr:colOff>
      <xdr:row>38</xdr:row>
      <xdr:rowOff>42608</xdr:rowOff>
    </xdr:to>
    <xdr:sp macro="" textlink="" fLocksText="0">
      <xdr:nvSpPr>
        <xdr:cNvPr id="123" name="フローチャート: 判断 122">
          <a:extLst>
            <a:ext uri="{FF2B5EF4-FFF2-40B4-BE49-F238E27FC236}">
              <a16:creationId xmlns:a16="http://schemas.microsoft.com/office/drawing/2014/main" id="{4F37AA37-4835-4E43-9F70-CC7090090D96}"/>
            </a:ext>
          </a:extLst>
        </xdr:cNvPr>
        <xdr:cNvSpPr/>
      </xdr:nvSpPr>
      <xdr:spPr>
        <a:xfrm>
          <a:off x="8699500" y="64561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0</xdr:colOff>
      <xdr:row>37</xdr:row>
      <xdr:rowOff>122288</xdr:rowOff>
    </xdr:from>
    <xdr:to>
      <xdr:col>41</xdr:col>
      <xdr:colOff>101600</xdr:colOff>
      <xdr:row>38</xdr:row>
      <xdr:rowOff>52439</xdr:rowOff>
    </xdr:to>
    <xdr:sp macro="" textlink="" fLocksText="0">
      <xdr:nvSpPr>
        <xdr:cNvPr id="124" name="フローチャート: 判断 123">
          <a:extLst>
            <a:ext uri="{FF2B5EF4-FFF2-40B4-BE49-F238E27FC236}">
              <a16:creationId xmlns:a16="http://schemas.microsoft.com/office/drawing/2014/main" id="{BBB908F8-06CD-42A6-B4C3-D4F7586F456A}"/>
            </a:ext>
          </a:extLst>
        </xdr:cNvPr>
        <xdr:cNvSpPr/>
      </xdr:nvSpPr>
      <xdr:spPr>
        <a:xfrm>
          <a:off x="7810500" y="6465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63500</xdr:colOff>
      <xdr:row>37</xdr:row>
      <xdr:rowOff>156007</xdr:rowOff>
    </xdr:from>
    <xdr:to>
      <xdr:col>36</xdr:col>
      <xdr:colOff>165100</xdr:colOff>
      <xdr:row>38</xdr:row>
      <xdr:rowOff>86157</xdr:rowOff>
    </xdr:to>
    <xdr:sp macro="" textlink="" fLocksText="0">
      <xdr:nvSpPr>
        <xdr:cNvPr id="125" name="フローチャート: 判断 124">
          <a:extLst>
            <a:ext uri="{FF2B5EF4-FFF2-40B4-BE49-F238E27FC236}">
              <a16:creationId xmlns:a16="http://schemas.microsoft.com/office/drawing/2014/main" id="{FB371F6E-388C-4B09-8261-21E754681C5A}"/>
            </a:ext>
          </a:extLst>
        </xdr:cNvPr>
        <xdr:cNvSpPr/>
      </xdr:nvSpPr>
      <xdr:spPr>
        <a:xfrm>
          <a:off x="6921500" y="64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54</xdr:col>
      <xdr:colOff>0</xdr:colOff>
      <xdr:row>44</xdr:row>
      <xdr:rowOff>76200</xdr:rowOff>
    </xdr:from>
    <xdr:ext cx="762000" cy="257175"/>
    <xdr:sp macro="" textlink="">
      <xdr:nvSpPr>
        <xdr:cNvPr id="126" name="テキスト ボックス 125">
          <a:extLst>
            <a:ext uri="{FF2B5EF4-FFF2-40B4-BE49-F238E27FC236}">
              <a16:creationId xmlns:a16="http://schemas.microsoft.com/office/drawing/2014/main" id="{022F2866-C928-43D6-8B34-F4B2FA9A69D9}"/>
            </a:ext>
          </a:extLst>
        </xdr:cNvPr>
        <xdr:cNvSpPr txBox="1"/>
      </xdr:nvSpPr>
      <xdr:spPr>
        <a:xfrm>
          <a:off x="1028700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76200</xdr:rowOff>
    </xdr:from>
    <xdr:ext cx="762000" cy="257175"/>
    <xdr:sp macro="" textlink="">
      <xdr:nvSpPr>
        <xdr:cNvPr id="127" name="テキスト ボックス 126">
          <a:extLst>
            <a:ext uri="{FF2B5EF4-FFF2-40B4-BE49-F238E27FC236}">
              <a16:creationId xmlns:a16="http://schemas.microsoft.com/office/drawing/2014/main" id="{3B4865FA-BDC5-4841-9288-E3537EB9DDD2}"/>
            </a:ext>
          </a:extLst>
        </xdr:cNvPr>
        <xdr:cNvSpPr txBox="1"/>
      </xdr:nvSpPr>
      <xdr:spPr>
        <a:xfrm>
          <a:off x="944880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44</xdr:row>
      <xdr:rowOff>76200</xdr:rowOff>
    </xdr:from>
    <xdr:ext cx="762000" cy="257175"/>
    <xdr:sp macro="" textlink="">
      <xdr:nvSpPr>
        <xdr:cNvPr id="128" name="テキスト ボックス 127">
          <a:extLst>
            <a:ext uri="{FF2B5EF4-FFF2-40B4-BE49-F238E27FC236}">
              <a16:creationId xmlns:a16="http://schemas.microsoft.com/office/drawing/2014/main" id="{75978960-58A9-46A9-877E-A7EB00DCCFF2}"/>
            </a:ext>
          </a:extLst>
        </xdr:cNvPr>
        <xdr:cNvSpPr txBox="1"/>
      </xdr:nvSpPr>
      <xdr:spPr>
        <a:xfrm>
          <a:off x="85534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44</xdr:row>
      <xdr:rowOff>76200</xdr:rowOff>
    </xdr:from>
    <xdr:ext cx="762000" cy="257175"/>
    <xdr:sp macro="" textlink="">
      <xdr:nvSpPr>
        <xdr:cNvPr id="129" name="テキスト ボックス 128">
          <a:extLst>
            <a:ext uri="{FF2B5EF4-FFF2-40B4-BE49-F238E27FC236}">
              <a16:creationId xmlns:a16="http://schemas.microsoft.com/office/drawing/2014/main" id="{9519DE79-1D35-42A5-AF2F-9EED15ED3400}"/>
            </a:ext>
          </a:extLst>
        </xdr:cNvPr>
        <xdr:cNvSpPr txBox="1"/>
      </xdr:nvSpPr>
      <xdr:spPr>
        <a:xfrm>
          <a:off x="7667625"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76200</xdr:rowOff>
    </xdr:from>
    <xdr:ext cx="762000" cy="257175"/>
    <xdr:sp macro="" textlink="">
      <xdr:nvSpPr>
        <xdr:cNvPr id="130" name="テキスト ボックス 129">
          <a:extLst>
            <a:ext uri="{FF2B5EF4-FFF2-40B4-BE49-F238E27FC236}">
              <a16:creationId xmlns:a16="http://schemas.microsoft.com/office/drawing/2014/main" id="{2B6DF417-C717-43EC-A9C8-EFB205BFEDDF}"/>
            </a:ext>
          </a:extLst>
        </xdr:cNvPr>
        <xdr:cNvSpPr txBox="1"/>
      </xdr:nvSpPr>
      <xdr:spPr>
        <a:xfrm>
          <a:off x="678180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31000</xdr:rowOff>
    </xdr:from>
    <xdr:to>
      <xdr:col>55</xdr:col>
      <xdr:colOff>50800</xdr:colOff>
      <xdr:row>41</xdr:row>
      <xdr:rowOff>132600</xdr:rowOff>
    </xdr:to>
    <xdr:sp macro="" textlink="" fLocksText="0">
      <xdr:nvSpPr>
        <xdr:cNvPr id="131" name="楕円 130">
          <a:extLst>
            <a:ext uri="{FF2B5EF4-FFF2-40B4-BE49-F238E27FC236}">
              <a16:creationId xmlns:a16="http://schemas.microsoft.com/office/drawing/2014/main" id="{A201D3CC-6E01-4153-94EC-A6889728D137}"/>
            </a:ext>
          </a:extLst>
        </xdr:cNvPr>
        <xdr:cNvSpPr/>
      </xdr:nvSpPr>
      <xdr:spPr>
        <a:xfrm>
          <a:off x="10426700" y="70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38100</xdr:colOff>
      <xdr:row>40</xdr:row>
      <xdr:rowOff>114300</xdr:rowOff>
    </xdr:from>
    <xdr:ext cx="466725" cy="257175"/>
    <xdr:sp macro="" textlink="">
      <xdr:nvSpPr>
        <xdr:cNvPr id="132" name="【道路】_x000a_一人当たり延長該当値テキスト">
          <a:extLst>
            <a:ext uri="{FF2B5EF4-FFF2-40B4-BE49-F238E27FC236}">
              <a16:creationId xmlns:a16="http://schemas.microsoft.com/office/drawing/2014/main" id="{BC9768FA-50BD-48FF-A2C5-29372BCCCEFD}"/>
            </a:ext>
          </a:extLst>
        </xdr:cNvPr>
        <xdr:cNvSpPr txBox="1"/>
      </xdr:nvSpPr>
      <xdr:spPr>
        <a:xfrm>
          <a:off x="10515600" y="69723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3.353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31382</xdr:rowOff>
    </xdr:from>
    <xdr:to>
      <xdr:col>50</xdr:col>
      <xdr:colOff>165100</xdr:colOff>
      <xdr:row>41</xdr:row>
      <xdr:rowOff>132982</xdr:rowOff>
    </xdr:to>
    <xdr:sp macro="" textlink="" fLocksText="0">
      <xdr:nvSpPr>
        <xdr:cNvPr id="133" name="楕円 132">
          <a:extLst>
            <a:ext uri="{FF2B5EF4-FFF2-40B4-BE49-F238E27FC236}">
              <a16:creationId xmlns:a16="http://schemas.microsoft.com/office/drawing/2014/main" id="{14E89DE0-DB10-49FF-8071-7350ABFC5139}"/>
            </a:ext>
          </a:extLst>
        </xdr:cNvPr>
        <xdr:cNvSpPr/>
      </xdr:nvSpPr>
      <xdr:spPr>
        <a:xfrm>
          <a:off x="9588500" y="706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114300</xdr:colOff>
      <xdr:row>41</xdr:row>
      <xdr:rowOff>81800</xdr:rowOff>
    </xdr:from>
    <xdr:to>
      <xdr:col>55</xdr:col>
      <xdr:colOff>0</xdr:colOff>
      <xdr:row>41</xdr:row>
      <xdr:rowOff>82182</xdr:rowOff>
    </xdr:to>
    <xdr:cxnSp macro="">
      <xdr:nvCxnSpPr>
        <xdr:cNvPr id="134" name="直線コネクタ 133">
          <a:extLst>
            <a:ext uri="{FF2B5EF4-FFF2-40B4-BE49-F238E27FC236}">
              <a16:creationId xmlns:a16="http://schemas.microsoft.com/office/drawing/2014/main" id="{F3A4964C-9AF9-469F-A102-D765F1EA0D6F}"/>
            </a:ext>
          </a:extLst>
        </xdr:cNvPr>
        <xdr:cNvCxnSpPr/>
      </xdr:nvCxnSpPr>
      <xdr:spPr>
        <a:xfrm flipV="1">
          <a:off x="9639300" y="7111250"/>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32372</xdr:rowOff>
    </xdr:from>
    <xdr:to>
      <xdr:col>46</xdr:col>
      <xdr:colOff>38100</xdr:colOff>
      <xdr:row>41</xdr:row>
      <xdr:rowOff>133972</xdr:rowOff>
    </xdr:to>
    <xdr:sp macro="" textlink="" fLocksText="0">
      <xdr:nvSpPr>
        <xdr:cNvPr id="135" name="楕円 134">
          <a:extLst>
            <a:ext uri="{FF2B5EF4-FFF2-40B4-BE49-F238E27FC236}">
              <a16:creationId xmlns:a16="http://schemas.microsoft.com/office/drawing/2014/main" id="{0A2786ED-FBF4-4F53-A077-7AF20681658F}"/>
            </a:ext>
          </a:extLst>
        </xdr:cNvPr>
        <xdr:cNvSpPr/>
      </xdr:nvSpPr>
      <xdr:spPr>
        <a:xfrm>
          <a:off x="8699500" y="706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41</xdr:row>
      <xdr:rowOff>82182</xdr:rowOff>
    </xdr:from>
    <xdr:to>
      <xdr:col>50</xdr:col>
      <xdr:colOff>114300</xdr:colOff>
      <xdr:row>41</xdr:row>
      <xdr:rowOff>83172</xdr:rowOff>
    </xdr:to>
    <xdr:cxnSp macro="">
      <xdr:nvCxnSpPr>
        <xdr:cNvPr id="136" name="直線コネクタ 135">
          <a:extLst>
            <a:ext uri="{FF2B5EF4-FFF2-40B4-BE49-F238E27FC236}">
              <a16:creationId xmlns:a16="http://schemas.microsoft.com/office/drawing/2014/main" id="{1539767B-D396-46BB-A475-442AD6341214}"/>
            </a:ext>
          </a:extLst>
        </xdr:cNvPr>
        <xdr:cNvCxnSpPr/>
      </xdr:nvCxnSpPr>
      <xdr:spPr>
        <a:xfrm flipV="1">
          <a:off x="8750300" y="7111632"/>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30658</xdr:rowOff>
    </xdr:from>
    <xdr:to>
      <xdr:col>41</xdr:col>
      <xdr:colOff>101600</xdr:colOff>
      <xdr:row>41</xdr:row>
      <xdr:rowOff>132258</xdr:rowOff>
    </xdr:to>
    <xdr:sp macro="" textlink="" fLocksText="0">
      <xdr:nvSpPr>
        <xdr:cNvPr id="137" name="楕円 136">
          <a:extLst>
            <a:ext uri="{FF2B5EF4-FFF2-40B4-BE49-F238E27FC236}">
              <a16:creationId xmlns:a16="http://schemas.microsoft.com/office/drawing/2014/main" id="{4F5FF5B6-7191-4361-87AC-66E17847DB4A}"/>
            </a:ext>
          </a:extLst>
        </xdr:cNvPr>
        <xdr:cNvSpPr/>
      </xdr:nvSpPr>
      <xdr:spPr>
        <a:xfrm>
          <a:off x="7810500" y="706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50800</xdr:colOff>
      <xdr:row>41</xdr:row>
      <xdr:rowOff>81458</xdr:rowOff>
    </xdr:from>
    <xdr:to>
      <xdr:col>45</xdr:col>
      <xdr:colOff>177800</xdr:colOff>
      <xdr:row>41</xdr:row>
      <xdr:rowOff>83172</xdr:rowOff>
    </xdr:to>
    <xdr:cxnSp macro="">
      <xdr:nvCxnSpPr>
        <xdr:cNvPr id="138" name="直線コネクタ 137">
          <a:extLst>
            <a:ext uri="{FF2B5EF4-FFF2-40B4-BE49-F238E27FC236}">
              <a16:creationId xmlns:a16="http://schemas.microsoft.com/office/drawing/2014/main" id="{92DCF085-BF74-46B2-ACA4-6BDED590CDBE}"/>
            </a:ext>
          </a:extLst>
        </xdr:cNvPr>
        <xdr:cNvCxnSpPr/>
      </xdr:nvCxnSpPr>
      <xdr:spPr>
        <a:xfrm>
          <a:off x="7861300" y="7110908"/>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27991</xdr:rowOff>
    </xdr:from>
    <xdr:to>
      <xdr:col>36</xdr:col>
      <xdr:colOff>165100</xdr:colOff>
      <xdr:row>41</xdr:row>
      <xdr:rowOff>129591</xdr:rowOff>
    </xdr:to>
    <xdr:sp macro="" textlink="" fLocksText="0">
      <xdr:nvSpPr>
        <xdr:cNvPr id="139" name="楕円 138">
          <a:extLst>
            <a:ext uri="{FF2B5EF4-FFF2-40B4-BE49-F238E27FC236}">
              <a16:creationId xmlns:a16="http://schemas.microsoft.com/office/drawing/2014/main" id="{65F4EB6E-8A1F-4BE3-8990-87ACDC331909}"/>
            </a:ext>
          </a:extLst>
        </xdr:cNvPr>
        <xdr:cNvSpPr/>
      </xdr:nvSpPr>
      <xdr:spPr>
        <a:xfrm>
          <a:off x="6921500" y="705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114300</xdr:colOff>
      <xdr:row>41</xdr:row>
      <xdr:rowOff>78791</xdr:rowOff>
    </xdr:from>
    <xdr:to>
      <xdr:col>41</xdr:col>
      <xdr:colOff>50800</xdr:colOff>
      <xdr:row>41</xdr:row>
      <xdr:rowOff>81458</xdr:rowOff>
    </xdr:to>
    <xdr:cxnSp macro="">
      <xdr:nvCxnSpPr>
        <xdr:cNvPr id="140" name="直線コネクタ 139">
          <a:extLst>
            <a:ext uri="{FF2B5EF4-FFF2-40B4-BE49-F238E27FC236}">
              <a16:creationId xmlns:a16="http://schemas.microsoft.com/office/drawing/2014/main" id="{05C254C0-26C1-4631-A4B5-204B6BCDA7B3}"/>
            </a:ext>
          </a:extLst>
        </xdr:cNvPr>
        <xdr:cNvCxnSpPr/>
      </xdr:nvCxnSpPr>
      <xdr:spPr>
        <a:xfrm>
          <a:off x="6972300" y="7108241"/>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19050</xdr:colOff>
      <xdr:row>36</xdr:row>
      <xdr:rowOff>76200</xdr:rowOff>
    </xdr:from>
    <xdr:ext cx="533400" cy="257175"/>
    <xdr:sp macro="" textlink="">
      <xdr:nvSpPr>
        <xdr:cNvPr id="141" name="n_1aveValue【道路】_x000a_一人当たり延長">
          <a:extLst>
            <a:ext uri="{FF2B5EF4-FFF2-40B4-BE49-F238E27FC236}">
              <a16:creationId xmlns:a16="http://schemas.microsoft.com/office/drawing/2014/main" id="{0EB1AE37-FFE8-412B-9D9E-65E702B54906}"/>
            </a:ext>
          </a:extLst>
        </xdr:cNvPr>
        <xdr:cNvSpPr txBox="1"/>
      </xdr:nvSpPr>
      <xdr:spPr>
        <a:xfrm>
          <a:off x="9353550" y="62484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18.722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95250</xdr:colOff>
      <xdr:row>36</xdr:row>
      <xdr:rowOff>57150</xdr:rowOff>
    </xdr:from>
    <xdr:ext cx="533400" cy="257175"/>
    <xdr:sp macro="" textlink="">
      <xdr:nvSpPr>
        <xdr:cNvPr id="142" name="n_2aveValue【道路】_x000a_一人当たり延長">
          <a:extLst>
            <a:ext uri="{FF2B5EF4-FFF2-40B4-BE49-F238E27FC236}">
              <a16:creationId xmlns:a16="http://schemas.microsoft.com/office/drawing/2014/main" id="{A18DA3A8-BB9A-48A0-BDBE-52285A5A103C}"/>
            </a:ext>
          </a:extLst>
        </xdr:cNvPr>
        <xdr:cNvSpPr txBox="1"/>
      </xdr:nvSpPr>
      <xdr:spPr>
        <a:xfrm>
          <a:off x="8477250" y="62293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161925</xdr:colOff>
      <xdr:row>36</xdr:row>
      <xdr:rowOff>66675</xdr:rowOff>
    </xdr:from>
    <xdr:ext cx="533400" cy="257175"/>
    <xdr:sp macro="" textlink="">
      <xdr:nvSpPr>
        <xdr:cNvPr id="143" name="n_3aveValue【道路】_x000a_一人当たり延長">
          <a:extLst>
            <a:ext uri="{FF2B5EF4-FFF2-40B4-BE49-F238E27FC236}">
              <a16:creationId xmlns:a16="http://schemas.microsoft.com/office/drawing/2014/main" id="{EC9E61CA-A7E1-4F5C-B404-2F0A7C023453}"/>
            </a:ext>
          </a:extLst>
        </xdr:cNvPr>
        <xdr:cNvSpPr txBox="1"/>
      </xdr:nvSpPr>
      <xdr:spPr>
        <a:xfrm>
          <a:off x="7591425" y="62388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28575</xdr:colOff>
      <xdr:row>36</xdr:row>
      <xdr:rowOff>104775</xdr:rowOff>
    </xdr:from>
    <xdr:ext cx="533400" cy="257175"/>
    <xdr:sp macro="" textlink="">
      <xdr:nvSpPr>
        <xdr:cNvPr id="144" name="n_4aveValue【道路】_x000a_一人当たり延長">
          <a:extLst>
            <a:ext uri="{FF2B5EF4-FFF2-40B4-BE49-F238E27FC236}">
              <a16:creationId xmlns:a16="http://schemas.microsoft.com/office/drawing/2014/main" id="{9AC82C28-3EFF-41B2-9A22-66B643787D91}"/>
            </a:ext>
          </a:extLst>
        </xdr:cNvPr>
        <xdr:cNvSpPr txBox="1"/>
      </xdr:nvSpPr>
      <xdr:spPr>
        <a:xfrm>
          <a:off x="6696075" y="62769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57150</xdr:colOff>
      <xdr:row>41</xdr:row>
      <xdr:rowOff>123825</xdr:rowOff>
    </xdr:from>
    <xdr:ext cx="466725" cy="257175"/>
    <xdr:sp macro="" textlink="">
      <xdr:nvSpPr>
        <xdr:cNvPr id="145" name="n_1mainValue【道路】_x000a_一人当たり延長">
          <a:extLst>
            <a:ext uri="{FF2B5EF4-FFF2-40B4-BE49-F238E27FC236}">
              <a16:creationId xmlns:a16="http://schemas.microsoft.com/office/drawing/2014/main" id="{79933FE4-0FB1-4994-A48D-F79E22D0D8A8}"/>
            </a:ext>
          </a:extLst>
        </xdr:cNvPr>
        <xdr:cNvSpPr txBox="1"/>
      </xdr:nvSpPr>
      <xdr:spPr>
        <a:xfrm>
          <a:off x="9391650" y="7153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3.343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41</xdr:row>
      <xdr:rowOff>123825</xdr:rowOff>
    </xdr:from>
    <xdr:ext cx="466725" cy="257175"/>
    <xdr:sp macro="" textlink="">
      <xdr:nvSpPr>
        <xdr:cNvPr id="146" name="n_2mainValue【道路】_x000a_一人当たり延長">
          <a:extLst>
            <a:ext uri="{FF2B5EF4-FFF2-40B4-BE49-F238E27FC236}">
              <a16:creationId xmlns:a16="http://schemas.microsoft.com/office/drawing/2014/main" id="{FD588662-7A34-4ECF-BCF1-15D6A41C83B5}"/>
            </a:ext>
          </a:extLst>
        </xdr:cNvPr>
        <xdr:cNvSpPr txBox="1"/>
      </xdr:nvSpPr>
      <xdr:spPr>
        <a:xfrm>
          <a:off x="8515350" y="7153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3.317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41</xdr:row>
      <xdr:rowOff>123825</xdr:rowOff>
    </xdr:from>
    <xdr:ext cx="466725" cy="257175"/>
    <xdr:sp macro="" textlink="">
      <xdr:nvSpPr>
        <xdr:cNvPr id="147" name="n_3mainValue【道路】_x000a_一人当たり延長">
          <a:extLst>
            <a:ext uri="{FF2B5EF4-FFF2-40B4-BE49-F238E27FC236}">
              <a16:creationId xmlns:a16="http://schemas.microsoft.com/office/drawing/2014/main" id="{1E8734A1-5FDC-4A9F-BD2A-2090EC23F1C2}"/>
            </a:ext>
          </a:extLst>
        </xdr:cNvPr>
        <xdr:cNvSpPr txBox="1"/>
      </xdr:nvSpPr>
      <xdr:spPr>
        <a:xfrm>
          <a:off x="7620000" y="7153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3.362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66675</xdr:colOff>
      <xdr:row>41</xdr:row>
      <xdr:rowOff>123825</xdr:rowOff>
    </xdr:from>
    <xdr:ext cx="466725" cy="257175"/>
    <xdr:sp macro="" textlink="">
      <xdr:nvSpPr>
        <xdr:cNvPr id="148" name="n_4mainValue【道路】_x000a_一人当たり延長">
          <a:extLst>
            <a:ext uri="{FF2B5EF4-FFF2-40B4-BE49-F238E27FC236}">
              <a16:creationId xmlns:a16="http://schemas.microsoft.com/office/drawing/2014/main" id="{C794FEBA-42FC-403C-9680-E5A9E5FF8B8A}"/>
            </a:ext>
          </a:extLst>
        </xdr:cNvPr>
        <xdr:cNvSpPr txBox="1"/>
      </xdr:nvSpPr>
      <xdr:spPr>
        <a:xfrm>
          <a:off x="6734175" y="7153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3.432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fLocksText="0">
      <xdr:nvSpPr>
        <xdr:cNvPr id="149" name="正方形/長方形 148">
          <a:extLst>
            <a:ext uri="{FF2B5EF4-FFF2-40B4-BE49-F238E27FC236}">
              <a16:creationId xmlns:a16="http://schemas.microsoft.com/office/drawing/2014/main" id="{7D5B6568-ECA0-4A92-A598-5CB38F4E5DF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橋りょう・トンネル</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fLocksText="0">
      <xdr:nvSpPr>
        <xdr:cNvPr id="150" name="正方形/長方形 149">
          <a:extLst>
            <a:ext uri="{FF2B5EF4-FFF2-40B4-BE49-F238E27FC236}">
              <a16:creationId xmlns:a16="http://schemas.microsoft.com/office/drawing/2014/main" id="{C9385F05-B758-42ED-A700-15D2A47E000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fLocksText="0">
      <xdr:nvSpPr>
        <xdr:cNvPr id="151" name="正方形/長方形 150">
          <a:extLst>
            <a:ext uri="{FF2B5EF4-FFF2-40B4-BE49-F238E27FC236}">
              <a16:creationId xmlns:a16="http://schemas.microsoft.com/office/drawing/2014/main" id="{6CB955B6-DC25-4F7A-92A1-1366673D57B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fLocksText="0">
      <xdr:nvSpPr>
        <xdr:cNvPr id="152" name="正方形/長方形 151">
          <a:extLst>
            <a:ext uri="{FF2B5EF4-FFF2-40B4-BE49-F238E27FC236}">
              <a16:creationId xmlns:a16="http://schemas.microsoft.com/office/drawing/2014/main" id="{7F4EE59D-1A8F-4BDA-9704-1A44935DE76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fLocksText="0">
      <xdr:nvSpPr>
        <xdr:cNvPr id="153" name="正方形/長方形 152">
          <a:extLst>
            <a:ext uri="{FF2B5EF4-FFF2-40B4-BE49-F238E27FC236}">
              <a16:creationId xmlns:a16="http://schemas.microsoft.com/office/drawing/2014/main" id="{2163BA7E-A86C-4405-BD29-275E8279125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fLocksText="0">
      <xdr:nvSpPr>
        <xdr:cNvPr id="154" name="正方形/長方形 153">
          <a:extLst>
            <a:ext uri="{FF2B5EF4-FFF2-40B4-BE49-F238E27FC236}">
              <a16:creationId xmlns:a16="http://schemas.microsoft.com/office/drawing/2014/main" id="{46E59523-E3D9-441E-9100-21D3ACFD136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fLocksText="0">
      <xdr:nvSpPr>
        <xdr:cNvPr id="155" name="正方形/長方形 154">
          <a:extLst>
            <a:ext uri="{FF2B5EF4-FFF2-40B4-BE49-F238E27FC236}">
              <a16:creationId xmlns:a16="http://schemas.microsoft.com/office/drawing/2014/main" id="{CCF90D81-F766-4336-B3FF-E8CA81BEA56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fLocksText="0">
      <xdr:nvSpPr>
        <xdr:cNvPr id="156" name="正方形/長方形 155">
          <a:extLst>
            <a:ext uri="{FF2B5EF4-FFF2-40B4-BE49-F238E27FC236}">
              <a16:creationId xmlns:a16="http://schemas.microsoft.com/office/drawing/2014/main" id="{E928E4B3-D929-4036-9A1D-1A1157022A7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52</xdr:row>
      <xdr:rowOff>38100</xdr:rowOff>
    </xdr:from>
    <xdr:ext cx="295275" cy="228600"/>
    <xdr:sp macro="" textlink="">
      <xdr:nvSpPr>
        <xdr:cNvPr id="157" name="テキスト ボックス 156">
          <a:extLst>
            <a:ext uri="{FF2B5EF4-FFF2-40B4-BE49-F238E27FC236}">
              <a16:creationId xmlns:a16="http://schemas.microsoft.com/office/drawing/2014/main" id="{FF6F65C5-F1D1-4345-812C-09A0FD0A93B6}"/>
            </a:ext>
          </a:extLst>
        </xdr:cNvPr>
        <xdr:cNvSpPr txBox="1"/>
      </xdr:nvSpPr>
      <xdr:spPr>
        <a:xfrm>
          <a:off x="723900" y="895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A477E41-A77F-4ABA-9B25-B25C7FE3575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65</xdr:row>
      <xdr:rowOff>142875</xdr:rowOff>
    </xdr:from>
    <xdr:ext cx="466725" cy="257175"/>
    <xdr:sp macro="" textlink="">
      <xdr:nvSpPr>
        <xdr:cNvPr id="159" name="テキスト ボックス 158">
          <a:extLst>
            <a:ext uri="{FF2B5EF4-FFF2-40B4-BE49-F238E27FC236}">
              <a16:creationId xmlns:a16="http://schemas.microsoft.com/office/drawing/2014/main" id="{92A722F9-911A-4DD0-8FB7-A074E3904807}"/>
            </a:ext>
          </a:extLst>
        </xdr:cNvPr>
        <xdr:cNvSpPr txBox="1"/>
      </xdr:nvSpPr>
      <xdr:spPr>
        <a:xfrm>
          <a:off x="285750" y="11287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5A1ED4F9-E570-4FF0-8A67-F9D7884F772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63</xdr:row>
      <xdr:rowOff>161925</xdr:rowOff>
    </xdr:from>
    <xdr:ext cx="466725" cy="257175"/>
    <xdr:sp macro="" textlink="">
      <xdr:nvSpPr>
        <xdr:cNvPr id="161" name="テキスト ボックス 160">
          <a:extLst>
            <a:ext uri="{FF2B5EF4-FFF2-40B4-BE49-F238E27FC236}">
              <a16:creationId xmlns:a16="http://schemas.microsoft.com/office/drawing/2014/main" id="{54CFD600-9EEA-4500-A1BB-5E3382BC68FD}"/>
            </a:ext>
          </a:extLst>
        </xdr:cNvPr>
        <xdr:cNvSpPr txBox="1"/>
      </xdr:nvSpPr>
      <xdr:spPr>
        <a:xfrm>
          <a:off x="285750" y="10963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1F05C279-1DE7-4600-AF94-39C02199AB0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62</xdr:row>
      <xdr:rowOff>0</xdr:rowOff>
    </xdr:from>
    <xdr:ext cx="400050" cy="257175"/>
    <xdr:sp macro="" textlink="">
      <xdr:nvSpPr>
        <xdr:cNvPr id="163" name="テキスト ボックス 162">
          <a:extLst>
            <a:ext uri="{FF2B5EF4-FFF2-40B4-BE49-F238E27FC236}">
              <a16:creationId xmlns:a16="http://schemas.microsoft.com/office/drawing/2014/main" id="{F246A622-75B2-4E25-9B09-0181904A90B4}"/>
            </a:ext>
          </a:extLst>
        </xdr:cNvPr>
        <xdr:cNvSpPr txBox="1"/>
      </xdr:nvSpPr>
      <xdr:spPr>
        <a:xfrm>
          <a:off x="352425" y="106299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58522CF5-81B7-44EF-8BDB-2D6CBDFBACA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60</xdr:row>
      <xdr:rowOff>19050</xdr:rowOff>
    </xdr:from>
    <xdr:ext cx="400050" cy="257175"/>
    <xdr:sp macro="" textlink="">
      <xdr:nvSpPr>
        <xdr:cNvPr id="165" name="テキスト ボックス 164">
          <a:extLst>
            <a:ext uri="{FF2B5EF4-FFF2-40B4-BE49-F238E27FC236}">
              <a16:creationId xmlns:a16="http://schemas.microsoft.com/office/drawing/2014/main" id="{63CD164D-70BA-497B-9806-BBEF8550DCE3}"/>
            </a:ext>
          </a:extLst>
        </xdr:cNvPr>
        <xdr:cNvSpPr txBox="1"/>
      </xdr:nvSpPr>
      <xdr:spPr>
        <a:xfrm>
          <a:off x="352425" y="103060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596FC19E-C5EC-46A9-B09A-3F509A94ECA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58</xdr:row>
      <xdr:rowOff>38100</xdr:rowOff>
    </xdr:from>
    <xdr:ext cx="400050" cy="257175"/>
    <xdr:sp macro="" textlink="">
      <xdr:nvSpPr>
        <xdr:cNvPr id="167" name="テキスト ボックス 166">
          <a:extLst>
            <a:ext uri="{FF2B5EF4-FFF2-40B4-BE49-F238E27FC236}">
              <a16:creationId xmlns:a16="http://schemas.microsoft.com/office/drawing/2014/main" id="{BBCAF8AB-44AD-4395-8C63-F153FBB3EE48}"/>
            </a:ext>
          </a:extLst>
        </xdr:cNvPr>
        <xdr:cNvSpPr txBox="1"/>
      </xdr:nvSpPr>
      <xdr:spPr>
        <a:xfrm>
          <a:off x="352425" y="99822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4B51DFB5-7D95-4585-9CCC-853DD9F1CBB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56</xdr:row>
      <xdr:rowOff>57150</xdr:rowOff>
    </xdr:from>
    <xdr:ext cx="400050" cy="257175"/>
    <xdr:sp macro="" textlink="">
      <xdr:nvSpPr>
        <xdr:cNvPr id="169" name="テキスト ボックス 168">
          <a:extLst>
            <a:ext uri="{FF2B5EF4-FFF2-40B4-BE49-F238E27FC236}">
              <a16:creationId xmlns:a16="http://schemas.microsoft.com/office/drawing/2014/main" id="{CC29DA21-C9A5-4FA0-B0A0-EE59D4972DD4}"/>
            </a:ext>
          </a:extLst>
        </xdr:cNvPr>
        <xdr:cNvSpPr txBox="1"/>
      </xdr:nvSpPr>
      <xdr:spPr>
        <a:xfrm>
          <a:off x="352425" y="96583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D040F8C4-8D3E-449C-B136-89A88579BD5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38100</xdr:colOff>
      <xdr:row>54</xdr:row>
      <xdr:rowOff>66675</xdr:rowOff>
    </xdr:from>
    <xdr:ext cx="342900" cy="257175"/>
    <xdr:sp macro="" textlink="">
      <xdr:nvSpPr>
        <xdr:cNvPr id="171" name="テキスト ボックス 170">
          <a:extLst>
            <a:ext uri="{FF2B5EF4-FFF2-40B4-BE49-F238E27FC236}">
              <a16:creationId xmlns:a16="http://schemas.microsoft.com/office/drawing/2014/main" id="{5CEA8A26-A7F4-4FF5-A0B9-89E35895599E}"/>
            </a:ext>
          </a:extLst>
        </xdr:cNvPr>
        <xdr:cNvSpPr txBox="1"/>
      </xdr:nvSpPr>
      <xdr:spPr>
        <a:xfrm>
          <a:off x="419100" y="932497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BCC3CDF4-0556-42E6-9B5B-91A95594901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fLocksText="0">
      <xdr:nvSpPr>
        <xdr:cNvPr id="173" name="【橋りょう・トンネル】_x000a_有形固定資産減価償却率グラフ枠">
          <a:extLst>
            <a:ext uri="{FF2B5EF4-FFF2-40B4-BE49-F238E27FC236}">
              <a16:creationId xmlns:a16="http://schemas.microsoft.com/office/drawing/2014/main" id="{871A0073-78F7-42EA-AE8C-54E3E028548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a:extLst>
            <a:ext uri="{FF2B5EF4-FFF2-40B4-BE49-F238E27FC236}">
              <a16:creationId xmlns:a16="http://schemas.microsoft.com/office/drawing/2014/main" id="{A0CF48CB-4471-4DD5-B51E-4F77187A6145}"/>
            </a:ext>
          </a:extLst>
        </xdr:cNvPr>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63</xdr:row>
      <xdr:rowOff>171450</xdr:rowOff>
    </xdr:from>
    <xdr:ext cx="409575" cy="257175"/>
    <xdr:sp macro="" textlink="">
      <xdr:nvSpPr>
        <xdr:cNvPr id="175" name="【橋りょう・トンネル】_x000a_有形固定資産減価償却率最小値テキスト">
          <a:extLst>
            <a:ext uri="{FF2B5EF4-FFF2-40B4-BE49-F238E27FC236}">
              <a16:creationId xmlns:a16="http://schemas.microsoft.com/office/drawing/2014/main" id="{0C9B6E40-48E3-41B2-BE30-8981F43FD604}"/>
            </a:ext>
          </a:extLst>
        </xdr:cNvPr>
        <xdr:cNvSpPr txBox="1"/>
      </xdr:nvSpPr>
      <xdr:spPr>
        <a:xfrm>
          <a:off x="4667250" y="109728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91.6</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a:extLst>
            <a:ext uri="{FF2B5EF4-FFF2-40B4-BE49-F238E27FC236}">
              <a16:creationId xmlns:a16="http://schemas.microsoft.com/office/drawing/2014/main" id="{4805FB63-6AE4-4FA8-8561-3F943768DCC0}"/>
            </a:ext>
          </a:extLst>
        </xdr:cNvPr>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54</xdr:row>
      <xdr:rowOff>123825</xdr:rowOff>
    </xdr:from>
    <xdr:ext cx="342900" cy="257175"/>
    <xdr:sp macro="" textlink="">
      <xdr:nvSpPr>
        <xdr:cNvPr id="177" name="【橋りょう・トンネル】_x000a_有形固定資産減価償却率最大値テキスト">
          <a:extLst>
            <a:ext uri="{FF2B5EF4-FFF2-40B4-BE49-F238E27FC236}">
              <a16:creationId xmlns:a16="http://schemas.microsoft.com/office/drawing/2014/main" id="{429E9CFA-5EC4-4FE1-A3E3-43028BFCE282}"/>
            </a:ext>
          </a:extLst>
        </xdr:cNvPr>
        <xdr:cNvSpPr txBox="1"/>
      </xdr:nvSpPr>
      <xdr:spPr>
        <a:xfrm>
          <a:off x="4667250" y="938212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8.6</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a:extLst>
            <a:ext uri="{FF2B5EF4-FFF2-40B4-BE49-F238E27FC236}">
              <a16:creationId xmlns:a16="http://schemas.microsoft.com/office/drawing/2014/main" id="{4943C762-EEFE-4A45-AFC4-AF1DC47B5D89}"/>
            </a:ext>
          </a:extLst>
        </xdr:cNvPr>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60</xdr:row>
      <xdr:rowOff>114300</xdr:rowOff>
    </xdr:from>
    <xdr:ext cx="409575" cy="257175"/>
    <xdr:sp macro="" textlink="">
      <xdr:nvSpPr>
        <xdr:cNvPr id="179" name="【橋りょう・トンネル】_x000a_有形固定資産減価償却率平均値テキスト">
          <a:extLst>
            <a:ext uri="{FF2B5EF4-FFF2-40B4-BE49-F238E27FC236}">
              <a16:creationId xmlns:a16="http://schemas.microsoft.com/office/drawing/2014/main" id="{18D7DB17-C483-40C3-AD27-4A96142B21DD}"/>
            </a:ext>
          </a:extLst>
        </xdr:cNvPr>
        <xdr:cNvSpPr txBox="1"/>
      </xdr:nvSpPr>
      <xdr:spPr>
        <a:xfrm>
          <a:off x="4667250" y="104013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61.4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fLocksText="0">
      <xdr:nvSpPr>
        <xdr:cNvPr id="180" name="フローチャート: 判断 179">
          <a:extLst>
            <a:ext uri="{FF2B5EF4-FFF2-40B4-BE49-F238E27FC236}">
              <a16:creationId xmlns:a16="http://schemas.microsoft.com/office/drawing/2014/main" id="{0BB02897-1C50-466E-8B9C-653765F66876}"/>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127000</xdr:colOff>
      <xdr:row>60</xdr:row>
      <xdr:rowOff>168003</xdr:rowOff>
    </xdr:from>
    <xdr:to>
      <xdr:col>20</xdr:col>
      <xdr:colOff>38100</xdr:colOff>
      <xdr:row>61</xdr:row>
      <xdr:rowOff>98153</xdr:rowOff>
    </xdr:to>
    <xdr:sp macro="" textlink="" fLocksText="0">
      <xdr:nvSpPr>
        <xdr:cNvPr id="181" name="フローチャート: 判断 180">
          <a:extLst>
            <a:ext uri="{FF2B5EF4-FFF2-40B4-BE49-F238E27FC236}">
              <a16:creationId xmlns:a16="http://schemas.microsoft.com/office/drawing/2014/main" id="{31382A83-56C5-4DC2-B3DE-540AE1CAB194}"/>
            </a:ext>
          </a:extLst>
        </xdr:cNvPr>
        <xdr:cNvSpPr/>
      </xdr:nvSpPr>
      <xdr:spPr>
        <a:xfrm>
          <a:off x="3746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fLocksText="0">
      <xdr:nvSpPr>
        <xdr:cNvPr id="182" name="フローチャート: 判断 181">
          <a:extLst>
            <a:ext uri="{FF2B5EF4-FFF2-40B4-BE49-F238E27FC236}">
              <a16:creationId xmlns:a16="http://schemas.microsoft.com/office/drawing/2014/main" id="{822BF8A6-74C1-4BDD-A118-CCE8CA1D5092}"/>
            </a:ext>
          </a:extLst>
        </xdr:cNvPr>
        <xdr:cNvSpPr/>
      </xdr:nvSpPr>
      <xdr:spPr>
        <a:xfrm>
          <a:off x="2857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63500</xdr:colOff>
      <xdr:row>60</xdr:row>
      <xdr:rowOff>114119</xdr:rowOff>
    </xdr:from>
    <xdr:to>
      <xdr:col>10</xdr:col>
      <xdr:colOff>165100</xdr:colOff>
      <xdr:row>61</xdr:row>
      <xdr:rowOff>44269</xdr:rowOff>
    </xdr:to>
    <xdr:sp macro="" textlink="" fLocksText="0">
      <xdr:nvSpPr>
        <xdr:cNvPr id="183" name="フローチャート: 判断 182">
          <a:extLst>
            <a:ext uri="{FF2B5EF4-FFF2-40B4-BE49-F238E27FC236}">
              <a16:creationId xmlns:a16="http://schemas.microsoft.com/office/drawing/2014/main" id="{2B8D4794-6BE6-4B92-9434-85D0476F03C6}"/>
            </a:ext>
          </a:extLst>
        </xdr:cNvPr>
        <xdr:cNvSpPr/>
      </xdr:nvSpPr>
      <xdr:spPr>
        <a:xfrm>
          <a:off x="1968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127000</xdr:colOff>
      <xdr:row>60</xdr:row>
      <xdr:rowOff>99423</xdr:rowOff>
    </xdr:from>
    <xdr:to>
      <xdr:col>6</xdr:col>
      <xdr:colOff>38100</xdr:colOff>
      <xdr:row>61</xdr:row>
      <xdr:rowOff>29573</xdr:rowOff>
    </xdr:to>
    <xdr:sp macro="" textlink="" fLocksText="0">
      <xdr:nvSpPr>
        <xdr:cNvPr id="184" name="フローチャート: 判断 183">
          <a:extLst>
            <a:ext uri="{FF2B5EF4-FFF2-40B4-BE49-F238E27FC236}">
              <a16:creationId xmlns:a16="http://schemas.microsoft.com/office/drawing/2014/main" id="{647A31E4-C0DD-4BDB-B113-9BAEA4FAF16F}"/>
            </a:ext>
          </a:extLst>
        </xdr:cNvPr>
        <xdr:cNvSpPr/>
      </xdr:nvSpPr>
      <xdr:spPr>
        <a:xfrm>
          <a:off x="1079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23</xdr:col>
      <xdr:colOff>57150</xdr:colOff>
      <xdr:row>66</xdr:row>
      <xdr:rowOff>114300</xdr:rowOff>
    </xdr:from>
    <xdr:ext cx="762000" cy="257175"/>
    <xdr:sp macro="" textlink="">
      <xdr:nvSpPr>
        <xdr:cNvPr id="185" name="テキスト ボックス 184">
          <a:extLst>
            <a:ext uri="{FF2B5EF4-FFF2-40B4-BE49-F238E27FC236}">
              <a16:creationId xmlns:a16="http://schemas.microsoft.com/office/drawing/2014/main" id="{6685E7C7-5B73-4029-9DD1-3A1A551FF7E0}"/>
            </a:ext>
          </a:extLst>
        </xdr:cNvPr>
        <xdr:cNvSpPr txBox="1"/>
      </xdr:nvSpPr>
      <xdr:spPr>
        <a:xfrm>
          <a:off x="44386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66</xdr:row>
      <xdr:rowOff>114300</xdr:rowOff>
    </xdr:from>
    <xdr:ext cx="762000" cy="257175"/>
    <xdr:sp macro="" textlink="">
      <xdr:nvSpPr>
        <xdr:cNvPr id="186" name="テキスト ボックス 185">
          <a:extLst>
            <a:ext uri="{FF2B5EF4-FFF2-40B4-BE49-F238E27FC236}">
              <a16:creationId xmlns:a16="http://schemas.microsoft.com/office/drawing/2014/main" id="{B08DDC99-00EE-46F3-AAA1-D81A7A37D527}"/>
            </a:ext>
          </a:extLst>
        </xdr:cNvPr>
        <xdr:cNvSpPr txBox="1"/>
      </xdr:nvSpPr>
      <xdr:spPr>
        <a:xfrm>
          <a:off x="36004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66</xdr:row>
      <xdr:rowOff>114300</xdr:rowOff>
    </xdr:from>
    <xdr:ext cx="762000" cy="257175"/>
    <xdr:sp macro="" textlink="">
      <xdr:nvSpPr>
        <xdr:cNvPr id="187" name="テキスト ボックス 186">
          <a:extLst>
            <a:ext uri="{FF2B5EF4-FFF2-40B4-BE49-F238E27FC236}">
              <a16:creationId xmlns:a16="http://schemas.microsoft.com/office/drawing/2014/main" id="{98D9C2EC-5626-4677-BF20-B159C2A2CDC7}"/>
            </a:ext>
          </a:extLst>
        </xdr:cNvPr>
        <xdr:cNvSpPr txBox="1"/>
      </xdr:nvSpPr>
      <xdr:spPr>
        <a:xfrm>
          <a:off x="2714625"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114300</xdr:rowOff>
    </xdr:from>
    <xdr:ext cx="762000" cy="257175"/>
    <xdr:sp macro="" textlink="">
      <xdr:nvSpPr>
        <xdr:cNvPr id="188" name="テキスト ボックス 187">
          <a:extLst>
            <a:ext uri="{FF2B5EF4-FFF2-40B4-BE49-F238E27FC236}">
              <a16:creationId xmlns:a16="http://schemas.microsoft.com/office/drawing/2014/main" id="{6342EB65-077B-43D9-A897-F406F6E95167}"/>
            </a:ext>
          </a:extLst>
        </xdr:cNvPr>
        <xdr:cNvSpPr txBox="1"/>
      </xdr:nvSpPr>
      <xdr:spPr>
        <a:xfrm>
          <a:off x="182880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66</xdr:row>
      <xdr:rowOff>114300</xdr:rowOff>
    </xdr:from>
    <xdr:ext cx="762000" cy="257175"/>
    <xdr:sp macro="" textlink="">
      <xdr:nvSpPr>
        <xdr:cNvPr id="189" name="テキスト ボックス 188">
          <a:extLst>
            <a:ext uri="{FF2B5EF4-FFF2-40B4-BE49-F238E27FC236}">
              <a16:creationId xmlns:a16="http://schemas.microsoft.com/office/drawing/2014/main" id="{7868DA54-BE2D-4BCD-A0E2-C47E81A4950E}"/>
            </a:ext>
          </a:extLst>
        </xdr:cNvPr>
        <xdr:cNvSpPr txBox="1"/>
      </xdr:nvSpPr>
      <xdr:spPr>
        <a:xfrm>
          <a:off x="9334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42273</xdr:rowOff>
    </xdr:from>
    <xdr:to>
      <xdr:col>24</xdr:col>
      <xdr:colOff>114300</xdr:colOff>
      <xdr:row>60</xdr:row>
      <xdr:rowOff>143873</xdr:rowOff>
    </xdr:to>
    <xdr:sp macro="" textlink="" fLocksText="0">
      <xdr:nvSpPr>
        <xdr:cNvPr id="190" name="楕円 189">
          <a:extLst>
            <a:ext uri="{FF2B5EF4-FFF2-40B4-BE49-F238E27FC236}">
              <a16:creationId xmlns:a16="http://schemas.microsoft.com/office/drawing/2014/main" id="{93652CBD-2E26-496E-940B-7891CD778C83}"/>
            </a:ext>
          </a:extLst>
        </xdr:cNvPr>
        <xdr:cNvSpPr/>
      </xdr:nvSpPr>
      <xdr:spPr>
        <a:xfrm>
          <a:off x="45847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95250</xdr:colOff>
      <xdr:row>59</xdr:row>
      <xdr:rowOff>66675</xdr:rowOff>
    </xdr:from>
    <xdr:ext cx="409575" cy="257175"/>
    <xdr:sp macro="" textlink="">
      <xdr:nvSpPr>
        <xdr:cNvPr id="191" name="【橋りょう・トンネル】_x000a_有形固定資産減価償却率該当値テキスト">
          <a:extLst>
            <a:ext uri="{FF2B5EF4-FFF2-40B4-BE49-F238E27FC236}">
              <a16:creationId xmlns:a16="http://schemas.microsoft.com/office/drawing/2014/main" id="{67A2A51B-4D76-4F86-82F9-8D6D3488D02C}"/>
            </a:ext>
          </a:extLst>
        </xdr:cNvPr>
        <xdr:cNvSpPr txBox="1"/>
      </xdr:nvSpPr>
      <xdr:spPr>
        <a:xfrm>
          <a:off x="4667250" y="101822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55.7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30843</xdr:rowOff>
    </xdr:from>
    <xdr:to>
      <xdr:col>20</xdr:col>
      <xdr:colOff>38100</xdr:colOff>
      <xdr:row>60</xdr:row>
      <xdr:rowOff>132443</xdr:rowOff>
    </xdr:to>
    <xdr:sp macro="" textlink="" fLocksText="0">
      <xdr:nvSpPr>
        <xdr:cNvPr id="192" name="楕円 191">
          <a:extLst>
            <a:ext uri="{FF2B5EF4-FFF2-40B4-BE49-F238E27FC236}">
              <a16:creationId xmlns:a16="http://schemas.microsoft.com/office/drawing/2014/main" id="{6C5B5EBB-ABBD-4DFC-BEE1-CDD598990E08}"/>
            </a:ext>
          </a:extLst>
        </xdr:cNvPr>
        <xdr:cNvSpPr/>
      </xdr:nvSpPr>
      <xdr:spPr>
        <a:xfrm>
          <a:off x="3746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177800</xdr:colOff>
      <xdr:row>60</xdr:row>
      <xdr:rowOff>81643</xdr:rowOff>
    </xdr:from>
    <xdr:to>
      <xdr:col>24</xdr:col>
      <xdr:colOff>63500</xdr:colOff>
      <xdr:row>60</xdr:row>
      <xdr:rowOff>93073</xdr:rowOff>
    </xdr:to>
    <xdr:cxnSp macro="">
      <xdr:nvCxnSpPr>
        <xdr:cNvPr id="193" name="直線コネクタ 192">
          <a:extLst>
            <a:ext uri="{FF2B5EF4-FFF2-40B4-BE49-F238E27FC236}">
              <a16:creationId xmlns:a16="http://schemas.microsoft.com/office/drawing/2014/main" id="{60EB89F2-2E28-4BDE-93F0-CAAA37D6492F}"/>
            </a:ext>
          </a:extLst>
        </xdr:cNvPr>
        <xdr:cNvCxnSpPr/>
      </xdr:nvCxnSpPr>
      <xdr:spPr>
        <a:xfrm>
          <a:off x="3797300" y="1036864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22678</xdr:rowOff>
    </xdr:from>
    <xdr:to>
      <xdr:col>15</xdr:col>
      <xdr:colOff>101600</xdr:colOff>
      <xdr:row>60</xdr:row>
      <xdr:rowOff>124278</xdr:rowOff>
    </xdr:to>
    <xdr:sp macro="" textlink="" fLocksText="0">
      <xdr:nvSpPr>
        <xdr:cNvPr id="194" name="楕円 193">
          <a:extLst>
            <a:ext uri="{FF2B5EF4-FFF2-40B4-BE49-F238E27FC236}">
              <a16:creationId xmlns:a16="http://schemas.microsoft.com/office/drawing/2014/main" id="{44A677EA-6785-4037-95CC-5DAE2A958913}"/>
            </a:ext>
          </a:extLst>
        </xdr:cNvPr>
        <xdr:cNvSpPr/>
      </xdr:nvSpPr>
      <xdr:spPr>
        <a:xfrm>
          <a:off x="2857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60</xdr:row>
      <xdr:rowOff>73478</xdr:rowOff>
    </xdr:from>
    <xdr:to>
      <xdr:col>19</xdr:col>
      <xdr:colOff>177800</xdr:colOff>
      <xdr:row>60</xdr:row>
      <xdr:rowOff>81643</xdr:rowOff>
    </xdr:to>
    <xdr:cxnSp macro="">
      <xdr:nvCxnSpPr>
        <xdr:cNvPr id="195" name="直線コネクタ 194">
          <a:extLst>
            <a:ext uri="{FF2B5EF4-FFF2-40B4-BE49-F238E27FC236}">
              <a16:creationId xmlns:a16="http://schemas.microsoft.com/office/drawing/2014/main" id="{45319947-5B68-4BA9-B4DB-10D36025C060}"/>
            </a:ext>
          </a:extLst>
        </xdr:cNvPr>
        <xdr:cNvCxnSpPr/>
      </xdr:nvCxnSpPr>
      <xdr:spPr>
        <a:xfrm>
          <a:off x="2908300" y="1036047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171269</xdr:rowOff>
    </xdr:from>
    <xdr:to>
      <xdr:col>10</xdr:col>
      <xdr:colOff>165100</xdr:colOff>
      <xdr:row>60</xdr:row>
      <xdr:rowOff>101419</xdr:rowOff>
    </xdr:to>
    <xdr:sp macro="" textlink="" fLocksText="0">
      <xdr:nvSpPr>
        <xdr:cNvPr id="196" name="楕円 195">
          <a:extLst>
            <a:ext uri="{FF2B5EF4-FFF2-40B4-BE49-F238E27FC236}">
              <a16:creationId xmlns:a16="http://schemas.microsoft.com/office/drawing/2014/main" id="{CB307943-44A3-49C1-BB1A-ADCA31E9FC96}"/>
            </a:ext>
          </a:extLst>
        </xdr:cNvPr>
        <xdr:cNvSpPr/>
      </xdr:nvSpPr>
      <xdr:spPr>
        <a:xfrm>
          <a:off x="19685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114300</xdr:colOff>
      <xdr:row>60</xdr:row>
      <xdr:rowOff>50619</xdr:rowOff>
    </xdr:from>
    <xdr:to>
      <xdr:col>15</xdr:col>
      <xdr:colOff>50800</xdr:colOff>
      <xdr:row>60</xdr:row>
      <xdr:rowOff>73478</xdr:rowOff>
    </xdr:to>
    <xdr:cxnSp macro="">
      <xdr:nvCxnSpPr>
        <xdr:cNvPr id="197" name="直線コネクタ 196">
          <a:extLst>
            <a:ext uri="{FF2B5EF4-FFF2-40B4-BE49-F238E27FC236}">
              <a16:creationId xmlns:a16="http://schemas.microsoft.com/office/drawing/2014/main" id="{720B40DE-6CE4-45CD-BA44-88C5416FA110}"/>
            </a:ext>
          </a:extLst>
        </xdr:cNvPr>
        <xdr:cNvCxnSpPr/>
      </xdr:nvCxnSpPr>
      <xdr:spPr>
        <a:xfrm>
          <a:off x="2019300" y="1033761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163104</xdr:rowOff>
    </xdr:from>
    <xdr:to>
      <xdr:col>6</xdr:col>
      <xdr:colOff>38100</xdr:colOff>
      <xdr:row>60</xdr:row>
      <xdr:rowOff>93254</xdr:rowOff>
    </xdr:to>
    <xdr:sp macro="" textlink="" fLocksText="0">
      <xdr:nvSpPr>
        <xdr:cNvPr id="198" name="楕円 197">
          <a:extLst>
            <a:ext uri="{FF2B5EF4-FFF2-40B4-BE49-F238E27FC236}">
              <a16:creationId xmlns:a16="http://schemas.microsoft.com/office/drawing/2014/main" id="{952D20F6-3F38-4394-8872-76B2730164BA}"/>
            </a:ext>
          </a:extLst>
        </xdr:cNvPr>
        <xdr:cNvSpPr/>
      </xdr:nvSpPr>
      <xdr:spPr>
        <a:xfrm>
          <a:off x="1079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177800</xdr:colOff>
      <xdr:row>60</xdr:row>
      <xdr:rowOff>42454</xdr:rowOff>
    </xdr:from>
    <xdr:to>
      <xdr:col>10</xdr:col>
      <xdr:colOff>114300</xdr:colOff>
      <xdr:row>60</xdr:row>
      <xdr:rowOff>50619</xdr:rowOff>
    </xdr:to>
    <xdr:cxnSp macro="">
      <xdr:nvCxnSpPr>
        <xdr:cNvPr id="199" name="直線コネクタ 198">
          <a:extLst>
            <a:ext uri="{FF2B5EF4-FFF2-40B4-BE49-F238E27FC236}">
              <a16:creationId xmlns:a16="http://schemas.microsoft.com/office/drawing/2014/main" id="{9D589E8C-0973-4D74-B9E8-221BB553887B}"/>
            </a:ext>
          </a:extLst>
        </xdr:cNvPr>
        <xdr:cNvCxnSpPr/>
      </xdr:nvCxnSpPr>
      <xdr:spPr>
        <a:xfrm>
          <a:off x="1130300" y="1032945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152400</xdr:colOff>
      <xdr:row>61</xdr:row>
      <xdr:rowOff>85725</xdr:rowOff>
    </xdr:from>
    <xdr:ext cx="409575" cy="257175"/>
    <xdr:sp macro="" textlink="">
      <xdr:nvSpPr>
        <xdr:cNvPr id="200" name="n_1aveValue【橋りょう・トンネル】_x000a_有形固定資産減価償却率">
          <a:extLst>
            <a:ext uri="{FF2B5EF4-FFF2-40B4-BE49-F238E27FC236}">
              <a16:creationId xmlns:a16="http://schemas.microsoft.com/office/drawing/2014/main" id="{FE11BC48-1262-4534-916B-06F45B0C972A}"/>
            </a:ext>
          </a:extLst>
        </xdr:cNvPr>
        <xdr:cNvSpPr txBox="1"/>
      </xdr:nvSpPr>
      <xdr:spPr>
        <a:xfrm>
          <a:off x="3581400" y="105441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63.4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61</xdr:row>
      <xdr:rowOff>57150</xdr:rowOff>
    </xdr:from>
    <xdr:ext cx="409575" cy="257175"/>
    <xdr:sp macro="" textlink="">
      <xdr:nvSpPr>
        <xdr:cNvPr id="201" name="n_2aveValue【橋りょう・トンネル】_x000a_有形固定資産減価償却率">
          <a:extLst>
            <a:ext uri="{FF2B5EF4-FFF2-40B4-BE49-F238E27FC236}">
              <a16:creationId xmlns:a16="http://schemas.microsoft.com/office/drawing/2014/main" id="{9BED5908-DB40-418A-A6B3-012C92F8427D}"/>
            </a:ext>
          </a:extLst>
        </xdr:cNvPr>
        <xdr:cNvSpPr txBox="1"/>
      </xdr:nvSpPr>
      <xdr:spPr>
        <a:xfrm>
          <a:off x="2705100" y="105156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61.4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61</xdr:row>
      <xdr:rowOff>38100</xdr:rowOff>
    </xdr:from>
    <xdr:ext cx="409575" cy="257175"/>
    <xdr:sp macro="" textlink="">
      <xdr:nvSpPr>
        <xdr:cNvPr id="202" name="n_3aveValue【橋りょう・トンネル】_x000a_有形固定資産減価償却率">
          <a:extLst>
            <a:ext uri="{FF2B5EF4-FFF2-40B4-BE49-F238E27FC236}">
              <a16:creationId xmlns:a16="http://schemas.microsoft.com/office/drawing/2014/main" id="{301F7975-792A-4984-9627-F5FE109CE0CB}"/>
            </a:ext>
          </a:extLst>
        </xdr:cNvPr>
        <xdr:cNvSpPr txBox="1"/>
      </xdr:nvSpPr>
      <xdr:spPr>
        <a:xfrm>
          <a:off x="1809750" y="104965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60.1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61</xdr:row>
      <xdr:rowOff>19050</xdr:rowOff>
    </xdr:from>
    <xdr:ext cx="409575" cy="257175"/>
    <xdr:sp macro="" textlink="">
      <xdr:nvSpPr>
        <xdr:cNvPr id="203" name="n_4aveValue【橋りょう・トンネル】_x000a_有形固定資産減価償却率">
          <a:extLst>
            <a:ext uri="{FF2B5EF4-FFF2-40B4-BE49-F238E27FC236}">
              <a16:creationId xmlns:a16="http://schemas.microsoft.com/office/drawing/2014/main" id="{C97877C9-6E57-46CF-8738-DC8D19A363C2}"/>
            </a:ext>
          </a:extLst>
        </xdr:cNvPr>
        <xdr:cNvSpPr txBox="1"/>
      </xdr:nvSpPr>
      <xdr:spPr>
        <a:xfrm>
          <a:off x="923925" y="104775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59.2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152400</xdr:colOff>
      <xdr:row>58</xdr:row>
      <xdr:rowOff>152400</xdr:rowOff>
    </xdr:from>
    <xdr:ext cx="409575" cy="257175"/>
    <xdr:sp macro="" textlink="">
      <xdr:nvSpPr>
        <xdr:cNvPr id="204" name="n_1mainValue【橋りょう・トンネル】_x000a_有形固定資産減価償却率">
          <a:extLst>
            <a:ext uri="{FF2B5EF4-FFF2-40B4-BE49-F238E27FC236}">
              <a16:creationId xmlns:a16="http://schemas.microsoft.com/office/drawing/2014/main" id="{13E0C9B3-AACE-4961-964F-BE62413D0B40}"/>
            </a:ext>
          </a:extLst>
        </xdr:cNvPr>
        <xdr:cNvSpPr txBox="1"/>
      </xdr:nvSpPr>
      <xdr:spPr>
        <a:xfrm>
          <a:off x="3581400" y="100965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55.0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58</xdr:row>
      <xdr:rowOff>142875</xdr:rowOff>
    </xdr:from>
    <xdr:ext cx="409575" cy="257175"/>
    <xdr:sp macro="" textlink="">
      <xdr:nvSpPr>
        <xdr:cNvPr id="205" name="n_2mainValue【橋りょう・トンネル】_x000a_有形固定資産減価償却率">
          <a:extLst>
            <a:ext uri="{FF2B5EF4-FFF2-40B4-BE49-F238E27FC236}">
              <a16:creationId xmlns:a16="http://schemas.microsoft.com/office/drawing/2014/main" id="{CF27A62B-C06C-4AD4-B8D9-6E60676B174A}"/>
            </a:ext>
          </a:extLst>
        </xdr:cNvPr>
        <xdr:cNvSpPr txBox="1"/>
      </xdr:nvSpPr>
      <xdr:spPr>
        <a:xfrm>
          <a:off x="2705100" y="100869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54.5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58</xdr:row>
      <xdr:rowOff>114300</xdr:rowOff>
    </xdr:from>
    <xdr:ext cx="409575" cy="257175"/>
    <xdr:sp macro="" textlink="">
      <xdr:nvSpPr>
        <xdr:cNvPr id="206" name="n_3mainValue【橋りょう・トンネル】_x000a_有形固定資産減価償却率">
          <a:extLst>
            <a:ext uri="{FF2B5EF4-FFF2-40B4-BE49-F238E27FC236}">
              <a16:creationId xmlns:a16="http://schemas.microsoft.com/office/drawing/2014/main" id="{E2D80809-0819-4155-B39D-EBE96C588E88}"/>
            </a:ext>
          </a:extLst>
        </xdr:cNvPr>
        <xdr:cNvSpPr txBox="1"/>
      </xdr:nvSpPr>
      <xdr:spPr>
        <a:xfrm>
          <a:off x="1809750" y="100584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53.1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58</xdr:row>
      <xdr:rowOff>114300</xdr:rowOff>
    </xdr:from>
    <xdr:ext cx="409575" cy="257175"/>
    <xdr:sp macro="" textlink="">
      <xdr:nvSpPr>
        <xdr:cNvPr id="207" name="n_4mainValue【橋りょう・トンネル】_x000a_有形固定資産減価償却率">
          <a:extLst>
            <a:ext uri="{FF2B5EF4-FFF2-40B4-BE49-F238E27FC236}">
              <a16:creationId xmlns:a16="http://schemas.microsoft.com/office/drawing/2014/main" id="{60EA794A-8CF9-491A-B221-E1BCD301A5D0}"/>
            </a:ext>
          </a:extLst>
        </xdr:cNvPr>
        <xdr:cNvSpPr txBox="1"/>
      </xdr:nvSpPr>
      <xdr:spPr>
        <a:xfrm>
          <a:off x="923925" y="100584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52.6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fLocksText="0">
      <xdr:nvSpPr>
        <xdr:cNvPr id="208" name="正方形/長方形 207">
          <a:extLst>
            <a:ext uri="{FF2B5EF4-FFF2-40B4-BE49-F238E27FC236}">
              <a16:creationId xmlns:a16="http://schemas.microsoft.com/office/drawing/2014/main" id="{A5ACF6DA-A5CA-4D86-98F0-9CEBF4EDD87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橋りょう・トンネル</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fLocksText="0">
      <xdr:nvSpPr>
        <xdr:cNvPr id="209" name="正方形/長方形 208">
          <a:extLst>
            <a:ext uri="{FF2B5EF4-FFF2-40B4-BE49-F238E27FC236}">
              <a16:creationId xmlns:a16="http://schemas.microsoft.com/office/drawing/2014/main" id="{E0483F56-4175-42D1-8E99-AB9FCBBCD86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fLocksText="0">
      <xdr:nvSpPr>
        <xdr:cNvPr id="210" name="正方形/長方形 209">
          <a:extLst>
            <a:ext uri="{FF2B5EF4-FFF2-40B4-BE49-F238E27FC236}">
              <a16:creationId xmlns:a16="http://schemas.microsoft.com/office/drawing/2014/main" id="{47AD4887-8115-46C4-84BF-47E5ADEF53F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86/100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fLocksText="0">
      <xdr:nvSpPr>
        <xdr:cNvPr id="211" name="正方形/長方形 210">
          <a:extLst>
            <a:ext uri="{FF2B5EF4-FFF2-40B4-BE49-F238E27FC236}">
              <a16:creationId xmlns:a16="http://schemas.microsoft.com/office/drawing/2014/main" id="{0FBB3F8A-8782-48D2-A819-BA33743DB1C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fLocksText="0">
      <xdr:nvSpPr>
        <xdr:cNvPr id="212" name="正方形/長方形 211">
          <a:extLst>
            <a:ext uri="{FF2B5EF4-FFF2-40B4-BE49-F238E27FC236}">
              <a16:creationId xmlns:a16="http://schemas.microsoft.com/office/drawing/2014/main" id="{25E3E404-42B9-4670-96B2-28BECE9182C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fLocksText="0">
      <xdr:nvSpPr>
        <xdr:cNvPr id="213" name="正方形/長方形 212">
          <a:extLst>
            <a:ext uri="{FF2B5EF4-FFF2-40B4-BE49-F238E27FC236}">
              <a16:creationId xmlns:a16="http://schemas.microsoft.com/office/drawing/2014/main" id="{ED46EAC6-6FD3-4FD2-A0AB-129AFEE5881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fLocksText="0">
      <xdr:nvSpPr>
        <xdr:cNvPr id="214" name="正方形/長方形 213">
          <a:extLst>
            <a:ext uri="{FF2B5EF4-FFF2-40B4-BE49-F238E27FC236}">
              <a16:creationId xmlns:a16="http://schemas.microsoft.com/office/drawing/2014/main" id="{F93E689F-A054-48EB-8F5C-DB7B57768F4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67,259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fLocksText="0">
      <xdr:nvSpPr>
        <xdr:cNvPr id="215" name="正方形/長方形 214">
          <a:extLst>
            <a:ext uri="{FF2B5EF4-FFF2-40B4-BE49-F238E27FC236}">
              <a16:creationId xmlns:a16="http://schemas.microsoft.com/office/drawing/2014/main" id="{E038D9B3-9C36-4A35-A408-2970D145C7F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52</xdr:row>
      <xdr:rowOff>38100</xdr:rowOff>
    </xdr:from>
    <xdr:ext cx="352425" cy="228600"/>
    <xdr:sp macro="" textlink="">
      <xdr:nvSpPr>
        <xdr:cNvPr id="216" name="テキスト ボックス 215">
          <a:extLst>
            <a:ext uri="{FF2B5EF4-FFF2-40B4-BE49-F238E27FC236}">
              <a16:creationId xmlns:a16="http://schemas.microsoft.com/office/drawing/2014/main" id="{28C0E4A5-6C8A-49BA-B323-92BBF49E729A}"/>
            </a:ext>
          </a:extLst>
        </xdr:cNvPr>
        <xdr:cNvSpPr txBox="1"/>
      </xdr:nvSpPr>
      <xdr:spPr>
        <a:xfrm>
          <a:off x="6562725" y="895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F87980BB-76B7-40C6-A490-A238AD546AF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AAB99DF7-1D8A-4B71-8F53-331EFBB3E80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66675</xdr:colOff>
      <xdr:row>63</xdr:row>
      <xdr:rowOff>104775</xdr:rowOff>
    </xdr:from>
    <xdr:ext cx="247650" cy="257175"/>
    <xdr:sp macro="" textlink="">
      <xdr:nvSpPr>
        <xdr:cNvPr id="219" name="テキスト ボックス 218">
          <a:extLst>
            <a:ext uri="{FF2B5EF4-FFF2-40B4-BE49-F238E27FC236}">
              <a16:creationId xmlns:a16="http://schemas.microsoft.com/office/drawing/2014/main" id="{2C0634F9-A5EA-40F0-8AD9-957CA3B81AEA}"/>
            </a:ext>
          </a:extLst>
        </xdr:cNvPr>
        <xdr:cNvSpPr txBox="1"/>
      </xdr:nvSpPr>
      <xdr:spPr>
        <a:xfrm>
          <a:off x="6353175" y="109061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E9F2D73B-EF57-4F7B-97E7-ABC886DFF5D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61</xdr:row>
      <xdr:rowOff>66675</xdr:rowOff>
    </xdr:from>
    <xdr:ext cx="600075" cy="257175"/>
    <xdr:sp macro="" textlink="">
      <xdr:nvSpPr>
        <xdr:cNvPr id="221" name="テキスト ボックス 220">
          <a:extLst>
            <a:ext uri="{FF2B5EF4-FFF2-40B4-BE49-F238E27FC236}">
              <a16:creationId xmlns:a16="http://schemas.microsoft.com/office/drawing/2014/main" id="{20AE2560-22C5-47AD-923A-B1734214B6AE}"/>
            </a:ext>
          </a:extLst>
        </xdr:cNvPr>
        <xdr:cNvSpPr txBox="1"/>
      </xdr:nvSpPr>
      <xdr:spPr>
        <a:xfrm>
          <a:off x="6000750" y="105251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FF8F0C97-6A76-485B-9A07-93475B644F6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59</xdr:row>
      <xdr:rowOff>28575</xdr:rowOff>
    </xdr:from>
    <xdr:ext cx="600075" cy="257175"/>
    <xdr:sp macro="" textlink="">
      <xdr:nvSpPr>
        <xdr:cNvPr id="223" name="テキスト ボックス 222">
          <a:extLst>
            <a:ext uri="{FF2B5EF4-FFF2-40B4-BE49-F238E27FC236}">
              <a16:creationId xmlns:a16="http://schemas.microsoft.com/office/drawing/2014/main" id="{938B91AB-8038-4106-8CD2-76EEB41C8773}"/>
            </a:ext>
          </a:extLst>
        </xdr:cNvPr>
        <xdr:cNvSpPr txBox="1"/>
      </xdr:nvSpPr>
      <xdr:spPr>
        <a:xfrm>
          <a:off x="6000750" y="101441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130F5266-531C-417D-A76E-2D01C1C575D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95250</xdr:colOff>
      <xdr:row>56</xdr:row>
      <xdr:rowOff>161925</xdr:rowOff>
    </xdr:from>
    <xdr:ext cx="600075" cy="257175"/>
    <xdr:sp macro="" textlink="">
      <xdr:nvSpPr>
        <xdr:cNvPr id="225" name="テキスト ボックス 224">
          <a:extLst>
            <a:ext uri="{FF2B5EF4-FFF2-40B4-BE49-F238E27FC236}">
              <a16:creationId xmlns:a16="http://schemas.microsoft.com/office/drawing/2014/main" id="{B387B5F6-50C7-43D2-A754-7FAE1D284ED5}"/>
            </a:ext>
          </a:extLst>
        </xdr:cNvPr>
        <xdr:cNvSpPr txBox="1"/>
      </xdr:nvSpPr>
      <xdr:spPr>
        <a:xfrm>
          <a:off x="6000750" y="97631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900,000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D2E82D73-D1BF-4270-B481-4BB585A2538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xdr:colOff>
      <xdr:row>54</xdr:row>
      <xdr:rowOff>123825</xdr:rowOff>
    </xdr:from>
    <xdr:ext cx="685800" cy="257175"/>
    <xdr:sp macro="" textlink="">
      <xdr:nvSpPr>
        <xdr:cNvPr id="227" name="テキスト ボックス 226">
          <a:extLst>
            <a:ext uri="{FF2B5EF4-FFF2-40B4-BE49-F238E27FC236}">
              <a16:creationId xmlns:a16="http://schemas.microsoft.com/office/drawing/2014/main" id="{0696468C-B010-4636-A0FC-E6801E5FB10B}"/>
            </a:ext>
          </a:extLst>
        </xdr:cNvPr>
        <xdr:cNvSpPr txBox="1"/>
      </xdr:nvSpPr>
      <xdr:spPr>
        <a:xfrm>
          <a:off x="5915025" y="9382125"/>
          <a:ext cx="6858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81D73F7F-AFD0-48B8-A7E7-C0A76BAC360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9525</xdr:colOff>
      <xdr:row>52</xdr:row>
      <xdr:rowOff>85725</xdr:rowOff>
    </xdr:from>
    <xdr:ext cx="685800" cy="257175"/>
    <xdr:sp macro="" textlink="">
      <xdr:nvSpPr>
        <xdr:cNvPr id="229" name="テキスト ボックス 228">
          <a:extLst>
            <a:ext uri="{FF2B5EF4-FFF2-40B4-BE49-F238E27FC236}">
              <a16:creationId xmlns:a16="http://schemas.microsoft.com/office/drawing/2014/main" id="{79E64517-D48E-4CF3-82F2-B86240BE7A74}"/>
            </a:ext>
          </a:extLst>
        </xdr:cNvPr>
        <xdr:cNvSpPr txBox="1"/>
      </xdr:nvSpPr>
      <xdr:spPr>
        <a:xfrm>
          <a:off x="5915025" y="9001125"/>
          <a:ext cx="6858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fLocksText="0">
      <xdr:nvSpPr>
        <xdr:cNvPr id="230" name="【橋りょう・トンネル】_x000a_一人当たり有形固定資産（償却資産）額グラフ枠">
          <a:extLst>
            <a:ext uri="{FF2B5EF4-FFF2-40B4-BE49-F238E27FC236}">
              <a16:creationId xmlns:a16="http://schemas.microsoft.com/office/drawing/2014/main" id="{2F7D7CEA-D4C3-4CCE-895E-A6717714FED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a:extLst>
            <a:ext uri="{FF2B5EF4-FFF2-40B4-BE49-F238E27FC236}">
              <a16:creationId xmlns:a16="http://schemas.microsoft.com/office/drawing/2014/main" id="{B5009D8B-9DD1-48A8-9A05-84C81A5542E8}"/>
            </a:ext>
          </a:extLst>
        </xdr:cNvPr>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76200</xdr:rowOff>
    </xdr:from>
    <xdr:ext cx="466725" cy="257175"/>
    <xdr:sp macro="" textlink="">
      <xdr:nvSpPr>
        <xdr:cNvPr id="232" name="【橋りょう・トンネル】_x000a_一人当たり有形固定資産（償却資産）額最小値テキスト">
          <a:extLst>
            <a:ext uri="{FF2B5EF4-FFF2-40B4-BE49-F238E27FC236}">
              <a16:creationId xmlns:a16="http://schemas.microsoft.com/office/drawing/2014/main" id="{97831F77-D3FE-4CD2-988E-2459516757F5}"/>
            </a:ext>
          </a:extLst>
        </xdr:cNvPr>
        <xdr:cNvSpPr txBox="1"/>
      </xdr:nvSpPr>
      <xdr:spPr>
        <a:xfrm>
          <a:off x="10515600" y="110490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3,022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a:extLst>
            <a:ext uri="{FF2B5EF4-FFF2-40B4-BE49-F238E27FC236}">
              <a16:creationId xmlns:a16="http://schemas.microsoft.com/office/drawing/2014/main" id="{5D8EC853-B3CF-4A3F-B7A6-6318F221F49A}"/>
            </a:ext>
          </a:extLst>
        </xdr:cNvPr>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152400</xdr:rowOff>
    </xdr:from>
    <xdr:ext cx="685800" cy="257175"/>
    <xdr:sp macro="" textlink="">
      <xdr:nvSpPr>
        <xdr:cNvPr id="234" name="【橋りょう・トンネル】_x000a_一人当たり有形固定資産（償却資産）額最大値テキスト">
          <a:extLst>
            <a:ext uri="{FF2B5EF4-FFF2-40B4-BE49-F238E27FC236}">
              <a16:creationId xmlns:a16="http://schemas.microsoft.com/office/drawing/2014/main" id="{69E026BC-B9CA-4226-9711-CFDFC93CC10A}"/>
            </a:ext>
          </a:extLst>
        </xdr:cNvPr>
        <xdr:cNvSpPr txBox="1"/>
      </xdr:nvSpPr>
      <xdr:spPr>
        <a:xfrm>
          <a:off x="10515600" y="9410700"/>
          <a:ext cx="6858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1,110,461</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a:extLst>
            <a:ext uri="{FF2B5EF4-FFF2-40B4-BE49-F238E27FC236}">
              <a16:creationId xmlns:a16="http://schemas.microsoft.com/office/drawing/2014/main" id="{E5DC5AEC-54D0-45D0-8167-1F689540E3DF}"/>
            </a:ext>
          </a:extLst>
        </xdr:cNvPr>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85725</xdr:rowOff>
    </xdr:from>
    <xdr:ext cx="600075" cy="257175"/>
    <xdr:sp macro="" textlink="">
      <xdr:nvSpPr>
        <xdr:cNvPr id="236" name="【橋りょう・トンネル】_x000a_一人当たり有形固定資産（償却資産）額平均値テキスト">
          <a:extLst>
            <a:ext uri="{FF2B5EF4-FFF2-40B4-BE49-F238E27FC236}">
              <a16:creationId xmlns:a16="http://schemas.microsoft.com/office/drawing/2014/main" id="{3633B62F-F735-4225-9BF8-CF8D7DFDE2D1}"/>
            </a:ext>
          </a:extLst>
        </xdr:cNvPr>
        <xdr:cNvSpPr txBox="1"/>
      </xdr:nvSpPr>
      <xdr:spPr>
        <a:xfrm>
          <a:off x="10515600" y="107156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fLocksText="0">
      <xdr:nvSpPr>
        <xdr:cNvPr id="237" name="フローチャート: 判断 236">
          <a:extLst>
            <a:ext uri="{FF2B5EF4-FFF2-40B4-BE49-F238E27FC236}">
              <a16:creationId xmlns:a16="http://schemas.microsoft.com/office/drawing/2014/main" id="{C02709DE-2E99-4AC3-A9EC-97F2857C99BB}"/>
            </a:ext>
          </a:extLst>
        </xdr:cNvPr>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63500</xdr:colOff>
      <xdr:row>61</xdr:row>
      <xdr:rowOff>107810</xdr:rowOff>
    </xdr:from>
    <xdr:to>
      <xdr:col>50</xdr:col>
      <xdr:colOff>165100</xdr:colOff>
      <xdr:row>62</xdr:row>
      <xdr:rowOff>37960</xdr:rowOff>
    </xdr:to>
    <xdr:sp macro="" textlink="" fLocksText="0">
      <xdr:nvSpPr>
        <xdr:cNvPr id="238" name="フローチャート: 判断 237">
          <a:extLst>
            <a:ext uri="{FF2B5EF4-FFF2-40B4-BE49-F238E27FC236}">
              <a16:creationId xmlns:a16="http://schemas.microsoft.com/office/drawing/2014/main" id="{898A97A6-3ED9-44AA-A470-B82DA79D7C63}"/>
            </a:ext>
          </a:extLst>
        </xdr:cNvPr>
        <xdr:cNvSpPr/>
      </xdr:nvSpPr>
      <xdr:spPr>
        <a:xfrm>
          <a:off x="9588500" y="1056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127000</xdr:colOff>
      <xdr:row>61</xdr:row>
      <xdr:rowOff>119973</xdr:rowOff>
    </xdr:from>
    <xdr:to>
      <xdr:col>46</xdr:col>
      <xdr:colOff>38100</xdr:colOff>
      <xdr:row>62</xdr:row>
      <xdr:rowOff>50123</xdr:rowOff>
    </xdr:to>
    <xdr:sp macro="" textlink="" fLocksText="0">
      <xdr:nvSpPr>
        <xdr:cNvPr id="239" name="フローチャート: 判断 238">
          <a:extLst>
            <a:ext uri="{FF2B5EF4-FFF2-40B4-BE49-F238E27FC236}">
              <a16:creationId xmlns:a16="http://schemas.microsoft.com/office/drawing/2014/main" id="{5B634B02-CB80-4F6C-AC6C-3622B7D41197}"/>
            </a:ext>
          </a:extLst>
        </xdr:cNvPr>
        <xdr:cNvSpPr/>
      </xdr:nvSpPr>
      <xdr:spPr>
        <a:xfrm>
          <a:off x="8699500" y="1057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0</xdr:colOff>
      <xdr:row>61</xdr:row>
      <xdr:rowOff>117461</xdr:rowOff>
    </xdr:from>
    <xdr:to>
      <xdr:col>41</xdr:col>
      <xdr:colOff>101600</xdr:colOff>
      <xdr:row>62</xdr:row>
      <xdr:rowOff>47611</xdr:rowOff>
    </xdr:to>
    <xdr:sp macro="" textlink="" fLocksText="0">
      <xdr:nvSpPr>
        <xdr:cNvPr id="240" name="フローチャート: 判断 239">
          <a:extLst>
            <a:ext uri="{FF2B5EF4-FFF2-40B4-BE49-F238E27FC236}">
              <a16:creationId xmlns:a16="http://schemas.microsoft.com/office/drawing/2014/main" id="{7B425679-5601-4126-8A02-D8428FAB60B8}"/>
            </a:ext>
          </a:extLst>
        </xdr:cNvPr>
        <xdr:cNvSpPr/>
      </xdr:nvSpPr>
      <xdr:spPr>
        <a:xfrm>
          <a:off x="7810500" y="1057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63500</xdr:colOff>
      <xdr:row>61</xdr:row>
      <xdr:rowOff>114551</xdr:rowOff>
    </xdr:from>
    <xdr:to>
      <xdr:col>36</xdr:col>
      <xdr:colOff>165100</xdr:colOff>
      <xdr:row>62</xdr:row>
      <xdr:rowOff>44701</xdr:rowOff>
    </xdr:to>
    <xdr:sp macro="" textlink="" fLocksText="0">
      <xdr:nvSpPr>
        <xdr:cNvPr id="241" name="フローチャート: 判断 240">
          <a:extLst>
            <a:ext uri="{FF2B5EF4-FFF2-40B4-BE49-F238E27FC236}">
              <a16:creationId xmlns:a16="http://schemas.microsoft.com/office/drawing/2014/main" id="{B80C4509-F383-421B-ADE8-7EF8D47C7218}"/>
            </a:ext>
          </a:extLst>
        </xdr:cNvPr>
        <xdr:cNvSpPr/>
      </xdr:nvSpPr>
      <xdr:spPr>
        <a:xfrm>
          <a:off x="6921500" y="1057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54</xdr:col>
      <xdr:colOff>0</xdr:colOff>
      <xdr:row>66</xdr:row>
      <xdr:rowOff>114300</xdr:rowOff>
    </xdr:from>
    <xdr:ext cx="762000" cy="257175"/>
    <xdr:sp macro="" textlink="">
      <xdr:nvSpPr>
        <xdr:cNvPr id="242" name="テキスト ボックス 241">
          <a:extLst>
            <a:ext uri="{FF2B5EF4-FFF2-40B4-BE49-F238E27FC236}">
              <a16:creationId xmlns:a16="http://schemas.microsoft.com/office/drawing/2014/main" id="{D46BE926-BE6B-4C37-84C1-CD65605022F5}"/>
            </a:ext>
          </a:extLst>
        </xdr:cNvPr>
        <xdr:cNvSpPr txBox="1"/>
      </xdr:nvSpPr>
      <xdr:spPr>
        <a:xfrm>
          <a:off x="1028700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114300</xdr:rowOff>
    </xdr:from>
    <xdr:ext cx="762000" cy="257175"/>
    <xdr:sp macro="" textlink="">
      <xdr:nvSpPr>
        <xdr:cNvPr id="243" name="テキスト ボックス 242">
          <a:extLst>
            <a:ext uri="{FF2B5EF4-FFF2-40B4-BE49-F238E27FC236}">
              <a16:creationId xmlns:a16="http://schemas.microsoft.com/office/drawing/2014/main" id="{CB98F596-B08E-49EA-8455-5CF7C6B49829}"/>
            </a:ext>
          </a:extLst>
        </xdr:cNvPr>
        <xdr:cNvSpPr txBox="1"/>
      </xdr:nvSpPr>
      <xdr:spPr>
        <a:xfrm>
          <a:off x="944880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66</xdr:row>
      <xdr:rowOff>114300</xdr:rowOff>
    </xdr:from>
    <xdr:ext cx="762000" cy="257175"/>
    <xdr:sp macro="" textlink="">
      <xdr:nvSpPr>
        <xdr:cNvPr id="244" name="テキスト ボックス 243">
          <a:extLst>
            <a:ext uri="{FF2B5EF4-FFF2-40B4-BE49-F238E27FC236}">
              <a16:creationId xmlns:a16="http://schemas.microsoft.com/office/drawing/2014/main" id="{3B82973A-7627-4A93-AF48-1CF82A41F0D6}"/>
            </a:ext>
          </a:extLst>
        </xdr:cNvPr>
        <xdr:cNvSpPr txBox="1"/>
      </xdr:nvSpPr>
      <xdr:spPr>
        <a:xfrm>
          <a:off x="85534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66</xdr:row>
      <xdr:rowOff>114300</xdr:rowOff>
    </xdr:from>
    <xdr:ext cx="762000" cy="257175"/>
    <xdr:sp macro="" textlink="">
      <xdr:nvSpPr>
        <xdr:cNvPr id="245" name="テキスト ボックス 244">
          <a:extLst>
            <a:ext uri="{FF2B5EF4-FFF2-40B4-BE49-F238E27FC236}">
              <a16:creationId xmlns:a16="http://schemas.microsoft.com/office/drawing/2014/main" id="{FB2E8B02-7D44-4522-8328-7749B940B10E}"/>
            </a:ext>
          </a:extLst>
        </xdr:cNvPr>
        <xdr:cNvSpPr txBox="1"/>
      </xdr:nvSpPr>
      <xdr:spPr>
        <a:xfrm>
          <a:off x="7667625"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114300</xdr:rowOff>
    </xdr:from>
    <xdr:ext cx="762000" cy="257175"/>
    <xdr:sp macro="" textlink="">
      <xdr:nvSpPr>
        <xdr:cNvPr id="246" name="テキスト ボックス 245">
          <a:extLst>
            <a:ext uri="{FF2B5EF4-FFF2-40B4-BE49-F238E27FC236}">
              <a16:creationId xmlns:a16="http://schemas.microsoft.com/office/drawing/2014/main" id="{6869ED03-AA04-4B7F-96AC-F1094EEE1607}"/>
            </a:ext>
          </a:extLst>
        </xdr:cNvPr>
        <xdr:cNvSpPr txBox="1"/>
      </xdr:nvSpPr>
      <xdr:spPr>
        <a:xfrm>
          <a:off x="678180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5709</xdr:rowOff>
    </xdr:from>
    <xdr:to>
      <xdr:col>55</xdr:col>
      <xdr:colOff>50800</xdr:colOff>
      <xdr:row>64</xdr:row>
      <xdr:rowOff>107309</xdr:rowOff>
    </xdr:to>
    <xdr:sp macro="" textlink="" fLocksText="0">
      <xdr:nvSpPr>
        <xdr:cNvPr id="247" name="楕円 246">
          <a:extLst>
            <a:ext uri="{FF2B5EF4-FFF2-40B4-BE49-F238E27FC236}">
              <a16:creationId xmlns:a16="http://schemas.microsoft.com/office/drawing/2014/main" id="{15C3019F-5C32-4CBA-BFAD-ABC5ED7B49CA}"/>
            </a:ext>
          </a:extLst>
        </xdr:cNvPr>
        <xdr:cNvSpPr/>
      </xdr:nvSpPr>
      <xdr:spPr>
        <a:xfrm>
          <a:off x="10426700" y="1097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38100</xdr:colOff>
      <xdr:row>63</xdr:row>
      <xdr:rowOff>95250</xdr:rowOff>
    </xdr:from>
    <xdr:ext cx="533400" cy="257175"/>
    <xdr:sp macro="" textlink="">
      <xdr:nvSpPr>
        <xdr:cNvPr id="248" name="【橋りょう・トンネル】_x000a_一人当たり有形固定資産（償却資産）額該当値テキスト">
          <a:extLst>
            <a:ext uri="{FF2B5EF4-FFF2-40B4-BE49-F238E27FC236}">
              <a16:creationId xmlns:a16="http://schemas.microsoft.com/office/drawing/2014/main" id="{0A05100D-4EF9-460A-BC3B-7D4197AB4E6F}"/>
            </a:ext>
          </a:extLst>
        </xdr:cNvPr>
        <xdr:cNvSpPr txBox="1"/>
      </xdr:nvSpPr>
      <xdr:spPr>
        <a:xfrm>
          <a:off x="10515600" y="108966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15,505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6100</xdr:rowOff>
    </xdr:from>
    <xdr:to>
      <xdr:col>50</xdr:col>
      <xdr:colOff>165100</xdr:colOff>
      <xdr:row>64</xdr:row>
      <xdr:rowOff>107700</xdr:rowOff>
    </xdr:to>
    <xdr:sp macro="" textlink="" fLocksText="0">
      <xdr:nvSpPr>
        <xdr:cNvPr id="249" name="楕円 248">
          <a:extLst>
            <a:ext uri="{FF2B5EF4-FFF2-40B4-BE49-F238E27FC236}">
              <a16:creationId xmlns:a16="http://schemas.microsoft.com/office/drawing/2014/main" id="{D5E8C664-3BA2-464F-8126-F540EC49CE63}"/>
            </a:ext>
          </a:extLst>
        </xdr:cNvPr>
        <xdr:cNvSpPr/>
      </xdr:nvSpPr>
      <xdr:spPr>
        <a:xfrm>
          <a:off x="9588500" y="1097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114300</xdr:colOff>
      <xdr:row>64</xdr:row>
      <xdr:rowOff>56509</xdr:rowOff>
    </xdr:from>
    <xdr:to>
      <xdr:col>55</xdr:col>
      <xdr:colOff>0</xdr:colOff>
      <xdr:row>64</xdr:row>
      <xdr:rowOff>56900</xdr:rowOff>
    </xdr:to>
    <xdr:cxnSp macro="">
      <xdr:nvCxnSpPr>
        <xdr:cNvPr id="250" name="直線コネクタ 249">
          <a:extLst>
            <a:ext uri="{FF2B5EF4-FFF2-40B4-BE49-F238E27FC236}">
              <a16:creationId xmlns:a16="http://schemas.microsoft.com/office/drawing/2014/main" id="{D459F735-19F0-4A88-9F32-571926E51CDC}"/>
            </a:ext>
          </a:extLst>
        </xdr:cNvPr>
        <xdr:cNvCxnSpPr/>
      </xdr:nvCxnSpPr>
      <xdr:spPr>
        <a:xfrm flipV="1">
          <a:off x="9639300" y="11029309"/>
          <a:ext cx="838200" cy="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6438</xdr:rowOff>
    </xdr:from>
    <xdr:to>
      <xdr:col>46</xdr:col>
      <xdr:colOff>38100</xdr:colOff>
      <xdr:row>64</xdr:row>
      <xdr:rowOff>108038</xdr:rowOff>
    </xdr:to>
    <xdr:sp macro="" textlink="" fLocksText="0">
      <xdr:nvSpPr>
        <xdr:cNvPr id="251" name="楕円 250">
          <a:extLst>
            <a:ext uri="{FF2B5EF4-FFF2-40B4-BE49-F238E27FC236}">
              <a16:creationId xmlns:a16="http://schemas.microsoft.com/office/drawing/2014/main" id="{1BD59110-1EEC-42F2-B41C-3C7355F31412}"/>
            </a:ext>
          </a:extLst>
        </xdr:cNvPr>
        <xdr:cNvSpPr/>
      </xdr:nvSpPr>
      <xdr:spPr>
        <a:xfrm>
          <a:off x="8699500" y="1097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64</xdr:row>
      <xdr:rowOff>56900</xdr:rowOff>
    </xdr:from>
    <xdr:to>
      <xdr:col>50</xdr:col>
      <xdr:colOff>114300</xdr:colOff>
      <xdr:row>64</xdr:row>
      <xdr:rowOff>57238</xdr:rowOff>
    </xdr:to>
    <xdr:cxnSp macro="">
      <xdr:nvCxnSpPr>
        <xdr:cNvPr id="252" name="直線コネクタ 251">
          <a:extLst>
            <a:ext uri="{FF2B5EF4-FFF2-40B4-BE49-F238E27FC236}">
              <a16:creationId xmlns:a16="http://schemas.microsoft.com/office/drawing/2014/main" id="{FD286D7E-BA4B-4724-96D7-FDEE54ECD149}"/>
            </a:ext>
          </a:extLst>
        </xdr:cNvPr>
        <xdr:cNvCxnSpPr/>
      </xdr:nvCxnSpPr>
      <xdr:spPr>
        <a:xfrm flipV="1">
          <a:off x="8750300" y="11029700"/>
          <a:ext cx="889000" cy="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6288</xdr:rowOff>
    </xdr:from>
    <xdr:to>
      <xdr:col>41</xdr:col>
      <xdr:colOff>101600</xdr:colOff>
      <xdr:row>64</xdr:row>
      <xdr:rowOff>107888</xdr:rowOff>
    </xdr:to>
    <xdr:sp macro="" textlink="" fLocksText="0">
      <xdr:nvSpPr>
        <xdr:cNvPr id="253" name="楕円 252">
          <a:extLst>
            <a:ext uri="{FF2B5EF4-FFF2-40B4-BE49-F238E27FC236}">
              <a16:creationId xmlns:a16="http://schemas.microsoft.com/office/drawing/2014/main" id="{286A5111-5DE2-4823-8BFE-CB8FF926746D}"/>
            </a:ext>
          </a:extLst>
        </xdr:cNvPr>
        <xdr:cNvSpPr/>
      </xdr:nvSpPr>
      <xdr:spPr>
        <a:xfrm>
          <a:off x="7810500" y="1097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50800</xdr:colOff>
      <xdr:row>64</xdr:row>
      <xdr:rowOff>57088</xdr:rowOff>
    </xdr:from>
    <xdr:to>
      <xdr:col>45</xdr:col>
      <xdr:colOff>177800</xdr:colOff>
      <xdr:row>64</xdr:row>
      <xdr:rowOff>57238</xdr:rowOff>
    </xdr:to>
    <xdr:cxnSp macro="">
      <xdr:nvCxnSpPr>
        <xdr:cNvPr id="254" name="直線コネクタ 253">
          <a:extLst>
            <a:ext uri="{FF2B5EF4-FFF2-40B4-BE49-F238E27FC236}">
              <a16:creationId xmlns:a16="http://schemas.microsoft.com/office/drawing/2014/main" id="{F9011AD9-D378-498A-BDD8-99B5E824DAA9}"/>
            </a:ext>
          </a:extLst>
        </xdr:cNvPr>
        <xdr:cNvCxnSpPr/>
      </xdr:nvCxnSpPr>
      <xdr:spPr>
        <a:xfrm>
          <a:off x="7861300" y="11029888"/>
          <a:ext cx="889000" cy="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6289</xdr:rowOff>
    </xdr:from>
    <xdr:to>
      <xdr:col>36</xdr:col>
      <xdr:colOff>165100</xdr:colOff>
      <xdr:row>64</xdr:row>
      <xdr:rowOff>107889</xdr:rowOff>
    </xdr:to>
    <xdr:sp macro="" textlink="" fLocksText="0">
      <xdr:nvSpPr>
        <xdr:cNvPr id="255" name="楕円 254">
          <a:extLst>
            <a:ext uri="{FF2B5EF4-FFF2-40B4-BE49-F238E27FC236}">
              <a16:creationId xmlns:a16="http://schemas.microsoft.com/office/drawing/2014/main" id="{59A5BF24-F821-450C-84FC-4B0CB4BDB0FE}"/>
            </a:ext>
          </a:extLst>
        </xdr:cNvPr>
        <xdr:cNvSpPr/>
      </xdr:nvSpPr>
      <xdr:spPr>
        <a:xfrm>
          <a:off x="6921500" y="1097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114300</xdr:colOff>
      <xdr:row>64</xdr:row>
      <xdr:rowOff>57088</xdr:rowOff>
    </xdr:from>
    <xdr:to>
      <xdr:col>41</xdr:col>
      <xdr:colOff>50800</xdr:colOff>
      <xdr:row>64</xdr:row>
      <xdr:rowOff>57089</xdr:rowOff>
    </xdr:to>
    <xdr:cxnSp macro="">
      <xdr:nvCxnSpPr>
        <xdr:cNvPr id="256" name="直線コネクタ 255">
          <a:extLst>
            <a:ext uri="{FF2B5EF4-FFF2-40B4-BE49-F238E27FC236}">
              <a16:creationId xmlns:a16="http://schemas.microsoft.com/office/drawing/2014/main" id="{3D427CAC-DFEC-49A1-9237-5136550C3E30}"/>
            </a:ext>
          </a:extLst>
        </xdr:cNvPr>
        <xdr:cNvCxnSpPr/>
      </xdr:nvCxnSpPr>
      <xdr:spPr>
        <a:xfrm flipV="1">
          <a:off x="6972300" y="11029888"/>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180975</xdr:colOff>
      <xdr:row>60</xdr:row>
      <xdr:rowOff>57150</xdr:rowOff>
    </xdr:from>
    <xdr:ext cx="600075" cy="257175"/>
    <xdr:sp macro="" textlink="">
      <xdr:nvSpPr>
        <xdr:cNvPr id="257" name="n_1aveValue【橋りょう・トンネル】_x000a_一人当たり有形固定資産（償却資産）額">
          <a:extLst>
            <a:ext uri="{FF2B5EF4-FFF2-40B4-BE49-F238E27FC236}">
              <a16:creationId xmlns:a16="http://schemas.microsoft.com/office/drawing/2014/main" id="{0FFB6C28-906D-4241-958C-DE15B37F5017}"/>
            </a:ext>
          </a:extLst>
        </xdr:cNvPr>
        <xdr:cNvSpPr txBox="1"/>
      </xdr:nvSpPr>
      <xdr:spPr>
        <a:xfrm>
          <a:off x="9324975" y="103441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340,110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66675</xdr:colOff>
      <xdr:row>60</xdr:row>
      <xdr:rowOff>66675</xdr:rowOff>
    </xdr:from>
    <xdr:ext cx="600075" cy="257175"/>
    <xdr:sp macro="" textlink="">
      <xdr:nvSpPr>
        <xdr:cNvPr id="258" name="n_2aveValue【橋りょう・トンネル】_x000a_一人当たり有形固定資産（償却資産）額">
          <a:extLst>
            <a:ext uri="{FF2B5EF4-FFF2-40B4-BE49-F238E27FC236}">
              <a16:creationId xmlns:a16="http://schemas.microsoft.com/office/drawing/2014/main" id="{30D22095-328B-4CF9-A5D4-90FE024E3AD4}"/>
            </a:ext>
          </a:extLst>
        </xdr:cNvPr>
        <xdr:cNvSpPr txBox="1"/>
      </xdr:nvSpPr>
      <xdr:spPr>
        <a:xfrm>
          <a:off x="8448675" y="1035367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123825</xdr:colOff>
      <xdr:row>60</xdr:row>
      <xdr:rowOff>66675</xdr:rowOff>
    </xdr:from>
    <xdr:ext cx="600075" cy="257175"/>
    <xdr:sp macro="" textlink="">
      <xdr:nvSpPr>
        <xdr:cNvPr id="259" name="n_3aveValue【橋りょう・トンネル】_x000a_一人当たり有形固定資産（償却資産）額">
          <a:extLst>
            <a:ext uri="{FF2B5EF4-FFF2-40B4-BE49-F238E27FC236}">
              <a16:creationId xmlns:a16="http://schemas.microsoft.com/office/drawing/2014/main" id="{1AC7267D-0608-42C4-9602-D148F010C7A7}"/>
            </a:ext>
          </a:extLst>
        </xdr:cNvPr>
        <xdr:cNvSpPr txBox="1"/>
      </xdr:nvSpPr>
      <xdr:spPr>
        <a:xfrm>
          <a:off x="7553325" y="1035367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0</xdr:colOff>
      <xdr:row>60</xdr:row>
      <xdr:rowOff>57150</xdr:rowOff>
    </xdr:from>
    <xdr:ext cx="600075" cy="257175"/>
    <xdr:sp macro="" textlink="">
      <xdr:nvSpPr>
        <xdr:cNvPr id="260" name="n_4aveValue【橋りょう・トンネル】_x000a_一人当たり有形固定資産（償却資産）額">
          <a:extLst>
            <a:ext uri="{FF2B5EF4-FFF2-40B4-BE49-F238E27FC236}">
              <a16:creationId xmlns:a16="http://schemas.microsoft.com/office/drawing/2014/main" id="{7A359EBE-566E-42C5-8AD7-935430225935}"/>
            </a:ext>
          </a:extLst>
        </xdr:cNvPr>
        <xdr:cNvSpPr txBox="1"/>
      </xdr:nvSpPr>
      <xdr:spPr>
        <a:xfrm>
          <a:off x="6667500" y="10344150"/>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19050</xdr:colOff>
      <xdr:row>64</xdr:row>
      <xdr:rowOff>95250</xdr:rowOff>
    </xdr:from>
    <xdr:ext cx="533400" cy="257175"/>
    <xdr:sp macro="" textlink="">
      <xdr:nvSpPr>
        <xdr:cNvPr id="261" name="n_1mainValue【橋りょう・トンネル】_x000a_一人当たり有形固定資産（償却資産）額">
          <a:extLst>
            <a:ext uri="{FF2B5EF4-FFF2-40B4-BE49-F238E27FC236}">
              <a16:creationId xmlns:a16="http://schemas.microsoft.com/office/drawing/2014/main" id="{BBB6435C-F353-4599-A5E0-FDC421625711}"/>
            </a:ext>
          </a:extLst>
        </xdr:cNvPr>
        <xdr:cNvSpPr txBox="1"/>
      </xdr:nvSpPr>
      <xdr:spPr>
        <a:xfrm>
          <a:off x="9353550" y="110680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15,197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95250</xdr:colOff>
      <xdr:row>64</xdr:row>
      <xdr:rowOff>95250</xdr:rowOff>
    </xdr:from>
    <xdr:ext cx="533400" cy="257175"/>
    <xdr:sp macro="" textlink="">
      <xdr:nvSpPr>
        <xdr:cNvPr id="262" name="n_2mainValue【橋りょう・トンネル】_x000a_一人当たり有形固定資産（償却資産）額">
          <a:extLst>
            <a:ext uri="{FF2B5EF4-FFF2-40B4-BE49-F238E27FC236}">
              <a16:creationId xmlns:a16="http://schemas.microsoft.com/office/drawing/2014/main" id="{57E5EBB6-1AE6-4B90-B791-FDF60093B00B}"/>
            </a:ext>
          </a:extLst>
        </xdr:cNvPr>
        <xdr:cNvSpPr txBox="1"/>
      </xdr:nvSpPr>
      <xdr:spPr>
        <a:xfrm>
          <a:off x="8477250" y="110680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14,931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161925</xdr:colOff>
      <xdr:row>64</xdr:row>
      <xdr:rowOff>95250</xdr:rowOff>
    </xdr:from>
    <xdr:ext cx="533400" cy="257175"/>
    <xdr:sp macro="" textlink="">
      <xdr:nvSpPr>
        <xdr:cNvPr id="263" name="n_3mainValue【橋りょう・トンネル】_x000a_一人当たり有形固定資産（償却資産）額">
          <a:extLst>
            <a:ext uri="{FF2B5EF4-FFF2-40B4-BE49-F238E27FC236}">
              <a16:creationId xmlns:a16="http://schemas.microsoft.com/office/drawing/2014/main" id="{A04FDD18-FB25-47B9-BF0B-5219DF4E1DA7}"/>
            </a:ext>
          </a:extLst>
        </xdr:cNvPr>
        <xdr:cNvSpPr txBox="1"/>
      </xdr:nvSpPr>
      <xdr:spPr>
        <a:xfrm>
          <a:off x="7591425" y="110680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15,049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28575</xdr:colOff>
      <xdr:row>64</xdr:row>
      <xdr:rowOff>95250</xdr:rowOff>
    </xdr:from>
    <xdr:ext cx="533400" cy="257175"/>
    <xdr:sp macro="" textlink="">
      <xdr:nvSpPr>
        <xdr:cNvPr id="264" name="n_4mainValue【橋りょう・トンネル】_x000a_一人当たり有形固定資産（償却資産）額">
          <a:extLst>
            <a:ext uri="{FF2B5EF4-FFF2-40B4-BE49-F238E27FC236}">
              <a16:creationId xmlns:a16="http://schemas.microsoft.com/office/drawing/2014/main" id="{0106F7D6-028D-42F7-823C-A80843CAC879}"/>
            </a:ext>
          </a:extLst>
        </xdr:cNvPr>
        <xdr:cNvSpPr txBox="1"/>
      </xdr:nvSpPr>
      <xdr:spPr>
        <a:xfrm>
          <a:off x="6696075" y="110680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15,048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fLocksText="0">
      <xdr:nvSpPr>
        <xdr:cNvPr id="265" name="正方形/長方形 264">
          <a:extLst>
            <a:ext uri="{FF2B5EF4-FFF2-40B4-BE49-F238E27FC236}">
              <a16:creationId xmlns:a16="http://schemas.microsoft.com/office/drawing/2014/main" id="{045D11F3-1726-44AE-9208-940B13505F7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公営住宅</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fLocksText="0">
      <xdr:nvSpPr>
        <xdr:cNvPr id="266" name="正方形/長方形 265">
          <a:extLst>
            <a:ext uri="{FF2B5EF4-FFF2-40B4-BE49-F238E27FC236}">
              <a16:creationId xmlns:a16="http://schemas.microsoft.com/office/drawing/2014/main" id="{A2117EE6-36D2-440B-B966-3E2B593F13E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fLocksText="0">
      <xdr:nvSpPr>
        <xdr:cNvPr id="267" name="正方形/長方形 266">
          <a:extLst>
            <a:ext uri="{FF2B5EF4-FFF2-40B4-BE49-F238E27FC236}">
              <a16:creationId xmlns:a16="http://schemas.microsoft.com/office/drawing/2014/main" id="{9BAB0A9E-D5C0-4233-827A-CA4586311F7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fLocksText="0">
      <xdr:nvSpPr>
        <xdr:cNvPr id="268" name="正方形/長方形 267">
          <a:extLst>
            <a:ext uri="{FF2B5EF4-FFF2-40B4-BE49-F238E27FC236}">
              <a16:creationId xmlns:a16="http://schemas.microsoft.com/office/drawing/2014/main" id="{88D46997-422D-441D-92B8-BADC86BD4D2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fLocksText="0">
      <xdr:nvSpPr>
        <xdr:cNvPr id="269" name="正方形/長方形 268">
          <a:extLst>
            <a:ext uri="{FF2B5EF4-FFF2-40B4-BE49-F238E27FC236}">
              <a16:creationId xmlns:a16="http://schemas.microsoft.com/office/drawing/2014/main" id="{A4511856-90FA-43AD-9B22-FED03938280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fLocksText="0">
      <xdr:nvSpPr>
        <xdr:cNvPr id="270" name="正方形/長方形 269">
          <a:extLst>
            <a:ext uri="{FF2B5EF4-FFF2-40B4-BE49-F238E27FC236}">
              <a16:creationId xmlns:a16="http://schemas.microsoft.com/office/drawing/2014/main" id="{59FFAA94-AE5B-4697-B796-75FEAE1E118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fLocksText="0">
      <xdr:nvSpPr>
        <xdr:cNvPr id="271" name="正方形/長方形 270">
          <a:extLst>
            <a:ext uri="{FF2B5EF4-FFF2-40B4-BE49-F238E27FC236}">
              <a16:creationId xmlns:a16="http://schemas.microsoft.com/office/drawing/2014/main" id="{760D8F27-3EC9-4DEB-A212-AE2F06027B0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fLocksText="0">
      <xdr:nvSpPr>
        <xdr:cNvPr id="272" name="正方形/長方形 271">
          <a:extLst>
            <a:ext uri="{FF2B5EF4-FFF2-40B4-BE49-F238E27FC236}">
              <a16:creationId xmlns:a16="http://schemas.microsoft.com/office/drawing/2014/main" id="{A3952951-0171-44A7-AE86-7B87067F51C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74</xdr:row>
      <xdr:rowOff>76200</xdr:rowOff>
    </xdr:from>
    <xdr:ext cx="295275" cy="228600"/>
    <xdr:sp macro="" textlink="">
      <xdr:nvSpPr>
        <xdr:cNvPr id="273" name="テキスト ボックス 272">
          <a:extLst>
            <a:ext uri="{FF2B5EF4-FFF2-40B4-BE49-F238E27FC236}">
              <a16:creationId xmlns:a16="http://schemas.microsoft.com/office/drawing/2014/main" id="{795CA239-9E85-4302-A87D-319108586D86}"/>
            </a:ext>
          </a:extLst>
        </xdr:cNvPr>
        <xdr:cNvSpPr txBox="1"/>
      </xdr:nvSpPr>
      <xdr:spPr>
        <a:xfrm>
          <a:off x="723900" y="1276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A505597B-F4EA-4CF6-821B-3F58DC35037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88</xdr:row>
      <xdr:rowOff>9525</xdr:rowOff>
    </xdr:from>
    <xdr:ext cx="466725" cy="257175"/>
    <xdr:sp macro="" textlink="">
      <xdr:nvSpPr>
        <xdr:cNvPr id="275" name="テキスト ボックス 274">
          <a:extLst>
            <a:ext uri="{FF2B5EF4-FFF2-40B4-BE49-F238E27FC236}">
              <a16:creationId xmlns:a16="http://schemas.microsoft.com/office/drawing/2014/main" id="{178619A2-9921-44FC-969B-93BDF803419D}"/>
            </a:ext>
          </a:extLst>
        </xdr:cNvPr>
        <xdr:cNvSpPr txBox="1"/>
      </xdr:nvSpPr>
      <xdr:spPr>
        <a:xfrm>
          <a:off x="285750" y="15097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F7A3D61F-7128-461F-A629-66EA8D49759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86</xdr:row>
      <xdr:rowOff>28575</xdr:rowOff>
    </xdr:from>
    <xdr:ext cx="466725" cy="257175"/>
    <xdr:sp macro="" textlink="">
      <xdr:nvSpPr>
        <xdr:cNvPr id="277" name="テキスト ボックス 276">
          <a:extLst>
            <a:ext uri="{FF2B5EF4-FFF2-40B4-BE49-F238E27FC236}">
              <a16:creationId xmlns:a16="http://schemas.microsoft.com/office/drawing/2014/main" id="{7FE97C7C-E4E5-4A3A-ACAD-E59723580D98}"/>
            </a:ext>
          </a:extLst>
        </xdr:cNvPr>
        <xdr:cNvSpPr txBox="1"/>
      </xdr:nvSpPr>
      <xdr:spPr>
        <a:xfrm>
          <a:off x="285750" y="14773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57310BEE-D4E3-4BA1-92C9-98CA2D9AB96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84</xdr:row>
      <xdr:rowOff>38100</xdr:rowOff>
    </xdr:from>
    <xdr:ext cx="400050" cy="257175"/>
    <xdr:sp macro="" textlink="">
      <xdr:nvSpPr>
        <xdr:cNvPr id="279" name="テキスト ボックス 278">
          <a:extLst>
            <a:ext uri="{FF2B5EF4-FFF2-40B4-BE49-F238E27FC236}">
              <a16:creationId xmlns:a16="http://schemas.microsoft.com/office/drawing/2014/main" id="{E9195730-B227-4D89-BE4C-C0729D567D49}"/>
            </a:ext>
          </a:extLst>
        </xdr:cNvPr>
        <xdr:cNvSpPr txBox="1"/>
      </xdr:nvSpPr>
      <xdr:spPr>
        <a:xfrm>
          <a:off x="352425" y="144399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F064BC71-05F6-4D5E-94FE-FFC752B46C2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82</xdr:row>
      <xdr:rowOff>57150</xdr:rowOff>
    </xdr:from>
    <xdr:ext cx="400050" cy="257175"/>
    <xdr:sp macro="" textlink="">
      <xdr:nvSpPr>
        <xdr:cNvPr id="281" name="テキスト ボックス 280">
          <a:extLst>
            <a:ext uri="{FF2B5EF4-FFF2-40B4-BE49-F238E27FC236}">
              <a16:creationId xmlns:a16="http://schemas.microsoft.com/office/drawing/2014/main" id="{0095232A-6A95-4329-9159-FBD31B4452A9}"/>
            </a:ext>
          </a:extLst>
        </xdr:cNvPr>
        <xdr:cNvSpPr txBox="1"/>
      </xdr:nvSpPr>
      <xdr:spPr>
        <a:xfrm>
          <a:off x="352425" y="141160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1DA5FF89-58C2-4A53-8172-C48B05F7D888}"/>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80</xdr:row>
      <xdr:rowOff>76200</xdr:rowOff>
    </xdr:from>
    <xdr:ext cx="400050" cy="257175"/>
    <xdr:sp macro="" textlink="">
      <xdr:nvSpPr>
        <xdr:cNvPr id="283" name="テキスト ボックス 282">
          <a:extLst>
            <a:ext uri="{FF2B5EF4-FFF2-40B4-BE49-F238E27FC236}">
              <a16:creationId xmlns:a16="http://schemas.microsoft.com/office/drawing/2014/main" id="{A294A64D-B7C2-4266-B5B0-FCA75E1CE948}"/>
            </a:ext>
          </a:extLst>
        </xdr:cNvPr>
        <xdr:cNvSpPr txBox="1"/>
      </xdr:nvSpPr>
      <xdr:spPr>
        <a:xfrm>
          <a:off x="352425" y="137922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14917263-58EE-4F3E-984A-BC6CBD59A9A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78</xdr:row>
      <xdr:rowOff>95250</xdr:rowOff>
    </xdr:from>
    <xdr:ext cx="400050" cy="257175"/>
    <xdr:sp macro="" textlink="">
      <xdr:nvSpPr>
        <xdr:cNvPr id="285" name="テキスト ボックス 284">
          <a:extLst>
            <a:ext uri="{FF2B5EF4-FFF2-40B4-BE49-F238E27FC236}">
              <a16:creationId xmlns:a16="http://schemas.microsoft.com/office/drawing/2014/main" id="{ADF09384-334B-4E99-B0CF-16788AD44079}"/>
            </a:ext>
          </a:extLst>
        </xdr:cNvPr>
        <xdr:cNvSpPr txBox="1"/>
      </xdr:nvSpPr>
      <xdr:spPr>
        <a:xfrm>
          <a:off x="352425" y="134683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6DEA7EA1-48EE-439B-939C-E172C5B63D2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38100</xdr:colOff>
      <xdr:row>76</xdr:row>
      <xdr:rowOff>104775</xdr:rowOff>
    </xdr:from>
    <xdr:ext cx="342900" cy="257175"/>
    <xdr:sp macro="" textlink="">
      <xdr:nvSpPr>
        <xdr:cNvPr id="287" name="テキスト ボックス 286">
          <a:extLst>
            <a:ext uri="{FF2B5EF4-FFF2-40B4-BE49-F238E27FC236}">
              <a16:creationId xmlns:a16="http://schemas.microsoft.com/office/drawing/2014/main" id="{73FF06BC-E36D-4E8C-8805-F814F5B5515F}"/>
            </a:ext>
          </a:extLst>
        </xdr:cNvPr>
        <xdr:cNvSpPr txBox="1"/>
      </xdr:nvSpPr>
      <xdr:spPr>
        <a:xfrm>
          <a:off x="419100" y="1313497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A6164516-69C7-4795-81C2-FA303F1B2F4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fLocksText="0">
      <xdr:nvSpPr>
        <xdr:cNvPr id="289" name="【公営住宅】_x000a_有形固定資産減価償却率グラフ枠">
          <a:extLst>
            <a:ext uri="{FF2B5EF4-FFF2-40B4-BE49-F238E27FC236}">
              <a16:creationId xmlns:a16="http://schemas.microsoft.com/office/drawing/2014/main" id="{AFA3540B-06FC-4E16-A9D1-CDABAC819D6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EBAFDC94-A1D9-4FB5-9823-2625E8222528}"/>
            </a:ext>
          </a:extLst>
        </xdr:cNvPr>
        <xdr:cNvCxnSpPr/>
      </xdr:nvCxnSpPr>
      <xdr:spPr>
        <a:xfrm flipV="1">
          <a:off x="4634865" y="13401402"/>
          <a:ext cx="0" cy="151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87</xdr:row>
      <xdr:rowOff>0</xdr:rowOff>
    </xdr:from>
    <xdr:ext cx="466725" cy="257175"/>
    <xdr:sp macro="" textlink="">
      <xdr:nvSpPr>
        <xdr:cNvPr id="291" name="【公営住宅】_x000a_有形固定資産減価償却率最小値テキスト">
          <a:extLst>
            <a:ext uri="{FF2B5EF4-FFF2-40B4-BE49-F238E27FC236}">
              <a16:creationId xmlns:a16="http://schemas.microsoft.com/office/drawing/2014/main" id="{DC2FC3C4-CF3E-4A4F-9353-1299623D09A7}"/>
            </a:ext>
          </a:extLst>
        </xdr:cNvPr>
        <xdr:cNvSpPr txBox="1"/>
      </xdr:nvSpPr>
      <xdr:spPr>
        <a:xfrm>
          <a:off x="4667250" y="149161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100.0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E09A7485-FE97-4145-9228-D17DE5E5AA46}"/>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76</xdr:row>
      <xdr:rowOff>142875</xdr:rowOff>
    </xdr:from>
    <xdr:ext cx="342900" cy="257175"/>
    <xdr:sp macro="" textlink="">
      <xdr:nvSpPr>
        <xdr:cNvPr id="293" name="【公営住宅】_x000a_有形固定資産減価償却率最大値テキスト">
          <a:extLst>
            <a:ext uri="{FF2B5EF4-FFF2-40B4-BE49-F238E27FC236}">
              <a16:creationId xmlns:a16="http://schemas.microsoft.com/office/drawing/2014/main" id="{FD95DA79-608F-48BE-9E18-A04C8FCEFEF3}"/>
            </a:ext>
          </a:extLst>
        </xdr:cNvPr>
        <xdr:cNvSpPr txBox="1"/>
      </xdr:nvSpPr>
      <xdr:spPr>
        <a:xfrm>
          <a:off x="4667250" y="1317307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7.4</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a:extLst>
            <a:ext uri="{FF2B5EF4-FFF2-40B4-BE49-F238E27FC236}">
              <a16:creationId xmlns:a16="http://schemas.microsoft.com/office/drawing/2014/main" id="{C17AD591-DDD5-497A-AFEB-55957ED9FA31}"/>
            </a:ext>
          </a:extLst>
        </xdr:cNvPr>
        <xdr:cNvCxnSpPr/>
      </xdr:nvCxnSpPr>
      <xdr:spPr>
        <a:xfrm>
          <a:off x="4546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83</xdr:row>
      <xdr:rowOff>38100</xdr:rowOff>
    </xdr:from>
    <xdr:ext cx="409575" cy="257175"/>
    <xdr:sp macro="" textlink="">
      <xdr:nvSpPr>
        <xdr:cNvPr id="295" name="【公営住宅】_x000a_有形固定資産減価償却率平均値テキスト">
          <a:extLst>
            <a:ext uri="{FF2B5EF4-FFF2-40B4-BE49-F238E27FC236}">
              <a16:creationId xmlns:a16="http://schemas.microsoft.com/office/drawing/2014/main" id="{25B3FD24-0D98-4167-892A-995977E694D2}"/>
            </a:ext>
          </a:extLst>
        </xdr:cNvPr>
        <xdr:cNvSpPr txBox="1"/>
      </xdr:nvSpPr>
      <xdr:spPr>
        <a:xfrm>
          <a:off x="4667250" y="142684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64.8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fLocksText="0">
      <xdr:nvSpPr>
        <xdr:cNvPr id="296" name="フローチャート: 判断 295">
          <a:extLst>
            <a:ext uri="{FF2B5EF4-FFF2-40B4-BE49-F238E27FC236}">
              <a16:creationId xmlns:a16="http://schemas.microsoft.com/office/drawing/2014/main" id="{5523AED8-1D4A-471E-A96E-2BE16DA24910}"/>
            </a:ext>
          </a:extLst>
        </xdr:cNvPr>
        <xdr:cNvSpPr/>
      </xdr:nvSpPr>
      <xdr:spPr>
        <a:xfrm>
          <a:off x="45847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127000</xdr:colOff>
      <xdr:row>83</xdr:row>
      <xdr:rowOff>117929</xdr:rowOff>
    </xdr:from>
    <xdr:to>
      <xdr:col>20</xdr:col>
      <xdr:colOff>38100</xdr:colOff>
      <xdr:row>84</xdr:row>
      <xdr:rowOff>48079</xdr:rowOff>
    </xdr:to>
    <xdr:sp macro="" textlink="" fLocksText="0">
      <xdr:nvSpPr>
        <xdr:cNvPr id="297" name="フローチャート: 判断 296">
          <a:extLst>
            <a:ext uri="{FF2B5EF4-FFF2-40B4-BE49-F238E27FC236}">
              <a16:creationId xmlns:a16="http://schemas.microsoft.com/office/drawing/2014/main" id="{F20380D2-CB31-43B6-A9B3-7F63407A19FD}"/>
            </a:ext>
          </a:extLst>
        </xdr:cNvPr>
        <xdr:cNvSpPr/>
      </xdr:nvSpPr>
      <xdr:spPr>
        <a:xfrm>
          <a:off x="37465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0</xdr:colOff>
      <xdr:row>83</xdr:row>
      <xdr:rowOff>104866</xdr:rowOff>
    </xdr:from>
    <xdr:to>
      <xdr:col>15</xdr:col>
      <xdr:colOff>101600</xdr:colOff>
      <xdr:row>84</xdr:row>
      <xdr:rowOff>35016</xdr:rowOff>
    </xdr:to>
    <xdr:sp macro="" textlink="" fLocksText="0">
      <xdr:nvSpPr>
        <xdr:cNvPr id="298" name="フローチャート: 判断 297">
          <a:extLst>
            <a:ext uri="{FF2B5EF4-FFF2-40B4-BE49-F238E27FC236}">
              <a16:creationId xmlns:a16="http://schemas.microsoft.com/office/drawing/2014/main" id="{A01549E3-82A1-4184-94C7-A014A0015C40}"/>
            </a:ext>
          </a:extLst>
        </xdr:cNvPr>
        <xdr:cNvSpPr/>
      </xdr:nvSpPr>
      <xdr:spPr>
        <a:xfrm>
          <a:off x="2857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63500</xdr:colOff>
      <xdr:row>83</xdr:row>
      <xdr:rowOff>96701</xdr:rowOff>
    </xdr:from>
    <xdr:to>
      <xdr:col>10</xdr:col>
      <xdr:colOff>165100</xdr:colOff>
      <xdr:row>84</xdr:row>
      <xdr:rowOff>26851</xdr:rowOff>
    </xdr:to>
    <xdr:sp macro="" textlink="" fLocksText="0">
      <xdr:nvSpPr>
        <xdr:cNvPr id="299" name="フローチャート: 判断 298">
          <a:extLst>
            <a:ext uri="{FF2B5EF4-FFF2-40B4-BE49-F238E27FC236}">
              <a16:creationId xmlns:a16="http://schemas.microsoft.com/office/drawing/2014/main" id="{00BE9F2D-7FAD-4F56-831D-4CBBF417D175}"/>
            </a:ext>
          </a:extLst>
        </xdr:cNvPr>
        <xdr:cNvSpPr/>
      </xdr:nvSpPr>
      <xdr:spPr>
        <a:xfrm>
          <a:off x="1968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fLocksText="0">
      <xdr:nvSpPr>
        <xdr:cNvPr id="300" name="フローチャート: 判断 299">
          <a:extLst>
            <a:ext uri="{FF2B5EF4-FFF2-40B4-BE49-F238E27FC236}">
              <a16:creationId xmlns:a16="http://schemas.microsoft.com/office/drawing/2014/main" id="{7315E6C2-6646-4839-9C9B-16EEFA3EE46E}"/>
            </a:ext>
          </a:extLst>
        </xdr:cNvPr>
        <xdr:cNvSpPr/>
      </xdr:nvSpPr>
      <xdr:spPr>
        <a:xfrm>
          <a:off x="1079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23</xdr:col>
      <xdr:colOff>57150</xdr:colOff>
      <xdr:row>88</xdr:row>
      <xdr:rowOff>152400</xdr:rowOff>
    </xdr:from>
    <xdr:ext cx="762000" cy="257175"/>
    <xdr:sp macro="" textlink="">
      <xdr:nvSpPr>
        <xdr:cNvPr id="301" name="テキスト ボックス 300">
          <a:extLst>
            <a:ext uri="{FF2B5EF4-FFF2-40B4-BE49-F238E27FC236}">
              <a16:creationId xmlns:a16="http://schemas.microsoft.com/office/drawing/2014/main" id="{16441399-7F1D-4B03-8C14-49E5C6714A6F}"/>
            </a:ext>
          </a:extLst>
        </xdr:cNvPr>
        <xdr:cNvSpPr txBox="1"/>
      </xdr:nvSpPr>
      <xdr:spPr>
        <a:xfrm>
          <a:off x="443865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88</xdr:row>
      <xdr:rowOff>152400</xdr:rowOff>
    </xdr:from>
    <xdr:ext cx="762000" cy="257175"/>
    <xdr:sp macro="" textlink="">
      <xdr:nvSpPr>
        <xdr:cNvPr id="302" name="テキスト ボックス 301">
          <a:extLst>
            <a:ext uri="{FF2B5EF4-FFF2-40B4-BE49-F238E27FC236}">
              <a16:creationId xmlns:a16="http://schemas.microsoft.com/office/drawing/2014/main" id="{0BD36DB0-42BD-4964-BDE8-EC330A855E63}"/>
            </a:ext>
          </a:extLst>
        </xdr:cNvPr>
        <xdr:cNvSpPr txBox="1"/>
      </xdr:nvSpPr>
      <xdr:spPr>
        <a:xfrm>
          <a:off x="360045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88</xdr:row>
      <xdr:rowOff>152400</xdr:rowOff>
    </xdr:from>
    <xdr:ext cx="762000" cy="257175"/>
    <xdr:sp macro="" textlink="">
      <xdr:nvSpPr>
        <xdr:cNvPr id="303" name="テキスト ボックス 302">
          <a:extLst>
            <a:ext uri="{FF2B5EF4-FFF2-40B4-BE49-F238E27FC236}">
              <a16:creationId xmlns:a16="http://schemas.microsoft.com/office/drawing/2014/main" id="{DF7FB1C7-CCD2-4249-87E6-44029E53734C}"/>
            </a:ext>
          </a:extLst>
        </xdr:cNvPr>
        <xdr:cNvSpPr txBox="1"/>
      </xdr:nvSpPr>
      <xdr:spPr>
        <a:xfrm>
          <a:off x="2714625"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152400</xdr:rowOff>
    </xdr:from>
    <xdr:ext cx="762000" cy="257175"/>
    <xdr:sp macro="" textlink="">
      <xdr:nvSpPr>
        <xdr:cNvPr id="304" name="テキスト ボックス 303">
          <a:extLst>
            <a:ext uri="{FF2B5EF4-FFF2-40B4-BE49-F238E27FC236}">
              <a16:creationId xmlns:a16="http://schemas.microsoft.com/office/drawing/2014/main" id="{29934D93-67FA-49DC-B5D3-AC5089ABEC6A}"/>
            </a:ext>
          </a:extLst>
        </xdr:cNvPr>
        <xdr:cNvSpPr txBox="1"/>
      </xdr:nvSpPr>
      <xdr:spPr>
        <a:xfrm>
          <a:off x="182880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88</xdr:row>
      <xdr:rowOff>152400</xdr:rowOff>
    </xdr:from>
    <xdr:ext cx="762000" cy="257175"/>
    <xdr:sp macro="" textlink="">
      <xdr:nvSpPr>
        <xdr:cNvPr id="305" name="テキスト ボックス 304">
          <a:extLst>
            <a:ext uri="{FF2B5EF4-FFF2-40B4-BE49-F238E27FC236}">
              <a16:creationId xmlns:a16="http://schemas.microsoft.com/office/drawing/2014/main" id="{49AD2232-E526-4B41-AD4F-79B77AE55968}"/>
            </a:ext>
          </a:extLst>
        </xdr:cNvPr>
        <xdr:cNvSpPr txBox="1"/>
      </xdr:nvSpPr>
      <xdr:spPr>
        <a:xfrm>
          <a:off x="93345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42818</xdr:rowOff>
    </xdr:from>
    <xdr:to>
      <xdr:col>24</xdr:col>
      <xdr:colOff>114300</xdr:colOff>
      <xdr:row>83</xdr:row>
      <xdr:rowOff>144418</xdr:rowOff>
    </xdr:to>
    <xdr:sp macro="" textlink="" fLocksText="0">
      <xdr:nvSpPr>
        <xdr:cNvPr id="306" name="楕円 305">
          <a:extLst>
            <a:ext uri="{FF2B5EF4-FFF2-40B4-BE49-F238E27FC236}">
              <a16:creationId xmlns:a16="http://schemas.microsoft.com/office/drawing/2014/main" id="{93761263-0DF7-44AC-83FB-D03B7962C9EC}"/>
            </a:ext>
          </a:extLst>
        </xdr:cNvPr>
        <xdr:cNvSpPr/>
      </xdr:nvSpPr>
      <xdr:spPr>
        <a:xfrm>
          <a:off x="4584700" y="1427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95250</xdr:colOff>
      <xdr:row>82</xdr:row>
      <xdr:rowOff>66675</xdr:rowOff>
    </xdr:from>
    <xdr:ext cx="409575" cy="257175"/>
    <xdr:sp macro="" textlink="">
      <xdr:nvSpPr>
        <xdr:cNvPr id="307" name="【公営住宅】_x000a_有形固定資産減価償却率該当値テキスト">
          <a:extLst>
            <a:ext uri="{FF2B5EF4-FFF2-40B4-BE49-F238E27FC236}">
              <a16:creationId xmlns:a16="http://schemas.microsoft.com/office/drawing/2014/main" id="{A822B6C4-9F71-48A2-98E6-DFC384E7E837}"/>
            </a:ext>
          </a:extLst>
        </xdr:cNvPr>
        <xdr:cNvSpPr txBox="1"/>
      </xdr:nvSpPr>
      <xdr:spPr>
        <a:xfrm>
          <a:off x="4667250" y="141255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63.9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10161</xdr:rowOff>
    </xdr:from>
    <xdr:to>
      <xdr:col>20</xdr:col>
      <xdr:colOff>38100</xdr:colOff>
      <xdr:row>83</xdr:row>
      <xdr:rowOff>111761</xdr:rowOff>
    </xdr:to>
    <xdr:sp macro="" textlink="" fLocksText="0">
      <xdr:nvSpPr>
        <xdr:cNvPr id="308" name="楕円 307">
          <a:extLst>
            <a:ext uri="{FF2B5EF4-FFF2-40B4-BE49-F238E27FC236}">
              <a16:creationId xmlns:a16="http://schemas.microsoft.com/office/drawing/2014/main" id="{9559C546-BFCB-43FB-B8A6-B5B9F69761B5}"/>
            </a:ext>
          </a:extLst>
        </xdr:cNvPr>
        <xdr:cNvSpPr/>
      </xdr:nvSpPr>
      <xdr:spPr>
        <a:xfrm>
          <a:off x="3746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177800</xdr:colOff>
      <xdr:row>83</xdr:row>
      <xdr:rowOff>60961</xdr:rowOff>
    </xdr:from>
    <xdr:to>
      <xdr:col>24</xdr:col>
      <xdr:colOff>63500</xdr:colOff>
      <xdr:row>83</xdr:row>
      <xdr:rowOff>93618</xdr:rowOff>
    </xdr:to>
    <xdr:cxnSp macro="">
      <xdr:nvCxnSpPr>
        <xdr:cNvPr id="309" name="直線コネクタ 308">
          <a:extLst>
            <a:ext uri="{FF2B5EF4-FFF2-40B4-BE49-F238E27FC236}">
              <a16:creationId xmlns:a16="http://schemas.microsoft.com/office/drawing/2014/main" id="{1E89203E-A86E-4552-ABC5-6E6FC6D4CD2F}"/>
            </a:ext>
          </a:extLst>
        </xdr:cNvPr>
        <xdr:cNvCxnSpPr/>
      </xdr:nvCxnSpPr>
      <xdr:spPr>
        <a:xfrm>
          <a:off x="3797300" y="1429131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23223</xdr:rowOff>
    </xdr:from>
    <xdr:to>
      <xdr:col>15</xdr:col>
      <xdr:colOff>101600</xdr:colOff>
      <xdr:row>83</xdr:row>
      <xdr:rowOff>124823</xdr:rowOff>
    </xdr:to>
    <xdr:sp macro="" textlink="" fLocksText="0">
      <xdr:nvSpPr>
        <xdr:cNvPr id="310" name="楕円 309">
          <a:extLst>
            <a:ext uri="{FF2B5EF4-FFF2-40B4-BE49-F238E27FC236}">
              <a16:creationId xmlns:a16="http://schemas.microsoft.com/office/drawing/2014/main" id="{B573CF7A-B249-460E-AF41-BF6AE14AB9F2}"/>
            </a:ext>
          </a:extLst>
        </xdr:cNvPr>
        <xdr:cNvSpPr/>
      </xdr:nvSpPr>
      <xdr:spPr>
        <a:xfrm>
          <a:off x="2857500" y="142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83</xdr:row>
      <xdr:rowOff>60961</xdr:rowOff>
    </xdr:from>
    <xdr:to>
      <xdr:col>19</xdr:col>
      <xdr:colOff>177800</xdr:colOff>
      <xdr:row>83</xdr:row>
      <xdr:rowOff>74023</xdr:rowOff>
    </xdr:to>
    <xdr:cxnSp macro="">
      <xdr:nvCxnSpPr>
        <xdr:cNvPr id="311" name="直線コネクタ 310">
          <a:extLst>
            <a:ext uri="{FF2B5EF4-FFF2-40B4-BE49-F238E27FC236}">
              <a16:creationId xmlns:a16="http://schemas.microsoft.com/office/drawing/2014/main" id="{153FE51C-C3EC-4E98-97A3-93F590C02713}"/>
            </a:ext>
          </a:extLst>
        </xdr:cNvPr>
        <xdr:cNvCxnSpPr/>
      </xdr:nvCxnSpPr>
      <xdr:spPr>
        <a:xfrm flipV="1">
          <a:off x="2908300" y="14291311"/>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145687</xdr:rowOff>
    </xdr:from>
    <xdr:to>
      <xdr:col>10</xdr:col>
      <xdr:colOff>165100</xdr:colOff>
      <xdr:row>84</xdr:row>
      <xdr:rowOff>75837</xdr:rowOff>
    </xdr:to>
    <xdr:sp macro="" textlink="" fLocksText="0">
      <xdr:nvSpPr>
        <xdr:cNvPr id="312" name="楕円 311">
          <a:extLst>
            <a:ext uri="{FF2B5EF4-FFF2-40B4-BE49-F238E27FC236}">
              <a16:creationId xmlns:a16="http://schemas.microsoft.com/office/drawing/2014/main" id="{4B303504-CE71-4696-96AF-0A72355270FD}"/>
            </a:ext>
          </a:extLst>
        </xdr:cNvPr>
        <xdr:cNvSpPr/>
      </xdr:nvSpPr>
      <xdr:spPr>
        <a:xfrm>
          <a:off x="19685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114300</xdr:colOff>
      <xdr:row>83</xdr:row>
      <xdr:rowOff>74023</xdr:rowOff>
    </xdr:from>
    <xdr:to>
      <xdr:col>15</xdr:col>
      <xdr:colOff>50800</xdr:colOff>
      <xdr:row>84</xdr:row>
      <xdr:rowOff>25037</xdr:rowOff>
    </xdr:to>
    <xdr:cxnSp macro="">
      <xdr:nvCxnSpPr>
        <xdr:cNvPr id="313" name="直線コネクタ 312">
          <a:extLst>
            <a:ext uri="{FF2B5EF4-FFF2-40B4-BE49-F238E27FC236}">
              <a16:creationId xmlns:a16="http://schemas.microsoft.com/office/drawing/2014/main" id="{E6D1D353-EC4A-49D1-8267-5F7179C5E0C5}"/>
            </a:ext>
          </a:extLst>
        </xdr:cNvPr>
        <xdr:cNvCxnSpPr/>
      </xdr:nvCxnSpPr>
      <xdr:spPr>
        <a:xfrm flipV="1">
          <a:off x="2019300" y="14304373"/>
          <a:ext cx="8890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109764</xdr:rowOff>
    </xdr:from>
    <xdr:to>
      <xdr:col>6</xdr:col>
      <xdr:colOff>38100</xdr:colOff>
      <xdr:row>84</xdr:row>
      <xdr:rowOff>39914</xdr:rowOff>
    </xdr:to>
    <xdr:sp macro="" textlink="" fLocksText="0">
      <xdr:nvSpPr>
        <xdr:cNvPr id="314" name="楕円 313">
          <a:extLst>
            <a:ext uri="{FF2B5EF4-FFF2-40B4-BE49-F238E27FC236}">
              <a16:creationId xmlns:a16="http://schemas.microsoft.com/office/drawing/2014/main" id="{11DA950E-1A56-40F6-85B9-9897FE94276C}"/>
            </a:ext>
          </a:extLst>
        </xdr:cNvPr>
        <xdr:cNvSpPr/>
      </xdr:nvSpPr>
      <xdr:spPr>
        <a:xfrm>
          <a:off x="1079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177800</xdr:colOff>
      <xdr:row>83</xdr:row>
      <xdr:rowOff>160564</xdr:rowOff>
    </xdr:from>
    <xdr:to>
      <xdr:col>10</xdr:col>
      <xdr:colOff>114300</xdr:colOff>
      <xdr:row>84</xdr:row>
      <xdr:rowOff>25037</xdr:rowOff>
    </xdr:to>
    <xdr:cxnSp macro="">
      <xdr:nvCxnSpPr>
        <xdr:cNvPr id="315" name="直線コネクタ 314">
          <a:extLst>
            <a:ext uri="{FF2B5EF4-FFF2-40B4-BE49-F238E27FC236}">
              <a16:creationId xmlns:a16="http://schemas.microsoft.com/office/drawing/2014/main" id="{4244A9D4-6F1D-4B97-B8C3-296D6CD72FDC}"/>
            </a:ext>
          </a:extLst>
        </xdr:cNvPr>
        <xdr:cNvCxnSpPr/>
      </xdr:nvCxnSpPr>
      <xdr:spPr>
        <a:xfrm>
          <a:off x="1130300" y="143909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152400</xdr:colOff>
      <xdr:row>84</xdr:row>
      <xdr:rowOff>38100</xdr:rowOff>
    </xdr:from>
    <xdr:ext cx="409575" cy="257175"/>
    <xdr:sp macro="" textlink="">
      <xdr:nvSpPr>
        <xdr:cNvPr id="316" name="n_1aveValue【公営住宅】_x000a_有形固定資産減価償却率">
          <a:extLst>
            <a:ext uri="{FF2B5EF4-FFF2-40B4-BE49-F238E27FC236}">
              <a16:creationId xmlns:a16="http://schemas.microsoft.com/office/drawing/2014/main" id="{E2B8084E-8400-45CB-8290-D2BBF132D294}"/>
            </a:ext>
          </a:extLst>
        </xdr:cNvPr>
        <xdr:cNvSpPr txBox="1"/>
      </xdr:nvSpPr>
      <xdr:spPr>
        <a:xfrm>
          <a:off x="3581400" y="144399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68.5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84</xdr:row>
      <xdr:rowOff>28575</xdr:rowOff>
    </xdr:from>
    <xdr:ext cx="409575" cy="257175"/>
    <xdr:sp macro="" textlink="">
      <xdr:nvSpPr>
        <xdr:cNvPr id="317" name="n_2aveValue【公営住宅】_x000a_有形固定資産減価償却率">
          <a:extLst>
            <a:ext uri="{FF2B5EF4-FFF2-40B4-BE49-F238E27FC236}">
              <a16:creationId xmlns:a16="http://schemas.microsoft.com/office/drawing/2014/main" id="{E562E605-E219-408E-82A3-A8BF41EA87B3}"/>
            </a:ext>
          </a:extLst>
        </xdr:cNvPr>
        <xdr:cNvSpPr txBox="1"/>
      </xdr:nvSpPr>
      <xdr:spPr>
        <a:xfrm>
          <a:off x="2705100" y="144303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67.7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82</xdr:row>
      <xdr:rowOff>47625</xdr:rowOff>
    </xdr:from>
    <xdr:ext cx="409575" cy="257175"/>
    <xdr:sp macro="" textlink="">
      <xdr:nvSpPr>
        <xdr:cNvPr id="318" name="n_3aveValue【公営住宅】_x000a_有形固定資産減価償却率">
          <a:extLst>
            <a:ext uri="{FF2B5EF4-FFF2-40B4-BE49-F238E27FC236}">
              <a16:creationId xmlns:a16="http://schemas.microsoft.com/office/drawing/2014/main" id="{25B076D1-C215-4E38-B1D1-532012C6BFCC}"/>
            </a:ext>
          </a:extLst>
        </xdr:cNvPr>
        <xdr:cNvSpPr txBox="1"/>
      </xdr:nvSpPr>
      <xdr:spPr>
        <a:xfrm>
          <a:off x="1809750" y="141065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67.2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82</xdr:row>
      <xdr:rowOff>28575</xdr:rowOff>
    </xdr:from>
    <xdr:ext cx="409575" cy="257175"/>
    <xdr:sp macro="" textlink="">
      <xdr:nvSpPr>
        <xdr:cNvPr id="319" name="n_4aveValue【公営住宅】_x000a_有形固定資産減価償却率">
          <a:extLst>
            <a:ext uri="{FF2B5EF4-FFF2-40B4-BE49-F238E27FC236}">
              <a16:creationId xmlns:a16="http://schemas.microsoft.com/office/drawing/2014/main" id="{B17C31F7-C271-4CC0-B238-12DA54D630A7}"/>
            </a:ext>
          </a:extLst>
        </xdr:cNvPr>
        <xdr:cNvSpPr txBox="1"/>
      </xdr:nvSpPr>
      <xdr:spPr>
        <a:xfrm>
          <a:off x="923925" y="140874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66.4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152400</xdr:colOff>
      <xdr:row>81</xdr:row>
      <xdr:rowOff>123825</xdr:rowOff>
    </xdr:from>
    <xdr:ext cx="409575" cy="257175"/>
    <xdr:sp macro="" textlink="">
      <xdr:nvSpPr>
        <xdr:cNvPr id="320" name="n_1mainValue【公営住宅】_x000a_有形固定資産減価償却率">
          <a:extLst>
            <a:ext uri="{FF2B5EF4-FFF2-40B4-BE49-F238E27FC236}">
              <a16:creationId xmlns:a16="http://schemas.microsoft.com/office/drawing/2014/main" id="{B2E81D0E-53A4-4967-AE67-66B44B81005B}"/>
            </a:ext>
          </a:extLst>
        </xdr:cNvPr>
        <xdr:cNvSpPr txBox="1"/>
      </xdr:nvSpPr>
      <xdr:spPr>
        <a:xfrm>
          <a:off x="3581400" y="140112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61.9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81</xdr:row>
      <xdr:rowOff>142875</xdr:rowOff>
    </xdr:from>
    <xdr:ext cx="409575" cy="257175"/>
    <xdr:sp macro="" textlink="">
      <xdr:nvSpPr>
        <xdr:cNvPr id="321" name="n_2mainValue【公営住宅】_x000a_有形固定資産減価償却率">
          <a:extLst>
            <a:ext uri="{FF2B5EF4-FFF2-40B4-BE49-F238E27FC236}">
              <a16:creationId xmlns:a16="http://schemas.microsoft.com/office/drawing/2014/main" id="{C2009A38-1976-4EB3-AAD4-B63AEED28B40}"/>
            </a:ext>
          </a:extLst>
        </xdr:cNvPr>
        <xdr:cNvSpPr txBox="1"/>
      </xdr:nvSpPr>
      <xdr:spPr>
        <a:xfrm>
          <a:off x="2705100" y="140303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62.7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84</xdr:row>
      <xdr:rowOff>66675</xdr:rowOff>
    </xdr:from>
    <xdr:ext cx="409575" cy="257175"/>
    <xdr:sp macro="" textlink="">
      <xdr:nvSpPr>
        <xdr:cNvPr id="322" name="n_3mainValue【公営住宅】_x000a_有形固定資産減価償却率">
          <a:extLst>
            <a:ext uri="{FF2B5EF4-FFF2-40B4-BE49-F238E27FC236}">
              <a16:creationId xmlns:a16="http://schemas.microsoft.com/office/drawing/2014/main" id="{BD1FC5E4-0179-4164-B8EF-2AAA55266657}"/>
            </a:ext>
          </a:extLst>
        </xdr:cNvPr>
        <xdr:cNvSpPr txBox="1"/>
      </xdr:nvSpPr>
      <xdr:spPr>
        <a:xfrm>
          <a:off x="1809750" y="144684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70.2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84</xdr:row>
      <xdr:rowOff>28575</xdr:rowOff>
    </xdr:from>
    <xdr:ext cx="409575" cy="257175"/>
    <xdr:sp macro="" textlink="">
      <xdr:nvSpPr>
        <xdr:cNvPr id="323" name="n_4mainValue【公営住宅】_x000a_有形固定資産減価償却率">
          <a:extLst>
            <a:ext uri="{FF2B5EF4-FFF2-40B4-BE49-F238E27FC236}">
              <a16:creationId xmlns:a16="http://schemas.microsoft.com/office/drawing/2014/main" id="{3FD72A67-2889-47F1-8CD9-CC92586D3BC0}"/>
            </a:ext>
          </a:extLst>
        </xdr:cNvPr>
        <xdr:cNvSpPr txBox="1"/>
      </xdr:nvSpPr>
      <xdr:spPr>
        <a:xfrm>
          <a:off x="923925" y="144303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68.0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fLocksText="0">
      <xdr:nvSpPr>
        <xdr:cNvPr id="324" name="正方形/長方形 323">
          <a:extLst>
            <a:ext uri="{FF2B5EF4-FFF2-40B4-BE49-F238E27FC236}">
              <a16:creationId xmlns:a16="http://schemas.microsoft.com/office/drawing/2014/main" id="{FFD8A1A1-3BB5-45D9-BE58-444F62E1310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公営住宅</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fLocksText="0">
      <xdr:nvSpPr>
        <xdr:cNvPr id="325" name="正方形/長方形 324">
          <a:extLst>
            <a:ext uri="{FF2B5EF4-FFF2-40B4-BE49-F238E27FC236}">
              <a16:creationId xmlns:a16="http://schemas.microsoft.com/office/drawing/2014/main" id="{5C463A4A-F196-4A0F-85DF-276F2134AE1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fLocksText="0">
      <xdr:nvSpPr>
        <xdr:cNvPr id="326" name="正方形/長方形 325">
          <a:extLst>
            <a:ext uri="{FF2B5EF4-FFF2-40B4-BE49-F238E27FC236}">
              <a16:creationId xmlns:a16="http://schemas.microsoft.com/office/drawing/2014/main" id="{32E2F3B3-49E3-497E-9E53-9604B4D8F43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fLocksText="0">
      <xdr:nvSpPr>
        <xdr:cNvPr id="327" name="正方形/長方形 326">
          <a:extLst>
            <a:ext uri="{FF2B5EF4-FFF2-40B4-BE49-F238E27FC236}">
              <a16:creationId xmlns:a16="http://schemas.microsoft.com/office/drawing/2014/main" id="{7ACFEC58-D8E4-468A-AF80-94588FDEF8A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fLocksText="0">
      <xdr:nvSpPr>
        <xdr:cNvPr id="328" name="正方形/長方形 327">
          <a:extLst>
            <a:ext uri="{FF2B5EF4-FFF2-40B4-BE49-F238E27FC236}">
              <a16:creationId xmlns:a16="http://schemas.microsoft.com/office/drawing/2014/main" id="{591B9164-53AD-4CDD-9857-7526F453F93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fLocksText="0">
      <xdr:nvSpPr>
        <xdr:cNvPr id="329" name="正方形/長方形 328">
          <a:extLst>
            <a:ext uri="{FF2B5EF4-FFF2-40B4-BE49-F238E27FC236}">
              <a16:creationId xmlns:a16="http://schemas.microsoft.com/office/drawing/2014/main" id="{722CC2B6-127F-46E8-B594-9EB9C536211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fLocksText="0">
      <xdr:nvSpPr>
        <xdr:cNvPr id="330" name="正方形/長方形 329">
          <a:extLst>
            <a:ext uri="{FF2B5EF4-FFF2-40B4-BE49-F238E27FC236}">
              <a16:creationId xmlns:a16="http://schemas.microsoft.com/office/drawing/2014/main" id="{71466075-6BF0-4493-938F-2F468C61E55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fLocksText="0">
      <xdr:nvSpPr>
        <xdr:cNvPr id="331" name="正方形/長方形 330">
          <a:extLst>
            <a:ext uri="{FF2B5EF4-FFF2-40B4-BE49-F238E27FC236}">
              <a16:creationId xmlns:a16="http://schemas.microsoft.com/office/drawing/2014/main" id="{00126DBC-365B-42D5-8475-27218F54309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74</xdr:row>
      <xdr:rowOff>76200</xdr:rowOff>
    </xdr:from>
    <xdr:ext cx="352425" cy="228600"/>
    <xdr:sp macro="" textlink="">
      <xdr:nvSpPr>
        <xdr:cNvPr id="332" name="テキスト ボックス 331">
          <a:extLst>
            <a:ext uri="{FF2B5EF4-FFF2-40B4-BE49-F238E27FC236}">
              <a16:creationId xmlns:a16="http://schemas.microsoft.com/office/drawing/2014/main" id="{01DE784E-25C0-4593-813D-EA5856F8055C}"/>
            </a:ext>
          </a:extLst>
        </xdr:cNvPr>
        <xdr:cNvSpPr txBox="1"/>
      </xdr:nvSpPr>
      <xdr:spPr>
        <a:xfrm>
          <a:off x="6562725" y="1276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60CB719F-4726-472C-A860-9093C04537C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D5165D0-B512-48B1-A457-1710F7E4FAB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85</xdr:row>
      <xdr:rowOff>142875</xdr:rowOff>
    </xdr:from>
    <xdr:ext cx="466725" cy="257175"/>
    <xdr:sp macro="" textlink="">
      <xdr:nvSpPr>
        <xdr:cNvPr id="335" name="テキスト ボックス 334">
          <a:extLst>
            <a:ext uri="{FF2B5EF4-FFF2-40B4-BE49-F238E27FC236}">
              <a16:creationId xmlns:a16="http://schemas.microsoft.com/office/drawing/2014/main" id="{31A9C18C-96CA-43E1-A98C-95C816B50CA0}"/>
            </a:ext>
          </a:extLst>
        </xdr:cNvPr>
        <xdr:cNvSpPr txBox="1"/>
      </xdr:nvSpPr>
      <xdr:spPr>
        <a:xfrm>
          <a:off x="6134100" y="14716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AA26347B-10C8-40EF-89BC-5BE46B5918F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83</xdr:row>
      <xdr:rowOff>104775</xdr:rowOff>
    </xdr:from>
    <xdr:ext cx="466725" cy="257175"/>
    <xdr:sp macro="" textlink="">
      <xdr:nvSpPr>
        <xdr:cNvPr id="337" name="テキスト ボックス 336">
          <a:extLst>
            <a:ext uri="{FF2B5EF4-FFF2-40B4-BE49-F238E27FC236}">
              <a16:creationId xmlns:a16="http://schemas.microsoft.com/office/drawing/2014/main" id="{4443B13C-35B5-4B43-8E34-5BF12830FCF0}"/>
            </a:ext>
          </a:extLst>
        </xdr:cNvPr>
        <xdr:cNvSpPr txBox="1"/>
      </xdr:nvSpPr>
      <xdr:spPr>
        <a:xfrm>
          <a:off x="6134100" y="14335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152C2620-4362-4EFE-914B-07900A27CCD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81</xdr:row>
      <xdr:rowOff>66675</xdr:rowOff>
    </xdr:from>
    <xdr:ext cx="466725" cy="257175"/>
    <xdr:sp macro="" textlink="">
      <xdr:nvSpPr>
        <xdr:cNvPr id="339" name="テキスト ボックス 338">
          <a:extLst>
            <a:ext uri="{FF2B5EF4-FFF2-40B4-BE49-F238E27FC236}">
              <a16:creationId xmlns:a16="http://schemas.microsoft.com/office/drawing/2014/main" id="{9DE5C205-0A9B-42E6-AF64-43B95370A410}"/>
            </a:ext>
          </a:extLst>
        </xdr:cNvPr>
        <xdr:cNvSpPr txBox="1"/>
      </xdr:nvSpPr>
      <xdr:spPr>
        <a:xfrm>
          <a:off x="6134100" y="13954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814A1B99-19CE-472E-B52D-1857C0989A6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79</xdr:row>
      <xdr:rowOff>28575</xdr:rowOff>
    </xdr:from>
    <xdr:ext cx="466725" cy="257175"/>
    <xdr:sp macro="" textlink="">
      <xdr:nvSpPr>
        <xdr:cNvPr id="341" name="テキスト ボックス 340">
          <a:extLst>
            <a:ext uri="{FF2B5EF4-FFF2-40B4-BE49-F238E27FC236}">
              <a16:creationId xmlns:a16="http://schemas.microsoft.com/office/drawing/2014/main" id="{78767A04-DC01-40C3-BE42-9F84E14032B1}"/>
            </a:ext>
          </a:extLst>
        </xdr:cNvPr>
        <xdr:cNvSpPr txBox="1"/>
      </xdr:nvSpPr>
      <xdr:spPr>
        <a:xfrm>
          <a:off x="6134100" y="13573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73DEB698-CA72-456D-90B4-DD32357C050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76</xdr:row>
      <xdr:rowOff>161925</xdr:rowOff>
    </xdr:from>
    <xdr:ext cx="466725" cy="257175"/>
    <xdr:sp macro="" textlink="">
      <xdr:nvSpPr>
        <xdr:cNvPr id="343" name="テキスト ボックス 342">
          <a:extLst>
            <a:ext uri="{FF2B5EF4-FFF2-40B4-BE49-F238E27FC236}">
              <a16:creationId xmlns:a16="http://schemas.microsoft.com/office/drawing/2014/main" id="{E592F33D-2444-42D5-8FEC-306F078FF548}"/>
            </a:ext>
          </a:extLst>
        </xdr:cNvPr>
        <xdr:cNvSpPr txBox="1"/>
      </xdr:nvSpPr>
      <xdr:spPr>
        <a:xfrm>
          <a:off x="6134100" y="13192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83AEDB43-395F-4CF3-A586-499131A325A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74</xdr:row>
      <xdr:rowOff>123825</xdr:rowOff>
    </xdr:from>
    <xdr:ext cx="466725" cy="257175"/>
    <xdr:sp macro="" textlink="">
      <xdr:nvSpPr>
        <xdr:cNvPr id="345" name="テキスト ボックス 344">
          <a:extLst>
            <a:ext uri="{FF2B5EF4-FFF2-40B4-BE49-F238E27FC236}">
              <a16:creationId xmlns:a16="http://schemas.microsoft.com/office/drawing/2014/main" id="{DA8ADB58-62FF-4BCB-861D-02DFB79743EA}"/>
            </a:ext>
          </a:extLst>
        </xdr:cNvPr>
        <xdr:cNvSpPr txBox="1"/>
      </xdr:nvSpPr>
      <xdr:spPr>
        <a:xfrm>
          <a:off x="6134100" y="1281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fLocksText="0">
      <xdr:nvSpPr>
        <xdr:cNvPr id="346" name="【公営住宅】_x000a_一人当たり面積グラフ枠">
          <a:extLst>
            <a:ext uri="{FF2B5EF4-FFF2-40B4-BE49-F238E27FC236}">
              <a16:creationId xmlns:a16="http://schemas.microsoft.com/office/drawing/2014/main" id="{0278FB70-499E-4E2E-93C5-A87EDE29DC6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a:extLst>
            <a:ext uri="{FF2B5EF4-FFF2-40B4-BE49-F238E27FC236}">
              <a16:creationId xmlns:a16="http://schemas.microsoft.com/office/drawing/2014/main" id="{F505521B-4176-41FB-BA94-8E368EEF9D4C}"/>
            </a:ext>
          </a:extLst>
        </xdr:cNvPr>
        <xdr:cNvCxnSpPr/>
      </xdr:nvCxnSpPr>
      <xdr:spPr>
        <a:xfrm flipV="1">
          <a:off x="10476865" y="13564743"/>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114300</xdr:rowOff>
    </xdr:from>
    <xdr:ext cx="466725" cy="257175"/>
    <xdr:sp macro="" textlink="">
      <xdr:nvSpPr>
        <xdr:cNvPr id="348" name="【公営住宅】_x000a_一人当たり面積最小値テキスト">
          <a:extLst>
            <a:ext uri="{FF2B5EF4-FFF2-40B4-BE49-F238E27FC236}">
              <a16:creationId xmlns:a16="http://schemas.microsoft.com/office/drawing/2014/main" id="{1D515211-3863-477F-BFEE-1386FA08F54D}"/>
            </a:ext>
          </a:extLst>
        </xdr:cNvPr>
        <xdr:cNvSpPr txBox="1"/>
      </xdr:nvSpPr>
      <xdr:spPr>
        <a:xfrm>
          <a:off x="10515600" y="148590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0.002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a:extLst>
            <a:ext uri="{FF2B5EF4-FFF2-40B4-BE49-F238E27FC236}">
              <a16:creationId xmlns:a16="http://schemas.microsoft.com/office/drawing/2014/main" id="{5FA4587D-03EF-4F46-81CF-DE76E1113B90}"/>
            </a:ext>
          </a:extLst>
        </xdr:cNvPr>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142875</xdr:rowOff>
    </xdr:from>
    <xdr:ext cx="466725" cy="257175"/>
    <xdr:sp macro="" textlink="">
      <xdr:nvSpPr>
        <xdr:cNvPr id="350" name="【公営住宅】_x000a_一人当たり面積最大値テキスト">
          <a:extLst>
            <a:ext uri="{FF2B5EF4-FFF2-40B4-BE49-F238E27FC236}">
              <a16:creationId xmlns:a16="http://schemas.microsoft.com/office/drawing/2014/main" id="{A8ED74E5-6387-4B48-A491-5605BE4D25ED}"/>
            </a:ext>
          </a:extLst>
        </xdr:cNvPr>
        <xdr:cNvSpPr txBox="1"/>
      </xdr:nvSpPr>
      <xdr:spPr>
        <a:xfrm>
          <a:off x="10515600" y="133445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3.397</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a:extLst>
            <a:ext uri="{FF2B5EF4-FFF2-40B4-BE49-F238E27FC236}">
              <a16:creationId xmlns:a16="http://schemas.microsoft.com/office/drawing/2014/main" id="{28F8428B-0456-48A4-945F-3ED1E16C25FF}"/>
            </a:ext>
          </a:extLst>
        </xdr:cNvPr>
        <xdr:cNvCxnSpPr/>
      </xdr:nvCxnSpPr>
      <xdr:spPr>
        <a:xfrm>
          <a:off x="10388600" y="135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57150</xdr:rowOff>
    </xdr:from>
    <xdr:ext cx="466725" cy="257175"/>
    <xdr:sp macro="" textlink="">
      <xdr:nvSpPr>
        <xdr:cNvPr id="352" name="【公営住宅】_x000a_一人当たり面積平均値テキスト">
          <a:extLst>
            <a:ext uri="{FF2B5EF4-FFF2-40B4-BE49-F238E27FC236}">
              <a16:creationId xmlns:a16="http://schemas.microsoft.com/office/drawing/2014/main" id="{E4DA7D75-DE02-47FD-9250-C139B32D2D41}"/>
            </a:ext>
          </a:extLst>
        </xdr:cNvPr>
        <xdr:cNvSpPr txBox="1"/>
      </xdr:nvSpPr>
      <xdr:spPr>
        <a:xfrm>
          <a:off x="10515600" y="14458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0.516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fLocksText="0">
      <xdr:nvSpPr>
        <xdr:cNvPr id="353" name="フローチャート: 判断 352">
          <a:extLst>
            <a:ext uri="{FF2B5EF4-FFF2-40B4-BE49-F238E27FC236}">
              <a16:creationId xmlns:a16="http://schemas.microsoft.com/office/drawing/2014/main" id="{D2E0D68F-57DF-450C-9543-5695B0348847}"/>
            </a:ext>
          </a:extLst>
        </xdr:cNvPr>
        <xdr:cNvSpPr/>
      </xdr:nvSpPr>
      <xdr:spPr>
        <a:xfrm>
          <a:off x="104267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63500</xdr:colOff>
      <xdr:row>84</xdr:row>
      <xdr:rowOff>118363</xdr:rowOff>
    </xdr:from>
    <xdr:to>
      <xdr:col>50</xdr:col>
      <xdr:colOff>165100</xdr:colOff>
      <xdr:row>85</xdr:row>
      <xdr:rowOff>48513</xdr:rowOff>
    </xdr:to>
    <xdr:sp macro="" textlink="" fLocksText="0">
      <xdr:nvSpPr>
        <xdr:cNvPr id="354" name="フローチャート: 判断 353">
          <a:extLst>
            <a:ext uri="{FF2B5EF4-FFF2-40B4-BE49-F238E27FC236}">
              <a16:creationId xmlns:a16="http://schemas.microsoft.com/office/drawing/2014/main" id="{38607CBD-E231-4EAB-B195-377869324880}"/>
            </a:ext>
          </a:extLst>
        </xdr:cNvPr>
        <xdr:cNvSpPr/>
      </xdr:nvSpPr>
      <xdr:spPr>
        <a:xfrm>
          <a:off x="9588500" y="1452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127000</xdr:colOff>
      <xdr:row>84</xdr:row>
      <xdr:rowOff>122555</xdr:rowOff>
    </xdr:from>
    <xdr:to>
      <xdr:col>46</xdr:col>
      <xdr:colOff>38100</xdr:colOff>
      <xdr:row>85</xdr:row>
      <xdr:rowOff>52705</xdr:rowOff>
    </xdr:to>
    <xdr:sp macro="" textlink="" fLocksText="0">
      <xdr:nvSpPr>
        <xdr:cNvPr id="355" name="フローチャート: 判断 354">
          <a:extLst>
            <a:ext uri="{FF2B5EF4-FFF2-40B4-BE49-F238E27FC236}">
              <a16:creationId xmlns:a16="http://schemas.microsoft.com/office/drawing/2014/main" id="{1CC22F0E-DB6A-4506-BF50-59AB9490A92B}"/>
            </a:ext>
          </a:extLst>
        </xdr:cNvPr>
        <xdr:cNvSpPr/>
      </xdr:nvSpPr>
      <xdr:spPr>
        <a:xfrm>
          <a:off x="8699500" y="1452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0</xdr:colOff>
      <xdr:row>84</xdr:row>
      <xdr:rowOff>124079</xdr:rowOff>
    </xdr:from>
    <xdr:to>
      <xdr:col>41</xdr:col>
      <xdr:colOff>101600</xdr:colOff>
      <xdr:row>85</xdr:row>
      <xdr:rowOff>54229</xdr:rowOff>
    </xdr:to>
    <xdr:sp macro="" textlink="" fLocksText="0">
      <xdr:nvSpPr>
        <xdr:cNvPr id="356" name="フローチャート: 判断 355">
          <a:extLst>
            <a:ext uri="{FF2B5EF4-FFF2-40B4-BE49-F238E27FC236}">
              <a16:creationId xmlns:a16="http://schemas.microsoft.com/office/drawing/2014/main" id="{DB0D0878-2C76-4ED6-ADF9-87D4B0BE4829}"/>
            </a:ext>
          </a:extLst>
        </xdr:cNvPr>
        <xdr:cNvSpPr/>
      </xdr:nvSpPr>
      <xdr:spPr>
        <a:xfrm>
          <a:off x="7810500" y="1452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63500</xdr:colOff>
      <xdr:row>84</xdr:row>
      <xdr:rowOff>116839</xdr:rowOff>
    </xdr:from>
    <xdr:to>
      <xdr:col>36</xdr:col>
      <xdr:colOff>165100</xdr:colOff>
      <xdr:row>85</xdr:row>
      <xdr:rowOff>46989</xdr:rowOff>
    </xdr:to>
    <xdr:sp macro="" textlink="" fLocksText="0">
      <xdr:nvSpPr>
        <xdr:cNvPr id="357" name="フローチャート: 判断 356">
          <a:extLst>
            <a:ext uri="{FF2B5EF4-FFF2-40B4-BE49-F238E27FC236}">
              <a16:creationId xmlns:a16="http://schemas.microsoft.com/office/drawing/2014/main" id="{04F36ECB-E905-4E98-860B-B1048FD28131}"/>
            </a:ext>
          </a:extLst>
        </xdr:cNvPr>
        <xdr:cNvSpPr/>
      </xdr:nvSpPr>
      <xdr:spPr>
        <a:xfrm>
          <a:off x="69215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54</xdr:col>
      <xdr:colOff>0</xdr:colOff>
      <xdr:row>88</xdr:row>
      <xdr:rowOff>152400</xdr:rowOff>
    </xdr:from>
    <xdr:ext cx="762000" cy="257175"/>
    <xdr:sp macro="" textlink="">
      <xdr:nvSpPr>
        <xdr:cNvPr id="358" name="テキスト ボックス 357">
          <a:extLst>
            <a:ext uri="{FF2B5EF4-FFF2-40B4-BE49-F238E27FC236}">
              <a16:creationId xmlns:a16="http://schemas.microsoft.com/office/drawing/2014/main" id="{674D142D-2E34-46D4-9D45-80EE61FCD9B6}"/>
            </a:ext>
          </a:extLst>
        </xdr:cNvPr>
        <xdr:cNvSpPr txBox="1"/>
      </xdr:nvSpPr>
      <xdr:spPr>
        <a:xfrm>
          <a:off x="1028700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152400</xdr:rowOff>
    </xdr:from>
    <xdr:ext cx="762000" cy="257175"/>
    <xdr:sp macro="" textlink="">
      <xdr:nvSpPr>
        <xdr:cNvPr id="359" name="テキスト ボックス 358">
          <a:extLst>
            <a:ext uri="{FF2B5EF4-FFF2-40B4-BE49-F238E27FC236}">
              <a16:creationId xmlns:a16="http://schemas.microsoft.com/office/drawing/2014/main" id="{EFA6BB22-57B2-4CFE-922D-51E2EA7CE49D}"/>
            </a:ext>
          </a:extLst>
        </xdr:cNvPr>
        <xdr:cNvSpPr txBox="1"/>
      </xdr:nvSpPr>
      <xdr:spPr>
        <a:xfrm>
          <a:off x="944880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88</xdr:row>
      <xdr:rowOff>152400</xdr:rowOff>
    </xdr:from>
    <xdr:ext cx="762000" cy="257175"/>
    <xdr:sp macro="" textlink="">
      <xdr:nvSpPr>
        <xdr:cNvPr id="360" name="テキスト ボックス 359">
          <a:extLst>
            <a:ext uri="{FF2B5EF4-FFF2-40B4-BE49-F238E27FC236}">
              <a16:creationId xmlns:a16="http://schemas.microsoft.com/office/drawing/2014/main" id="{A1581894-87AB-4211-9DCE-B3B72921707E}"/>
            </a:ext>
          </a:extLst>
        </xdr:cNvPr>
        <xdr:cNvSpPr txBox="1"/>
      </xdr:nvSpPr>
      <xdr:spPr>
        <a:xfrm>
          <a:off x="855345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88</xdr:row>
      <xdr:rowOff>152400</xdr:rowOff>
    </xdr:from>
    <xdr:ext cx="762000" cy="257175"/>
    <xdr:sp macro="" textlink="">
      <xdr:nvSpPr>
        <xdr:cNvPr id="361" name="テキスト ボックス 360">
          <a:extLst>
            <a:ext uri="{FF2B5EF4-FFF2-40B4-BE49-F238E27FC236}">
              <a16:creationId xmlns:a16="http://schemas.microsoft.com/office/drawing/2014/main" id="{8690DC07-83DC-4F04-A30D-89BE32D848E0}"/>
            </a:ext>
          </a:extLst>
        </xdr:cNvPr>
        <xdr:cNvSpPr txBox="1"/>
      </xdr:nvSpPr>
      <xdr:spPr>
        <a:xfrm>
          <a:off x="7667625"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152400</xdr:rowOff>
    </xdr:from>
    <xdr:ext cx="762000" cy="257175"/>
    <xdr:sp macro="" textlink="">
      <xdr:nvSpPr>
        <xdr:cNvPr id="362" name="テキスト ボックス 361">
          <a:extLst>
            <a:ext uri="{FF2B5EF4-FFF2-40B4-BE49-F238E27FC236}">
              <a16:creationId xmlns:a16="http://schemas.microsoft.com/office/drawing/2014/main" id="{3D86383B-8C49-4F92-B15E-CAE28254E4C5}"/>
            </a:ext>
          </a:extLst>
        </xdr:cNvPr>
        <xdr:cNvSpPr txBox="1"/>
      </xdr:nvSpPr>
      <xdr:spPr>
        <a:xfrm>
          <a:off x="678180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33401</xdr:rowOff>
    </xdr:from>
    <xdr:to>
      <xdr:col>55</xdr:col>
      <xdr:colOff>50800</xdr:colOff>
      <xdr:row>86</xdr:row>
      <xdr:rowOff>135001</xdr:rowOff>
    </xdr:to>
    <xdr:sp macro="" textlink="" fLocksText="0">
      <xdr:nvSpPr>
        <xdr:cNvPr id="363" name="楕円 362">
          <a:extLst>
            <a:ext uri="{FF2B5EF4-FFF2-40B4-BE49-F238E27FC236}">
              <a16:creationId xmlns:a16="http://schemas.microsoft.com/office/drawing/2014/main" id="{50D20B5A-B0B8-4B5F-BA75-7AABD94BE9ED}"/>
            </a:ext>
          </a:extLst>
        </xdr:cNvPr>
        <xdr:cNvSpPr/>
      </xdr:nvSpPr>
      <xdr:spPr>
        <a:xfrm>
          <a:off x="10426700" y="1477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38100</xdr:colOff>
      <xdr:row>85</xdr:row>
      <xdr:rowOff>123825</xdr:rowOff>
    </xdr:from>
    <xdr:ext cx="466725" cy="257175"/>
    <xdr:sp macro="" textlink="">
      <xdr:nvSpPr>
        <xdr:cNvPr id="364" name="【公営住宅】_x000a_一人当たり面積該当値テキスト">
          <a:extLst>
            <a:ext uri="{FF2B5EF4-FFF2-40B4-BE49-F238E27FC236}">
              <a16:creationId xmlns:a16="http://schemas.microsoft.com/office/drawing/2014/main" id="{BC55E305-BDB7-48A2-B879-488605B2E753}"/>
            </a:ext>
          </a:extLst>
        </xdr:cNvPr>
        <xdr:cNvSpPr txBox="1"/>
      </xdr:nvSpPr>
      <xdr:spPr>
        <a:xfrm>
          <a:off x="10515600" y="146970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0.079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33401</xdr:rowOff>
    </xdr:from>
    <xdr:to>
      <xdr:col>50</xdr:col>
      <xdr:colOff>165100</xdr:colOff>
      <xdr:row>86</xdr:row>
      <xdr:rowOff>135001</xdr:rowOff>
    </xdr:to>
    <xdr:sp macro="" textlink="" fLocksText="0">
      <xdr:nvSpPr>
        <xdr:cNvPr id="365" name="楕円 364">
          <a:extLst>
            <a:ext uri="{FF2B5EF4-FFF2-40B4-BE49-F238E27FC236}">
              <a16:creationId xmlns:a16="http://schemas.microsoft.com/office/drawing/2014/main" id="{9E0AD8C9-A297-4692-B4D5-660163E89210}"/>
            </a:ext>
          </a:extLst>
        </xdr:cNvPr>
        <xdr:cNvSpPr/>
      </xdr:nvSpPr>
      <xdr:spPr>
        <a:xfrm>
          <a:off x="9588500" y="1477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114300</xdr:colOff>
      <xdr:row>86</xdr:row>
      <xdr:rowOff>84201</xdr:rowOff>
    </xdr:from>
    <xdr:to>
      <xdr:col>55</xdr:col>
      <xdr:colOff>0</xdr:colOff>
      <xdr:row>86</xdr:row>
      <xdr:rowOff>84201</xdr:rowOff>
    </xdr:to>
    <xdr:cxnSp macro="">
      <xdr:nvCxnSpPr>
        <xdr:cNvPr id="366" name="直線コネクタ 365">
          <a:extLst>
            <a:ext uri="{FF2B5EF4-FFF2-40B4-BE49-F238E27FC236}">
              <a16:creationId xmlns:a16="http://schemas.microsoft.com/office/drawing/2014/main" id="{32E9A226-4A21-4EDC-9E0B-4B63395AECB5}"/>
            </a:ext>
          </a:extLst>
        </xdr:cNvPr>
        <xdr:cNvCxnSpPr/>
      </xdr:nvCxnSpPr>
      <xdr:spPr>
        <a:xfrm>
          <a:off x="9639300" y="1482890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31496</xdr:rowOff>
    </xdr:from>
    <xdr:to>
      <xdr:col>46</xdr:col>
      <xdr:colOff>38100</xdr:colOff>
      <xdr:row>86</xdr:row>
      <xdr:rowOff>133096</xdr:rowOff>
    </xdr:to>
    <xdr:sp macro="" textlink="" fLocksText="0">
      <xdr:nvSpPr>
        <xdr:cNvPr id="367" name="楕円 366">
          <a:extLst>
            <a:ext uri="{FF2B5EF4-FFF2-40B4-BE49-F238E27FC236}">
              <a16:creationId xmlns:a16="http://schemas.microsoft.com/office/drawing/2014/main" id="{0C4530D2-03D6-4AF2-B0E5-9088F8F1209E}"/>
            </a:ext>
          </a:extLst>
        </xdr:cNvPr>
        <xdr:cNvSpPr/>
      </xdr:nvSpPr>
      <xdr:spPr>
        <a:xfrm>
          <a:off x="8699500" y="147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86</xdr:row>
      <xdr:rowOff>82296</xdr:rowOff>
    </xdr:from>
    <xdr:to>
      <xdr:col>50</xdr:col>
      <xdr:colOff>114300</xdr:colOff>
      <xdr:row>86</xdr:row>
      <xdr:rowOff>84201</xdr:rowOff>
    </xdr:to>
    <xdr:cxnSp macro="">
      <xdr:nvCxnSpPr>
        <xdr:cNvPr id="368" name="直線コネクタ 367">
          <a:extLst>
            <a:ext uri="{FF2B5EF4-FFF2-40B4-BE49-F238E27FC236}">
              <a16:creationId xmlns:a16="http://schemas.microsoft.com/office/drawing/2014/main" id="{6B1966AC-85EF-452A-A75A-8730337114B3}"/>
            </a:ext>
          </a:extLst>
        </xdr:cNvPr>
        <xdr:cNvCxnSpPr/>
      </xdr:nvCxnSpPr>
      <xdr:spPr>
        <a:xfrm>
          <a:off x="8750300" y="14826996"/>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31114</xdr:rowOff>
    </xdr:from>
    <xdr:to>
      <xdr:col>41</xdr:col>
      <xdr:colOff>101600</xdr:colOff>
      <xdr:row>86</xdr:row>
      <xdr:rowOff>132714</xdr:rowOff>
    </xdr:to>
    <xdr:sp macro="" textlink="" fLocksText="0">
      <xdr:nvSpPr>
        <xdr:cNvPr id="369" name="楕円 368">
          <a:extLst>
            <a:ext uri="{FF2B5EF4-FFF2-40B4-BE49-F238E27FC236}">
              <a16:creationId xmlns:a16="http://schemas.microsoft.com/office/drawing/2014/main" id="{69565152-EAC8-49EF-A262-A4B70AF7F276}"/>
            </a:ext>
          </a:extLst>
        </xdr:cNvPr>
        <xdr:cNvSpPr/>
      </xdr:nvSpPr>
      <xdr:spPr>
        <a:xfrm>
          <a:off x="7810500" y="1477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50800</xdr:colOff>
      <xdr:row>86</xdr:row>
      <xdr:rowOff>81914</xdr:rowOff>
    </xdr:from>
    <xdr:to>
      <xdr:col>45</xdr:col>
      <xdr:colOff>177800</xdr:colOff>
      <xdr:row>86</xdr:row>
      <xdr:rowOff>82296</xdr:rowOff>
    </xdr:to>
    <xdr:cxnSp macro="">
      <xdr:nvCxnSpPr>
        <xdr:cNvPr id="370" name="直線コネクタ 369">
          <a:extLst>
            <a:ext uri="{FF2B5EF4-FFF2-40B4-BE49-F238E27FC236}">
              <a16:creationId xmlns:a16="http://schemas.microsoft.com/office/drawing/2014/main" id="{C91AB927-7958-4CE2-A5D0-C6814D77BC4C}"/>
            </a:ext>
          </a:extLst>
        </xdr:cNvPr>
        <xdr:cNvCxnSpPr/>
      </xdr:nvCxnSpPr>
      <xdr:spPr>
        <a:xfrm>
          <a:off x="7861300" y="14826614"/>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30353</xdr:rowOff>
    </xdr:from>
    <xdr:to>
      <xdr:col>36</xdr:col>
      <xdr:colOff>165100</xdr:colOff>
      <xdr:row>86</xdr:row>
      <xdr:rowOff>131953</xdr:rowOff>
    </xdr:to>
    <xdr:sp macro="" textlink="" fLocksText="0">
      <xdr:nvSpPr>
        <xdr:cNvPr id="371" name="楕円 370">
          <a:extLst>
            <a:ext uri="{FF2B5EF4-FFF2-40B4-BE49-F238E27FC236}">
              <a16:creationId xmlns:a16="http://schemas.microsoft.com/office/drawing/2014/main" id="{E5343011-FD67-4176-8D1E-CE25EE6EB8E5}"/>
            </a:ext>
          </a:extLst>
        </xdr:cNvPr>
        <xdr:cNvSpPr/>
      </xdr:nvSpPr>
      <xdr:spPr>
        <a:xfrm>
          <a:off x="6921500" y="1477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114300</xdr:colOff>
      <xdr:row>86</xdr:row>
      <xdr:rowOff>81153</xdr:rowOff>
    </xdr:from>
    <xdr:to>
      <xdr:col>41</xdr:col>
      <xdr:colOff>50800</xdr:colOff>
      <xdr:row>86</xdr:row>
      <xdr:rowOff>81914</xdr:rowOff>
    </xdr:to>
    <xdr:cxnSp macro="">
      <xdr:nvCxnSpPr>
        <xdr:cNvPr id="372" name="直線コネクタ 371">
          <a:extLst>
            <a:ext uri="{FF2B5EF4-FFF2-40B4-BE49-F238E27FC236}">
              <a16:creationId xmlns:a16="http://schemas.microsoft.com/office/drawing/2014/main" id="{86449BAE-C9F9-4930-AA80-F631B7A4272D}"/>
            </a:ext>
          </a:extLst>
        </xdr:cNvPr>
        <xdr:cNvCxnSpPr/>
      </xdr:nvCxnSpPr>
      <xdr:spPr>
        <a:xfrm>
          <a:off x="6972300" y="14825853"/>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66675</xdr:rowOff>
    </xdr:from>
    <xdr:ext cx="466725" cy="257175"/>
    <xdr:sp macro="" textlink="">
      <xdr:nvSpPr>
        <xdr:cNvPr id="373" name="n_1aveValue【公営住宅】_x000a_一人当たり面積">
          <a:extLst>
            <a:ext uri="{FF2B5EF4-FFF2-40B4-BE49-F238E27FC236}">
              <a16:creationId xmlns:a16="http://schemas.microsoft.com/office/drawing/2014/main" id="{D9AA172D-070F-4126-ACF1-27DD7B66AAFB}"/>
            </a:ext>
          </a:extLst>
        </xdr:cNvPr>
        <xdr:cNvSpPr txBox="1"/>
      </xdr:nvSpPr>
      <xdr:spPr>
        <a:xfrm>
          <a:off x="9391650" y="142970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0.756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83</xdr:row>
      <xdr:rowOff>66675</xdr:rowOff>
    </xdr:from>
    <xdr:ext cx="466725" cy="257175"/>
    <xdr:sp macro="" textlink="">
      <xdr:nvSpPr>
        <xdr:cNvPr id="374" name="n_2aveValue【公営住宅】_x000a_一人当たり面積">
          <a:extLst>
            <a:ext uri="{FF2B5EF4-FFF2-40B4-BE49-F238E27FC236}">
              <a16:creationId xmlns:a16="http://schemas.microsoft.com/office/drawing/2014/main" id="{B92BEDAF-34E5-4D5C-BB54-97E27F0DDC67}"/>
            </a:ext>
          </a:extLst>
        </xdr:cNvPr>
        <xdr:cNvSpPr txBox="1"/>
      </xdr:nvSpPr>
      <xdr:spPr>
        <a:xfrm>
          <a:off x="8515350" y="142970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0.745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83</xdr:row>
      <xdr:rowOff>66675</xdr:rowOff>
    </xdr:from>
    <xdr:ext cx="466725" cy="257175"/>
    <xdr:sp macro="" textlink="">
      <xdr:nvSpPr>
        <xdr:cNvPr id="375" name="n_3aveValue【公営住宅】_x000a_一人当たり面積">
          <a:extLst>
            <a:ext uri="{FF2B5EF4-FFF2-40B4-BE49-F238E27FC236}">
              <a16:creationId xmlns:a16="http://schemas.microsoft.com/office/drawing/2014/main" id="{7E87DC83-DA65-4288-BA5B-0B443FE2C04D}"/>
            </a:ext>
          </a:extLst>
        </xdr:cNvPr>
        <xdr:cNvSpPr txBox="1"/>
      </xdr:nvSpPr>
      <xdr:spPr>
        <a:xfrm>
          <a:off x="7620000" y="142970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0.741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66675</xdr:colOff>
      <xdr:row>83</xdr:row>
      <xdr:rowOff>66675</xdr:rowOff>
    </xdr:from>
    <xdr:ext cx="466725" cy="257175"/>
    <xdr:sp macro="" textlink="">
      <xdr:nvSpPr>
        <xdr:cNvPr id="376" name="n_4aveValue【公営住宅】_x000a_一人当たり面積">
          <a:extLst>
            <a:ext uri="{FF2B5EF4-FFF2-40B4-BE49-F238E27FC236}">
              <a16:creationId xmlns:a16="http://schemas.microsoft.com/office/drawing/2014/main" id="{C53C0874-BFAC-4C14-ADD4-E286AB7DD994}"/>
            </a:ext>
          </a:extLst>
        </xdr:cNvPr>
        <xdr:cNvSpPr txBox="1"/>
      </xdr:nvSpPr>
      <xdr:spPr>
        <a:xfrm>
          <a:off x="6734175" y="142970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0.760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57150</xdr:colOff>
      <xdr:row>86</xdr:row>
      <xdr:rowOff>123825</xdr:rowOff>
    </xdr:from>
    <xdr:ext cx="466725" cy="257175"/>
    <xdr:sp macro="" textlink="">
      <xdr:nvSpPr>
        <xdr:cNvPr id="377" name="n_1mainValue【公営住宅】_x000a_一人当たり面積">
          <a:extLst>
            <a:ext uri="{FF2B5EF4-FFF2-40B4-BE49-F238E27FC236}">
              <a16:creationId xmlns:a16="http://schemas.microsoft.com/office/drawing/2014/main" id="{7A999487-D74A-4236-963A-0FD854351515}"/>
            </a:ext>
          </a:extLst>
        </xdr:cNvPr>
        <xdr:cNvSpPr txBox="1"/>
      </xdr:nvSpPr>
      <xdr:spPr>
        <a:xfrm>
          <a:off x="9391650" y="148685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0.079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86</xdr:row>
      <xdr:rowOff>123825</xdr:rowOff>
    </xdr:from>
    <xdr:ext cx="466725" cy="257175"/>
    <xdr:sp macro="" textlink="">
      <xdr:nvSpPr>
        <xdr:cNvPr id="378" name="n_2mainValue【公営住宅】_x000a_一人当たり面積">
          <a:extLst>
            <a:ext uri="{FF2B5EF4-FFF2-40B4-BE49-F238E27FC236}">
              <a16:creationId xmlns:a16="http://schemas.microsoft.com/office/drawing/2014/main" id="{396FE13F-AA86-43F3-9B56-BA0A4EF2E0F6}"/>
            </a:ext>
          </a:extLst>
        </xdr:cNvPr>
        <xdr:cNvSpPr txBox="1"/>
      </xdr:nvSpPr>
      <xdr:spPr>
        <a:xfrm>
          <a:off x="8515350" y="148685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0.084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86</xdr:row>
      <xdr:rowOff>123825</xdr:rowOff>
    </xdr:from>
    <xdr:ext cx="466725" cy="257175"/>
    <xdr:sp macro="" textlink="">
      <xdr:nvSpPr>
        <xdr:cNvPr id="379" name="n_3mainValue【公営住宅】_x000a_一人当たり面積">
          <a:extLst>
            <a:ext uri="{FF2B5EF4-FFF2-40B4-BE49-F238E27FC236}">
              <a16:creationId xmlns:a16="http://schemas.microsoft.com/office/drawing/2014/main" id="{7A6753F3-8EE7-40DF-A830-C62FC8FC0B9E}"/>
            </a:ext>
          </a:extLst>
        </xdr:cNvPr>
        <xdr:cNvSpPr txBox="1"/>
      </xdr:nvSpPr>
      <xdr:spPr>
        <a:xfrm>
          <a:off x="7620000" y="148685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0.085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66675</xdr:colOff>
      <xdr:row>86</xdr:row>
      <xdr:rowOff>123825</xdr:rowOff>
    </xdr:from>
    <xdr:ext cx="466725" cy="257175"/>
    <xdr:sp macro="" textlink="">
      <xdr:nvSpPr>
        <xdr:cNvPr id="380" name="n_4mainValue【公営住宅】_x000a_一人当たり面積">
          <a:extLst>
            <a:ext uri="{FF2B5EF4-FFF2-40B4-BE49-F238E27FC236}">
              <a16:creationId xmlns:a16="http://schemas.microsoft.com/office/drawing/2014/main" id="{37E004FE-B54B-488C-9D38-1BCFB2BEE1CC}"/>
            </a:ext>
          </a:extLst>
        </xdr:cNvPr>
        <xdr:cNvSpPr txBox="1"/>
      </xdr:nvSpPr>
      <xdr:spPr>
        <a:xfrm>
          <a:off x="6734175" y="148685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0.087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fLocksText="0">
      <xdr:nvSpPr>
        <xdr:cNvPr id="381" name="正方形/長方形 380">
          <a:extLst>
            <a:ext uri="{FF2B5EF4-FFF2-40B4-BE49-F238E27FC236}">
              <a16:creationId xmlns:a16="http://schemas.microsoft.com/office/drawing/2014/main" id="{DACC36D0-2AE2-4079-A256-E0D8FE0AD38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港湾・漁港</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fLocksText="0">
      <xdr:nvSpPr>
        <xdr:cNvPr id="382" name="正方形/長方形 381">
          <a:extLst>
            <a:ext uri="{FF2B5EF4-FFF2-40B4-BE49-F238E27FC236}">
              <a16:creationId xmlns:a16="http://schemas.microsoft.com/office/drawing/2014/main" id="{A7FD08F0-E950-4B53-A29E-4192F83C8AC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fLocksText="0">
      <xdr:nvSpPr>
        <xdr:cNvPr id="383" name="正方形/長方形 382">
          <a:extLst>
            <a:ext uri="{FF2B5EF4-FFF2-40B4-BE49-F238E27FC236}">
              <a16:creationId xmlns:a16="http://schemas.microsoft.com/office/drawing/2014/main" id="{C7433F2B-067B-45C2-9706-C0177DB746A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fLocksText="0">
      <xdr:nvSpPr>
        <xdr:cNvPr id="384" name="正方形/長方形 383">
          <a:extLst>
            <a:ext uri="{FF2B5EF4-FFF2-40B4-BE49-F238E27FC236}">
              <a16:creationId xmlns:a16="http://schemas.microsoft.com/office/drawing/2014/main" id="{8781CDC8-50F3-40F1-85B5-6FCC82B77E9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fLocksText="0">
      <xdr:nvSpPr>
        <xdr:cNvPr id="385" name="正方形/長方形 384">
          <a:extLst>
            <a:ext uri="{FF2B5EF4-FFF2-40B4-BE49-F238E27FC236}">
              <a16:creationId xmlns:a16="http://schemas.microsoft.com/office/drawing/2014/main" id="{29B9530C-C7CB-422A-8831-AEF1DC309EC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fLocksText="0">
      <xdr:nvSpPr>
        <xdr:cNvPr id="386" name="正方形/長方形 385">
          <a:extLst>
            <a:ext uri="{FF2B5EF4-FFF2-40B4-BE49-F238E27FC236}">
              <a16:creationId xmlns:a16="http://schemas.microsoft.com/office/drawing/2014/main" id="{68F7EF1B-32D4-4D46-A4BF-B878BAC76B4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fLocksText="0">
      <xdr:nvSpPr>
        <xdr:cNvPr id="387" name="正方形/長方形 386">
          <a:extLst>
            <a:ext uri="{FF2B5EF4-FFF2-40B4-BE49-F238E27FC236}">
              <a16:creationId xmlns:a16="http://schemas.microsoft.com/office/drawing/2014/main" id="{76F2B7DE-A99B-4A92-AFAA-52FBB448F79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fLocksText="0">
      <xdr:nvSpPr>
        <xdr:cNvPr id="388" name="正方形/長方形 387">
          <a:extLst>
            <a:ext uri="{FF2B5EF4-FFF2-40B4-BE49-F238E27FC236}">
              <a16:creationId xmlns:a16="http://schemas.microsoft.com/office/drawing/2014/main" id="{2B441BB8-34F5-4790-9B94-B225965F239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fLocksText="0">
      <xdr:nvSpPr>
        <xdr:cNvPr id="389" name="正方形/長方形 388">
          <a:extLst>
            <a:ext uri="{FF2B5EF4-FFF2-40B4-BE49-F238E27FC236}">
              <a16:creationId xmlns:a16="http://schemas.microsoft.com/office/drawing/2014/main" id="{0C2CFE62-A78C-4402-B281-6CA3905BF1A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港湾・漁港</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fLocksText="0">
      <xdr:nvSpPr>
        <xdr:cNvPr id="390" name="正方形/長方形 389">
          <a:extLst>
            <a:ext uri="{FF2B5EF4-FFF2-40B4-BE49-F238E27FC236}">
              <a16:creationId xmlns:a16="http://schemas.microsoft.com/office/drawing/2014/main" id="{626498F6-2878-4992-8709-169284B923B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fLocksText="0">
      <xdr:nvSpPr>
        <xdr:cNvPr id="391" name="正方形/長方形 390">
          <a:extLst>
            <a:ext uri="{FF2B5EF4-FFF2-40B4-BE49-F238E27FC236}">
              <a16:creationId xmlns:a16="http://schemas.microsoft.com/office/drawing/2014/main" id="{BD152352-E9EE-4C58-8ADE-AF72E05F49C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fLocksText="0">
      <xdr:nvSpPr>
        <xdr:cNvPr id="392" name="正方形/長方形 391">
          <a:extLst>
            <a:ext uri="{FF2B5EF4-FFF2-40B4-BE49-F238E27FC236}">
              <a16:creationId xmlns:a16="http://schemas.microsoft.com/office/drawing/2014/main" id="{52D35F11-E33B-4960-B0DA-D174D83BDEE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fLocksText="0">
      <xdr:nvSpPr>
        <xdr:cNvPr id="393" name="正方形/長方形 392">
          <a:extLst>
            <a:ext uri="{FF2B5EF4-FFF2-40B4-BE49-F238E27FC236}">
              <a16:creationId xmlns:a16="http://schemas.microsoft.com/office/drawing/2014/main" id="{04D49C56-BDE1-4BF6-A028-CD5F0EA8E10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fLocksText="0">
      <xdr:nvSpPr>
        <xdr:cNvPr id="394" name="正方形/長方形 393">
          <a:extLst>
            <a:ext uri="{FF2B5EF4-FFF2-40B4-BE49-F238E27FC236}">
              <a16:creationId xmlns:a16="http://schemas.microsoft.com/office/drawing/2014/main" id="{7EC57EAD-F5DC-4583-A3AD-E429A11B88E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fLocksText="0">
      <xdr:nvSpPr>
        <xdr:cNvPr id="395" name="正方形/長方形 394">
          <a:extLst>
            <a:ext uri="{FF2B5EF4-FFF2-40B4-BE49-F238E27FC236}">
              <a16:creationId xmlns:a16="http://schemas.microsoft.com/office/drawing/2014/main" id="{E8D9BB95-48FB-48FC-8D6E-5C607225FAD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fLocksText="0">
      <xdr:nvSpPr>
        <xdr:cNvPr id="396" name="正方形/長方形 395">
          <a:extLst>
            <a:ext uri="{FF2B5EF4-FFF2-40B4-BE49-F238E27FC236}">
              <a16:creationId xmlns:a16="http://schemas.microsoft.com/office/drawing/2014/main" id="{ABE48906-60BB-4E29-9BBF-A62C6B2F144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fLocksText="0">
      <xdr:nvSpPr>
        <xdr:cNvPr id="397" name="正方形/長方形 396">
          <a:extLst>
            <a:ext uri="{FF2B5EF4-FFF2-40B4-BE49-F238E27FC236}">
              <a16:creationId xmlns:a16="http://schemas.microsoft.com/office/drawing/2014/main" id="{B095A4F7-C7C3-4280-92E1-DB6F4E4118A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認定こども園・幼稚園・保育所</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fLocksText="0">
      <xdr:nvSpPr>
        <xdr:cNvPr id="398" name="正方形/長方形 397">
          <a:extLst>
            <a:ext uri="{FF2B5EF4-FFF2-40B4-BE49-F238E27FC236}">
              <a16:creationId xmlns:a16="http://schemas.microsoft.com/office/drawing/2014/main" id="{A51F5A61-1F41-4750-89F5-146D8F00B6B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fLocksText="0">
      <xdr:nvSpPr>
        <xdr:cNvPr id="399" name="正方形/長方形 398">
          <a:extLst>
            <a:ext uri="{FF2B5EF4-FFF2-40B4-BE49-F238E27FC236}">
              <a16:creationId xmlns:a16="http://schemas.microsoft.com/office/drawing/2014/main" id="{D224480C-9454-4371-B221-165AF08FE3C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68/97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fLocksText="0">
      <xdr:nvSpPr>
        <xdr:cNvPr id="400" name="正方形/長方形 399">
          <a:extLst>
            <a:ext uri="{FF2B5EF4-FFF2-40B4-BE49-F238E27FC236}">
              <a16:creationId xmlns:a16="http://schemas.microsoft.com/office/drawing/2014/main" id="{A481ACC6-07A1-40FF-AE12-99867FF0C87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fLocksText="0">
      <xdr:nvSpPr>
        <xdr:cNvPr id="401" name="正方形/長方形 400">
          <a:extLst>
            <a:ext uri="{FF2B5EF4-FFF2-40B4-BE49-F238E27FC236}">
              <a16:creationId xmlns:a16="http://schemas.microsoft.com/office/drawing/2014/main" id="{A3D9A7F5-182F-446C-9BCC-8FE5887B7EC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fLocksText="0">
      <xdr:nvSpPr>
        <xdr:cNvPr id="402" name="正方形/長方形 401">
          <a:extLst>
            <a:ext uri="{FF2B5EF4-FFF2-40B4-BE49-F238E27FC236}">
              <a16:creationId xmlns:a16="http://schemas.microsoft.com/office/drawing/2014/main" id="{A848DEA9-C4C8-4E88-9C9A-D0CFA7B25C1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fLocksText="0">
      <xdr:nvSpPr>
        <xdr:cNvPr id="403" name="正方形/長方形 402">
          <a:extLst>
            <a:ext uri="{FF2B5EF4-FFF2-40B4-BE49-F238E27FC236}">
              <a16:creationId xmlns:a16="http://schemas.microsoft.com/office/drawing/2014/main" id="{3CA116AA-5593-454B-B76C-145E8A7A184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fLocksText="0">
      <xdr:nvSpPr>
        <xdr:cNvPr id="404" name="正方形/長方形 403">
          <a:extLst>
            <a:ext uri="{FF2B5EF4-FFF2-40B4-BE49-F238E27FC236}">
              <a16:creationId xmlns:a16="http://schemas.microsoft.com/office/drawing/2014/main" id="{70519226-4E77-4243-8EF3-55EAB5EEC88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30</xdr:row>
      <xdr:rowOff>0</xdr:rowOff>
    </xdr:from>
    <xdr:ext cx="295275" cy="228600"/>
    <xdr:sp macro="" textlink="">
      <xdr:nvSpPr>
        <xdr:cNvPr id="405" name="テキスト ボックス 404">
          <a:extLst>
            <a:ext uri="{FF2B5EF4-FFF2-40B4-BE49-F238E27FC236}">
              <a16:creationId xmlns:a16="http://schemas.microsoft.com/office/drawing/2014/main" id="{B1189F20-D796-4045-8D1F-406E9E94C2BA}"/>
            </a:ext>
          </a:extLst>
        </xdr:cNvPr>
        <xdr:cNvSpPr txBox="1"/>
      </xdr:nvSpPr>
      <xdr:spPr>
        <a:xfrm>
          <a:off x="12401550" y="514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92B8616F-635C-4261-BED9-5FB289398B2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43</xdr:row>
      <xdr:rowOff>104775</xdr:rowOff>
    </xdr:from>
    <xdr:ext cx="466725" cy="257175"/>
    <xdr:sp macro="" textlink="">
      <xdr:nvSpPr>
        <xdr:cNvPr id="407" name="テキスト ボックス 406">
          <a:extLst>
            <a:ext uri="{FF2B5EF4-FFF2-40B4-BE49-F238E27FC236}">
              <a16:creationId xmlns:a16="http://schemas.microsoft.com/office/drawing/2014/main" id="{E2146942-5BF4-456A-ACF6-2CE35D501400}"/>
            </a:ext>
          </a:extLst>
        </xdr:cNvPr>
        <xdr:cNvSpPr txBox="1"/>
      </xdr:nvSpPr>
      <xdr:spPr>
        <a:xfrm>
          <a:off x="11972925" y="7477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4A704B58-8A09-478F-8475-E8CC41415EA1}"/>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41</xdr:row>
      <xdr:rowOff>66675</xdr:rowOff>
    </xdr:from>
    <xdr:ext cx="466725" cy="257175"/>
    <xdr:sp macro="" textlink="">
      <xdr:nvSpPr>
        <xdr:cNvPr id="409" name="テキスト ボックス 408">
          <a:extLst>
            <a:ext uri="{FF2B5EF4-FFF2-40B4-BE49-F238E27FC236}">
              <a16:creationId xmlns:a16="http://schemas.microsoft.com/office/drawing/2014/main" id="{C119E3D8-0ED3-41F0-B11F-165DDF335DBE}"/>
            </a:ext>
          </a:extLst>
        </xdr:cNvPr>
        <xdr:cNvSpPr txBox="1"/>
      </xdr:nvSpPr>
      <xdr:spPr>
        <a:xfrm>
          <a:off x="11972925" y="7096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09AE8D9F-40BC-4E1D-95D1-F7ED79C85A2B}"/>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39</xdr:row>
      <xdr:rowOff>28575</xdr:rowOff>
    </xdr:from>
    <xdr:ext cx="400050" cy="257175"/>
    <xdr:sp macro="" textlink="">
      <xdr:nvSpPr>
        <xdr:cNvPr id="411" name="テキスト ボックス 410">
          <a:extLst>
            <a:ext uri="{FF2B5EF4-FFF2-40B4-BE49-F238E27FC236}">
              <a16:creationId xmlns:a16="http://schemas.microsoft.com/office/drawing/2014/main" id="{FB48325D-8F90-4969-82B4-74973A96AA59}"/>
            </a:ext>
          </a:extLst>
        </xdr:cNvPr>
        <xdr:cNvSpPr txBox="1"/>
      </xdr:nvSpPr>
      <xdr:spPr>
        <a:xfrm>
          <a:off x="12039600" y="6715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233B01D7-B4AF-43EC-B824-81A1563D6ED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36</xdr:row>
      <xdr:rowOff>161925</xdr:rowOff>
    </xdr:from>
    <xdr:ext cx="400050" cy="257175"/>
    <xdr:sp macro="" textlink="">
      <xdr:nvSpPr>
        <xdr:cNvPr id="413" name="テキスト ボックス 412">
          <a:extLst>
            <a:ext uri="{FF2B5EF4-FFF2-40B4-BE49-F238E27FC236}">
              <a16:creationId xmlns:a16="http://schemas.microsoft.com/office/drawing/2014/main" id="{1F70A4CB-1616-423E-B853-5175CF0AF6CA}"/>
            </a:ext>
          </a:extLst>
        </xdr:cNvPr>
        <xdr:cNvSpPr txBox="1"/>
      </xdr:nvSpPr>
      <xdr:spPr>
        <a:xfrm>
          <a:off x="12039600" y="6334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FDBCA960-B958-43EB-BBFB-DB83466A5C9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34</xdr:row>
      <xdr:rowOff>123825</xdr:rowOff>
    </xdr:from>
    <xdr:ext cx="400050" cy="257175"/>
    <xdr:sp macro="" textlink="">
      <xdr:nvSpPr>
        <xdr:cNvPr id="415" name="テキスト ボックス 414">
          <a:extLst>
            <a:ext uri="{FF2B5EF4-FFF2-40B4-BE49-F238E27FC236}">
              <a16:creationId xmlns:a16="http://schemas.microsoft.com/office/drawing/2014/main" id="{C58D61EE-D2AD-47ED-BBF5-BFC126A33ABE}"/>
            </a:ext>
          </a:extLst>
        </xdr:cNvPr>
        <xdr:cNvSpPr txBox="1"/>
      </xdr:nvSpPr>
      <xdr:spPr>
        <a:xfrm>
          <a:off x="12039600" y="5953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71B5AA23-D0C4-4AB9-9922-7B063DB14AF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32</xdr:row>
      <xdr:rowOff>85725</xdr:rowOff>
    </xdr:from>
    <xdr:ext cx="400050" cy="257175"/>
    <xdr:sp macro="" textlink="">
      <xdr:nvSpPr>
        <xdr:cNvPr id="417" name="テキスト ボックス 416">
          <a:extLst>
            <a:ext uri="{FF2B5EF4-FFF2-40B4-BE49-F238E27FC236}">
              <a16:creationId xmlns:a16="http://schemas.microsoft.com/office/drawing/2014/main" id="{7B3B9656-C313-4F8B-8E6D-815FF9326583}"/>
            </a:ext>
          </a:extLst>
        </xdr:cNvPr>
        <xdr:cNvSpPr txBox="1"/>
      </xdr:nvSpPr>
      <xdr:spPr>
        <a:xfrm>
          <a:off x="12039600" y="5572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3BEF4DE-2D82-4EA8-8B7A-768C97BBAE4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104775</xdr:colOff>
      <xdr:row>30</xdr:row>
      <xdr:rowOff>47625</xdr:rowOff>
    </xdr:from>
    <xdr:ext cx="342900" cy="257175"/>
    <xdr:sp macro="" textlink="">
      <xdr:nvSpPr>
        <xdr:cNvPr id="419" name="テキスト ボックス 418">
          <a:extLst>
            <a:ext uri="{FF2B5EF4-FFF2-40B4-BE49-F238E27FC236}">
              <a16:creationId xmlns:a16="http://schemas.microsoft.com/office/drawing/2014/main" id="{C7D587B1-3A68-4CCD-B8AE-95A71EB0BBDA}"/>
            </a:ext>
          </a:extLst>
        </xdr:cNvPr>
        <xdr:cNvSpPr txBox="1"/>
      </xdr:nvSpPr>
      <xdr:spPr>
        <a:xfrm>
          <a:off x="12106275" y="519112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fLocksText="0">
      <xdr:nvSpPr>
        <xdr:cNvPr id="420" name="【認定こども園・幼稚園・保育所】_x000a_有形固定資産減価償却率グラフ枠">
          <a:extLst>
            <a:ext uri="{FF2B5EF4-FFF2-40B4-BE49-F238E27FC236}">
              <a16:creationId xmlns:a16="http://schemas.microsoft.com/office/drawing/2014/main" id="{BC2B9E28-441B-405D-B2CF-76AC71F5CE7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21" name="直線コネクタ 420">
          <a:extLst>
            <a:ext uri="{FF2B5EF4-FFF2-40B4-BE49-F238E27FC236}">
              <a16:creationId xmlns:a16="http://schemas.microsoft.com/office/drawing/2014/main" id="{4A5152D1-B1DF-4702-952B-1CB8B903E7EB}"/>
            </a:ext>
          </a:extLst>
        </xdr:cNvPr>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42</xdr:row>
      <xdr:rowOff>9525</xdr:rowOff>
    </xdr:from>
    <xdr:ext cx="409575" cy="257175"/>
    <xdr:sp macro="" textlink="">
      <xdr:nvSpPr>
        <xdr:cNvPr id="422" name="【認定こども園・幼稚園・保育所】_x000a_有形固定資産減価償却率最小値テキスト">
          <a:extLst>
            <a:ext uri="{FF2B5EF4-FFF2-40B4-BE49-F238E27FC236}">
              <a16:creationId xmlns:a16="http://schemas.microsoft.com/office/drawing/2014/main" id="{B768B87E-4AB0-49D5-B638-F7406BA954D1}"/>
            </a:ext>
          </a:extLst>
        </xdr:cNvPr>
        <xdr:cNvSpPr txBox="1"/>
      </xdr:nvSpPr>
      <xdr:spPr>
        <a:xfrm>
          <a:off x="16354425" y="72104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98.2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3" name="直線コネクタ 422">
          <a:extLst>
            <a:ext uri="{FF2B5EF4-FFF2-40B4-BE49-F238E27FC236}">
              <a16:creationId xmlns:a16="http://schemas.microsoft.com/office/drawing/2014/main" id="{00E08B61-F106-4846-BD51-C4B314DFF321}"/>
            </a:ext>
          </a:extLst>
        </xdr:cNvPr>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31</xdr:row>
      <xdr:rowOff>114300</xdr:rowOff>
    </xdr:from>
    <xdr:ext cx="409575" cy="257175"/>
    <xdr:sp macro="" textlink="">
      <xdr:nvSpPr>
        <xdr:cNvPr id="424" name="【認定こども園・幼稚園・保育所】_x000a_有形固定資産減価償却率最大値テキスト">
          <a:extLst>
            <a:ext uri="{FF2B5EF4-FFF2-40B4-BE49-F238E27FC236}">
              <a16:creationId xmlns:a16="http://schemas.microsoft.com/office/drawing/2014/main" id="{DDB81FDD-B6BA-41BF-B1BF-22942F239141}"/>
            </a:ext>
          </a:extLst>
        </xdr:cNvPr>
        <xdr:cNvSpPr txBox="1"/>
      </xdr:nvSpPr>
      <xdr:spPr>
        <a:xfrm>
          <a:off x="16354425" y="54292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16.7</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25" name="直線コネクタ 424">
          <a:extLst>
            <a:ext uri="{FF2B5EF4-FFF2-40B4-BE49-F238E27FC236}">
              <a16:creationId xmlns:a16="http://schemas.microsoft.com/office/drawing/2014/main" id="{B4B48DC6-DE87-4BFE-B61B-38EA0F3A8306}"/>
            </a:ext>
          </a:extLst>
        </xdr:cNvPr>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36</xdr:row>
      <xdr:rowOff>76200</xdr:rowOff>
    </xdr:from>
    <xdr:ext cx="409575" cy="257175"/>
    <xdr:sp macro="" textlink="">
      <xdr:nvSpPr>
        <xdr:cNvPr id="426" name="【認定こども園・幼稚園・保育所】_x000a_有形固定資産減価償却率平均値テキスト">
          <a:extLst>
            <a:ext uri="{FF2B5EF4-FFF2-40B4-BE49-F238E27FC236}">
              <a16:creationId xmlns:a16="http://schemas.microsoft.com/office/drawing/2014/main" id="{C7BD638D-2E98-4D85-ACC5-0CAB1C65F2B0}"/>
            </a:ext>
          </a:extLst>
        </xdr:cNvPr>
        <xdr:cNvSpPr txBox="1"/>
      </xdr:nvSpPr>
      <xdr:spPr>
        <a:xfrm>
          <a:off x="16354425" y="62484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58.3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fLocksText="0">
      <xdr:nvSpPr>
        <xdr:cNvPr id="427" name="フローチャート: 判断 426">
          <a:extLst>
            <a:ext uri="{FF2B5EF4-FFF2-40B4-BE49-F238E27FC236}">
              <a16:creationId xmlns:a16="http://schemas.microsoft.com/office/drawing/2014/main" id="{2DB07C42-AD56-4E1C-82A1-DF4972A88DD3}"/>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0</xdr:colOff>
      <xdr:row>36</xdr:row>
      <xdr:rowOff>160655</xdr:rowOff>
    </xdr:from>
    <xdr:to>
      <xdr:col>81</xdr:col>
      <xdr:colOff>101600</xdr:colOff>
      <xdr:row>37</xdr:row>
      <xdr:rowOff>90805</xdr:rowOff>
    </xdr:to>
    <xdr:sp macro="" textlink="" fLocksText="0">
      <xdr:nvSpPr>
        <xdr:cNvPr id="428" name="フローチャート: 判断 427">
          <a:extLst>
            <a:ext uri="{FF2B5EF4-FFF2-40B4-BE49-F238E27FC236}">
              <a16:creationId xmlns:a16="http://schemas.microsoft.com/office/drawing/2014/main" id="{A1C0C54B-AB44-4751-83DA-78EB2F03B9A2}"/>
            </a:ext>
          </a:extLst>
        </xdr:cNvPr>
        <xdr:cNvSpPr/>
      </xdr:nvSpPr>
      <xdr:spPr>
        <a:xfrm>
          <a:off x="15430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63500</xdr:colOff>
      <xdr:row>36</xdr:row>
      <xdr:rowOff>135890</xdr:rowOff>
    </xdr:from>
    <xdr:to>
      <xdr:col>76</xdr:col>
      <xdr:colOff>165100</xdr:colOff>
      <xdr:row>37</xdr:row>
      <xdr:rowOff>66040</xdr:rowOff>
    </xdr:to>
    <xdr:sp macro="" textlink="" fLocksText="0">
      <xdr:nvSpPr>
        <xdr:cNvPr id="429" name="フローチャート: 判断 428">
          <a:extLst>
            <a:ext uri="{FF2B5EF4-FFF2-40B4-BE49-F238E27FC236}">
              <a16:creationId xmlns:a16="http://schemas.microsoft.com/office/drawing/2014/main" id="{952EACC3-E47C-44B9-A887-EBD1D9103DA9}"/>
            </a:ext>
          </a:extLst>
        </xdr:cNvPr>
        <xdr:cNvSpPr/>
      </xdr:nvSpPr>
      <xdr:spPr>
        <a:xfrm>
          <a:off x="14541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127000</xdr:colOff>
      <xdr:row>36</xdr:row>
      <xdr:rowOff>126365</xdr:rowOff>
    </xdr:from>
    <xdr:to>
      <xdr:col>72</xdr:col>
      <xdr:colOff>38100</xdr:colOff>
      <xdr:row>37</xdr:row>
      <xdr:rowOff>56515</xdr:rowOff>
    </xdr:to>
    <xdr:sp macro="" textlink="" fLocksText="0">
      <xdr:nvSpPr>
        <xdr:cNvPr id="430" name="フローチャート: 判断 429">
          <a:extLst>
            <a:ext uri="{FF2B5EF4-FFF2-40B4-BE49-F238E27FC236}">
              <a16:creationId xmlns:a16="http://schemas.microsoft.com/office/drawing/2014/main" id="{82D04519-5C14-4525-8CD5-92624E242074}"/>
            </a:ext>
          </a:extLst>
        </xdr:cNvPr>
        <xdr:cNvSpPr/>
      </xdr:nvSpPr>
      <xdr:spPr>
        <a:xfrm>
          <a:off x="13652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0</xdr:colOff>
      <xdr:row>36</xdr:row>
      <xdr:rowOff>126365</xdr:rowOff>
    </xdr:from>
    <xdr:to>
      <xdr:col>67</xdr:col>
      <xdr:colOff>101600</xdr:colOff>
      <xdr:row>37</xdr:row>
      <xdr:rowOff>56515</xdr:rowOff>
    </xdr:to>
    <xdr:sp macro="" textlink="" fLocksText="0">
      <xdr:nvSpPr>
        <xdr:cNvPr id="431" name="フローチャート: 判断 430">
          <a:extLst>
            <a:ext uri="{FF2B5EF4-FFF2-40B4-BE49-F238E27FC236}">
              <a16:creationId xmlns:a16="http://schemas.microsoft.com/office/drawing/2014/main" id="{3B251D68-8E1C-47DB-9FF4-1B60DE5BC696}"/>
            </a:ext>
          </a:extLst>
        </xdr:cNvPr>
        <xdr:cNvSpPr/>
      </xdr:nvSpPr>
      <xdr:spPr>
        <a:xfrm>
          <a:off x="12763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84</xdr:col>
      <xdr:colOff>123825</xdr:colOff>
      <xdr:row>44</xdr:row>
      <xdr:rowOff>76200</xdr:rowOff>
    </xdr:from>
    <xdr:ext cx="762000" cy="257175"/>
    <xdr:sp macro="" textlink="">
      <xdr:nvSpPr>
        <xdr:cNvPr id="432" name="テキスト ボックス 431">
          <a:extLst>
            <a:ext uri="{FF2B5EF4-FFF2-40B4-BE49-F238E27FC236}">
              <a16:creationId xmlns:a16="http://schemas.microsoft.com/office/drawing/2014/main" id="{79DC0DEE-27F7-4E6C-8235-23369325DAEC}"/>
            </a:ext>
          </a:extLst>
        </xdr:cNvPr>
        <xdr:cNvSpPr txBox="1"/>
      </xdr:nvSpPr>
      <xdr:spPr>
        <a:xfrm>
          <a:off x="16125825"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44</xdr:row>
      <xdr:rowOff>76200</xdr:rowOff>
    </xdr:from>
    <xdr:ext cx="762000" cy="257175"/>
    <xdr:sp macro="" textlink="">
      <xdr:nvSpPr>
        <xdr:cNvPr id="433" name="テキスト ボックス 432">
          <a:extLst>
            <a:ext uri="{FF2B5EF4-FFF2-40B4-BE49-F238E27FC236}">
              <a16:creationId xmlns:a16="http://schemas.microsoft.com/office/drawing/2014/main" id="{03BE30FE-7194-48AE-BF16-63646FA23F44}"/>
            </a:ext>
          </a:extLst>
        </xdr:cNvPr>
        <xdr:cNvSpPr txBox="1"/>
      </xdr:nvSpPr>
      <xdr:spPr>
        <a:xfrm>
          <a:off x="15287625"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76200</xdr:rowOff>
    </xdr:from>
    <xdr:ext cx="762000" cy="257175"/>
    <xdr:sp macro="" textlink="">
      <xdr:nvSpPr>
        <xdr:cNvPr id="434" name="テキスト ボックス 433">
          <a:extLst>
            <a:ext uri="{FF2B5EF4-FFF2-40B4-BE49-F238E27FC236}">
              <a16:creationId xmlns:a16="http://schemas.microsoft.com/office/drawing/2014/main" id="{5BE4643F-6C4D-4420-84C4-0B09D067956A}"/>
            </a:ext>
          </a:extLst>
        </xdr:cNvPr>
        <xdr:cNvSpPr txBox="1"/>
      </xdr:nvSpPr>
      <xdr:spPr>
        <a:xfrm>
          <a:off x="1440180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44</xdr:row>
      <xdr:rowOff>76200</xdr:rowOff>
    </xdr:from>
    <xdr:ext cx="762000" cy="257175"/>
    <xdr:sp macro="" textlink="">
      <xdr:nvSpPr>
        <xdr:cNvPr id="435" name="テキスト ボックス 434">
          <a:extLst>
            <a:ext uri="{FF2B5EF4-FFF2-40B4-BE49-F238E27FC236}">
              <a16:creationId xmlns:a16="http://schemas.microsoft.com/office/drawing/2014/main" id="{853C1DED-9332-4599-93B8-2D0FDCE41507}"/>
            </a:ext>
          </a:extLst>
        </xdr:cNvPr>
        <xdr:cNvSpPr txBox="1"/>
      </xdr:nvSpPr>
      <xdr:spPr>
        <a:xfrm>
          <a:off x="135064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44</xdr:row>
      <xdr:rowOff>76200</xdr:rowOff>
    </xdr:from>
    <xdr:ext cx="762000" cy="257175"/>
    <xdr:sp macro="" textlink="">
      <xdr:nvSpPr>
        <xdr:cNvPr id="436" name="テキスト ボックス 435">
          <a:extLst>
            <a:ext uri="{FF2B5EF4-FFF2-40B4-BE49-F238E27FC236}">
              <a16:creationId xmlns:a16="http://schemas.microsoft.com/office/drawing/2014/main" id="{2EB34436-12A8-496F-8ADD-157BE648D37B}"/>
            </a:ext>
          </a:extLst>
        </xdr:cNvPr>
        <xdr:cNvSpPr txBox="1"/>
      </xdr:nvSpPr>
      <xdr:spPr>
        <a:xfrm>
          <a:off x="12620625"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147320</xdr:rowOff>
    </xdr:from>
    <xdr:to>
      <xdr:col>85</xdr:col>
      <xdr:colOff>177800</xdr:colOff>
      <xdr:row>39</xdr:row>
      <xdr:rowOff>77470</xdr:rowOff>
    </xdr:to>
    <xdr:sp macro="" textlink="" fLocksText="0">
      <xdr:nvSpPr>
        <xdr:cNvPr id="437" name="楕円 436">
          <a:extLst>
            <a:ext uri="{FF2B5EF4-FFF2-40B4-BE49-F238E27FC236}">
              <a16:creationId xmlns:a16="http://schemas.microsoft.com/office/drawing/2014/main" id="{9C446B66-1BA7-49FF-A61A-77C628BD809D}"/>
            </a:ext>
          </a:extLst>
        </xdr:cNvPr>
        <xdr:cNvSpPr/>
      </xdr:nvSpPr>
      <xdr:spPr>
        <a:xfrm>
          <a:off x="162687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161925</xdr:colOff>
      <xdr:row>38</xdr:row>
      <xdr:rowOff>123825</xdr:rowOff>
    </xdr:from>
    <xdr:ext cx="409575" cy="257175"/>
    <xdr:sp macro="" textlink="">
      <xdr:nvSpPr>
        <xdr:cNvPr id="438" name="【認定こども園・幼稚園・保育所】_x000a_有形固定資産減価償却率該当値テキスト">
          <a:extLst>
            <a:ext uri="{FF2B5EF4-FFF2-40B4-BE49-F238E27FC236}">
              <a16:creationId xmlns:a16="http://schemas.microsoft.com/office/drawing/2014/main" id="{FA4872E9-0645-46BB-81C5-7901B988EF80}"/>
            </a:ext>
          </a:extLst>
        </xdr:cNvPr>
        <xdr:cNvSpPr txBox="1"/>
      </xdr:nvSpPr>
      <xdr:spPr>
        <a:xfrm>
          <a:off x="16354425" y="66389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72.4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107315</xdr:rowOff>
    </xdr:from>
    <xdr:to>
      <xdr:col>81</xdr:col>
      <xdr:colOff>101600</xdr:colOff>
      <xdr:row>39</xdr:row>
      <xdr:rowOff>37465</xdr:rowOff>
    </xdr:to>
    <xdr:sp macro="" textlink="" fLocksText="0">
      <xdr:nvSpPr>
        <xdr:cNvPr id="439" name="楕円 438">
          <a:extLst>
            <a:ext uri="{FF2B5EF4-FFF2-40B4-BE49-F238E27FC236}">
              <a16:creationId xmlns:a16="http://schemas.microsoft.com/office/drawing/2014/main" id="{B962326B-9186-4999-99DC-2EBCDAF85BF1}"/>
            </a:ext>
          </a:extLst>
        </xdr:cNvPr>
        <xdr:cNvSpPr/>
      </xdr:nvSpPr>
      <xdr:spPr>
        <a:xfrm>
          <a:off x="15430500" y="66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50800</xdr:colOff>
      <xdr:row>38</xdr:row>
      <xdr:rowOff>158115</xdr:rowOff>
    </xdr:from>
    <xdr:to>
      <xdr:col>85</xdr:col>
      <xdr:colOff>127000</xdr:colOff>
      <xdr:row>39</xdr:row>
      <xdr:rowOff>26670</xdr:rowOff>
    </xdr:to>
    <xdr:cxnSp macro="">
      <xdr:nvCxnSpPr>
        <xdr:cNvPr id="440" name="直線コネクタ 439">
          <a:extLst>
            <a:ext uri="{FF2B5EF4-FFF2-40B4-BE49-F238E27FC236}">
              <a16:creationId xmlns:a16="http://schemas.microsoft.com/office/drawing/2014/main" id="{193F22F6-6D6D-406D-8B56-6579668B9B46}"/>
            </a:ext>
          </a:extLst>
        </xdr:cNvPr>
        <xdr:cNvCxnSpPr/>
      </xdr:nvCxnSpPr>
      <xdr:spPr>
        <a:xfrm>
          <a:off x="15481300" y="667321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67310</xdr:rowOff>
    </xdr:from>
    <xdr:to>
      <xdr:col>76</xdr:col>
      <xdr:colOff>165100</xdr:colOff>
      <xdr:row>38</xdr:row>
      <xdr:rowOff>168910</xdr:rowOff>
    </xdr:to>
    <xdr:sp macro="" textlink="" fLocksText="0">
      <xdr:nvSpPr>
        <xdr:cNvPr id="441" name="楕円 440">
          <a:extLst>
            <a:ext uri="{FF2B5EF4-FFF2-40B4-BE49-F238E27FC236}">
              <a16:creationId xmlns:a16="http://schemas.microsoft.com/office/drawing/2014/main" id="{5E8F53E6-8809-4577-A444-6C3481C6162C}"/>
            </a:ext>
          </a:extLst>
        </xdr:cNvPr>
        <xdr:cNvSpPr/>
      </xdr:nvSpPr>
      <xdr:spPr>
        <a:xfrm>
          <a:off x="14541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38</xdr:row>
      <xdr:rowOff>118110</xdr:rowOff>
    </xdr:from>
    <xdr:to>
      <xdr:col>81</xdr:col>
      <xdr:colOff>50800</xdr:colOff>
      <xdr:row>38</xdr:row>
      <xdr:rowOff>158115</xdr:rowOff>
    </xdr:to>
    <xdr:cxnSp macro="">
      <xdr:nvCxnSpPr>
        <xdr:cNvPr id="442" name="直線コネクタ 441">
          <a:extLst>
            <a:ext uri="{FF2B5EF4-FFF2-40B4-BE49-F238E27FC236}">
              <a16:creationId xmlns:a16="http://schemas.microsoft.com/office/drawing/2014/main" id="{3F1EDD76-C327-4F40-8FE0-A2510DA162FD}"/>
            </a:ext>
          </a:extLst>
        </xdr:cNvPr>
        <xdr:cNvCxnSpPr/>
      </xdr:nvCxnSpPr>
      <xdr:spPr>
        <a:xfrm>
          <a:off x="14592300" y="66332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19685</xdr:rowOff>
    </xdr:from>
    <xdr:to>
      <xdr:col>72</xdr:col>
      <xdr:colOff>38100</xdr:colOff>
      <xdr:row>38</xdr:row>
      <xdr:rowOff>121285</xdr:rowOff>
    </xdr:to>
    <xdr:sp macro="" textlink="" fLocksText="0">
      <xdr:nvSpPr>
        <xdr:cNvPr id="443" name="楕円 442">
          <a:extLst>
            <a:ext uri="{FF2B5EF4-FFF2-40B4-BE49-F238E27FC236}">
              <a16:creationId xmlns:a16="http://schemas.microsoft.com/office/drawing/2014/main" id="{5BA1549B-626C-4ADF-8106-1ABDDE68D494}"/>
            </a:ext>
          </a:extLst>
        </xdr:cNvPr>
        <xdr:cNvSpPr/>
      </xdr:nvSpPr>
      <xdr:spPr>
        <a:xfrm>
          <a:off x="13652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177800</xdr:colOff>
      <xdr:row>38</xdr:row>
      <xdr:rowOff>70485</xdr:rowOff>
    </xdr:from>
    <xdr:to>
      <xdr:col>76</xdr:col>
      <xdr:colOff>114300</xdr:colOff>
      <xdr:row>38</xdr:row>
      <xdr:rowOff>118110</xdr:rowOff>
    </xdr:to>
    <xdr:cxnSp macro="">
      <xdr:nvCxnSpPr>
        <xdr:cNvPr id="444" name="直線コネクタ 443">
          <a:extLst>
            <a:ext uri="{FF2B5EF4-FFF2-40B4-BE49-F238E27FC236}">
              <a16:creationId xmlns:a16="http://schemas.microsoft.com/office/drawing/2014/main" id="{B1F7EA0F-18B8-4992-B488-255886C49376}"/>
            </a:ext>
          </a:extLst>
        </xdr:cNvPr>
        <xdr:cNvCxnSpPr/>
      </xdr:nvCxnSpPr>
      <xdr:spPr>
        <a:xfrm>
          <a:off x="13703300" y="658558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145415</xdr:rowOff>
    </xdr:from>
    <xdr:to>
      <xdr:col>67</xdr:col>
      <xdr:colOff>101600</xdr:colOff>
      <xdr:row>38</xdr:row>
      <xdr:rowOff>75565</xdr:rowOff>
    </xdr:to>
    <xdr:sp macro="" textlink="" fLocksText="0">
      <xdr:nvSpPr>
        <xdr:cNvPr id="445" name="楕円 444">
          <a:extLst>
            <a:ext uri="{FF2B5EF4-FFF2-40B4-BE49-F238E27FC236}">
              <a16:creationId xmlns:a16="http://schemas.microsoft.com/office/drawing/2014/main" id="{17AB0243-ED70-4DA7-9093-6817C37827F3}"/>
            </a:ext>
          </a:extLst>
        </xdr:cNvPr>
        <xdr:cNvSpPr/>
      </xdr:nvSpPr>
      <xdr:spPr>
        <a:xfrm>
          <a:off x="12763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50800</xdr:colOff>
      <xdr:row>38</xdr:row>
      <xdr:rowOff>24765</xdr:rowOff>
    </xdr:from>
    <xdr:to>
      <xdr:col>71</xdr:col>
      <xdr:colOff>177800</xdr:colOff>
      <xdr:row>38</xdr:row>
      <xdr:rowOff>70485</xdr:rowOff>
    </xdr:to>
    <xdr:cxnSp macro="">
      <xdr:nvCxnSpPr>
        <xdr:cNvPr id="446" name="直線コネクタ 445">
          <a:extLst>
            <a:ext uri="{FF2B5EF4-FFF2-40B4-BE49-F238E27FC236}">
              <a16:creationId xmlns:a16="http://schemas.microsoft.com/office/drawing/2014/main" id="{F0A6887C-D93B-41BE-A654-73B9946E27EA}"/>
            </a:ext>
          </a:extLst>
        </xdr:cNvPr>
        <xdr:cNvCxnSpPr/>
      </xdr:nvCxnSpPr>
      <xdr:spPr>
        <a:xfrm>
          <a:off x="12814300" y="65398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19050</xdr:colOff>
      <xdr:row>35</xdr:row>
      <xdr:rowOff>104775</xdr:rowOff>
    </xdr:from>
    <xdr:ext cx="409575" cy="257175"/>
    <xdr:sp macro="" textlink="">
      <xdr:nvSpPr>
        <xdr:cNvPr id="447" name="n_1aveValue【認定こども園・幼稚園・保育所】_x000a_有形固定資産減価償却率">
          <a:extLst>
            <a:ext uri="{FF2B5EF4-FFF2-40B4-BE49-F238E27FC236}">
              <a16:creationId xmlns:a16="http://schemas.microsoft.com/office/drawing/2014/main" id="{521B7D96-08F3-45BD-967C-1FFC2EAF7DCE}"/>
            </a:ext>
          </a:extLst>
        </xdr:cNvPr>
        <xdr:cNvSpPr txBox="1"/>
      </xdr:nvSpPr>
      <xdr:spPr>
        <a:xfrm>
          <a:off x="15259050" y="61055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55.1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35</xdr:row>
      <xdr:rowOff>85725</xdr:rowOff>
    </xdr:from>
    <xdr:ext cx="409575" cy="257175"/>
    <xdr:sp macro="" textlink="">
      <xdr:nvSpPr>
        <xdr:cNvPr id="448" name="n_2aveValue【認定こども園・幼稚園・保育所】_x000a_有形固定資産減価償却率">
          <a:extLst>
            <a:ext uri="{FF2B5EF4-FFF2-40B4-BE49-F238E27FC236}">
              <a16:creationId xmlns:a16="http://schemas.microsoft.com/office/drawing/2014/main" id="{E4FE9AC0-4966-4EEA-A4FD-19A72C1D8F7E}"/>
            </a:ext>
          </a:extLst>
        </xdr:cNvPr>
        <xdr:cNvSpPr txBox="1"/>
      </xdr:nvSpPr>
      <xdr:spPr>
        <a:xfrm>
          <a:off x="14382750" y="60864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53.8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35</xdr:row>
      <xdr:rowOff>76200</xdr:rowOff>
    </xdr:from>
    <xdr:ext cx="409575" cy="257175"/>
    <xdr:sp macro="" textlink="">
      <xdr:nvSpPr>
        <xdr:cNvPr id="449" name="n_3aveValue【認定こども園・幼稚園・保育所】_x000a_有形固定資産減価償却率">
          <a:extLst>
            <a:ext uri="{FF2B5EF4-FFF2-40B4-BE49-F238E27FC236}">
              <a16:creationId xmlns:a16="http://schemas.microsoft.com/office/drawing/2014/main" id="{89D17F3B-3F86-4A15-8FDB-0DD1638F9DD2}"/>
            </a:ext>
          </a:extLst>
        </xdr:cNvPr>
        <xdr:cNvSpPr txBox="1"/>
      </xdr:nvSpPr>
      <xdr:spPr>
        <a:xfrm>
          <a:off x="13496925" y="60769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53.3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35</xdr:row>
      <xdr:rowOff>76200</xdr:rowOff>
    </xdr:from>
    <xdr:ext cx="409575" cy="257175"/>
    <xdr:sp macro="" textlink="">
      <xdr:nvSpPr>
        <xdr:cNvPr id="450" name="n_4aveValue【認定こども園・幼稚園・保育所】_x000a_有形固定資産減価償却率">
          <a:extLst>
            <a:ext uri="{FF2B5EF4-FFF2-40B4-BE49-F238E27FC236}">
              <a16:creationId xmlns:a16="http://schemas.microsoft.com/office/drawing/2014/main" id="{73429D12-B445-47EB-A062-23A32F97B47D}"/>
            </a:ext>
          </a:extLst>
        </xdr:cNvPr>
        <xdr:cNvSpPr txBox="1"/>
      </xdr:nvSpPr>
      <xdr:spPr>
        <a:xfrm>
          <a:off x="12611100" y="60769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53.3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19050</xdr:colOff>
      <xdr:row>39</xdr:row>
      <xdr:rowOff>28575</xdr:rowOff>
    </xdr:from>
    <xdr:ext cx="409575" cy="257175"/>
    <xdr:sp macro="" textlink="">
      <xdr:nvSpPr>
        <xdr:cNvPr id="451" name="n_1mainValue【認定こども園・幼稚園・保育所】_x000a_有形固定資産減価償却率">
          <a:extLst>
            <a:ext uri="{FF2B5EF4-FFF2-40B4-BE49-F238E27FC236}">
              <a16:creationId xmlns:a16="http://schemas.microsoft.com/office/drawing/2014/main" id="{2A5C8369-DA01-4458-9BF0-A46EA57AD007}"/>
            </a:ext>
          </a:extLst>
        </xdr:cNvPr>
        <xdr:cNvSpPr txBox="1"/>
      </xdr:nvSpPr>
      <xdr:spPr>
        <a:xfrm>
          <a:off x="15259050" y="67151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70.3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38</xdr:row>
      <xdr:rowOff>161925</xdr:rowOff>
    </xdr:from>
    <xdr:ext cx="409575" cy="257175"/>
    <xdr:sp macro="" textlink="">
      <xdr:nvSpPr>
        <xdr:cNvPr id="452" name="n_2mainValue【認定こども園・幼稚園・保育所】_x000a_有形固定資産減価償却率">
          <a:extLst>
            <a:ext uri="{FF2B5EF4-FFF2-40B4-BE49-F238E27FC236}">
              <a16:creationId xmlns:a16="http://schemas.microsoft.com/office/drawing/2014/main" id="{E5D919BB-4F52-4AF6-8C11-8BFA63A00900}"/>
            </a:ext>
          </a:extLst>
        </xdr:cNvPr>
        <xdr:cNvSpPr txBox="1"/>
      </xdr:nvSpPr>
      <xdr:spPr>
        <a:xfrm>
          <a:off x="14382750" y="66770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68.2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38</xdr:row>
      <xdr:rowOff>114300</xdr:rowOff>
    </xdr:from>
    <xdr:ext cx="409575" cy="257175"/>
    <xdr:sp macro="" textlink="">
      <xdr:nvSpPr>
        <xdr:cNvPr id="453" name="n_3mainValue【認定こども園・幼稚園・保育所】_x000a_有形固定資産減価償却率">
          <a:extLst>
            <a:ext uri="{FF2B5EF4-FFF2-40B4-BE49-F238E27FC236}">
              <a16:creationId xmlns:a16="http://schemas.microsoft.com/office/drawing/2014/main" id="{2B4D71F6-C40F-4322-8C26-C64057921167}"/>
            </a:ext>
          </a:extLst>
        </xdr:cNvPr>
        <xdr:cNvSpPr txBox="1"/>
      </xdr:nvSpPr>
      <xdr:spPr>
        <a:xfrm>
          <a:off x="13496925" y="66294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65.7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38</xdr:row>
      <xdr:rowOff>66675</xdr:rowOff>
    </xdr:from>
    <xdr:ext cx="409575" cy="257175"/>
    <xdr:sp macro="" textlink="">
      <xdr:nvSpPr>
        <xdr:cNvPr id="454" name="n_4mainValue【認定こども園・幼稚園・保育所】_x000a_有形固定資産減価償却率">
          <a:extLst>
            <a:ext uri="{FF2B5EF4-FFF2-40B4-BE49-F238E27FC236}">
              <a16:creationId xmlns:a16="http://schemas.microsoft.com/office/drawing/2014/main" id="{D320CE27-6458-40E7-B0CD-3CF65A5C3A1F}"/>
            </a:ext>
          </a:extLst>
        </xdr:cNvPr>
        <xdr:cNvSpPr txBox="1"/>
      </xdr:nvSpPr>
      <xdr:spPr>
        <a:xfrm>
          <a:off x="12611100" y="65817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63.3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fLocksText="0">
      <xdr:nvSpPr>
        <xdr:cNvPr id="455" name="正方形/長方形 454">
          <a:extLst>
            <a:ext uri="{FF2B5EF4-FFF2-40B4-BE49-F238E27FC236}">
              <a16:creationId xmlns:a16="http://schemas.microsoft.com/office/drawing/2014/main" id="{BBF6928E-7D5A-4794-A489-9AB4335959A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認定こども園・幼稚園・保育所</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fLocksText="0">
      <xdr:nvSpPr>
        <xdr:cNvPr id="456" name="正方形/長方形 455">
          <a:extLst>
            <a:ext uri="{FF2B5EF4-FFF2-40B4-BE49-F238E27FC236}">
              <a16:creationId xmlns:a16="http://schemas.microsoft.com/office/drawing/2014/main" id="{9E2F21BB-6F7C-43C7-A237-0F53F49FB46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fLocksText="0">
      <xdr:nvSpPr>
        <xdr:cNvPr id="457" name="正方形/長方形 456">
          <a:extLst>
            <a:ext uri="{FF2B5EF4-FFF2-40B4-BE49-F238E27FC236}">
              <a16:creationId xmlns:a16="http://schemas.microsoft.com/office/drawing/2014/main" id="{04E191E5-2B99-4617-8480-2D175E2EF43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65/97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fLocksText="0">
      <xdr:nvSpPr>
        <xdr:cNvPr id="458" name="正方形/長方形 457">
          <a:extLst>
            <a:ext uri="{FF2B5EF4-FFF2-40B4-BE49-F238E27FC236}">
              <a16:creationId xmlns:a16="http://schemas.microsoft.com/office/drawing/2014/main" id="{C10AA3F6-DF82-48A8-98DF-55E7E534D8A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fLocksText="0">
      <xdr:nvSpPr>
        <xdr:cNvPr id="459" name="正方形/長方形 458">
          <a:extLst>
            <a:ext uri="{FF2B5EF4-FFF2-40B4-BE49-F238E27FC236}">
              <a16:creationId xmlns:a16="http://schemas.microsoft.com/office/drawing/2014/main" id="{C524D642-C8B5-4365-8731-2A99D29A743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fLocksText="0">
      <xdr:nvSpPr>
        <xdr:cNvPr id="460" name="正方形/長方形 459">
          <a:extLst>
            <a:ext uri="{FF2B5EF4-FFF2-40B4-BE49-F238E27FC236}">
              <a16:creationId xmlns:a16="http://schemas.microsoft.com/office/drawing/2014/main" id="{73AF59F4-30BE-4BA3-99FB-415FEF997EC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fLocksText="0">
      <xdr:nvSpPr>
        <xdr:cNvPr id="461" name="正方形/長方形 460">
          <a:extLst>
            <a:ext uri="{FF2B5EF4-FFF2-40B4-BE49-F238E27FC236}">
              <a16:creationId xmlns:a16="http://schemas.microsoft.com/office/drawing/2014/main" id="{A1D48C08-69F3-480B-926B-288D007FFC2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fLocksText="0">
      <xdr:nvSpPr>
        <xdr:cNvPr id="462" name="正方形/長方形 461">
          <a:extLst>
            <a:ext uri="{FF2B5EF4-FFF2-40B4-BE49-F238E27FC236}">
              <a16:creationId xmlns:a16="http://schemas.microsoft.com/office/drawing/2014/main" id="{D86A9A4A-9CF3-43C9-BBAA-427B9F34B7C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30</xdr:row>
      <xdr:rowOff>0</xdr:rowOff>
    </xdr:from>
    <xdr:ext cx="352425" cy="228600"/>
    <xdr:sp macro="" textlink="">
      <xdr:nvSpPr>
        <xdr:cNvPr id="463" name="テキスト ボックス 462">
          <a:extLst>
            <a:ext uri="{FF2B5EF4-FFF2-40B4-BE49-F238E27FC236}">
              <a16:creationId xmlns:a16="http://schemas.microsoft.com/office/drawing/2014/main" id="{426D033A-190B-48CB-98D7-B1DD108F94FE}"/>
            </a:ext>
          </a:extLst>
        </xdr:cNvPr>
        <xdr:cNvSpPr txBox="1"/>
      </xdr:nvSpPr>
      <xdr:spPr>
        <a:xfrm>
          <a:off x="18249900" y="514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8D171A50-89AE-4845-81DE-17586F90A5D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AA6F66F6-601A-44D8-A249-E47BF8659407}"/>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41</xdr:row>
      <xdr:rowOff>66675</xdr:rowOff>
    </xdr:from>
    <xdr:ext cx="466725" cy="257175"/>
    <xdr:sp macro="" textlink="">
      <xdr:nvSpPr>
        <xdr:cNvPr id="466" name="テキスト ボックス 465">
          <a:extLst>
            <a:ext uri="{FF2B5EF4-FFF2-40B4-BE49-F238E27FC236}">
              <a16:creationId xmlns:a16="http://schemas.microsoft.com/office/drawing/2014/main" id="{A7B4976C-B8BA-4526-BB1B-182E384C55BB}"/>
            </a:ext>
          </a:extLst>
        </xdr:cNvPr>
        <xdr:cNvSpPr txBox="1"/>
      </xdr:nvSpPr>
      <xdr:spPr>
        <a:xfrm>
          <a:off x="17811750" y="7096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AC3B8460-377E-4785-B553-6BBF5CC12A75}"/>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39</xdr:row>
      <xdr:rowOff>28575</xdr:rowOff>
    </xdr:from>
    <xdr:ext cx="466725" cy="257175"/>
    <xdr:sp macro="" textlink="">
      <xdr:nvSpPr>
        <xdr:cNvPr id="468" name="テキスト ボックス 467">
          <a:extLst>
            <a:ext uri="{FF2B5EF4-FFF2-40B4-BE49-F238E27FC236}">
              <a16:creationId xmlns:a16="http://schemas.microsoft.com/office/drawing/2014/main" id="{964F7681-7B9C-404B-AAD0-DF11E7C378BE}"/>
            </a:ext>
          </a:extLst>
        </xdr:cNvPr>
        <xdr:cNvSpPr txBox="1"/>
      </xdr:nvSpPr>
      <xdr:spPr>
        <a:xfrm>
          <a:off x="17811750" y="6715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0.100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16BBBDCC-121D-4A7A-9C76-1BCA963F4B46}"/>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36</xdr:row>
      <xdr:rowOff>161925</xdr:rowOff>
    </xdr:from>
    <xdr:ext cx="466725" cy="257175"/>
    <xdr:sp macro="" textlink="">
      <xdr:nvSpPr>
        <xdr:cNvPr id="470" name="テキスト ボックス 469">
          <a:extLst>
            <a:ext uri="{FF2B5EF4-FFF2-40B4-BE49-F238E27FC236}">
              <a16:creationId xmlns:a16="http://schemas.microsoft.com/office/drawing/2014/main" id="{4723E538-1FDC-455C-AE0E-5EA0F02C4708}"/>
            </a:ext>
          </a:extLst>
        </xdr:cNvPr>
        <xdr:cNvSpPr txBox="1"/>
      </xdr:nvSpPr>
      <xdr:spPr>
        <a:xfrm>
          <a:off x="17811750" y="6334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586EFF53-CBCC-492F-B5B3-AFDC23C85719}"/>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34</xdr:row>
      <xdr:rowOff>123825</xdr:rowOff>
    </xdr:from>
    <xdr:ext cx="466725" cy="257175"/>
    <xdr:sp macro="" textlink="">
      <xdr:nvSpPr>
        <xdr:cNvPr id="472" name="テキスト ボックス 471">
          <a:extLst>
            <a:ext uri="{FF2B5EF4-FFF2-40B4-BE49-F238E27FC236}">
              <a16:creationId xmlns:a16="http://schemas.microsoft.com/office/drawing/2014/main" id="{1A8382F5-F411-4048-978E-FF807099C75D}"/>
            </a:ext>
          </a:extLst>
        </xdr:cNvPr>
        <xdr:cNvSpPr txBox="1"/>
      </xdr:nvSpPr>
      <xdr:spPr>
        <a:xfrm>
          <a:off x="17811750" y="5953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0.300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DCC6FBF4-520B-4BFC-AA27-3794356CE8EE}"/>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32</xdr:row>
      <xdr:rowOff>85725</xdr:rowOff>
    </xdr:from>
    <xdr:ext cx="466725" cy="257175"/>
    <xdr:sp macro="" textlink="">
      <xdr:nvSpPr>
        <xdr:cNvPr id="474" name="テキスト ボックス 473">
          <a:extLst>
            <a:ext uri="{FF2B5EF4-FFF2-40B4-BE49-F238E27FC236}">
              <a16:creationId xmlns:a16="http://schemas.microsoft.com/office/drawing/2014/main" id="{473B679C-07E4-41C9-822E-D9C441DAE76C}"/>
            </a:ext>
          </a:extLst>
        </xdr:cNvPr>
        <xdr:cNvSpPr txBox="1"/>
      </xdr:nvSpPr>
      <xdr:spPr>
        <a:xfrm>
          <a:off x="17811750" y="5572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1F28DC9E-A107-410F-AEAC-2EAFC688691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30</xdr:row>
      <xdr:rowOff>47625</xdr:rowOff>
    </xdr:from>
    <xdr:ext cx="466725" cy="257175"/>
    <xdr:sp macro="" textlink="">
      <xdr:nvSpPr>
        <xdr:cNvPr id="476" name="テキスト ボックス 475">
          <a:extLst>
            <a:ext uri="{FF2B5EF4-FFF2-40B4-BE49-F238E27FC236}">
              <a16:creationId xmlns:a16="http://schemas.microsoft.com/office/drawing/2014/main" id="{1E58345A-3312-4479-8C04-171B716428F0}"/>
            </a:ext>
          </a:extLst>
        </xdr:cNvPr>
        <xdr:cNvSpPr txBox="1"/>
      </xdr:nvSpPr>
      <xdr:spPr>
        <a:xfrm>
          <a:off x="17811750" y="519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0.500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fLocksText="0">
      <xdr:nvSpPr>
        <xdr:cNvPr id="477" name="【認定こども園・幼稚園・保育所】_x000a_一人当たり面積グラフ枠">
          <a:extLst>
            <a:ext uri="{FF2B5EF4-FFF2-40B4-BE49-F238E27FC236}">
              <a16:creationId xmlns:a16="http://schemas.microsoft.com/office/drawing/2014/main" id="{10BF9639-6880-4516-A937-7C2660407C8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478" name="直線コネクタ 477">
          <a:extLst>
            <a:ext uri="{FF2B5EF4-FFF2-40B4-BE49-F238E27FC236}">
              <a16:creationId xmlns:a16="http://schemas.microsoft.com/office/drawing/2014/main" id="{ACF6FA41-1AB1-44A6-AF31-800B6B25B2DD}"/>
            </a:ext>
          </a:extLst>
        </xdr:cNvPr>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42</xdr:row>
      <xdr:rowOff>28575</xdr:rowOff>
    </xdr:from>
    <xdr:ext cx="466725" cy="257175"/>
    <xdr:sp macro="" textlink="">
      <xdr:nvSpPr>
        <xdr:cNvPr id="479" name="【認定こども園・幼稚園・保育所】_x000a_一人当たり面積最小値テキスト">
          <a:extLst>
            <a:ext uri="{FF2B5EF4-FFF2-40B4-BE49-F238E27FC236}">
              <a16:creationId xmlns:a16="http://schemas.microsoft.com/office/drawing/2014/main" id="{0E0FB7AE-4EFE-4130-A7CD-7E5C24C60433}"/>
            </a:ext>
          </a:extLst>
        </xdr:cNvPr>
        <xdr:cNvSpPr txBox="1"/>
      </xdr:nvSpPr>
      <xdr:spPr>
        <a:xfrm>
          <a:off x="22193250" y="72294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0.004</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0" name="直線コネクタ 479">
          <a:extLst>
            <a:ext uri="{FF2B5EF4-FFF2-40B4-BE49-F238E27FC236}">
              <a16:creationId xmlns:a16="http://schemas.microsoft.com/office/drawing/2014/main" id="{F7E1EC71-6907-4082-BF30-ADE621BFA854}"/>
            </a:ext>
          </a:extLst>
        </xdr:cNvPr>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33</xdr:row>
      <xdr:rowOff>19050</xdr:rowOff>
    </xdr:from>
    <xdr:ext cx="466725" cy="257175"/>
    <xdr:sp macro="" textlink="">
      <xdr:nvSpPr>
        <xdr:cNvPr id="481" name="【認定こども園・幼稚園・保育所】_x000a_一人当たり面積最大値テキスト">
          <a:extLst>
            <a:ext uri="{FF2B5EF4-FFF2-40B4-BE49-F238E27FC236}">
              <a16:creationId xmlns:a16="http://schemas.microsoft.com/office/drawing/2014/main" id="{BC959987-8ED9-4944-9A23-83D74C4E5F70}"/>
            </a:ext>
          </a:extLst>
        </xdr:cNvPr>
        <xdr:cNvSpPr txBox="1"/>
      </xdr:nvSpPr>
      <xdr:spPr>
        <a:xfrm>
          <a:off x="22193250" y="56769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0.352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82" name="直線コネクタ 481">
          <a:extLst>
            <a:ext uri="{FF2B5EF4-FFF2-40B4-BE49-F238E27FC236}">
              <a16:creationId xmlns:a16="http://schemas.microsoft.com/office/drawing/2014/main" id="{6CB6E8C6-2C19-4007-9760-4C0DFC32E146}"/>
            </a:ext>
          </a:extLst>
        </xdr:cNvPr>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39</xdr:row>
      <xdr:rowOff>0</xdr:rowOff>
    </xdr:from>
    <xdr:ext cx="466725" cy="257175"/>
    <xdr:sp macro="" textlink="">
      <xdr:nvSpPr>
        <xdr:cNvPr id="483" name="【認定こども園・幼稚園・保育所】_x000a_一人当たり面積平均値テキスト">
          <a:extLst>
            <a:ext uri="{FF2B5EF4-FFF2-40B4-BE49-F238E27FC236}">
              <a16:creationId xmlns:a16="http://schemas.microsoft.com/office/drawing/2014/main" id="{85DD53E5-4772-4FFA-8C1C-DD414B909383}"/>
            </a:ext>
          </a:extLst>
        </xdr:cNvPr>
        <xdr:cNvSpPr txBox="1"/>
      </xdr:nvSpPr>
      <xdr:spPr>
        <a:xfrm>
          <a:off x="22193250" y="6686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0.092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fLocksText="0">
      <xdr:nvSpPr>
        <xdr:cNvPr id="484" name="フローチャート: 判断 483">
          <a:extLst>
            <a:ext uri="{FF2B5EF4-FFF2-40B4-BE49-F238E27FC236}">
              <a16:creationId xmlns:a16="http://schemas.microsoft.com/office/drawing/2014/main" id="{230606AD-A4E4-4C5E-A954-CFD3A3FAD2C8}"/>
            </a:ext>
          </a:extLst>
        </xdr:cNvPr>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127000</xdr:colOff>
      <xdr:row>38</xdr:row>
      <xdr:rowOff>143510</xdr:rowOff>
    </xdr:from>
    <xdr:to>
      <xdr:col>112</xdr:col>
      <xdr:colOff>38100</xdr:colOff>
      <xdr:row>39</xdr:row>
      <xdr:rowOff>73660</xdr:rowOff>
    </xdr:to>
    <xdr:sp macro="" textlink="" fLocksText="0">
      <xdr:nvSpPr>
        <xdr:cNvPr id="485" name="フローチャート: 判断 484">
          <a:extLst>
            <a:ext uri="{FF2B5EF4-FFF2-40B4-BE49-F238E27FC236}">
              <a16:creationId xmlns:a16="http://schemas.microsoft.com/office/drawing/2014/main" id="{11988CD2-4544-43A9-A325-A0F9A836EDA6}"/>
            </a:ext>
          </a:extLst>
        </xdr:cNvPr>
        <xdr:cNvSpPr/>
      </xdr:nvSpPr>
      <xdr:spPr>
        <a:xfrm>
          <a:off x="212725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0</xdr:colOff>
      <xdr:row>38</xdr:row>
      <xdr:rowOff>128270</xdr:rowOff>
    </xdr:from>
    <xdr:to>
      <xdr:col>107</xdr:col>
      <xdr:colOff>101600</xdr:colOff>
      <xdr:row>39</xdr:row>
      <xdr:rowOff>58420</xdr:rowOff>
    </xdr:to>
    <xdr:sp macro="" textlink="" fLocksText="0">
      <xdr:nvSpPr>
        <xdr:cNvPr id="486" name="フローチャート: 判断 485">
          <a:extLst>
            <a:ext uri="{FF2B5EF4-FFF2-40B4-BE49-F238E27FC236}">
              <a16:creationId xmlns:a16="http://schemas.microsoft.com/office/drawing/2014/main" id="{0074188C-66AE-476B-AE89-3B17372F923B}"/>
            </a:ext>
          </a:extLst>
        </xdr:cNvPr>
        <xdr:cNvSpPr/>
      </xdr:nvSpPr>
      <xdr:spPr>
        <a:xfrm>
          <a:off x="2038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fLocksText="0">
      <xdr:nvSpPr>
        <xdr:cNvPr id="487" name="フローチャート: 判断 486">
          <a:extLst>
            <a:ext uri="{FF2B5EF4-FFF2-40B4-BE49-F238E27FC236}">
              <a16:creationId xmlns:a16="http://schemas.microsoft.com/office/drawing/2014/main" id="{422CD7F2-F5DD-4860-AD9B-397E1165ED1E}"/>
            </a:ext>
          </a:extLst>
        </xdr:cNvPr>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127000</xdr:colOff>
      <xdr:row>38</xdr:row>
      <xdr:rowOff>135890</xdr:rowOff>
    </xdr:from>
    <xdr:to>
      <xdr:col>98</xdr:col>
      <xdr:colOff>38100</xdr:colOff>
      <xdr:row>39</xdr:row>
      <xdr:rowOff>66040</xdr:rowOff>
    </xdr:to>
    <xdr:sp macro="" textlink="" fLocksText="0">
      <xdr:nvSpPr>
        <xdr:cNvPr id="488" name="フローチャート: 判断 487">
          <a:extLst>
            <a:ext uri="{FF2B5EF4-FFF2-40B4-BE49-F238E27FC236}">
              <a16:creationId xmlns:a16="http://schemas.microsoft.com/office/drawing/2014/main" id="{72A2C5A0-A683-49D7-A372-EDA292865588}"/>
            </a:ext>
          </a:extLst>
        </xdr:cNvPr>
        <xdr:cNvSpPr/>
      </xdr:nvSpPr>
      <xdr:spPr>
        <a:xfrm>
          <a:off x="18605500" y="66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115</xdr:col>
      <xdr:colOff>57150</xdr:colOff>
      <xdr:row>44</xdr:row>
      <xdr:rowOff>76200</xdr:rowOff>
    </xdr:from>
    <xdr:ext cx="762000" cy="257175"/>
    <xdr:sp macro="" textlink="">
      <xdr:nvSpPr>
        <xdr:cNvPr id="489" name="テキスト ボックス 488">
          <a:extLst>
            <a:ext uri="{FF2B5EF4-FFF2-40B4-BE49-F238E27FC236}">
              <a16:creationId xmlns:a16="http://schemas.microsoft.com/office/drawing/2014/main" id="{558AC447-633E-4D78-9237-76626F74F1AF}"/>
            </a:ext>
          </a:extLst>
        </xdr:cNvPr>
        <xdr:cNvSpPr txBox="1"/>
      </xdr:nvSpPr>
      <xdr:spPr>
        <a:xfrm>
          <a:off x="219646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44</xdr:row>
      <xdr:rowOff>76200</xdr:rowOff>
    </xdr:from>
    <xdr:ext cx="762000" cy="257175"/>
    <xdr:sp macro="" textlink="">
      <xdr:nvSpPr>
        <xdr:cNvPr id="490" name="テキスト ボックス 489">
          <a:extLst>
            <a:ext uri="{FF2B5EF4-FFF2-40B4-BE49-F238E27FC236}">
              <a16:creationId xmlns:a16="http://schemas.microsoft.com/office/drawing/2014/main" id="{D8E7A1F1-04A9-45AA-89B7-13F69608AB7B}"/>
            </a:ext>
          </a:extLst>
        </xdr:cNvPr>
        <xdr:cNvSpPr txBox="1"/>
      </xdr:nvSpPr>
      <xdr:spPr>
        <a:xfrm>
          <a:off x="211264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44</xdr:row>
      <xdr:rowOff>76200</xdr:rowOff>
    </xdr:from>
    <xdr:ext cx="762000" cy="257175"/>
    <xdr:sp macro="" textlink="">
      <xdr:nvSpPr>
        <xdr:cNvPr id="491" name="テキスト ボックス 490">
          <a:extLst>
            <a:ext uri="{FF2B5EF4-FFF2-40B4-BE49-F238E27FC236}">
              <a16:creationId xmlns:a16="http://schemas.microsoft.com/office/drawing/2014/main" id="{7206900F-2882-4E56-992D-1FD19B3F6DA2}"/>
            </a:ext>
          </a:extLst>
        </xdr:cNvPr>
        <xdr:cNvSpPr txBox="1"/>
      </xdr:nvSpPr>
      <xdr:spPr>
        <a:xfrm>
          <a:off x="20240625"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76200</xdr:rowOff>
    </xdr:from>
    <xdr:ext cx="762000" cy="257175"/>
    <xdr:sp macro="" textlink="">
      <xdr:nvSpPr>
        <xdr:cNvPr id="492" name="テキスト ボックス 491">
          <a:extLst>
            <a:ext uri="{FF2B5EF4-FFF2-40B4-BE49-F238E27FC236}">
              <a16:creationId xmlns:a16="http://schemas.microsoft.com/office/drawing/2014/main" id="{7FB09982-7FD7-4778-B82B-4C3B564833F8}"/>
            </a:ext>
          </a:extLst>
        </xdr:cNvPr>
        <xdr:cNvSpPr txBox="1"/>
      </xdr:nvSpPr>
      <xdr:spPr>
        <a:xfrm>
          <a:off x="1935480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44</xdr:row>
      <xdr:rowOff>76200</xdr:rowOff>
    </xdr:from>
    <xdr:ext cx="762000" cy="257175"/>
    <xdr:sp macro="" textlink="">
      <xdr:nvSpPr>
        <xdr:cNvPr id="493" name="テキスト ボックス 492">
          <a:extLst>
            <a:ext uri="{FF2B5EF4-FFF2-40B4-BE49-F238E27FC236}">
              <a16:creationId xmlns:a16="http://schemas.microsoft.com/office/drawing/2014/main" id="{38DD17A9-8628-47A2-BA17-D9CFB2AD8D39}"/>
            </a:ext>
          </a:extLst>
        </xdr:cNvPr>
        <xdr:cNvSpPr txBox="1"/>
      </xdr:nvSpPr>
      <xdr:spPr>
        <a:xfrm>
          <a:off x="184594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158750</xdr:rowOff>
    </xdr:from>
    <xdr:to>
      <xdr:col>116</xdr:col>
      <xdr:colOff>114300</xdr:colOff>
      <xdr:row>41</xdr:row>
      <xdr:rowOff>88900</xdr:rowOff>
    </xdr:to>
    <xdr:sp macro="" textlink="" fLocksText="0">
      <xdr:nvSpPr>
        <xdr:cNvPr id="494" name="楕円 493">
          <a:extLst>
            <a:ext uri="{FF2B5EF4-FFF2-40B4-BE49-F238E27FC236}">
              <a16:creationId xmlns:a16="http://schemas.microsoft.com/office/drawing/2014/main" id="{DE4F1689-EFE9-4BA9-B862-6393CB8F829E}"/>
            </a:ext>
          </a:extLst>
        </xdr:cNvPr>
        <xdr:cNvSpPr/>
      </xdr:nvSpPr>
      <xdr:spPr>
        <a:xfrm>
          <a:off x="221107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95250</xdr:colOff>
      <xdr:row>40</xdr:row>
      <xdr:rowOff>133350</xdr:rowOff>
    </xdr:from>
    <xdr:ext cx="466725" cy="257175"/>
    <xdr:sp macro="" textlink="">
      <xdr:nvSpPr>
        <xdr:cNvPr id="495" name="【認定こども園・幼稚園・保育所】_x000a_一人当たり面積該当値テキスト">
          <a:extLst>
            <a:ext uri="{FF2B5EF4-FFF2-40B4-BE49-F238E27FC236}">
              <a16:creationId xmlns:a16="http://schemas.microsoft.com/office/drawing/2014/main" id="{9B9F6D65-E078-473A-811B-46B1C38CB142}"/>
            </a:ext>
          </a:extLst>
        </xdr:cNvPr>
        <xdr:cNvSpPr txBox="1"/>
      </xdr:nvSpPr>
      <xdr:spPr>
        <a:xfrm>
          <a:off x="22193250" y="69913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0.045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158750</xdr:rowOff>
    </xdr:from>
    <xdr:to>
      <xdr:col>112</xdr:col>
      <xdr:colOff>38100</xdr:colOff>
      <xdr:row>41</xdr:row>
      <xdr:rowOff>88900</xdr:rowOff>
    </xdr:to>
    <xdr:sp macro="" textlink="" fLocksText="0">
      <xdr:nvSpPr>
        <xdr:cNvPr id="496" name="楕円 495">
          <a:extLst>
            <a:ext uri="{FF2B5EF4-FFF2-40B4-BE49-F238E27FC236}">
              <a16:creationId xmlns:a16="http://schemas.microsoft.com/office/drawing/2014/main" id="{EA28CC52-58B0-4440-8E76-6E6DCF9677F3}"/>
            </a:ext>
          </a:extLst>
        </xdr:cNvPr>
        <xdr:cNvSpPr/>
      </xdr:nvSpPr>
      <xdr:spPr>
        <a:xfrm>
          <a:off x="21272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177800</xdr:colOff>
      <xdr:row>41</xdr:row>
      <xdr:rowOff>38100</xdr:rowOff>
    </xdr:from>
    <xdr:to>
      <xdr:col>116</xdr:col>
      <xdr:colOff>63500</xdr:colOff>
      <xdr:row>41</xdr:row>
      <xdr:rowOff>38100</xdr:rowOff>
    </xdr:to>
    <xdr:cxnSp macro="">
      <xdr:nvCxnSpPr>
        <xdr:cNvPr id="497" name="直線コネクタ 496">
          <a:extLst>
            <a:ext uri="{FF2B5EF4-FFF2-40B4-BE49-F238E27FC236}">
              <a16:creationId xmlns:a16="http://schemas.microsoft.com/office/drawing/2014/main" id="{2F9401F1-59D4-4A81-AF3B-B13910BDD718}"/>
            </a:ext>
          </a:extLst>
        </xdr:cNvPr>
        <xdr:cNvCxnSpPr/>
      </xdr:nvCxnSpPr>
      <xdr:spPr>
        <a:xfrm>
          <a:off x="21323300" y="7067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158750</xdr:rowOff>
    </xdr:from>
    <xdr:to>
      <xdr:col>107</xdr:col>
      <xdr:colOff>101600</xdr:colOff>
      <xdr:row>41</xdr:row>
      <xdr:rowOff>88900</xdr:rowOff>
    </xdr:to>
    <xdr:sp macro="" textlink="" fLocksText="0">
      <xdr:nvSpPr>
        <xdr:cNvPr id="498" name="楕円 497">
          <a:extLst>
            <a:ext uri="{FF2B5EF4-FFF2-40B4-BE49-F238E27FC236}">
              <a16:creationId xmlns:a16="http://schemas.microsoft.com/office/drawing/2014/main" id="{F5CE1EE5-39CA-4CC5-8B85-A9B2EB706109}"/>
            </a:ext>
          </a:extLst>
        </xdr:cNvPr>
        <xdr:cNvSpPr/>
      </xdr:nvSpPr>
      <xdr:spPr>
        <a:xfrm>
          <a:off x="20383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41</xdr:row>
      <xdr:rowOff>38100</xdr:rowOff>
    </xdr:from>
    <xdr:to>
      <xdr:col>111</xdr:col>
      <xdr:colOff>177800</xdr:colOff>
      <xdr:row>41</xdr:row>
      <xdr:rowOff>38100</xdr:rowOff>
    </xdr:to>
    <xdr:cxnSp macro="">
      <xdr:nvCxnSpPr>
        <xdr:cNvPr id="499" name="直線コネクタ 498">
          <a:extLst>
            <a:ext uri="{FF2B5EF4-FFF2-40B4-BE49-F238E27FC236}">
              <a16:creationId xmlns:a16="http://schemas.microsoft.com/office/drawing/2014/main" id="{BFF6D34D-3092-4FC7-90AD-CE4E173EB7E5}"/>
            </a:ext>
          </a:extLst>
        </xdr:cNvPr>
        <xdr:cNvCxnSpPr/>
      </xdr:nvCxnSpPr>
      <xdr:spPr>
        <a:xfrm>
          <a:off x="20434300" y="706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154940</xdr:rowOff>
    </xdr:from>
    <xdr:to>
      <xdr:col>102</xdr:col>
      <xdr:colOff>165100</xdr:colOff>
      <xdr:row>41</xdr:row>
      <xdr:rowOff>85090</xdr:rowOff>
    </xdr:to>
    <xdr:sp macro="" textlink="" fLocksText="0">
      <xdr:nvSpPr>
        <xdr:cNvPr id="500" name="楕円 499">
          <a:extLst>
            <a:ext uri="{FF2B5EF4-FFF2-40B4-BE49-F238E27FC236}">
              <a16:creationId xmlns:a16="http://schemas.microsoft.com/office/drawing/2014/main" id="{AD3D2EE8-212D-4218-8E9E-ADC8F2A48536}"/>
            </a:ext>
          </a:extLst>
        </xdr:cNvPr>
        <xdr:cNvSpPr/>
      </xdr:nvSpPr>
      <xdr:spPr>
        <a:xfrm>
          <a:off x="19494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114300</xdr:colOff>
      <xdr:row>41</xdr:row>
      <xdr:rowOff>34290</xdr:rowOff>
    </xdr:from>
    <xdr:to>
      <xdr:col>107</xdr:col>
      <xdr:colOff>50800</xdr:colOff>
      <xdr:row>41</xdr:row>
      <xdr:rowOff>38100</xdr:rowOff>
    </xdr:to>
    <xdr:cxnSp macro="">
      <xdr:nvCxnSpPr>
        <xdr:cNvPr id="501" name="直線コネクタ 500">
          <a:extLst>
            <a:ext uri="{FF2B5EF4-FFF2-40B4-BE49-F238E27FC236}">
              <a16:creationId xmlns:a16="http://schemas.microsoft.com/office/drawing/2014/main" id="{42752468-98FD-4C1D-B133-CEA996F09C71}"/>
            </a:ext>
          </a:extLst>
        </xdr:cNvPr>
        <xdr:cNvCxnSpPr/>
      </xdr:nvCxnSpPr>
      <xdr:spPr>
        <a:xfrm>
          <a:off x="19545300" y="70637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151130</xdr:rowOff>
    </xdr:from>
    <xdr:to>
      <xdr:col>98</xdr:col>
      <xdr:colOff>38100</xdr:colOff>
      <xdr:row>41</xdr:row>
      <xdr:rowOff>81280</xdr:rowOff>
    </xdr:to>
    <xdr:sp macro="" textlink="" fLocksText="0">
      <xdr:nvSpPr>
        <xdr:cNvPr id="502" name="楕円 501">
          <a:extLst>
            <a:ext uri="{FF2B5EF4-FFF2-40B4-BE49-F238E27FC236}">
              <a16:creationId xmlns:a16="http://schemas.microsoft.com/office/drawing/2014/main" id="{C0B74C80-442A-4929-8468-A2D0E71A3793}"/>
            </a:ext>
          </a:extLst>
        </xdr:cNvPr>
        <xdr:cNvSpPr/>
      </xdr:nvSpPr>
      <xdr:spPr>
        <a:xfrm>
          <a:off x="18605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177800</xdr:colOff>
      <xdr:row>41</xdr:row>
      <xdr:rowOff>30480</xdr:rowOff>
    </xdr:from>
    <xdr:to>
      <xdr:col>102</xdr:col>
      <xdr:colOff>114300</xdr:colOff>
      <xdr:row>41</xdr:row>
      <xdr:rowOff>34290</xdr:rowOff>
    </xdr:to>
    <xdr:cxnSp macro="">
      <xdr:nvCxnSpPr>
        <xdr:cNvPr id="503" name="直線コネクタ 502">
          <a:extLst>
            <a:ext uri="{FF2B5EF4-FFF2-40B4-BE49-F238E27FC236}">
              <a16:creationId xmlns:a16="http://schemas.microsoft.com/office/drawing/2014/main" id="{4046C28B-8EBC-494A-9C32-1975843AF240}"/>
            </a:ext>
          </a:extLst>
        </xdr:cNvPr>
        <xdr:cNvCxnSpPr/>
      </xdr:nvCxnSpPr>
      <xdr:spPr>
        <a:xfrm>
          <a:off x="18656300" y="70599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114300</xdr:colOff>
      <xdr:row>37</xdr:row>
      <xdr:rowOff>85725</xdr:rowOff>
    </xdr:from>
    <xdr:ext cx="466725" cy="257175"/>
    <xdr:sp macro="" textlink="">
      <xdr:nvSpPr>
        <xdr:cNvPr id="504" name="n_1aveValue【認定こども園・幼稚園・保育所】_x000a_一人当たり面積">
          <a:extLst>
            <a:ext uri="{FF2B5EF4-FFF2-40B4-BE49-F238E27FC236}">
              <a16:creationId xmlns:a16="http://schemas.microsoft.com/office/drawing/2014/main" id="{50F9451C-3508-453E-8C8F-9447B93CD0F6}"/>
            </a:ext>
          </a:extLst>
        </xdr:cNvPr>
        <xdr:cNvSpPr txBox="1"/>
      </xdr:nvSpPr>
      <xdr:spPr>
        <a:xfrm>
          <a:off x="21069300" y="64293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0.139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37</xdr:row>
      <xdr:rowOff>76200</xdr:rowOff>
    </xdr:from>
    <xdr:ext cx="466725" cy="257175"/>
    <xdr:sp macro="" textlink="">
      <xdr:nvSpPr>
        <xdr:cNvPr id="505" name="n_2aveValue【認定こども園・幼稚園・保育所】_x000a_一人当たり面積">
          <a:extLst>
            <a:ext uri="{FF2B5EF4-FFF2-40B4-BE49-F238E27FC236}">
              <a16:creationId xmlns:a16="http://schemas.microsoft.com/office/drawing/2014/main" id="{58DDEB48-0212-43BF-BDBA-DE5405B5073B}"/>
            </a:ext>
          </a:extLst>
        </xdr:cNvPr>
        <xdr:cNvSpPr txBox="1"/>
      </xdr:nvSpPr>
      <xdr:spPr>
        <a:xfrm>
          <a:off x="20193000" y="64198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0.143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37</xdr:row>
      <xdr:rowOff>85725</xdr:rowOff>
    </xdr:from>
    <xdr:ext cx="466725" cy="257175"/>
    <xdr:sp macro="" textlink="">
      <xdr:nvSpPr>
        <xdr:cNvPr id="506" name="n_3aveValue【認定こども園・幼稚園・保育所】_x000a_一人当たり面積">
          <a:extLst>
            <a:ext uri="{FF2B5EF4-FFF2-40B4-BE49-F238E27FC236}">
              <a16:creationId xmlns:a16="http://schemas.microsoft.com/office/drawing/2014/main" id="{E6D98A46-1676-4AA1-8629-5E81DFCE9975}"/>
            </a:ext>
          </a:extLst>
        </xdr:cNvPr>
        <xdr:cNvSpPr txBox="1"/>
      </xdr:nvSpPr>
      <xdr:spPr>
        <a:xfrm>
          <a:off x="19307175" y="64293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0.140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37</xdr:row>
      <xdr:rowOff>85725</xdr:rowOff>
    </xdr:from>
    <xdr:ext cx="466725" cy="257175"/>
    <xdr:sp macro="" textlink="">
      <xdr:nvSpPr>
        <xdr:cNvPr id="507" name="n_4aveValue【認定こども園・幼稚園・保育所】_x000a_一人当たり面積">
          <a:extLst>
            <a:ext uri="{FF2B5EF4-FFF2-40B4-BE49-F238E27FC236}">
              <a16:creationId xmlns:a16="http://schemas.microsoft.com/office/drawing/2014/main" id="{A8788523-C43B-4356-8075-3FCF998728DC}"/>
            </a:ext>
          </a:extLst>
        </xdr:cNvPr>
        <xdr:cNvSpPr txBox="1"/>
      </xdr:nvSpPr>
      <xdr:spPr>
        <a:xfrm>
          <a:off x="18421350" y="64293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0.141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114300</xdr:colOff>
      <xdr:row>41</xdr:row>
      <xdr:rowOff>76200</xdr:rowOff>
    </xdr:from>
    <xdr:ext cx="466725" cy="257175"/>
    <xdr:sp macro="" textlink="">
      <xdr:nvSpPr>
        <xdr:cNvPr id="508" name="n_1mainValue【認定こども園・幼稚園・保育所】_x000a_一人当たり面積">
          <a:extLst>
            <a:ext uri="{FF2B5EF4-FFF2-40B4-BE49-F238E27FC236}">
              <a16:creationId xmlns:a16="http://schemas.microsoft.com/office/drawing/2014/main" id="{F9037A04-C7F1-4B97-AEEF-54C608101CA2}"/>
            </a:ext>
          </a:extLst>
        </xdr:cNvPr>
        <xdr:cNvSpPr txBox="1"/>
      </xdr:nvSpPr>
      <xdr:spPr>
        <a:xfrm>
          <a:off x="21069300" y="71056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0.045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41</xdr:row>
      <xdr:rowOff>76200</xdr:rowOff>
    </xdr:from>
    <xdr:ext cx="466725" cy="257175"/>
    <xdr:sp macro="" textlink="">
      <xdr:nvSpPr>
        <xdr:cNvPr id="509" name="n_2mainValue【認定こども園・幼稚園・保育所】_x000a_一人当たり面積">
          <a:extLst>
            <a:ext uri="{FF2B5EF4-FFF2-40B4-BE49-F238E27FC236}">
              <a16:creationId xmlns:a16="http://schemas.microsoft.com/office/drawing/2014/main" id="{1F94C41F-39AD-4223-94FC-5C7E9111447A}"/>
            </a:ext>
          </a:extLst>
        </xdr:cNvPr>
        <xdr:cNvSpPr txBox="1"/>
      </xdr:nvSpPr>
      <xdr:spPr>
        <a:xfrm>
          <a:off x="20193000" y="71056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0.045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41</xdr:row>
      <xdr:rowOff>76200</xdr:rowOff>
    </xdr:from>
    <xdr:ext cx="466725" cy="257175"/>
    <xdr:sp macro="" textlink="">
      <xdr:nvSpPr>
        <xdr:cNvPr id="510" name="n_3mainValue【認定こども園・幼稚園・保育所】_x000a_一人当たり面積">
          <a:extLst>
            <a:ext uri="{FF2B5EF4-FFF2-40B4-BE49-F238E27FC236}">
              <a16:creationId xmlns:a16="http://schemas.microsoft.com/office/drawing/2014/main" id="{DD07DC70-14E0-436F-8609-C35FAE36AE41}"/>
            </a:ext>
          </a:extLst>
        </xdr:cNvPr>
        <xdr:cNvSpPr txBox="1"/>
      </xdr:nvSpPr>
      <xdr:spPr>
        <a:xfrm>
          <a:off x="19307175" y="71056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0.046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41</xdr:row>
      <xdr:rowOff>76200</xdr:rowOff>
    </xdr:from>
    <xdr:ext cx="466725" cy="257175"/>
    <xdr:sp macro="" textlink="">
      <xdr:nvSpPr>
        <xdr:cNvPr id="511" name="n_4mainValue【認定こども園・幼稚園・保育所】_x000a_一人当たり面積">
          <a:extLst>
            <a:ext uri="{FF2B5EF4-FFF2-40B4-BE49-F238E27FC236}">
              <a16:creationId xmlns:a16="http://schemas.microsoft.com/office/drawing/2014/main" id="{79B09907-7331-4B06-BC21-C6732394F77D}"/>
            </a:ext>
          </a:extLst>
        </xdr:cNvPr>
        <xdr:cNvSpPr txBox="1"/>
      </xdr:nvSpPr>
      <xdr:spPr>
        <a:xfrm>
          <a:off x="18421350" y="71056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0.047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fLocksText="0">
      <xdr:nvSpPr>
        <xdr:cNvPr id="512" name="正方形/長方形 511">
          <a:extLst>
            <a:ext uri="{FF2B5EF4-FFF2-40B4-BE49-F238E27FC236}">
              <a16:creationId xmlns:a16="http://schemas.microsoft.com/office/drawing/2014/main" id="{03F6BD5A-8C57-49B1-AC43-6162C9279DC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学校施設</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fLocksText="0">
      <xdr:nvSpPr>
        <xdr:cNvPr id="513" name="正方形/長方形 512">
          <a:extLst>
            <a:ext uri="{FF2B5EF4-FFF2-40B4-BE49-F238E27FC236}">
              <a16:creationId xmlns:a16="http://schemas.microsoft.com/office/drawing/2014/main" id="{19B9DE23-598D-446C-A623-EA2F4096272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fLocksText="0">
      <xdr:nvSpPr>
        <xdr:cNvPr id="514" name="正方形/長方形 513">
          <a:extLst>
            <a:ext uri="{FF2B5EF4-FFF2-40B4-BE49-F238E27FC236}">
              <a16:creationId xmlns:a16="http://schemas.microsoft.com/office/drawing/2014/main" id="{37D9693D-355F-4045-87EC-A07FFA59D7D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87/103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fLocksText="0">
      <xdr:nvSpPr>
        <xdr:cNvPr id="515" name="正方形/長方形 514">
          <a:extLst>
            <a:ext uri="{FF2B5EF4-FFF2-40B4-BE49-F238E27FC236}">
              <a16:creationId xmlns:a16="http://schemas.microsoft.com/office/drawing/2014/main" id="{6E3B71A8-6F38-4B13-9107-952B4C1C069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fLocksText="0">
      <xdr:nvSpPr>
        <xdr:cNvPr id="516" name="正方形/長方形 515">
          <a:extLst>
            <a:ext uri="{FF2B5EF4-FFF2-40B4-BE49-F238E27FC236}">
              <a16:creationId xmlns:a16="http://schemas.microsoft.com/office/drawing/2014/main" id="{EDF53B78-E915-4E50-89DA-CAE73238D32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fLocksText="0">
      <xdr:nvSpPr>
        <xdr:cNvPr id="517" name="正方形/長方形 516">
          <a:extLst>
            <a:ext uri="{FF2B5EF4-FFF2-40B4-BE49-F238E27FC236}">
              <a16:creationId xmlns:a16="http://schemas.microsoft.com/office/drawing/2014/main" id="{EC1CF6BC-5FF1-4A06-B3BB-7F50D43D114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fLocksText="0">
      <xdr:nvSpPr>
        <xdr:cNvPr id="518" name="正方形/長方形 517">
          <a:extLst>
            <a:ext uri="{FF2B5EF4-FFF2-40B4-BE49-F238E27FC236}">
              <a16:creationId xmlns:a16="http://schemas.microsoft.com/office/drawing/2014/main" id="{2589E538-5E43-4115-A66E-A7D8F0E345C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fLocksText="0">
      <xdr:nvSpPr>
        <xdr:cNvPr id="519" name="正方形/長方形 518">
          <a:extLst>
            <a:ext uri="{FF2B5EF4-FFF2-40B4-BE49-F238E27FC236}">
              <a16:creationId xmlns:a16="http://schemas.microsoft.com/office/drawing/2014/main" id="{74394220-7D11-4815-BC4E-2514AFE2A64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52</xdr:row>
      <xdr:rowOff>38100</xdr:rowOff>
    </xdr:from>
    <xdr:ext cx="295275" cy="228600"/>
    <xdr:sp macro="" textlink="">
      <xdr:nvSpPr>
        <xdr:cNvPr id="520" name="テキスト ボックス 519">
          <a:extLst>
            <a:ext uri="{FF2B5EF4-FFF2-40B4-BE49-F238E27FC236}">
              <a16:creationId xmlns:a16="http://schemas.microsoft.com/office/drawing/2014/main" id="{FE3352C3-A5C2-45B1-A78A-5DF7B3307737}"/>
            </a:ext>
          </a:extLst>
        </xdr:cNvPr>
        <xdr:cNvSpPr txBox="1"/>
      </xdr:nvSpPr>
      <xdr:spPr>
        <a:xfrm>
          <a:off x="12401550" y="895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CE204005-061C-4548-8E41-A7DCDFBF461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65</xdr:row>
      <xdr:rowOff>142875</xdr:rowOff>
    </xdr:from>
    <xdr:ext cx="466725" cy="257175"/>
    <xdr:sp macro="" textlink="">
      <xdr:nvSpPr>
        <xdr:cNvPr id="522" name="テキスト ボックス 521">
          <a:extLst>
            <a:ext uri="{FF2B5EF4-FFF2-40B4-BE49-F238E27FC236}">
              <a16:creationId xmlns:a16="http://schemas.microsoft.com/office/drawing/2014/main" id="{09C61F82-EA86-49B0-89CA-A94944E6D275}"/>
            </a:ext>
          </a:extLst>
        </xdr:cNvPr>
        <xdr:cNvSpPr txBox="1"/>
      </xdr:nvSpPr>
      <xdr:spPr>
        <a:xfrm>
          <a:off x="11972925" y="11287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10B402C7-F365-4F1E-A325-EC8D17BC36F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63</xdr:row>
      <xdr:rowOff>104775</xdr:rowOff>
    </xdr:from>
    <xdr:ext cx="466725" cy="257175"/>
    <xdr:sp macro="" textlink="">
      <xdr:nvSpPr>
        <xdr:cNvPr id="524" name="テキスト ボックス 523">
          <a:extLst>
            <a:ext uri="{FF2B5EF4-FFF2-40B4-BE49-F238E27FC236}">
              <a16:creationId xmlns:a16="http://schemas.microsoft.com/office/drawing/2014/main" id="{6AF63416-25F7-43DB-97B8-A5EBFD136958}"/>
            </a:ext>
          </a:extLst>
        </xdr:cNvPr>
        <xdr:cNvSpPr txBox="1"/>
      </xdr:nvSpPr>
      <xdr:spPr>
        <a:xfrm>
          <a:off x="11972925" y="10906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4520E2D5-6808-457A-BBA0-539DBDDB85E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61</xdr:row>
      <xdr:rowOff>66675</xdr:rowOff>
    </xdr:from>
    <xdr:ext cx="400050" cy="257175"/>
    <xdr:sp macro="" textlink="">
      <xdr:nvSpPr>
        <xdr:cNvPr id="526" name="テキスト ボックス 525">
          <a:extLst>
            <a:ext uri="{FF2B5EF4-FFF2-40B4-BE49-F238E27FC236}">
              <a16:creationId xmlns:a16="http://schemas.microsoft.com/office/drawing/2014/main" id="{B7FF749D-9EB0-4424-BB8B-A4CE5F7C8579}"/>
            </a:ext>
          </a:extLst>
        </xdr:cNvPr>
        <xdr:cNvSpPr txBox="1"/>
      </xdr:nvSpPr>
      <xdr:spPr>
        <a:xfrm>
          <a:off x="12039600" y="10525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19823DFF-E268-4B8C-8F04-5F74F5C5006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59</xdr:row>
      <xdr:rowOff>28575</xdr:rowOff>
    </xdr:from>
    <xdr:ext cx="400050" cy="257175"/>
    <xdr:sp macro="" textlink="">
      <xdr:nvSpPr>
        <xdr:cNvPr id="528" name="テキスト ボックス 527">
          <a:extLst>
            <a:ext uri="{FF2B5EF4-FFF2-40B4-BE49-F238E27FC236}">
              <a16:creationId xmlns:a16="http://schemas.microsoft.com/office/drawing/2014/main" id="{953F8274-7AEE-407F-A0DE-039C24771A6E}"/>
            </a:ext>
          </a:extLst>
        </xdr:cNvPr>
        <xdr:cNvSpPr txBox="1"/>
      </xdr:nvSpPr>
      <xdr:spPr>
        <a:xfrm>
          <a:off x="12039600" y="10144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3887B532-82A4-4876-854B-83864BC9410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56</xdr:row>
      <xdr:rowOff>161925</xdr:rowOff>
    </xdr:from>
    <xdr:ext cx="400050" cy="257175"/>
    <xdr:sp macro="" textlink="">
      <xdr:nvSpPr>
        <xdr:cNvPr id="530" name="テキスト ボックス 529">
          <a:extLst>
            <a:ext uri="{FF2B5EF4-FFF2-40B4-BE49-F238E27FC236}">
              <a16:creationId xmlns:a16="http://schemas.microsoft.com/office/drawing/2014/main" id="{EA8CBBE0-D232-4EF4-A188-F3E2C73666B9}"/>
            </a:ext>
          </a:extLst>
        </xdr:cNvPr>
        <xdr:cNvSpPr txBox="1"/>
      </xdr:nvSpPr>
      <xdr:spPr>
        <a:xfrm>
          <a:off x="12039600" y="9763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5D87C164-AA4F-4BF4-AC65-F8758651C1B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54</xdr:row>
      <xdr:rowOff>123825</xdr:rowOff>
    </xdr:from>
    <xdr:ext cx="400050" cy="257175"/>
    <xdr:sp macro="" textlink="">
      <xdr:nvSpPr>
        <xdr:cNvPr id="532" name="テキスト ボックス 531">
          <a:extLst>
            <a:ext uri="{FF2B5EF4-FFF2-40B4-BE49-F238E27FC236}">
              <a16:creationId xmlns:a16="http://schemas.microsoft.com/office/drawing/2014/main" id="{FE6EAE58-AB53-42F6-A7C8-CC3D541BD92F}"/>
            </a:ext>
          </a:extLst>
        </xdr:cNvPr>
        <xdr:cNvSpPr txBox="1"/>
      </xdr:nvSpPr>
      <xdr:spPr>
        <a:xfrm>
          <a:off x="12039600" y="9382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3581E461-4A5E-4F03-8F61-E673C93F6CC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104775</xdr:colOff>
      <xdr:row>52</xdr:row>
      <xdr:rowOff>85725</xdr:rowOff>
    </xdr:from>
    <xdr:ext cx="342900" cy="257175"/>
    <xdr:sp macro="" textlink="">
      <xdr:nvSpPr>
        <xdr:cNvPr id="534" name="テキスト ボックス 533">
          <a:extLst>
            <a:ext uri="{FF2B5EF4-FFF2-40B4-BE49-F238E27FC236}">
              <a16:creationId xmlns:a16="http://schemas.microsoft.com/office/drawing/2014/main" id="{BA36B360-CEEB-4C8F-B59B-6062A8472023}"/>
            </a:ext>
          </a:extLst>
        </xdr:cNvPr>
        <xdr:cNvSpPr txBox="1"/>
      </xdr:nvSpPr>
      <xdr:spPr>
        <a:xfrm>
          <a:off x="12106275" y="900112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fLocksText="0">
      <xdr:nvSpPr>
        <xdr:cNvPr id="535" name="【学校施設】_x000a_有形固定資産減価償却率グラフ枠">
          <a:extLst>
            <a:ext uri="{FF2B5EF4-FFF2-40B4-BE49-F238E27FC236}">
              <a16:creationId xmlns:a16="http://schemas.microsoft.com/office/drawing/2014/main" id="{F032E600-3C0F-4EAF-8BDA-0D2A94F1064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36" name="直線コネクタ 535">
          <a:extLst>
            <a:ext uri="{FF2B5EF4-FFF2-40B4-BE49-F238E27FC236}">
              <a16:creationId xmlns:a16="http://schemas.microsoft.com/office/drawing/2014/main" id="{9549B64C-D706-4D0D-9844-0DECEF63C367}"/>
            </a:ext>
          </a:extLst>
        </xdr:cNvPr>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63</xdr:row>
      <xdr:rowOff>85725</xdr:rowOff>
    </xdr:from>
    <xdr:ext cx="409575" cy="257175"/>
    <xdr:sp macro="" textlink="">
      <xdr:nvSpPr>
        <xdr:cNvPr id="537" name="【学校施設】_x000a_有形固定資産減価償却率最小値テキスト">
          <a:extLst>
            <a:ext uri="{FF2B5EF4-FFF2-40B4-BE49-F238E27FC236}">
              <a16:creationId xmlns:a16="http://schemas.microsoft.com/office/drawing/2014/main" id="{C2A851E5-06D3-446D-B1A4-47AC4E8C8DCC}"/>
            </a:ext>
          </a:extLst>
        </xdr:cNvPr>
        <xdr:cNvSpPr txBox="1"/>
      </xdr:nvSpPr>
      <xdr:spPr>
        <a:xfrm>
          <a:off x="16354425" y="108870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91.1</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8" name="直線コネクタ 537">
          <a:extLst>
            <a:ext uri="{FF2B5EF4-FFF2-40B4-BE49-F238E27FC236}">
              <a16:creationId xmlns:a16="http://schemas.microsoft.com/office/drawing/2014/main" id="{5E538DC3-E1D1-41BF-9873-F28967E2BB52}"/>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55</xdr:row>
      <xdr:rowOff>123825</xdr:rowOff>
    </xdr:from>
    <xdr:ext cx="409575" cy="257175"/>
    <xdr:sp macro="" textlink="">
      <xdr:nvSpPr>
        <xdr:cNvPr id="539" name="【学校施設】_x000a_有形固定資産減価償却率最大値テキスト">
          <a:extLst>
            <a:ext uri="{FF2B5EF4-FFF2-40B4-BE49-F238E27FC236}">
              <a16:creationId xmlns:a16="http://schemas.microsoft.com/office/drawing/2014/main" id="{05B72EA8-376C-42B5-8CBD-BB58095CAF84}"/>
            </a:ext>
          </a:extLst>
        </xdr:cNvPr>
        <xdr:cNvSpPr txBox="1"/>
      </xdr:nvSpPr>
      <xdr:spPr>
        <a:xfrm>
          <a:off x="16354425" y="95535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33.3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40" name="直線コネクタ 539">
          <a:extLst>
            <a:ext uri="{FF2B5EF4-FFF2-40B4-BE49-F238E27FC236}">
              <a16:creationId xmlns:a16="http://schemas.microsoft.com/office/drawing/2014/main" id="{2A3BF422-6A74-4F4D-8604-AFCA0D83C7DA}"/>
            </a:ext>
          </a:extLst>
        </xdr:cNvPr>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59</xdr:row>
      <xdr:rowOff>85725</xdr:rowOff>
    </xdr:from>
    <xdr:ext cx="409575" cy="257175"/>
    <xdr:sp macro="" textlink="">
      <xdr:nvSpPr>
        <xdr:cNvPr id="541" name="【学校施設】_x000a_有形固定資産減価償却率平均値テキスト">
          <a:extLst>
            <a:ext uri="{FF2B5EF4-FFF2-40B4-BE49-F238E27FC236}">
              <a16:creationId xmlns:a16="http://schemas.microsoft.com/office/drawing/2014/main" id="{4889921D-0B89-444C-BAA6-B39E2FCA7C83}"/>
            </a:ext>
          </a:extLst>
        </xdr:cNvPr>
        <xdr:cNvSpPr txBox="1"/>
      </xdr:nvSpPr>
      <xdr:spPr>
        <a:xfrm>
          <a:off x="16354425" y="102012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66.0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fLocksText="0">
      <xdr:nvSpPr>
        <xdr:cNvPr id="542" name="フローチャート: 判断 541">
          <a:extLst>
            <a:ext uri="{FF2B5EF4-FFF2-40B4-BE49-F238E27FC236}">
              <a16:creationId xmlns:a16="http://schemas.microsoft.com/office/drawing/2014/main" id="{589B13D3-5628-44F4-9A83-3DF850ACFA74}"/>
            </a:ext>
          </a:extLst>
        </xdr:cNvPr>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fLocksText="0">
      <xdr:nvSpPr>
        <xdr:cNvPr id="543" name="フローチャート: 判断 542">
          <a:extLst>
            <a:ext uri="{FF2B5EF4-FFF2-40B4-BE49-F238E27FC236}">
              <a16:creationId xmlns:a16="http://schemas.microsoft.com/office/drawing/2014/main" id="{C7828A3E-3CD4-4C3B-AD11-94FF100717C2}"/>
            </a:ext>
          </a:extLst>
        </xdr:cNvPr>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63500</xdr:colOff>
      <xdr:row>59</xdr:row>
      <xdr:rowOff>92075</xdr:rowOff>
    </xdr:from>
    <xdr:to>
      <xdr:col>76</xdr:col>
      <xdr:colOff>165100</xdr:colOff>
      <xdr:row>60</xdr:row>
      <xdr:rowOff>22225</xdr:rowOff>
    </xdr:to>
    <xdr:sp macro="" textlink="" fLocksText="0">
      <xdr:nvSpPr>
        <xdr:cNvPr id="544" name="フローチャート: 判断 543">
          <a:extLst>
            <a:ext uri="{FF2B5EF4-FFF2-40B4-BE49-F238E27FC236}">
              <a16:creationId xmlns:a16="http://schemas.microsoft.com/office/drawing/2014/main" id="{D28BB662-77A4-4AAF-8865-9A55A9993009}"/>
            </a:ext>
          </a:extLst>
        </xdr:cNvPr>
        <xdr:cNvSpPr/>
      </xdr:nvSpPr>
      <xdr:spPr>
        <a:xfrm>
          <a:off x="14541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fLocksText="0">
      <xdr:nvSpPr>
        <xdr:cNvPr id="545" name="フローチャート: 判断 544">
          <a:extLst>
            <a:ext uri="{FF2B5EF4-FFF2-40B4-BE49-F238E27FC236}">
              <a16:creationId xmlns:a16="http://schemas.microsoft.com/office/drawing/2014/main" id="{8BD368B9-5C48-404F-AC15-7E8DC23511A2}"/>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0</xdr:colOff>
      <xdr:row>59</xdr:row>
      <xdr:rowOff>71120</xdr:rowOff>
    </xdr:from>
    <xdr:to>
      <xdr:col>67</xdr:col>
      <xdr:colOff>101600</xdr:colOff>
      <xdr:row>60</xdr:row>
      <xdr:rowOff>1270</xdr:rowOff>
    </xdr:to>
    <xdr:sp macro="" textlink="" fLocksText="0">
      <xdr:nvSpPr>
        <xdr:cNvPr id="546" name="フローチャート: 判断 545">
          <a:extLst>
            <a:ext uri="{FF2B5EF4-FFF2-40B4-BE49-F238E27FC236}">
              <a16:creationId xmlns:a16="http://schemas.microsoft.com/office/drawing/2014/main" id="{9E5814F2-2309-415B-83BE-DD9B46F6AF4F}"/>
            </a:ext>
          </a:extLst>
        </xdr:cNvPr>
        <xdr:cNvSpPr/>
      </xdr:nvSpPr>
      <xdr:spPr>
        <a:xfrm>
          <a:off x="12763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84</xdr:col>
      <xdr:colOff>123825</xdr:colOff>
      <xdr:row>66</xdr:row>
      <xdr:rowOff>114300</xdr:rowOff>
    </xdr:from>
    <xdr:ext cx="762000" cy="257175"/>
    <xdr:sp macro="" textlink="">
      <xdr:nvSpPr>
        <xdr:cNvPr id="547" name="テキスト ボックス 546">
          <a:extLst>
            <a:ext uri="{FF2B5EF4-FFF2-40B4-BE49-F238E27FC236}">
              <a16:creationId xmlns:a16="http://schemas.microsoft.com/office/drawing/2014/main" id="{5F276EC4-69B5-4FA8-A37C-6F28A3E9872C}"/>
            </a:ext>
          </a:extLst>
        </xdr:cNvPr>
        <xdr:cNvSpPr txBox="1"/>
      </xdr:nvSpPr>
      <xdr:spPr>
        <a:xfrm>
          <a:off x="16125825"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66</xdr:row>
      <xdr:rowOff>114300</xdr:rowOff>
    </xdr:from>
    <xdr:ext cx="762000" cy="257175"/>
    <xdr:sp macro="" textlink="">
      <xdr:nvSpPr>
        <xdr:cNvPr id="548" name="テキスト ボックス 547">
          <a:extLst>
            <a:ext uri="{FF2B5EF4-FFF2-40B4-BE49-F238E27FC236}">
              <a16:creationId xmlns:a16="http://schemas.microsoft.com/office/drawing/2014/main" id="{837C843D-6D97-4E37-9F69-234DFE0845A8}"/>
            </a:ext>
          </a:extLst>
        </xdr:cNvPr>
        <xdr:cNvSpPr txBox="1"/>
      </xdr:nvSpPr>
      <xdr:spPr>
        <a:xfrm>
          <a:off x="15287625"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114300</xdr:rowOff>
    </xdr:from>
    <xdr:ext cx="762000" cy="257175"/>
    <xdr:sp macro="" textlink="">
      <xdr:nvSpPr>
        <xdr:cNvPr id="549" name="テキスト ボックス 548">
          <a:extLst>
            <a:ext uri="{FF2B5EF4-FFF2-40B4-BE49-F238E27FC236}">
              <a16:creationId xmlns:a16="http://schemas.microsoft.com/office/drawing/2014/main" id="{788E1E72-C958-47CE-9526-BE3C987EA761}"/>
            </a:ext>
          </a:extLst>
        </xdr:cNvPr>
        <xdr:cNvSpPr txBox="1"/>
      </xdr:nvSpPr>
      <xdr:spPr>
        <a:xfrm>
          <a:off x="1440180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66</xdr:row>
      <xdr:rowOff>114300</xdr:rowOff>
    </xdr:from>
    <xdr:ext cx="762000" cy="257175"/>
    <xdr:sp macro="" textlink="">
      <xdr:nvSpPr>
        <xdr:cNvPr id="550" name="テキスト ボックス 549">
          <a:extLst>
            <a:ext uri="{FF2B5EF4-FFF2-40B4-BE49-F238E27FC236}">
              <a16:creationId xmlns:a16="http://schemas.microsoft.com/office/drawing/2014/main" id="{B82F157A-F25F-4FDF-B126-4687A848F457}"/>
            </a:ext>
          </a:extLst>
        </xdr:cNvPr>
        <xdr:cNvSpPr txBox="1"/>
      </xdr:nvSpPr>
      <xdr:spPr>
        <a:xfrm>
          <a:off x="135064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66</xdr:row>
      <xdr:rowOff>114300</xdr:rowOff>
    </xdr:from>
    <xdr:ext cx="762000" cy="257175"/>
    <xdr:sp macro="" textlink="">
      <xdr:nvSpPr>
        <xdr:cNvPr id="551" name="テキスト ボックス 550">
          <a:extLst>
            <a:ext uri="{FF2B5EF4-FFF2-40B4-BE49-F238E27FC236}">
              <a16:creationId xmlns:a16="http://schemas.microsoft.com/office/drawing/2014/main" id="{B363AF9D-7F85-470A-90D7-104EDD5F0F4A}"/>
            </a:ext>
          </a:extLst>
        </xdr:cNvPr>
        <xdr:cNvSpPr txBox="1"/>
      </xdr:nvSpPr>
      <xdr:spPr>
        <a:xfrm>
          <a:off x="12620625"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95885</xdr:rowOff>
    </xdr:from>
    <xdr:to>
      <xdr:col>85</xdr:col>
      <xdr:colOff>177800</xdr:colOff>
      <xdr:row>62</xdr:row>
      <xdr:rowOff>26035</xdr:rowOff>
    </xdr:to>
    <xdr:sp macro="" textlink="" fLocksText="0">
      <xdr:nvSpPr>
        <xdr:cNvPr id="552" name="楕円 551">
          <a:extLst>
            <a:ext uri="{FF2B5EF4-FFF2-40B4-BE49-F238E27FC236}">
              <a16:creationId xmlns:a16="http://schemas.microsoft.com/office/drawing/2014/main" id="{56B02B95-B0A0-45D7-8176-ABC8EAC77F5A}"/>
            </a:ext>
          </a:extLst>
        </xdr:cNvPr>
        <xdr:cNvSpPr/>
      </xdr:nvSpPr>
      <xdr:spPr>
        <a:xfrm>
          <a:off x="162687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161925</xdr:colOff>
      <xdr:row>61</xdr:row>
      <xdr:rowOff>76200</xdr:rowOff>
    </xdr:from>
    <xdr:ext cx="409575" cy="257175"/>
    <xdr:sp macro="" textlink="">
      <xdr:nvSpPr>
        <xdr:cNvPr id="553" name="【学校施設】_x000a_有形固定資産減価償却率該当値テキスト">
          <a:extLst>
            <a:ext uri="{FF2B5EF4-FFF2-40B4-BE49-F238E27FC236}">
              <a16:creationId xmlns:a16="http://schemas.microsoft.com/office/drawing/2014/main" id="{499D9A3E-C4AE-4B75-B5E8-FED1B5D9F252}"/>
            </a:ext>
          </a:extLst>
        </xdr:cNvPr>
        <xdr:cNvSpPr txBox="1"/>
      </xdr:nvSpPr>
      <xdr:spPr>
        <a:xfrm>
          <a:off x="16354425" y="105346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76.7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80645</xdr:rowOff>
    </xdr:from>
    <xdr:to>
      <xdr:col>81</xdr:col>
      <xdr:colOff>101600</xdr:colOff>
      <xdr:row>62</xdr:row>
      <xdr:rowOff>10795</xdr:rowOff>
    </xdr:to>
    <xdr:sp macro="" textlink="" fLocksText="0">
      <xdr:nvSpPr>
        <xdr:cNvPr id="554" name="楕円 553">
          <a:extLst>
            <a:ext uri="{FF2B5EF4-FFF2-40B4-BE49-F238E27FC236}">
              <a16:creationId xmlns:a16="http://schemas.microsoft.com/office/drawing/2014/main" id="{00FD0FD1-EB1E-4C26-8716-7AD064219513}"/>
            </a:ext>
          </a:extLst>
        </xdr:cNvPr>
        <xdr:cNvSpPr/>
      </xdr:nvSpPr>
      <xdr:spPr>
        <a:xfrm>
          <a:off x="15430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50800</xdr:colOff>
      <xdr:row>61</xdr:row>
      <xdr:rowOff>131445</xdr:rowOff>
    </xdr:from>
    <xdr:to>
      <xdr:col>85</xdr:col>
      <xdr:colOff>127000</xdr:colOff>
      <xdr:row>61</xdr:row>
      <xdr:rowOff>146685</xdr:rowOff>
    </xdr:to>
    <xdr:cxnSp macro="">
      <xdr:nvCxnSpPr>
        <xdr:cNvPr id="555" name="直線コネクタ 554">
          <a:extLst>
            <a:ext uri="{FF2B5EF4-FFF2-40B4-BE49-F238E27FC236}">
              <a16:creationId xmlns:a16="http://schemas.microsoft.com/office/drawing/2014/main" id="{BE1E55F3-4B4C-4732-B7A1-257538CAE71E}"/>
            </a:ext>
          </a:extLst>
        </xdr:cNvPr>
        <xdr:cNvCxnSpPr/>
      </xdr:nvCxnSpPr>
      <xdr:spPr>
        <a:xfrm>
          <a:off x="15481300" y="1058989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46355</xdr:rowOff>
    </xdr:from>
    <xdr:to>
      <xdr:col>76</xdr:col>
      <xdr:colOff>165100</xdr:colOff>
      <xdr:row>61</xdr:row>
      <xdr:rowOff>147955</xdr:rowOff>
    </xdr:to>
    <xdr:sp macro="" textlink="" fLocksText="0">
      <xdr:nvSpPr>
        <xdr:cNvPr id="556" name="楕円 555">
          <a:extLst>
            <a:ext uri="{FF2B5EF4-FFF2-40B4-BE49-F238E27FC236}">
              <a16:creationId xmlns:a16="http://schemas.microsoft.com/office/drawing/2014/main" id="{BFE36255-7562-456A-AD2E-EE670D247740}"/>
            </a:ext>
          </a:extLst>
        </xdr:cNvPr>
        <xdr:cNvSpPr/>
      </xdr:nvSpPr>
      <xdr:spPr>
        <a:xfrm>
          <a:off x="145415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61</xdr:row>
      <xdr:rowOff>97155</xdr:rowOff>
    </xdr:from>
    <xdr:to>
      <xdr:col>81</xdr:col>
      <xdr:colOff>50800</xdr:colOff>
      <xdr:row>61</xdr:row>
      <xdr:rowOff>131445</xdr:rowOff>
    </xdr:to>
    <xdr:cxnSp macro="">
      <xdr:nvCxnSpPr>
        <xdr:cNvPr id="557" name="直線コネクタ 556">
          <a:extLst>
            <a:ext uri="{FF2B5EF4-FFF2-40B4-BE49-F238E27FC236}">
              <a16:creationId xmlns:a16="http://schemas.microsoft.com/office/drawing/2014/main" id="{BFC23B76-EBC5-4E72-AB54-CFBACEE8C331}"/>
            </a:ext>
          </a:extLst>
        </xdr:cNvPr>
        <xdr:cNvCxnSpPr/>
      </xdr:nvCxnSpPr>
      <xdr:spPr>
        <a:xfrm>
          <a:off x="14592300" y="105556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27305</xdr:rowOff>
    </xdr:from>
    <xdr:to>
      <xdr:col>72</xdr:col>
      <xdr:colOff>38100</xdr:colOff>
      <xdr:row>61</xdr:row>
      <xdr:rowOff>128905</xdr:rowOff>
    </xdr:to>
    <xdr:sp macro="" textlink="" fLocksText="0">
      <xdr:nvSpPr>
        <xdr:cNvPr id="558" name="楕円 557">
          <a:extLst>
            <a:ext uri="{FF2B5EF4-FFF2-40B4-BE49-F238E27FC236}">
              <a16:creationId xmlns:a16="http://schemas.microsoft.com/office/drawing/2014/main" id="{9BE3D9EB-3F2E-4483-8316-85BC17CF83BB}"/>
            </a:ext>
          </a:extLst>
        </xdr:cNvPr>
        <xdr:cNvSpPr/>
      </xdr:nvSpPr>
      <xdr:spPr>
        <a:xfrm>
          <a:off x="13652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177800</xdr:colOff>
      <xdr:row>61</xdr:row>
      <xdr:rowOff>78105</xdr:rowOff>
    </xdr:from>
    <xdr:to>
      <xdr:col>76</xdr:col>
      <xdr:colOff>114300</xdr:colOff>
      <xdr:row>61</xdr:row>
      <xdr:rowOff>97155</xdr:rowOff>
    </xdr:to>
    <xdr:cxnSp macro="">
      <xdr:nvCxnSpPr>
        <xdr:cNvPr id="559" name="直線コネクタ 558">
          <a:extLst>
            <a:ext uri="{FF2B5EF4-FFF2-40B4-BE49-F238E27FC236}">
              <a16:creationId xmlns:a16="http://schemas.microsoft.com/office/drawing/2014/main" id="{66BE9EFA-73E7-48B2-B8B4-BC17BB9AECDF}"/>
            </a:ext>
          </a:extLst>
        </xdr:cNvPr>
        <xdr:cNvCxnSpPr/>
      </xdr:nvCxnSpPr>
      <xdr:spPr>
        <a:xfrm>
          <a:off x="13703300" y="105365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158750</xdr:rowOff>
    </xdr:from>
    <xdr:to>
      <xdr:col>67</xdr:col>
      <xdr:colOff>101600</xdr:colOff>
      <xdr:row>61</xdr:row>
      <xdr:rowOff>88900</xdr:rowOff>
    </xdr:to>
    <xdr:sp macro="" textlink="" fLocksText="0">
      <xdr:nvSpPr>
        <xdr:cNvPr id="560" name="楕円 559">
          <a:extLst>
            <a:ext uri="{FF2B5EF4-FFF2-40B4-BE49-F238E27FC236}">
              <a16:creationId xmlns:a16="http://schemas.microsoft.com/office/drawing/2014/main" id="{EDB87C3D-C53A-4752-AE57-9951170F31FF}"/>
            </a:ext>
          </a:extLst>
        </xdr:cNvPr>
        <xdr:cNvSpPr/>
      </xdr:nvSpPr>
      <xdr:spPr>
        <a:xfrm>
          <a:off x="12763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50800</xdr:colOff>
      <xdr:row>61</xdr:row>
      <xdr:rowOff>38100</xdr:rowOff>
    </xdr:from>
    <xdr:to>
      <xdr:col>71</xdr:col>
      <xdr:colOff>177800</xdr:colOff>
      <xdr:row>61</xdr:row>
      <xdr:rowOff>78105</xdr:rowOff>
    </xdr:to>
    <xdr:cxnSp macro="">
      <xdr:nvCxnSpPr>
        <xdr:cNvPr id="561" name="直線コネクタ 560">
          <a:extLst>
            <a:ext uri="{FF2B5EF4-FFF2-40B4-BE49-F238E27FC236}">
              <a16:creationId xmlns:a16="http://schemas.microsoft.com/office/drawing/2014/main" id="{47EDA2B2-F007-4069-9744-0D7908A0FD0C}"/>
            </a:ext>
          </a:extLst>
        </xdr:cNvPr>
        <xdr:cNvCxnSpPr/>
      </xdr:nvCxnSpPr>
      <xdr:spPr>
        <a:xfrm>
          <a:off x="12814300" y="104965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19050</xdr:colOff>
      <xdr:row>58</xdr:row>
      <xdr:rowOff>57150</xdr:rowOff>
    </xdr:from>
    <xdr:ext cx="409575" cy="257175"/>
    <xdr:sp macro="" textlink="">
      <xdr:nvSpPr>
        <xdr:cNvPr id="562" name="n_1aveValue【学校施設】_x000a_有形固定資産減価償却率">
          <a:extLst>
            <a:ext uri="{FF2B5EF4-FFF2-40B4-BE49-F238E27FC236}">
              <a16:creationId xmlns:a16="http://schemas.microsoft.com/office/drawing/2014/main" id="{AE83B93A-3164-4501-8101-EB039363BC5B}"/>
            </a:ext>
          </a:extLst>
        </xdr:cNvPr>
        <xdr:cNvSpPr txBox="1"/>
      </xdr:nvSpPr>
      <xdr:spPr>
        <a:xfrm>
          <a:off x="15259050" y="100012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59.4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58</xdr:row>
      <xdr:rowOff>38100</xdr:rowOff>
    </xdr:from>
    <xdr:ext cx="409575" cy="257175"/>
    <xdr:sp macro="" textlink="">
      <xdr:nvSpPr>
        <xdr:cNvPr id="563" name="n_2aveValue【学校施設】_x000a_有形固定資産減価償却率">
          <a:extLst>
            <a:ext uri="{FF2B5EF4-FFF2-40B4-BE49-F238E27FC236}">
              <a16:creationId xmlns:a16="http://schemas.microsoft.com/office/drawing/2014/main" id="{6389581D-FE6F-4868-AF84-FDAEFE543FAF}"/>
            </a:ext>
          </a:extLst>
        </xdr:cNvPr>
        <xdr:cNvSpPr txBox="1"/>
      </xdr:nvSpPr>
      <xdr:spPr>
        <a:xfrm>
          <a:off x="14382750" y="99822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58.5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58</xdr:row>
      <xdr:rowOff>28575</xdr:rowOff>
    </xdr:from>
    <xdr:ext cx="409575" cy="257175"/>
    <xdr:sp macro="" textlink="">
      <xdr:nvSpPr>
        <xdr:cNvPr id="564" name="n_3aveValue【学校施設】_x000a_有形固定資産減価償却率">
          <a:extLst>
            <a:ext uri="{FF2B5EF4-FFF2-40B4-BE49-F238E27FC236}">
              <a16:creationId xmlns:a16="http://schemas.microsoft.com/office/drawing/2014/main" id="{3CF30F65-BC6E-45F0-9F95-FBA609B61360}"/>
            </a:ext>
          </a:extLst>
        </xdr:cNvPr>
        <xdr:cNvSpPr txBox="1"/>
      </xdr:nvSpPr>
      <xdr:spPr>
        <a:xfrm>
          <a:off x="13496925" y="99726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58.2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58</xdr:row>
      <xdr:rowOff>19050</xdr:rowOff>
    </xdr:from>
    <xdr:ext cx="409575" cy="257175"/>
    <xdr:sp macro="" textlink="">
      <xdr:nvSpPr>
        <xdr:cNvPr id="565" name="n_4aveValue【学校施設】_x000a_有形固定資産減価償却率">
          <a:extLst>
            <a:ext uri="{FF2B5EF4-FFF2-40B4-BE49-F238E27FC236}">
              <a16:creationId xmlns:a16="http://schemas.microsoft.com/office/drawing/2014/main" id="{6B7DDE95-4E13-4857-BCD8-98E7CA57E5D9}"/>
            </a:ext>
          </a:extLst>
        </xdr:cNvPr>
        <xdr:cNvSpPr txBox="1"/>
      </xdr:nvSpPr>
      <xdr:spPr>
        <a:xfrm>
          <a:off x="12611100" y="99631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57.4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19050</xdr:colOff>
      <xdr:row>62</xdr:row>
      <xdr:rowOff>0</xdr:rowOff>
    </xdr:from>
    <xdr:ext cx="409575" cy="257175"/>
    <xdr:sp macro="" textlink="">
      <xdr:nvSpPr>
        <xdr:cNvPr id="566" name="n_1mainValue【学校施設】_x000a_有形固定資産減価償却率">
          <a:extLst>
            <a:ext uri="{FF2B5EF4-FFF2-40B4-BE49-F238E27FC236}">
              <a16:creationId xmlns:a16="http://schemas.microsoft.com/office/drawing/2014/main" id="{B2C5F942-60AF-4C6E-B5A1-57BF772C0EE5}"/>
            </a:ext>
          </a:extLst>
        </xdr:cNvPr>
        <xdr:cNvSpPr txBox="1"/>
      </xdr:nvSpPr>
      <xdr:spPr>
        <a:xfrm>
          <a:off x="15259050" y="106299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75.9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61</xdr:row>
      <xdr:rowOff>142875</xdr:rowOff>
    </xdr:from>
    <xdr:ext cx="409575" cy="257175"/>
    <xdr:sp macro="" textlink="">
      <xdr:nvSpPr>
        <xdr:cNvPr id="567" name="n_2mainValue【学校施設】_x000a_有形固定資産減価償却率">
          <a:extLst>
            <a:ext uri="{FF2B5EF4-FFF2-40B4-BE49-F238E27FC236}">
              <a16:creationId xmlns:a16="http://schemas.microsoft.com/office/drawing/2014/main" id="{09D3543D-75EA-4305-9EDC-1EFB5AB844F2}"/>
            </a:ext>
          </a:extLst>
        </xdr:cNvPr>
        <xdr:cNvSpPr txBox="1"/>
      </xdr:nvSpPr>
      <xdr:spPr>
        <a:xfrm>
          <a:off x="14382750" y="106013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74.1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61</xdr:row>
      <xdr:rowOff>123825</xdr:rowOff>
    </xdr:from>
    <xdr:ext cx="409575" cy="257175"/>
    <xdr:sp macro="" textlink="">
      <xdr:nvSpPr>
        <xdr:cNvPr id="568" name="n_3mainValue【学校施設】_x000a_有形固定資産減価償却率">
          <a:extLst>
            <a:ext uri="{FF2B5EF4-FFF2-40B4-BE49-F238E27FC236}">
              <a16:creationId xmlns:a16="http://schemas.microsoft.com/office/drawing/2014/main" id="{12ED9A65-BC17-41F5-9B46-C851438F335E}"/>
            </a:ext>
          </a:extLst>
        </xdr:cNvPr>
        <xdr:cNvSpPr txBox="1"/>
      </xdr:nvSpPr>
      <xdr:spPr>
        <a:xfrm>
          <a:off x="13496925" y="105822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73.1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61</xdr:row>
      <xdr:rowOff>76200</xdr:rowOff>
    </xdr:from>
    <xdr:ext cx="409575" cy="257175"/>
    <xdr:sp macro="" textlink="">
      <xdr:nvSpPr>
        <xdr:cNvPr id="569" name="n_4mainValue【学校施設】_x000a_有形固定資産減価償却率">
          <a:extLst>
            <a:ext uri="{FF2B5EF4-FFF2-40B4-BE49-F238E27FC236}">
              <a16:creationId xmlns:a16="http://schemas.microsoft.com/office/drawing/2014/main" id="{1A4C7266-EF85-489A-BE13-16AC6F0758E5}"/>
            </a:ext>
          </a:extLst>
        </xdr:cNvPr>
        <xdr:cNvSpPr txBox="1"/>
      </xdr:nvSpPr>
      <xdr:spPr>
        <a:xfrm>
          <a:off x="12611100" y="105346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71.0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fLocksText="0">
      <xdr:nvSpPr>
        <xdr:cNvPr id="570" name="正方形/長方形 569">
          <a:extLst>
            <a:ext uri="{FF2B5EF4-FFF2-40B4-BE49-F238E27FC236}">
              <a16:creationId xmlns:a16="http://schemas.microsoft.com/office/drawing/2014/main" id="{77B72AFC-DC04-43A1-B256-A9B48F664EA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学校施設</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fLocksText="0">
      <xdr:nvSpPr>
        <xdr:cNvPr id="571" name="正方形/長方形 570">
          <a:extLst>
            <a:ext uri="{FF2B5EF4-FFF2-40B4-BE49-F238E27FC236}">
              <a16:creationId xmlns:a16="http://schemas.microsoft.com/office/drawing/2014/main" id="{D1368E50-B9BC-4F85-8424-8E681F1829B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fLocksText="0">
      <xdr:nvSpPr>
        <xdr:cNvPr id="572" name="正方形/長方形 571">
          <a:extLst>
            <a:ext uri="{FF2B5EF4-FFF2-40B4-BE49-F238E27FC236}">
              <a16:creationId xmlns:a16="http://schemas.microsoft.com/office/drawing/2014/main" id="{18AB9822-2855-4819-92E2-6BF6283A30A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98/103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fLocksText="0">
      <xdr:nvSpPr>
        <xdr:cNvPr id="573" name="正方形/長方形 572">
          <a:extLst>
            <a:ext uri="{FF2B5EF4-FFF2-40B4-BE49-F238E27FC236}">
              <a16:creationId xmlns:a16="http://schemas.microsoft.com/office/drawing/2014/main" id="{C8B34B60-4CAE-4F10-9FFC-B97B4FF9AEE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fLocksText="0">
      <xdr:nvSpPr>
        <xdr:cNvPr id="574" name="正方形/長方形 573">
          <a:extLst>
            <a:ext uri="{FF2B5EF4-FFF2-40B4-BE49-F238E27FC236}">
              <a16:creationId xmlns:a16="http://schemas.microsoft.com/office/drawing/2014/main" id="{3F37467D-3BFF-470D-98B7-47A45492002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fLocksText="0">
      <xdr:nvSpPr>
        <xdr:cNvPr id="575" name="正方形/長方形 574">
          <a:extLst>
            <a:ext uri="{FF2B5EF4-FFF2-40B4-BE49-F238E27FC236}">
              <a16:creationId xmlns:a16="http://schemas.microsoft.com/office/drawing/2014/main" id="{60ABF3D1-448C-4C93-89AA-3E6DB6A4F43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fLocksText="0">
      <xdr:nvSpPr>
        <xdr:cNvPr id="576" name="正方形/長方形 575">
          <a:extLst>
            <a:ext uri="{FF2B5EF4-FFF2-40B4-BE49-F238E27FC236}">
              <a16:creationId xmlns:a16="http://schemas.microsoft.com/office/drawing/2014/main" id="{BDE57014-EEB8-4721-91F4-95D999DD168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fLocksText="0">
      <xdr:nvSpPr>
        <xdr:cNvPr id="577" name="正方形/長方形 576">
          <a:extLst>
            <a:ext uri="{FF2B5EF4-FFF2-40B4-BE49-F238E27FC236}">
              <a16:creationId xmlns:a16="http://schemas.microsoft.com/office/drawing/2014/main" id="{A08E1C8A-E776-43C7-AD11-89A521C0087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52</xdr:row>
      <xdr:rowOff>38100</xdr:rowOff>
    </xdr:from>
    <xdr:ext cx="352425" cy="228600"/>
    <xdr:sp macro="" textlink="">
      <xdr:nvSpPr>
        <xdr:cNvPr id="578" name="テキスト ボックス 577">
          <a:extLst>
            <a:ext uri="{FF2B5EF4-FFF2-40B4-BE49-F238E27FC236}">
              <a16:creationId xmlns:a16="http://schemas.microsoft.com/office/drawing/2014/main" id="{1E7EB6B3-378A-4E48-B02E-709975BDD8DA}"/>
            </a:ext>
          </a:extLst>
        </xdr:cNvPr>
        <xdr:cNvSpPr txBox="1"/>
      </xdr:nvSpPr>
      <xdr:spPr>
        <a:xfrm>
          <a:off x="18249900" y="895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A1C12CE7-7068-450F-B125-CECA6F857D1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id="{467D783C-D81D-4CDC-AA7F-C796E6B04DF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63</xdr:row>
      <xdr:rowOff>104775</xdr:rowOff>
    </xdr:from>
    <xdr:ext cx="466725" cy="257175"/>
    <xdr:sp macro="" textlink="">
      <xdr:nvSpPr>
        <xdr:cNvPr id="581" name="テキスト ボックス 580">
          <a:extLst>
            <a:ext uri="{FF2B5EF4-FFF2-40B4-BE49-F238E27FC236}">
              <a16:creationId xmlns:a16="http://schemas.microsoft.com/office/drawing/2014/main" id="{29D54D6E-3EE0-4598-AC93-FB069D591175}"/>
            </a:ext>
          </a:extLst>
        </xdr:cNvPr>
        <xdr:cNvSpPr txBox="1"/>
      </xdr:nvSpPr>
      <xdr:spPr>
        <a:xfrm>
          <a:off x="17811750" y="10906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id="{EFEB46E4-62C4-47CE-8532-3F70F7ABC51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61</xdr:row>
      <xdr:rowOff>66675</xdr:rowOff>
    </xdr:from>
    <xdr:ext cx="466725" cy="257175"/>
    <xdr:sp macro="" textlink="">
      <xdr:nvSpPr>
        <xdr:cNvPr id="583" name="テキスト ボックス 582">
          <a:extLst>
            <a:ext uri="{FF2B5EF4-FFF2-40B4-BE49-F238E27FC236}">
              <a16:creationId xmlns:a16="http://schemas.microsoft.com/office/drawing/2014/main" id="{20152308-EE51-4DB8-A543-2FED27AFB009}"/>
            </a:ext>
          </a:extLst>
        </xdr:cNvPr>
        <xdr:cNvSpPr txBox="1"/>
      </xdr:nvSpPr>
      <xdr:spPr>
        <a:xfrm>
          <a:off x="17811750" y="10525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5546BB8E-C00D-422B-A2A3-6C07638BCD3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59</xdr:row>
      <xdr:rowOff>28575</xdr:rowOff>
    </xdr:from>
    <xdr:ext cx="466725" cy="257175"/>
    <xdr:sp macro="" textlink="">
      <xdr:nvSpPr>
        <xdr:cNvPr id="585" name="テキスト ボックス 584">
          <a:extLst>
            <a:ext uri="{FF2B5EF4-FFF2-40B4-BE49-F238E27FC236}">
              <a16:creationId xmlns:a16="http://schemas.microsoft.com/office/drawing/2014/main" id="{3E7692A7-A717-4A3C-BFAE-C623E814D1C3}"/>
            </a:ext>
          </a:extLst>
        </xdr:cNvPr>
        <xdr:cNvSpPr txBox="1"/>
      </xdr:nvSpPr>
      <xdr:spPr>
        <a:xfrm>
          <a:off x="17811750" y="10144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id="{9263315D-BD78-4118-A509-18B3C3ECB6A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56</xdr:row>
      <xdr:rowOff>161925</xdr:rowOff>
    </xdr:from>
    <xdr:ext cx="466725" cy="257175"/>
    <xdr:sp macro="" textlink="">
      <xdr:nvSpPr>
        <xdr:cNvPr id="587" name="テキスト ボックス 586">
          <a:extLst>
            <a:ext uri="{FF2B5EF4-FFF2-40B4-BE49-F238E27FC236}">
              <a16:creationId xmlns:a16="http://schemas.microsoft.com/office/drawing/2014/main" id="{F79E3B26-FCD0-493E-A8FA-59742E0BFFB7}"/>
            </a:ext>
          </a:extLst>
        </xdr:cNvPr>
        <xdr:cNvSpPr txBox="1"/>
      </xdr:nvSpPr>
      <xdr:spPr>
        <a:xfrm>
          <a:off x="17811750" y="9763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id="{34A4FD39-2FE3-4634-BBD2-E3CEC874923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54</xdr:row>
      <xdr:rowOff>123825</xdr:rowOff>
    </xdr:from>
    <xdr:ext cx="466725" cy="257175"/>
    <xdr:sp macro="" textlink="">
      <xdr:nvSpPr>
        <xdr:cNvPr id="589" name="テキスト ボックス 588">
          <a:extLst>
            <a:ext uri="{FF2B5EF4-FFF2-40B4-BE49-F238E27FC236}">
              <a16:creationId xmlns:a16="http://schemas.microsoft.com/office/drawing/2014/main" id="{3BD43055-E0A0-48B0-BD6E-84879D181E21}"/>
            </a:ext>
          </a:extLst>
        </xdr:cNvPr>
        <xdr:cNvSpPr txBox="1"/>
      </xdr:nvSpPr>
      <xdr:spPr>
        <a:xfrm>
          <a:off x="17811750" y="9382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84C18E96-2859-4046-8CF3-510AF6DDF61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38100</xdr:colOff>
      <xdr:row>52</xdr:row>
      <xdr:rowOff>85725</xdr:rowOff>
    </xdr:from>
    <xdr:ext cx="533400" cy="257175"/>
    <xdr:sp macro="" textlink="">
      <xdr:nvSpPr>
        <xdr:cNvPr id="591" name="テキスト ボックス 590">
          <a:extLst>
            <a:ext uri="{FF2B5EF4-FFF2-40B4-BE49-F238E27FC236}">
              <a16:creationId xmlns:a16="http://schemas.microsoft.com/office/drawing/2014/main" id="{8CC281C9-4036-4855-870C-A7F090A7A7B1}"/>
            </a:ext>
          </a:extLst>
        </xdr:cNvPr>
        <xdr:cNvSpPr txBox="1"/>
      </xdr:nvSpPr>
      <xdr:spPr>
        <a:xfrm>
          <a:off x="17754600" y="90011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fLocksText="0">
      <xdr:nvSpPr>
        <xdr:cNvPr id="592" name="【学校施設】_x000a_一人当たり面積グラフ枠">
          <a:extLst>
            <a:ext uri="{FF2B5EF4-FFF2-40B4-BE49-F238E27FC236}">
              <a16:creationId xmlns:a16="http://schemas.microsoft.com/office/drawing/2014/main" id="{7E55A09A-F18A-4B4B-A46A-28E385237C1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593" name="直線コネクタ 592">
          <a:extLst>
            <a:ext uri="{FF2B5EF4-FFF2-40B4-BE49-F238E27FC236}">
              <a16:creationId xmlns:a16="http://schemas.microsoft.com/office/drawing/2014/main" id="{28F6C128-0C0E-4DCE-986D-29F8251120C5}"/>
            </a:ext>
          </a:extLst>
        </xdr:cNvPr>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63</xdr:row>
      <xdr:rowOff>104775</xdr:rowOff>
    </xdr:from>
    <xdr:ext cx="466725" cy="257175"/>
    <xdr:sp macro="" textlink="">
      <xdr:nvSpPr>
        <xdr:cNvPr id="594" name="【学校施設】_x000a_一人当たり面積最小値テキスト">
          <a:extLst>
            <a:ext uri="{FF2B5EF4-FFF2-40B4-BE49-F238E27FC236}">
              <a16:creationId xmlns:a16="http://schemas.microsoft.com/office/drawing/2014/main" id="{C4C9CD5F-B2F6-444F-BB2C-E9194161F1BC}"/>
            </a:ext>
          </a:extLst>
        </xdr:cNvPr>
        <xdr:cNvSpPr txBox="1"/>
      </xdr:nvSpPr>
      <xdr:spPr>
        <a:xfrm>
          <a:off x="22193250" y="10906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0.776</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595" name="直線コネクタ 594">
          <a:extLst>
            <a:ext uri="{FF2B5EF4-FFF2-40B4-BE49-F238E27FC236}">
              <a16:creationId xmlns:a16="http://schemas.microsoft.com/office/drawing/2014/main" id="{DD6859F2-6C23-4C0C-9235-5314F525EABA}"/>
            </a:ext>
          </a:extLst>
        </xdr:cNvPr>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55</xdr:row>
      <xdr:rowOff>9525</xdr:rowOff>
    </xdr:from>
    <xdr:ext cx="466725" cy="257175"/>
    <xdr:sp macro="" textlink="">
      <xdr:nvSpPr>
        <xdr:cNvPr id="596" name="【学校施設】_x000a_一人当たり面積最大値テキスト">
          <a:extLst>
            <a:ext uri="{FF2B5EF4-FFF2-40B4-BE49-F238E27FC236}">
              <a16:creationId xmlns:a16="http://schemas.microsoft.com/office/drawing/2014/main" id="{5A68E7F9-8318-4594-9FA9-721640373DC5}"/>
            </a:ext>
          </a:extLst>
        </xdr:cNvPr>
        <xdr:cNvSpPr txBox="1"/>
      </xdr:nvSpPr>
      <xdr:spPr>
        <a:xfrm>
          <a:off x="22193250" y="9439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7.281</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597" name="直線コネクタ 596">
          <a:extLst>
            <a:ext uri="{FF2B5EF4-FFF2-40B4-BE49-F238E27FC236}">
              <a16:creationId xmlns:a16="http://schemas.microsoft.com/office/drawing/2014/main" id="{22F8446C-2D34-4B2A-A6B7-294A54F8BEB0}"/>
            </a:ext>
          </a:extLst>
        </xdr:cNvPr>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61</xdr:row>
      <xdr:rowOff>104775</xdr:rowOff>
    </xdr:from>
    <xdr:ext cx="466725" cy="257175"/>
    <xdr:sp macro="" textlink="">
      <xdr:nvSpPr>
        <xdr:cNvPr id="598" name="【学校施設】_x000a_一人当たり面積平均値テキスト">
          <a:extLst>
            <a:ext uri="{FF2B5EF4-FFF2-40B4-BE49-F238E27FC236}">
              <a16:creationId xmlns:a16="http://schemas.microsoft.com/office/drawing/2014/main" id="{8D618EF8-60ED-43A8-8BFE-E0A0CBAD3D83}"/>
            </a:ext>
          </a:extLst>
        </xdr:cNvPr>
        <xdr:cNvSpPr txBox="1"/>
      </xdr:nvSpPr>
      <xdr:spPr>
        <a:xfrm>
          <a:off x="22193250" y="10563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1.503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fLocksText="0">
      <xdr:nvSpPr>
        <xdr:cNvPr id="599" name="フローチャート: 判断 598">
          <a:extLst>
            <a:ext uri="{FF2B5EF4-FFF2-40B4-BE49-F238E27FC236}">
              <a16:creationId xmlns:a16="http://schemas.microsoft.com/office/drawing/2014/main" id="{69F8A971-AAF9-41DF-8680-93936CD26E1B}"/>
            </a:ext>
          </a:extLst>
        </xdr:cNvPr>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127000</xdr:colOff>
      <xdr:row>62</xdr:row>
      <xdr:rowOff>23876</xdr:rowOff>
    </xdr:from>
    <xdr:to>
      <xdr:col>112</xdr:col>
      <xdr:colOff>38100</xdr:colOff>
      <xdr:row>62</xdr:row>
      <xdr:rowOff>125476</xdr:rowOff>
    </xdr:to>
    <xdr:sp macro="" textlink="" fLocksText="0">
      <xdr:nvSpPr>
        <xdr:cNvPr id="600" name="フローチャート: 判断 599">
          <a:extLst>
            <a:ext uri="{FF2B5EF4-FFF2-40B4-BE49-F238E27FC236}">
              <a16:creationId xmlns:a16="http://schemas.microsoft.com/office/drawing/2014/main" id="{ECA6F5AB-BC96-47C0-AEE9-8E47897AA38D}"/>
            </a:ext>
          </a:extLst>
        </xdr:cNvPr>
        <xdr:cNvSpPr/>
      </xdr:nvSpPr>
      <xdr:spPr>
        <a:xfrm>
          <a:off x="21272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0</xdr:colOff>
      <xdr:row>62</xdr:row>
      <xdr:rowOff>25400</xdr:rowOff>
    </xdr:from>
    <xdr:to>
      <xdr:col>107</xdr:col>
      <xdr:colOff>101600</xdr:colOff>
      <xdr:row>62</xdr:row>
      <xdr:rowOff>127000</xdr:rowOff>
    </xdr:to>
    <xdr:sp macro="" textlink="" fLocksText="0">
      <xdr:nvSpPr>
        <xdr:cNvPr id="601" name="フローチャート: 判断 600">
          <a:extLst>
            <a:ext uri="{FF2B5EF4-FFF2-40B4-BE49-F238E27FC236}">
              <a16:creationId xmlns:a16="http://schemas.microsoft.com/office/drawing/2014/main" id="{C2894B26-DBD1-4F54-8ECA-17D6DE1E1C67}"/>
            </a:ext>
          </a:extLst>
        </xdr:cNvPr>
        <xdr:cNvSpPr/>
      </xdr:nvSpPr>
      <xdr:spPr>
        <a:xfrm>
          <a:off x="20383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63500</xdr:colOff>
      <xdr:row>62</xdr:row>
      <xdr:rowOff>29401</xdr:rowOff>
    </xdr:from>
    <xdr:to>
      <xdr:col>102</xdr:col>
      <xdr:colOff>165100</xdr:colOff>
      <xdr:row>62</xdr:row>
      <xdr:rowOff>131001</xdr:rowOff>
    </xdr:to>
    <xdr:sp macro="" textlink="" fLocksText="0">
      <xdr:nvSpPr>
        <xdr:cNvPr id="602" name="フローチャート: 判断 601">
          <a:extLst>
            <a:ext uri="{FF2B5EF4-FFF2-40B4-BE49-F238E27FC236}">
              <a16:creationId xmlns:a16="http://schemas.microsoft.com/office/drawing/2014/main" id="{6C6A9A6E-74D8-4F02-A492-DB0CB2D8D420}"/>
            </a:ext>
          </a:extLst>
        </xdr:cNvPr>
        <xdr:cNvSpPr/>
      </xdr:nvSpPr>
      <xdr:spPr>
        <a:xfrm>
          <a:off x="19494500" y="106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127000</xdr:colOff>
      <xdr:row>62</xdr:row>
      <xdr:rowOff>38735</xdr:rowOff>
    </xdr:from>
    <xdr:to>
      <xdr:col>98</xdr:col>
      <xdr:colOff>38100</xdr:colOff>
      <xdr:row>62</xdr:row>
      <xdr:rowOff>140335</xdr:rowOff>
    </xdr:to>
    <xdr:sp macro="" textlink="" fLocksText="0">
      <xdr:nvSpPr>
        <xdr:cNvPr id="603" name="フローチャート: 判断 602">
          <a:extLst>
            <a:ext uri="{FF2B5EF4-FFF2-40B4-BE49-F238E27FC236}">
              <a16:creationId xmlns:a16="http://schemas.microsoft.com/office/drawing/2014/main" id="{53640A9D-B0BE-45B2-A415-31B9D5A2864F}"/>
            </a:ext>
          </a:extLst>
        </xdr:cNvPr>
        <xdr:cNvSpPr/>
      </xdr:nvSpPr>
      <xdr:spPr>
        <a:xfrm>
          <a:off x="18605500" y="1066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115</xdr:col>
      <xdr:colOff>57150</xdr:colOff>
      <xdr:row>66</xdr:row>
      <xdr:rowOff>114300</xdr:rowOff>
    </xdr:from>
    <xdr:ext cx="762000" cy="257175"/>
    <xdr:sp macro="" textlink="">
      <xdr:nvSpPr>
        <xdr:cNvPr id="604" name="テキスト ボックス 603">
          <a:extLst>
            <a:ext uri="{FF2B5EF4-FFF2-40B4-BE49-F238E27FC236}">
              <a16:creationId xmlns:a16="http://schemas.microsoft.com/office/drawing/2014/main" id="{C2FB3E7E-AF0E-4853-BFF5-9E9A9E0EA68E}"/>
            </a:ext>
          </a:extLst>
        </xdr:cNvPr>
        <xdr:cNvSpPr txBox="1"/>
      </xdr:nvSpPr>
      <xdr:spPr>
        <a:xfrm>
          <a:off x="219646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66</xdr:row>
      <xdr:rowOff>114300</xdr:rowOff>
    </xdr:from>
    <xdr:ext cx="762000" cy="257175"/>
    <xdr:sp macro="" textlink="">
      <xdr:nvSpPr>
        <xdr:cNvPr id="605" name="テキスト ボックス 604">
          <a:extLst>
            <a:ext uri="{FF2B5EF4-FFF2-40B4-BE49-F238E27FC236}">
              <a16:creationId xmlns:a16="http://schemas.microsoft.com/office/drawing/2014/main" id="{0C5212DF-4BBE-4067-A6C8-A02D9107EA35}"/>
            </a:ext>
          </a:extLst>
        </xdr:cNvPr>
        <xdr:cNvSpPr txBox="1"/>
      </xdr:nvSpPr>
      <xdr:spPr>
        <a:xfrm>
          <a:off x="211264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66</xdr:row>
      <xdr:rowOff>114300</xdr:rowOff>
    </xdr:from>
    <xdr:ext cx="762000" cy="257175"/>
    <xdr:sp macro="" textlink="">
      <xdr:nvSpPr>
        <xdr:cNvPr id="606" name="テキスト ボックス 605">
          <a:extLst>
            <a:ext uri="{FF2B5EF4-FFF2-40B4-BE49-F238E27FC236}">
              <a16:creationId xmlns:a16="http://schemas.microsoft.com/office/drawing/2014/main" id="{F56B5D66-4C0F-4430-86AE-038F763BC22B}"/>
            </a:ext>
          </a:extLst>
        </xdr:cNvPr>
        <xdr:cNvSpPr txBox="1"/>
      </xdr:nvSpPr>
      <xdr:spPr>
        <a:xfrm>
          <a:off x="20240625"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114300</xdr:rowOff>
    </xdr:from>
    <xdr:ext cx="762000" cy="257175"/>
    <xdr:sp macro="" textlink="">
      <xdr:nvSpPr>
        <xdr:cNvPr id="607" name="テキスト ボックス 606">
          <a:extLst>
            <a:ext uri="{FF2B5EF4-FFF2-40B4-BE49-F238E27FC236}">
              <a16:creationId xmlns:a16="http://schemas.microsoft.com/office/drawing/2014/main" id="{A702A12B-F78C-4B97-ABBE-A6619690A0BA}"/>
            </a:ext>
          </a:extLst>
        </xdr:cNvPr>
        <xdr:cNvSpPr txBox="1"/>
      </xdr:nvSpPr>
      <xdr:spPr>
        <a:xfrm>
          <a:off x="1935480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66</xdr:row>
      <xdr:rowOff>114300</xdr:rowOff>
    </xdr:from>
    <xdr:ext cx="762000" cy="257175"/>
    <xdr:sp macro="" textlink="">
      <xdr:nvSpPr>
        <xdr:cNvPr id="608" name="テキスト ボックス 607">
          <a:extLst>
            <a:ext uri="{FF2B5EF4-FFF2-40B4-BE49-F238E27FC236}">
              <a16:creationId xmlns:a16="http://schemas.microsoft.com/office/drawing/2014/main" id="{E8660B15-7D61-4C26-BC11-A61560DFC441}"/>
            </a:ext>
          </a:extLst>
        </xdr:cNvPr>
        <xdr:cNvSpPr txBox="1"/>
      </xdr:nvSpPr>
      <xdr:spPr>
        <a:xfrm>
          <a:off x="184594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9398</xdr:rowOff>
    </xdr:from>
    <xdr:to>
      <xdr:col>116</xdr:col>
      <xdr:colOff>114300</xdr:colOff>
      <xdr:row>63</xdr:row>
      <xdr:rowOff>110998</xdr:rowOff>
    </xdr:to>
    <xdr:sp macro="" textlink="" fLocksText="0">
      <xdr:nvSpPr>
        <xdr:cNvPr id="609" name="楕円 608">
          <a:extLst>
            <a:ext uri="{FF2B5EF4-FFF2-40B4-BE49-F238E27FC236}">
              <a16:creationId xmlns:a16="http://schemas.microsoft.com/office/drawing/2014/main" id="{0A0BA911-7E27-41AB-8A68-699AD512107C}"/>
            </a:ext>
          </a:extLst>
        </xdr:cNvPr>
        <xdr:cNvSpPr/>
      </xdr:nvSpPr>
      <xdr:spPr>
        <a:xfrm>
          <a:off x="22110700" y="1081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95250</xdr:colOff>
      <xdr:row>62</xdr:row>
      <xdr:rowOff>95250</xdr:rowOff>
    </xdr:from>
    <xdr:ext cx="466725" cy="257175"/>
    <xdr:sp macro="" textlink="">
      <xdr:nvSpPr>
        <xdr:cNvPr id="610" name="【学校施設】_x000a_一人当たり面積該当値テキスト">
          <a:extLst>
            <a:ext uri="{FF2B5EF4-FFF2-40B4-BE49-F238E27FC236}">
              <a16:creationId xmlns:a16="http://schemas.microsoft.com/office/drawing/2014/main" id="{CCB6E636-7B7A-4345-AAD3-C4882E4B65A4}"/>
            </a:ext>
          </a:extLst>
        </xdr:cNvPr>
        <xdr:cNvSpPr txBox="1"/>
      </xdr:nvSpPr>
      <xdr:spPr>
        <a:xfrm>
          <a:off x="22193250" y="107251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0.984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9969</xdr:rowOff>
    </xdr:from>
    <xdr:to>
      <xdr:col>112</xdr:col>
      <xdr:colOff>38100</xdr:colOff>
      <xdr:row>63</xdr:row>
      <xdr:rowOff>111569</xdr:rowOff>
    </xdr:to>
    <xdr:sp macro="" textlink="" fLocksText="0">
      <xdr:nvSpPr>
        <xdr:cNvPr id="611" name="楕円 610">
          <a:extLst>
            <a:ext uri="{FF2B5EF4-FFF2-40B4-BE49-F238E27FC236}">
              <a16:creationId xmlns:a16="http://schemas.microsoft.com/office/drawing/2014/main" id="{69232548-284C-4F6E-99AB-37546DED99AB}"/>
            </a:ext>
          </a:extLst>
        </xdr:cNvPr>
        <xdr:cNvSpPr/>
      </xdr:nvSpPr>
      <xdr:spPr>
        <a:xfrm>
          <a:off x="21272500" y="1081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177800</xdr:colOff>
      <xdr:row>63</xdr:row>
      <xdr:rowOff>60198</xdr:rowOff>
    </xdr:from>
    <xdr:to>
      <xdr:col>116</xdr:col>
      <xdr:colOff>63500</xdr:colOff>
      <xdr:row>63</xdr:row>
      <xdr:rowOff>60769</xdr:rowOff>
    </xdr:to>
    <xdr:cxnSp macro="">
      <xdr:nvCxnSpPr>
        <xdr:cNvPr id="612" name="直線コネクタ 611">
          <a:extLst>
            <a:ext uri="{FF2B5EF4-FFF2-40B4-BE49-F238E27FC236}">
              <a16:creationId xmlns:a16="http://schemas.microsoft.com/office/drawing/2014/main" id="{F55A4EB7-6EE6-4B95-B8C7-2518955C7EBD}"/>
            </a:ext>
          </a:extLst>
        </xdr:cNvPr>
        <xdr:cNvCxnSpPr/>
      </xdr:nvCxnSpPr>
      <xdr:spPr>
        <a:xfrm flipV="1">
          <a:off x="21323300" y="10861548"/>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9207</xdr:rowOff>
    </xdr:from>
    <xdr:to>
      <xdr:col>107</xdr:col>
      <xdr:colOff>101600</xdr:colOff>
      <xdr:row>63</xdr:row>
      <xdr:rowOff>110807</xdr:rowOff>
    </xdr:to>
    <xdr:sp macro="" textlink="" fLocksText="0">
      <xdr:nvSpPr>
        <xdr:cNvPr id="613" name="楕円 612">
          <a:extLst>
            <a:ext uri="{FF2B5EF4-FFF2-40B4-BE49-F238E27FC236}">
              <a16:creationId xmlns:a16="http://schemas.microsoft.com/office/drawing/2014/main" id="{E4CCD1FE-A4DD-412C-9836-5BA64245DDC7}"/>
            </a:ext>
          </a:extLst>
        </xdr:cNvPr>
        <xdr:cNvSpPr/>
      </xdr:nvSpPr>
      <xdr:spPr>
        <a:xfrm>
          <a:off x="203835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63</xdr:row>
      <xdr:rowOff>60007</xdr:rowOff>
    </xdr:from>
    <xdr:to>
      <xdr:col>111</xdr:col>
      <xdr:colOff>177800</xdr:colOff>
      <xdr:row>63</xdr:row>
      <xdr:rowOff>60769</xdr:rowOff>
    </xdr:to>
    <xdr:cxnSp macro="">
      <xdr:nvCxnSpPr>
        <xdr:cNvPr id="614" name="直線コネクタ 613">
          <a:extLst>
            <a:ext uri="{FF2B5EF4-FFF2-40B4-BE49-F238E27FC236}">
              <a16:creationId xmlns:a16="http://schemas.microsoft.com/office/drawing/2014/main" id="{2C9E9170-EB59-4DA2-86F7-D1B9DA7D1C48}"/>
            </a:ext>
          </a:extLst>
        </xdr:cNvPr>
        <xdr:cNvCxnSpPr/>
      </xdr:nvCxnSpPr>
      <xdr:spPr>
        <a:xfrm>
          <a:off x="20434300" y="1086135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6731</xdr:rowOff>
    </xdr:from>
    <xdr:to>
      <xdr:col>102</xdr:col>
      <xdr:colOff>165100</xdr:colOff>
      <xdr:row>63</xdr:row>
      <xdr:rowOff>108331</xdr:rowOff>
    </xdr:to>
    <xdr:sp macro="" textlink="" fLocksText="0">
      <xdr:nvSpPr>
        <xdr:cNvPr id="615" name="楕円 614">
          <a:extLst>
            <a:ext uri="{FF2B5EF4-FFF2-40B4-BE49-F238E27FC236}">
              <a16:creationId xmlns:a16="http://schemas.microsoft.com/office/drawing/2014/main" id="{85E43B54-54C8-4E09-9BAC-22FD7CB42DF2}"/>
            </a:ext>
          </a:extLst>
        </xdr:cNvPr>
        <xdr:cNvSpPr/>
      </xdr:nvSpPr>
      <xdr:spPr>
        <a:xfrm>
          <a:off x="19494500" y="1080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114300</xdr:colOff>
      <xdr:row>63</xdr:row>
      <xdr:rowOff>57531</xdr:rowOff>
    </xdr:from>
    <xdr:to>
      <xdr:col>107</xdr:col>
      <xdr:colOff>50800</xdr:colOff>
      <xdr:row>63</xdr:row>
      <xdr:rowOff>60007</xdr:rowOff>
    </xdr:to>
    <xdr:cxnSp macro="">
      <xdr:nvCxnSpPr>
        <xdr:cNvPr id="616" name="直線コネクタ 615">
          <a:extLst>
            <a:ext uri="{FF2B5EF4-FFF2-40B4-BE49-F238E27FC236}">
              <a16:creationId xmlns:a16="http://schemas.microsoft.com/office/drawing/2014/main" id="{456B957D-6557-450F-8D37-7EEBF7D0A314}"/>
            </a:ext>
          </a:extLst>
        </xdr:cNvPr>
        <xdr:cNvCxnSpPr/>
      </xdr:nvCxnSpPr>
      <xdr:spPr>
        <a:xfrm>
          <a:off x="19545300" y="10858881"/>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2540</xdr:rowOff>
    </xdr:from>
    <xdr:to>
      <xdr:col>98</xdr:col>
      <xdr:colOff>38100</xdr:colOff>
      <xdr:row>63</xdr:row>
      <xdr:rowOff>104140</xdr:rowOff>
    </xdr:to>
    <xdr:sp macro="" textlink="" fLocksText="0">
      <xdr:nvSpPr>
        <xdr:cNvPr id="617" name="楕円 616">
          <a:extLst>
            <a:ext uri="{FF2B5EF4-FFF2-40B4-BE49-F238E27FC236}">
              <a16:creationId xmlns:a16="http://schemas.microsoft.com/office/drawing/2014/main" id="{D0C442AD-C6BA-4408-AB40-7980D59731A2}"/>
            </a:ext>
          </a:extLst>
        </xdr:cNvPr>
        <xdr:cNvSpPr/>
      </xdr:nvSpPr>
      <xdr:spPr>
        <a:xfrm>
          <a:off x="18605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177800</xdr:colOff>
      <xdr:row>63</xdr:row>
      <xdr:rowOff>53340</xdr:rowOff>
    </xdr:from>
    <xdr:to>
      <xdr:col>102</xdr:col>
      <xdr:colOff>114300</xdr:colOff>
      <xdr:row>63</xdr:row>
      <xdr:rowOff>57531</xdr:rowOff>
    </xdr:to>
    <xdr:cxnSp macro="">
      <xdr:nvCxnSpPr>
        <xdr:cNvPr id="618" name="直線コネクタ 617">
          <a:extLst>
            <a:ext uri="{FF2B5EF4-FFF2-40B4-BE49-F238E27FC236}">
              <a16:creationId xmlns:a16="http://schemas.microsoft.com/office/drawing/2014/main" id="{9042593A-88AF-42F6-A6F9-16B91AED1771}"/>
            </a:ext>
          </a:extLst>
        </xdr:cNvPr>
        <xdr:cNvCxnSpPr/>
      </xdr:nvCxnSpPr>
      <xdr:spPr>
        <a:xfrm>
          <a:off x="18656300" y="10854690"/>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114300</xdr:colOff>
      <xdr:row>60</xdr:row>
      <xdr:rowOff>142875</xdr:rowOff>
    </xdr:from>
    <xdr:ext cx="466725" cy="257175"/>
    <xdr:sp macro="" textlink="">
      <xdr:nvSpPr>
        <xdr:cNvPr id="619" name="n_1aveValue【学校施設】_x000a_一人当たり面積">
          <a:extLst>
            <a:ext uri="{FF2B5EF4-FFF2-40B4-BE49-F238E27FC236}">
              <a16:creationId xmlns:a16="http://schemas.microsoft.com/office/drawing/2014/main" id="{6E30D367-737D-4C01-9307-CC0EB92F68A2}"/>
            </a:ext>
          </a:extLst>
        </xdr:cNvPr>
        <xdr:cNvSpPr txBox="1"/>
      </xdr:nvSpPr>
      <xdr:spPr>
        <a:xfrm>
          <a:off x="21069300" y="104298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1.808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60</xdr:row>
      <xdr:rowOff>142875</xdr:rowOff>
    </xdr:from>
    <xdr:ext cx="466725" cy="257175"/>
    <xdr:sp macro="" textlink="">
      <xdr:nvSpPr>
        <xdr:cNvPr id="620" name="n_2aveValue【学校施設】_x000a_一人当たり面積">
          <a:extLst>
            <a:ext uri="{FF2B5EF4-FFF2-40B4-BE49-F238E27FC236}">
              <a16:creationId xmlns:a16="http://schemas.microsoft.com/office/drawing/2014/main" id="{FCEF0B03-CC59-462A-AA5C-19C93C3EA874}"/>
            </a:ext>
          </a:extLst>
        </xdr:cNvPr>
        <xdr:cNvSpPr txBox="1"/>
      </xdr:nvSpPr>
      <xdr:spPr>
        <a:xfrm>
          <a:off x="20193000" y="104298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1.800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60</xdr:row>
      <xdr:rowOff>142875</xdr:rowOff>
    </xdr:from>
    <xdr:ext cx="466725" cy="257175"/>
    <xdr:sp macro="" textlink="">
      <xdr:nvSpPr>
        <xdr:cNvPr id="621" name="n_3aveValue【学校施設】_x000a_一人当たり面積">
          <a:extLst>
            <a:ext uri="{FF2B5EF4-FFF2-40B4-BE49-F238E27FC236}">
              <a16:creationId xmlns:a16="http://schemas.microsoft.com/office/drawing/2014/main" id="{C905BB15-A85F-4B18-9630-2D2CD8BA8AA6}"/>
            </a:ext>
          </a:extLst>
        </xdr:cNvPr>
        <xdr:cNvSpPr txBox="1"/>
      </xdr:nvSpPr>
      <xdr:spPr>
        <a:xfrm>
          <a:off x="19307175" y="104298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1.779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60</xdr:row>
      <xdr:rowOff>152400</xdr:rowOff>
    </xdr:from>
    <xdr:ext cx="466725" cy="257175"/>
    <xdr:sp macro="" textlink="">
      <xdr:nvSpPr>
        <xdr:cNvPr id="622" name="n_4aveValue【学校施設】_x000a_一人当たり面積">
          <a:extLst>
            <a:ext uri="{FF2B5EF4-FFF2-40B4-BE49-F238E27FC236}">
              <a16:creationId xmlns:a16="http://schemas.microsoft.com/office/drawing/2014/main" id="{70B377F0-2DDA-4D30-A11C-3EC258B7EF7D}"/>
            </a:ext>
          </a:extLst>
        </xdr:cNvPr>
        <xdr:cNvSpPr txBox="1"/>
      </xdr:nvSpPr>
      <xdr:spPr>
        <a:xfrm>
          <a:off x="18421350" y="104394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1.730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114300</xdr:colOff>
      <xdr:row>63</xdr:row>
      <xdr:rowOff>104775</xdr:rowOff>
    </xdr:from>
    <xdr:ext cx="466725" cy="257175"/>
    <xdr:sp macro="" textlink="">
      <xdr:nvSpPr>
        <xdr:cNvPr id="623" name="n_1mainValue【学校施設】_x000a_一人当たり面積">
          <a:extLst>
            <a:ext uri="{FF2B5EF4-FFF2-40B4-BE49-F238E27FC236}">
              <a16:creationId xmlns:a16="http://schemas.microsoft.com/office/drawing/2014/main" id="{ABB7873E-97C6-4767-B2D8-9AA07C8A8ABB}"/>
            </a:ext>
          </a:extLst>
        </xdr:cNvPr>
        <xdr:cNvSpPr txBox="1"/>
      </xdr:nvSpPr>
      <xdr:spPr>
        <a:xfrm>
          <a:off x="21069300" y="10906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0.981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63</xdr:row>
      <xdr:rowOff>104775</xdr:rowOff>
    </xdr:from>
    <xdr:ext cx="466725" cy="257175"/>
    <xdr:sp macro="" textlink="">
      <xdr:nvSpPr>
        <xdr:cNvPr id="624" name="n_2mainValue【学校施設】_x000a_一人当たり面積">
          <a:extLst>
            <a:ext uri="{FF2B5EF4-FFF2-40B4-BE49-F238E27FC236}">
              <a16:creationId xmlns:a16="http://schemas.microsoft.com/office/drawing/2014/main" id="{D57B8E1B-129D-4704-B019-BC1C1FCA0B4E}"/>
            </a:ext>
          </a:extLst>
        </xdr:cNvPr>
        <xdr:cNvSpPr txBox="1"/>
      </xdr:nvSpPr>
      <xdr:spPr>
        <a:xfrm>
          <a:off x="20193000" y="10906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0.985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63</xdr:row>
      <xdr:rowOff>95250</xdr:rowOff>
    </xdr:from>
    <xdr:ext cx="466725" cy="257175"/>
    <xdr:sp macro="" textlink="">
      <xdr:nvSpPr>
        <xdr:cNvPr id="625" name="n_3mainValue【学校施設】_x000a_一人当たり面積">
          <a:extLst>
            <a:ext uri="{FF2B5EF4-FFF2-40B4-BE49-F238E27FC236}">
              <a16:creationId xmlns:a16="http://schemas.microsoft.com/office/drawing/2014/main" id="{3065A731-28B5-4179-B78E-AA3706C23A49}"/>
            </a:ext>
          </a:extLst>
        </xdr:cNvPr>
        <xdr:cNvSpPr txBox="1"/>
      </xdr:nvSpPr>
      <xdr:spPr>
        <a:xfrm>
          <a:off x="19307175" y="108966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0.998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63</xdr:row>
      <xdr:rowOff>95250</xdr:rowOff>
    </xdr:from>
    <xdr:ext cx="466725" cy="257175"/>
    <xdr:sp macro="" textlink="">
      <xdr:nvSpPr>
        <xdr:cNvPr id="626" name="n_4mainValue【学校施設】_x000a_一人当たり面積">
          <a:extLst>
            <a:ext uri="{FF2B5EF4-FFF2-40B4-BE49-F238E27FC236}">
              <a16:creationId xmlns:a16="http://schemas.microsoft.com/office/drawing/2014/main" id="{D6D3255B-351F-4A3C-8528-D42A51629F32}"/>
            </a:ext>
          </a:extLst>
        </xdr:cNvPr>
        <xdr:cNvSpPr txBox="1"/>
      </xdr:nvSpPr>
      <xdr:spPr>
        <a:xfrm>
          <a:off x="18421350" y="108966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1.020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fLocksText="0">
      <xdr:nvSpPr>
        <xdr:cNvPr id="627" name="正方形/長方形 626">
          <a:extLst>
            <a:ext uri="{FF2B5EF4-FFF2-40B4-BE49-F238E27FC236}">
              <a16:creationId xmlns:a16="http://schemas.microsoft.com/office/drawing/2014/main" id="{670CFD89-B0EF-4107-9FAA-567F69FD7BF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児童館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fLocksText="0">
      <xdr:nvSpPr>
        <xdr:cNvPr id="628" name="正方形/長方形 627">
          <a:extLst>
            <a:ext uri="{FF2B5EF4-FFF2-40B4-BE49-F238E27FC236}">
              <a16:creationId xmlns:a16="http://schemas.microsoft.com/office/drawing/2014/main" id="{AF5B3D23-D711-40E4-A123-BEEA17FAE7F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fLocksText="0">
      <xdr:nvSpPr>
        <xdr:cNvPr id="629" name="正方形/長方形 628">
          <a:extLst>
            <a:ext uri="{FF2B5EF4-FFF2-40B4-BE49-F238E27FC236}">
              <a16:creationId xmlns:a16="http://schemas.microsoft.com/office/drawing/2014/main" id="{A5E2B4CE-EC5A-4B66-A063-FA499E41051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fLocksText="0">
      <xdr:nvSpPr>
        <xdr:cNvPr id="630" name="正方形/長方形 629">
          <a:extLst>
            <a:ext uri="{FF2B5EF4-FFF2-40B4-BE49-F238E27FC236}">
              <a16:creationId xmlns:a16="http://schemas.microsoft.com/office/drawing/2014/main" id="{BB974B56-5D2A-4DAE-897B-32E6929DBEE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fLocksText="0">
      <xdr:nvSpPr>
        <xdr:cNvPr id="631" name="正方形/長方形 630">
          <a:extLst>
            <a:ext uri="{FF2B5EF4-FFF2-40B4-BE49-F238E27FC236}">
              <a16:creationId xmlns:a16="http://schemas.microsoft.com/office/drawing/2014/main" id="{C50B1AC2-E56F-4BB1-96C9-D5DEAF3E2ED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fLocksText="0">
      <xdr:nvSpPr>
        <xdr:cNvPr id="632" name="正方形/長方形 631">
          <a:extLst>
            <a:ext uri="{FF2B5EF4-FFF2-40B4-BE49-F238E27FC236}">
              <a16:creationId xmlns:a16="http://schemas.microsoft.com/office/drawing/2014/main" id="{A84817AA-69E2-4C45-834C-561F401A249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fLocksText="0">
      <xdr:nvSpPr>
        <xdr:cNvPr id="633" name="正方形/長方形 632">
          <a:extLst>
            <a:ext uri="{FF2B5EF4-FFF2-40B4-BE49-F238E27FC236}">
              <a16:creationId xmlns:a16="http://schemas.microsoft.com/office/drawing/2014/main" id="{85F33BE4-2DBE-4A1B-A920-3E74A5076E9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fLocksText="0">
      <xdr:nvSpPr>
        <xdr:cNvPr id="634" name="正方形/長方形 633">
          <a:extLst>
            <a:ext uri="{FF2B5EF4-FFF2-40B4-BE49-F238E27FC236}">
              <a16:creationId xmlns:a16="http://schemas.microsoft.com/office/drawing/2014/main" id="{45450B21-8ABB-4C62-889B-156AC32D72B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fLocksText="0">
      <xdr:nvSpPr>
        <xdr:cNvPr id="635" name="正方形/長方形 634">
          <a:extLst>
            <a:ext uri="{FF2B5EF4-FFF2-40B4-BE49-F238E27FC236}">
              <a16:creationId xmlns:a16="http://schemas.microsoft.com/office/drawing/2014/main" id="{A6F44EB7-20DA-43D4-BD2E-58F7DFC2471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児童館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fLocksText="0">
      <xdr:nvSpPr>
        <xdr:cNvPr id="636" name="正方形/長方形 635">
          <a:extLst>
            <a:ext uri="{FF2B5EF4-FFF2-40B4-BE49-F238E27FC236}">
              <a16:creationId xmlns:a16="http://schemas.microsoft.com/office/drawing/2014/main" id="{7734077C-4497-4E53-9705-65EF828B97B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fLocksText="0">
      <xdr:nvSpPr>
        <xdr:cNvPr id="637" name="正方形/長方形 636">
          <a:extLst>
            <a:ext uri="{FF2B5EF4-FFF2-40B4-BE49-F238E27FC236}">
              <a16:creationId xmlns:a16="http://schemas.microsoft.com/office/drawing/2014/main" id="{3FF2EA8B-53F9-4936-A672-B583378BD96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fLocksText="0">
      <xdr:nvSpPr>
        <xdr:cNvPr id="638" name="正方形/長方形 637">
          <a:extLst>
            <a:ext uri="{FF2B5EF4-FFF2-40B4-BE49-F238E27FC236}">
              <a16:creationId xmlns:a16="http://schemas.microsoft.com/office/drawing/2014/main" id="{365ED3AF-9796-4A5B-998A-D6420AA19DD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fLocksText="0">
      <xdr:nvSpPr>
        <xdr:cNvPr id="639" name="正方形/長方形 638">
          <a:extLst>
            <a:ext uri="{FF2B5EF4-FFF2-40B4-BE49-F238E27FC236}">
              <a16:creationId xmlns:a16="http://schemas.microsoft.com/office/drawing/2014/main" id="{6B20B0B5-EFEA-4C61-869D-80020EF0817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fLocksText="0">
      <xdr:nvSpPr>
        <xdr:cNvPr id="640" name="正方形/長方形 639">
          <a:extLst>
            <a:ext uri="{FF2B5EF4-FFF2-40B4-BE49-F238E27FC236}">
              <a16:creationId xmlns:a16="http://schemas.microsoft.com/office/drawing/2014/main" id="{5EF02E67-F72A-4C97-B7D0-82D5C939EC7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fLocksText="0">
      <xdr:nvSpPr>
        <xdr:cNvPr id="641" name="正方形/長方形 640">
          <a:extLst>
            <a:ext uri="{FF2B5EF4-FFF2-40B4-BE49-F238E27FC236}">
              <a16:creationId xmlns:a16="http://schemas.microsoft.com/office/drawing/2014/main" id="{41A60E7F-03E8-40DC-BA71-0E5225AD315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fLocksText="0">
      <xdr:nvSpPr>
        <xdr:cNvPr id="642" name="正方形/長方形 641">
          <a:extLst>
            <a:ext uri="{FF2B5EF4-FFF2-40B4-BE49-F238E27FC236}">
              <a16:creationId xmlns:a16="http://schemas.microsoft.com/office/drawing/2014/main" id="{AA0CBBBA-A0C6-4199-A4A8-8B2558AD6B1D}"/>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600" b="1">
              <a:solidFill>
                <a:srgbClr val="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fLocksText="0">
      <xdr:nvSpPr>
        <xdr:cNvPr id="643" name="正方形/長方形 642">
          <a:extLst>
            <a:ext uri="{FF2B5EF4-FFF2-40B4-BE49-F238E27FC236}">
              <a16:creationId xmlns:a16="http://schemas.microsoft.com/office/drawing/2014/main" id="{ADA44284-4105-4EA4-91EF-A504238AA34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公民館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fLocksText="0">
      <xdr:nvSpPr>
        <xdr:cNvPr id="644" name="正方形/長方形 643">
          <a:extLst>
            <a:ext uri="{FF2B5EF4-FFF2-40B4-BE49-F238E27FC236}">
              <a16:creationId xmlns:a16="http://schemas.microsoft.com/office/drawing/2014/main" id="{A2247BE5-A3E4-4056-A562-11A7D3EE7F4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fLocksText="0">
      <xdr:nvSpPr>
        <xdr:cNvPr id="645" name="正方形/長方形 644">
          <a:extLst>
            <a:ext uri="{FF2B5EF4-FFF2-40B4-BE49-F238E27FC236}">
              <a16:creationId xmlns:a16="http://schemas.microsoft.com/office/drawing/2014/main" id="{2F3463B7-3DA0-4CAF-8EA7-FA2CFE3DD31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27/89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fLocksText="0">
      <xdr:nvSpPr>
        <xdr:cNvPr id="646" name="正方形/長方形 645">
          <a:extLst>
            <a:ext uri="{FF2B5EF4-FFF2-40B4-BE49-F238E27FC236}">
              <a16:creationId xmlns:a16="http://schemas.microsoft.com/office/drawing/2014/main" id="{B6ED2BDE-C09B-429B-9B13-A17E9AAE85D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fLocksText="0">
      <xdr:nvSpPr>
        <xdr:cNvPr id="647" name="正方形/長方形 646">
          <a:extLst>
            <a:ext uri="{FF2B5EF4-FFF2-40B4-BE49-F238E27FC236}">
              <a16:creationId xmlns:a16="http://schemas.microsoft.com/office/drawing/2014/main" id="{64C8B7AE-7A74-4F90-A54A-05F447CC84A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fLocksText="0">
      <xdr:nvSpPr>
        <xdr:cNvPr id="648" name="正方形/長方形 647">
          <a:extLst>
            <a:ext uri="{FF2B5EF4-FFF2-40B4-BE49-F238E27FC236}">
              <a16:creationId xmlns:a16="http://schemas.microsoft.com/office/drawing/2014/main" id="{1A86C6FE-E535-470B-97D4-27E9438BF6B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fLocksText="0">
      <xdr:nvSpPr>
        <xdr:cNvPr id="649" name="正方形/長方形 648">
          <a:extLst>
            <a:ext uri="{FF2B5EF4-FFF2-40B4-BE49-F238E27FC236}">
              <a16:creationId xmlns:a16="http://schemas.microsoft.com/office/drawing/2014/main" id="{3C4FCBF9-1426-4734-AAC3-F19A160DC4D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fLocksText="0">
      <xdr:nvSpPr>
        <xdr:cNvPr id="650" name="正方形/長方形 649">
          <a:extLst>
            <a:ext uri="{FF2B5EF4-FFF2-40B4-BE49-F238E27FC236}">
              <a16:creationId xmlns:a16="http://schemas.microsoft.com/office/drawing/2014/main" id="{E43B023D-BEB0-4EEB-B895-E9C572B6727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96</xdr:row>
      <xdr:rowOff>114300</xdr:rowOff>
    </xdr:from>
    <xdr:ext cx="295275" cy="228600"/>
    <xdr:sp macro="" textlink="">
      <xdr:nvSpPr>
        <xdr:cNvPr id="651" name="テキスト ボックス 650">
          <a:extLst>
            <a:ext uri="{FF2B5EF4-FFF2-40B4-BE49-F238E27FC236}">
              <a16:creationId xmlns:a16="http://schemas.microsoft.com/office/drawing/2014/main" id="{869B66E5-9765-44B0-BA12-74ED3B71D87F}"/>
            </a:ext>
          </a:extLst>
        </xdr:cNvPr>
        <xdr:cNvSpPr txBox="1"/>
      </xdr:nvSpPr>
      <xdr:spPr>
        <a:xfrm>
          <a:off x="12401550" y="1657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a:extLst>
            <a:ext uri="{FF2B5EF4-FFF2-40B4-BE49-F238E27FC236}">
              <a16:creationId xmlns:a16="http://schemas.microsoft.com/office/drawing/2014/main" id="{7B534C21-6E33-4267-93F4-C7212CF1597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110</xdr:row>
      <xdr:rowOff>47625</xdr:rowOff>
    </xdr:from>
    <xdr:ext cx="466725" cy="257175"/>
    <xdr:sp macro="" textlink="">
      <xdr:nvSpPr>
        <xdr:cNvPr id="653" name="テキスト ボックス 652">
          <a:extLst>
            <a:ext uri="{FF2B5EF4-FFF2-40B4-BE49-F238E27FC236}">
              <a16:creationId xmlns:a16="http://schemas.microsoft.com/office/drawing/2014/main" id="{4224EC4D-5E21-4A44-AEC1-B808418674B3}"/>
            </a:ext>
          </a:extLst>
        </xdr:cNvPr>
        <xdr:cNvSpPr txBox="1"/>
      </xdr:nvSpPr>
      <xdr:spPr>
        <a:xfrm>
          <a:off x="11972925" y="18907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4" name="直線コネクタ 653">
          <a:extLst>
            <a:ext uri="{FF2B5EF4-FFF2-40B4-BE49-F238E27FC236}">
              <a16:creationId xmlns:a16="http://schemas.microsoft.com/office/drawing/2014/main" id="{FEC1730A-127E-4E3F-8BC7-E3E2E0D0474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108</xdr:row>
      <xdr:rowOff>9525</xdr:rowOff>
    </xdr:from>
    <xdr:ext cx="466725" cy="257175"/>
    <xdr:sp macro="" textlink="">
      <xdr:nvSpPr>
        <xdr:cNvPr id="655" name="テキスト ボックス 654">
          <a:extLst>
            <a:ext uri="{FF2B5EF4-FFF2-40B4-BE49-F238E27FC236}">
              <a16:creationId xmlns:a16="http://schemas.microsoft.com/office/drawing/2014/main" id="{5408FAC5-8775-41FC-AF1E-AC7BEE4082A7}"/>
            </a:ext>
          </a:extLst>
        </xdr:cNvPr>
        <xdr:cNvSpPr txBox="1"/>
      </xdr:nvSpPr>
      <xdr:spPr>
        <a:xfrm>
          <a:off x="11972925" y="18526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6" name="直線コネクタ 655">
          <a:extLst>
            <a:ext uri="{FF2B5EF4-FFF2-40B4-BE49-F238E27FC236}">
              <a16:creationId xmlns:a16="http://schemas.microsoft.com/office/drawing/2014/main" id="{173B5F35-C304-426F-8D60-B4DB89DB94B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105</xdr:row>
      <xdr:rowOff>142875</xdr:rowOff>
    </xdr:from>
    <xdr:ext cx="400050" cy="257175"/>
    <xdr:sp macro="" textlink="">
      <xdr:nvSpPr>
        <xdr:cNvPr id="657" name="テキスト ボックス 656">
          <a:extLst>
            <a:ext uri="{FF2B5EF4-FFF2-40B4-BE49-F238E27FC236}">
              <a16:creationId xmlns:a16="http://schemas.microsoft.com/office/drawing/2014/main" id="{ECEF4E46-D13D-4A70-93EB-7F371F3FEBF7}"/>
            </a:ext>
          </a:extLst>
        </xdr:cNvPr>
        <xdr:cNvSpPr txBox="1"/>
      </xdr:nvSpPr>
      <xdr:spPr>
        <a:xfrm>
          <a:off x="12039600" y="18145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8" name="直線コネクタ 657">
          <a:extLst>
            <a:ext uri="{FF2B5EF4-FFF2-40B4-BE49-F238E27FC236}">
              <a16:creationId xmlns:a16="http://schemas.microsoft.com/office/drawing/2014/main" id="{941FC3D2-A5AD-4A80-B770-6D6AD7D664EC}"/>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103</xdr:row>
      <xdr:rowOff>104775</xdr:rowOff>
    </xdr:from>
    <xdr:ext cx="400050" cy="257175"/>
    <xdr:sp macro="" textlink="">
      <xdr:nvSpPr>
        <xdr:cNvPr id="659" name="テキスト ボックス 658">
          <a:extLst>
            <a:ext uri="{FF2B5EF4-FFF2-40B4-BE49-F238E27FC236}">
              <a16:creationId xmlns:a16="http://schemas.microsoft.com/office/drawing/2014/main" id="{45421C89-5578-4F6F-86FD-69FC4B720D90}"/>
            </a:ext>
          </a:extLst>
        </xdr:cNvPr>
        <xdr:cNvSpPr txBox="1"/>
      </xdr:nvSpPr>
      <xdr:spPr>
        <a:xfrm>
          <a:off x="12039600" y="17764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0" name="直線コネクタ 659">
          <a:extLst>
            <a:ext uri="{FF2B5EF4-FFF2-40B4-BE49-F238E27FC236}">
              <a16:creationId xmlns:a16="http://schemas.microsoft.com/office/drawing/2014/main" id="{5F07DD61-5ECE-456B-ACFD-C4EDAF1C3A2D}"/>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101</xdr:row>
      <xdr:rowOff>66675</xdr:rowOff>
    </xdr:from>
    <xdr:ext cx="400050" cy="257175"/>
    <xdr:sp macro="" textlink="">
      <xdr:nvSpPr>
        <xdr:cNvPr id="661" name="テキスト ボックス 660">
          <a:extLst>
            <a:ext uri="{FF2B5EF4-FFF2-40B4-BE49-F238E27FC236}">
              <a16:creationId xmlns:a16="http://schemas.microsoft.com/office/drawing/2014/main" id="{DDE848E6-EC3F-499E-8FC5-C4B39B59C400}"/>
            </a:ext>
          </a:extLst>
        </xdr:cNvPr>
        <xdr:cNvSpPr txBox="1"/>
      </xdr:nvSpPr>
      <xdr:spPr>
        <a:xfrm>
          <a:off x="12039600" y="17383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2" name="直線コネクタ 661">
          <a:extLst>
            <a:ext uri="{FF2B5EF4-FFF2-40B4-BE49-F238E27FC236}">
              <a16:creationId xmlns:a16="http://schemas.microsoft.com/office/drawing/2014/main" id="{D074A1E1-25EE-403D-A279-304BFD2C7C7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99</xdr:row>
      <xdr:rowOff>28575</xdr:rowOff>
    </xdr:from>
    <xdr:ext cx="400050" cy="257175"/>
    <xdr:sp macro="" textlink="">
      <xdr:nvSpPr>
        <xdr:cNvPr id="663" name="テキスト ボックス 662">
          <a:extLst>
            <a:ext uri="{FF2B5EF4-FFF2-40B4-BE49-F238E27FC236}">
              <a16:creationId xmlns:a16="http://schemas.microsoft.com/office/drawing/2014/main" id="{5EFA8B87-CAFD-48ED-A704-141386D875AD}"/>
            </a:ext>
          </a:extLst>
        </xdr:cNvPr>
        <xdr:cNvSpPr txBox="1"/>
      </xdr:nvSpPr>
      <xdr:spPr>
        <a:xfrm>
          <a:off x="12039600" y="17002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a:extLst>
            <a:ext uri="{FF2B5EF4-FFF2-40B4-BE49-F238E27FC236}">
              <a16:creationId xmlns:a16="http://schemas.microsoft.com/office/drawing/2014/main" id="{4D029908-7D7F-47A3-8E25-1FBD6D24D00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104775</xdr:colOff>
      <xdr:row>96</xdr:row>
      <xdr:rowOff>161925</xdr:rowOff>
    </xdr:from>
    <xdr:ext cx="342900" cy="257175"/>
    <xdr:sp macro="" textlink="">
      <xdr:nvSpPr>
        <xdr:cNvPr id="665" name="テキスト ボックス 664">
          <a:extLst>
            <a:ext uri="{FF2B5EF4-FFF2-40B4-BE49-F238E27FC236}">
              <a16:creationId xmlns:a16="http://schemas.microsoft.com/office/drawing/2014/main" id="{59E5CAA8-E0B3-494F-BDC4-03D14B50F6AC}"/>
            </a:ext>
          </a:extLst>
        </xdr:cNvPr>
        <xdr:cNvSpPr txBox="1"/>
      </xdr:nvSpPr>
      <xdr:spPr>
        <a:xfrm>
          <a:off x="12106275" y="1662112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fLocksText="0">
      <xdr:nvSpPr>
        <xdr:cNvPr id="666" name="【公民館】_x000a_有形固定資産減価償却率グラフ枠">
          <a:extLst>
            <a:ext uri="{FF2B5EF4-FFF2-40B4-BE49-F238E27FC236}">
              <a16:creationId xmlns:a16="http://schemas.microsoft.com/office/drawing/2014/main" id="{05FAC64A-4641-4876-9508-269D12BF050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667" name="直線コネクタ 666">
          <a:extLst>
            <a:ext uri="{FF2B5EF4-FFF2-40B4-BE49-F238E27FC236}">
              <a16:creationId xmlns:a16="http://schemas.microsoft.com/office/drawing/2014/main" id="{9D6B931A-6F0A-41D6-95E9-5C2AFCD13F6D}"/>
            </a:ext>
          </a:extLst>
        </xdr:cNvPr>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108</xdr:row>
      <xdr:rowOff>152400</xdr:rowOff>
    </xdr:from>
    <xdr:ext cx="466725" cy="257175"/>
    <xdr:sp macro="" textlink="">
      <xdr:nvSpPr>
        <xdr:cNvPr id="668" name="【公民館】_x000a_有形固定資産減価償却率最小値テキスト">
          <a:extLst>
            <a:ext uri="{FF2B5EF4-FFF2-40B4-BE49-F238E27FC236}">
              <a16:creationId xmlns:a16="http://schemas.microsoft.com/office/drawing/2014/main" id="{402D5BCB-C20F-45A7-A008-C8A377DC804B}"/>
            </a:ext>
          </a:extLst>
        </xdr:cNvPr>
        <xdr:cNvSpPr txBox="1"/>
      </xdr:nvSpPr>
      <xdr:spPr>
        <a:xfrm>
          <a:off x="16354425" y="186690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100.0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9" name="直線コネクタ 668">
          <a:extLst>
            <a:ext uri="{FF2B5EF4-FFF2-40B4-BE49-F238E27FC236}">
              <a16:creationId xmlns:a16="http://schemas.microsoft.com/office/drawing/2014/main" id="{D5666FFD-4C30-460C-B1B3-D486AAC281D6}"/>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98</xdr:row>
      <xdr:rowOff>104775</xdr:rowOff>
    </xdr:from>
    <xdr:ext cx="409575" cy="257175"/>
    <xdr:sp macro="" textlink="">
      <xdr:nvSpPr>
        <xdr:cNvPr id="670" name="【公民館】_x000a_有形固定資産減価償却率最大値テキスト">
          <a:extLst>
            <a:ext uri="{FF2B5EF4-FFF2-40B4-BE49-F238E27FC236}">
              <a16:creationId xmlns:a16="http://schemas.microsoft.com/office/drawing/2014/main" id="{097E8F95-13AF-41B0-B994-DD25B56A6C80}"/>
            </a:ext>
          </a:extLst>
        </xdr:cNvPr>
        <xdr:cNvSpPr txBox="1"/>
      </xdr:nvSpPr>
      <xdr:spPr>
        <a:xfrm>
          <a:off x="16354425" y="169068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19.2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671" name="直線コネクタ 670">
          <a:extLst>
            <a:ext uri="{FF2B5EF4-FFF2-40B4-BE49-F238E27FC236}">
              <a16:creationId xmlns:a16="http://schemas.microsoft.com/office/drawing/2014/main" id="{EC7305B5-939A-4F93-BEBF-ED7E2E456EB4}"/>
            </a:ext>
          </a:extLst>
        </xdr:cNvPr>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104</xdr:row>
      <xdr:rowOff>9525</xdr:rowOff>
    </xdr:from>
    <xdr:ext cx="409575" cy="257175"/>
    <xdr:sp macro="" textlink="">
      <xdr:nvSpPr>
        <xdr:cNvPr id="672" name="【公民館】_x000a_有形固定資産減価償却率平均値テキスト">
          <a:extLst>
            <a:ext uri="{FF2B5EF4-FFF2-40B4-BE49-F238E27FC236}">
              <a16:creationId xmlns:a16="http://schemas.microsoft.com/office/drawing/2014/main" id="{FE891787-0F89-46C7-BC03-120C4E90C178}"/>
            </a:ext>
          </a:extLst>
        </xdr:cNvPr>
        <xdr:cNvSpPr txBox="1"/>
      </xdr:nvSpPr>
      <xdr:spPr>
        <a:xfrm>
          <a:off x="16354425" y="178403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60.5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fLocksText="0">
      <xdr:nvSpPr>
        <xdr:cNvPr id="673" name="フローチャート: 判断 672">
          <a:extLst>
            <a:ext uri="{FF2B5EF4-FFF2-40B4-BE49-F238E27FC236}">
              <a16:creationId xmlns:a16="http://schemas.microsoft.com/office/drawing/2014/main" id="{552DEA85-71AD-4A17-8127-180DC67BE452}"/>
            </a:ext>
          </a:extLst>
        </xdr:cNvPr>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0</xdr:colOff>
      <xdr:row>103</xdr:row>
      <xdr:rowOff>166370</xdr:rowOff>
    </xdr:from>
    <xdr:to>
      <xdr:col>81</xdr:col>
      <xdr:colOff>101600</xdr:colOff>
      <xdr:row>104</xdr:row>
      <xdr:rowOff>96520</xdr:rowOff>
    </xdr:to>
    <xdr:sp macro="" textlink="" fLocksText="0">
      <xdr:nvSpPr>
        <xdr:cNvPr id="674" name="フローチャート: 判断 673">
          <a:extLst>
            <a:ext uri="{FF2B5EF4-FFF2-40B4-BE49-F238E27FC236}">
              <a16:creationId xmlns:a16="http://schemas.microsoft.com/office/drawing/2014/main" id="{491A84AB-E2D2-47E2-955D-ED2367291393}"/>
            </a:ext>
          </a:extLst>
        </xdr:cNvPr>
        <xdr:cNvSpPr/>
      </xdr:nvSpPr>
      <xdr:spPr>
        <a:xfrm>
          <a:off x="15430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fLocksText="0">
      <xdr:nvSpPr>
        <xdr:cNvPr id="675" name="フローチャート: 判断 674">
          <a:extLst>
            <a:ext uri="{FF2B5EF4-FFF2-40B4-BE49-F238E27FC236}">
              <a16:creationId xmlns:a16="http://schemas.microsoft.com/office/drawing/2014/main" id="{DA827291-BE96-498F-9179-2317F35EC03A}"/>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127000</xdr:colOff>
      <xdr:row>104</xdr:row>
      <xdr:rowOff>12064</xdr:rowOff>
    </xdr:from>
    <xdr:to>
      <xdr:col>72</xdr:col>
      <xdr:colOff>38100</xdr:colOff>
      <xdr:row>104</xdr:row>
      <xdr:rowOff>113664</xdr:rowOff>
    </xdr:to>
    <xdr:sp macro="" textlink="" fLocksText="0">
      <xdr:nvSpPr>
        <xdr:cNvPr id="676" name="フローチャート: 判断 675">
          <a:extLst>
            <a:ext uri="{FF2B5EF4-FFF2-40B4-BE49-F238E27FC236}">
              <a16:creationId xmlns:a16="http://schemas.microsoft.com/office/drawing/2014/main" id="{9A04EED0-F85C-4E20-A6CE-0FB2C6F11C2E}"/>
            </a:ext>
          </a:extLst>
        </xdr:cNvPr>
        <xdr:cNvSpPr/>
      </xdr:nvSpPr>
      <xdr:spPr>
        <a:xfrm>
          <a:off x="13652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0</xdr:colOff>
      <xdr:row>104</xdr:row>
      <xdr:rowOff>10161</xdr:rowOff>
    </xdr:from>
    <xdr:to>
      <xdr:col>67</xdr:col>
      <xdr:colOff>101600</xdr:colOff>
      <xdr:row>104</xdr:row>
      <xdr:rowOff>111761</xdr:rowOff>
    </xdr:to>
    <xdr:sp macro="" textlink="" fLocksText="0">
      <xdr:nvSpPr>
        <xdr:cNvPr id="677" name="フローチャート: 判断 676">
          <a:extLst>
            <a:ext uri="{FF2B5EF4-FFF2-40B4-BE49-F238E27FC236}">
              <a16:creationId xmlns:a16="http://schemas.microsoft.com/office/drawing/2014/main" id="{AC4E24CD-D695-43B5-9F94-9D41901AFA19}"/>
            </a:ext>
          </a:extLst>
        </xdr:cNvPr>
        <xdr:cNvSpPr/>
      </xdr:nvSpPr>
      <xdr:spPr>
        <a:xfrm>
          <a:off x="12763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84</xdr:col>
      <xdr:colOff>123825</xdr:colOff>
      <xdr:row>111</xdr:row>
      <xdr:rowOff>19050</xdr:rowOff>
    </xdr:from>
    <xdr:ext cx="762000" cy="257175"/>
    <xdr:sp macro="" textlink="">
      <xdr:nvSpPr>
        <xdr:cNvPr id="678" name="テキスト ボックス 677">
          <a:extLst>
            <a:ext uri="{FF2B5EF4-FFF2-40B4-BE49-F238E27FC236}">
              <a16:creationId xmlns:a16="http://schemas.microsoft.com/office/drawing/2014/main" id="{38301FBF-0D59-4BE6-91A3-6F0F6C810EFB}"/>
            </a:ext>
          </a:extLst>
        </xdr:cNvPr>
        <xdr:cNvSpPr txBox="1"/>
      </xdr:nvSpPr>
      <xdr:spPr>
        <a:xfrm>
          <a:off x="16125825"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111</xdr:row>
      <xdr:rowOff>19050</xdr:rowOff>
    </xdr:from>
    <xdr:ext cx="762000" cy="257175"/>
    <xdr:sp macro="" textlink="">
      <xdr:nvSpPr>
        <xdr:cNvPr id="679" name="テキスト ボックス 678">
          <a:extLst>
            <a:ext uri="{FF2B5EF4-FFF2-40B4-BE49-F238E27FC236}">
              <a16:creationId xmlns:a16="http://schemas.microsoft.com/office/drawing/2014/main" id="{C1522E58-22C5-48A8-9C6E-E209B3C32542}"/>
            </a:ext>
          </a:extLst>
        </xdr:cNvPr>
        <xdr:cNvSpPr txBox="1"/>
      </xdr:nvSpPr>
      <xdr:spPr>
        <a:xfrm>
          <a:off x="15287625"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19050</xdr:rowOff>
    </xdr:from>
    <xdr:ext cx="762000" cy="257175"/>
    <xdr:sp macro="" textlink="">
      <xdr:nvSpPr>
        <xdr:cNvPr id="680" name="テキスト ボックス 679">
          <a:extLst>
            <a:ext uri="{FF2B5EF4-FFF2-40B4-BE49-F238E27FC236}">
              <a16:creationId xmlns:a16="http://schemas.microsoft.com/office/drawing/2014/main" id="{C0279DD7-91FD-4EBC-B369-C46734F8AED4}"/>
            </a:ext>
          </a:extLst>
        </xdr:cNvPr>
        <xdr:cNvSpPr txBox="1"/>
      </xdr:nvSpPr>
      <xdr:spPr>
        <a:xfrm>
          <a:off x="1440180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111</xdr:row>
      <xdr:rowOff>19050</xdr:rowOff>
    </xdr:from>
    <xdr:ext cx="762000" cy="257175"/>
    <xdr:sp macro="" textlink="">
      <xdr:nvSpPr>
        <xdr:cNvPr id="681" name="テキスト ボックス 680">
          <a:extLst>
            <a:ext uri="{FF2B5EF4-FFF2-40B4-BE49-F238E27FC236}">
              <a16:creationId xmlns:a16="http://schemas.microsoft.com/office/drawing/2014/main" id="{EB9FBC29-144E-4651-824B-E2ECBC2331B2}"/>
            </a:ext>
          </a:extLst>
        </xdr:cNvPr>
        <xdr:cNvSpPr txBox="1"/>
      </xdr:nvSpPr>
      <xdr:spPr>
        <a:xfrm>
          <a:off x="1350645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111</xdr:row>
      <xdr:rowOff>19050</xdr:rowOff>
    </xdr:from>
    <xdr:ext cx="762000" cy="257175"/>
    <xdr:sp macro="" textlink="">
      <xdr:nvSpPr>
        <xdr:cNvPr id="682" name="テキスト ボックス 681">
          <a:extLst>
            <a:ext uri="{FF2B5EF4-FFF2-40B4-BE49-F238E27FC236}">
              <a16:creationId xmlns:a16="http://schemas.microsoft.com/office/drawing/2014/main" id="{B948F06D-8C9C-4359-B033-EFA61F33C569}"/>
            </a:ext>
          </a:extLst>
        </xdr:cNvPr>
        <xdr:cNvSpPr txBox="1"/>
      </xdr:nvSpPr>
      <xdr:spPr>
        <a:xfrm>
          <a:off x="12620625"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135889</xdr:rowOff>
    </xdr:from>
    <xdr:to>
      <xdr:col>85</xdr:col>
      <xdr:colOff>177800</xdr:colOff>
      <xdr:row>104</xdr:row>
      <xdr:rowOff>66039</xdr:rowOff>
    </xdr:to>
    <xdr:sp macro="" textlink="" fLocksText="0">
      <xdr:nvSpPr>
        <xdr:cNvPr id="683" name="楕円 682">
          <a:extLst>
            <a:ext uri="{FF2B5EF4-FFF2-40B4-BE49-F238E27FC236}">
              <a16:creationId xmlns:a16="http://schemas.microsoft.com/office/drawing/2014/main" id="{5F5E42D4-7F66-462C-A0AD-D540676CE4E1}"/>
            </a:ext>
          </a:extLst>
        </xdr:cNvPr>
        <xdr:cNvSpPr/>
      </xdr:nvSpPr>
      <xdr:spPr>
        <a:xfrm>
          <a:off x="162687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161925</xdr:colOff>
      <xdr:row>102</xdr:row>
      <xdr:rowOff>161925</xdr:rowOff>
    </xdr:from>
    <xdr:ext cx="409575" cy="257175"/>
    <xdr:sp macro="" textlink="">
      <xdr:nvSpPr>
        <xdr:cNvPr id="684" name="【公民館】_x000a_有形固定資産減価償却率該当値テキスト">
          <a:extLst>
            <a:ext uri="{FF2B5EF4-FFF2-40B4-BE49-F238E27FC236}">
              <a16:creationId xmlns:a16="http://schemas.microsoft.com/office/drawing/2014/main" id="{0AE24818-CE61-4FCE-82FC-7180CDA59404}"/>
            </a:ext>
          </a:extLst>
        </xdr:cNvPr>
        <xdr:cNvSpPr txBox="1"/>
      </xdr:nvSpPr>
      <xdr:spPr>
        <a:xfrm>
          <a:off x="16354425" y="176498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56.8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97789</xdr:rowOff>
    </xdr:from>
    <xdr:to>
      <xdr:col>81</xdr:col>
      <xdr:colOff>101600</xdr:colOff>
      <xdr:row>104</xdr:row>
      <xdr:rowOff>27939</xdr:rowOff>
    </xdr:to>
    <xdr:sp macro="" textlink="" fLocksText="0">
      <xdr:nvSpPr>
        <xdr:cNvPr id="685" name="楕円 684">
          <a:extLst>
            <a:ext uri="{FF2B5EF4-FFF2-40B4-BE49-F238E27FC236}">
              <a16:creationId xmlns:a16="http://schemas.microsoft.com/office/drawing/2014/main" id="{259C9877-9AF1-499A-9EC7-BB53BFCEE725}"/>
            </a:ext>
          </a:extLst>
        </xdr:cNvPr>
        <xdr:cNvSpPr/>
      </xdr:nvSpPr>
      <xdr:spPr>
        <a:xfrm>
          <a:off x="15430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50800</xdr:colOff>
      <xdr:row>103</xdr:row>
      <xdr:rowOff>148589</xdr:rowOff>
    </xdr:from>
    <xdr:to>
      <xdr:col>85</xdr:col>
      <xdr:colOff>127000</xdr:colOff>
      <xdr:row>104</xdr:row>
      <xdr:rowOff>15239</xdr:rowOff>
    </xdr:to>
    <xdr:cxnSp macro="">
      <xdr:nvCxnSpPr>
        <xdr:cNvPr id="686" name="直線コネクタ 685">
          <a:extLst>
            <a:ext uri="{FF2B5EF4-FFF2-40B4-BE49-F238E27FC236}">
              <a16:creationId xmlns:a16="http://schemas.microsoft.com/office/drawing/2014/main" id="{7F5DEBF9-3099-4AC2-BB66-BC1AFB972DD0}"/>
            </a:ext>
          </a:extLst>
        </xdr:cNvPr>
        <xdr:cNvCxnSpPr/>
      </xdr:nvCxnSpPr>
      <xdr:spPr>
        <a:xfrm>
          <a:off x="15481300" y="178079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59689</xdr:rowOff>
    </xdr:from>
    <xdr:to>
      <xdr:col>76</xdr:col>
      <xdr:colOff>165100</xdr:colOff>
      <xdr:row>103</xdr:row>
      <xdr:rowOff>161289</xdr:rowOff>
    </xdr:to>
    <xdr:sp macro="" textlink="" fLocksText="0">
      <xdr:nvSpPr>
        <xdr:cNvPr id="687" name="楕円 686">
          <a:extLst>
            <a:ext uri="{FF2B5EF4-FFF2-40B4-BE49-F238E27FC236}">
              <a16:creationId xmlns:a16="http://schemas.microsoft.com/office/drawing/2014/main" id="{E7299B80-2113-4592-9457-46B5230A728A}"/>
            </a:ext>
          </a:extLst>
        </xdr:cNvPr>
        <xdr:cNvSpPr/>
      </xdr:nvSpPr>
      <xdr:spPr>
        <a:xfrm>
          <a:off x="14541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103</xdr:row>
      <xdr:rowOff>110489</xdr:rowOff>
    </xdr:from>
    <xdr:to>
      <xdr:col>81</xdr:col>
      <xdr:colOff>50800</xdr:colOff>
      <xdr:row>103</xdr:row>
      <xdr:rowOff>148589</xdr:rowOff>
    </xdr:to>
    <xdr:cxnSp macro="">
      <xdr:nvCxnSpPr>
        <xdr:cNvPr id="688" name="直線コネクタ 687">
          <a:extLst>
            <a:ext uri="{FF2B5EF4-FFF2-40B4-BE49-F238E27FC236}">
              <a16:creationId xmlns:a16="http://schemas.microsoft.com/office/drawing/2014/main" id="{4E330688-9FC6-4815-921E-8D6298D1BCB5}"/>
            </a:ext>
          </a:extLst>
        </xdr:cNvPr>
        <xdr:cNvCxnSpPr/>
      </xdr:nvCxnSpPr>
      <xdr:spPr>
        <a:xfrm>
          <a:off x="14592300" y="177698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21589</xdr:rowOff>
    </xdr:from>
    <xdr:to>
      <xdr:col>72</xdr:col>
      <xdr:colOff>38100</xdr:colOff>
      <xdr:row>103</xdr:row>
      <xdr:rowOff>123189</xdr:rowOff>
    </xdr:to>
    <xdr:sp macro="" textlink="" fLocksText="0">
      <xdr:nvSpPr>
        <xdr:cNvPr id="689" name="楕円 688">
          <a:extLst>
            <a:ext uri="{FF2B5EF4-FFF2-40B4-BE49-F238E27FC236}">
              <a16:creationId xmlns:a16="http://schemas.microsoft.com/office/drawing/2014/main" id="{A1EA2C2A-CEBA-4E1B-9DE7-AD7F720B7325}"/>
            </a:ext>
          </a:extLst>
        </xdr:cNvPr>
        <xdr:cNvSpPr/>
      </xdr:nvSpPr>
      <xdr:spPr>
        <a:xfrm>
          <a:off x="13652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177800</xdr:colOff>
      <xdr:row>103</xdr:row>
      <xdr:rowOff>72389</xdr:rowOff>
    </xdr:from>
    <xdr:to>
      <xdr:col>76</xdr:col>
      <xdr:colOff>114300</xdr:colOff>
      <xdr:row>103</xdr:row>
      <xdr:rowOff>110489</xdr:rowOff>
    </xdr:to>
    <xdr:cxnSp macro="">
      <xdr:nvCxnSpPr>
        <xdr:cNvPr id="690" name="直線コネクタ 689">
          <a:extLst>
            <a:ext uri="{FF2B5EF4-FFF2-40B4-BE49-F238E27FC236}">
              <a16:creationId xmlns:a16="http://schemas.microsoft.com/office/drawing/2014/main" id="{6384DB79-B397-4339-8007-803F782B2E51}"/>
            </a:ext>
          </a:extLst>
        </xdr:cNvPr>
        <xdr:cNvCxnSpPr/>
      </xdr:nvCxnSpPr>
      <xdr:spPr>
        <a:xfrm>
          <a:off x="13703300" y="177317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154939</xdr:rowOff>
    </xdr:from>
    <xdr:to>
      <xdr:col>67</xdr:col>
      <xdr:colOff>101600</xdr:colOff>
      <xdr:row>103</xdr:row>
      <xdr:rowOff>85089</xdr:rowOff>
    </xdr:to>
    <xdr:sp macro="" textlink="" fLocksText="0">
      <xdr:nvSpPr>
        <xdr:cNvPr id="691" name="楕円 690">
          <a:extLst>
            <a:ext uri="{FF2B5EF4-FFF2-40B4-BE49-F238E27FC236}">
              <a16:creationId xmlns:a16="http://schemas.microsoft.com/office/drawing/2014/main" id="{403C3354-3CAA-448E-9719-59E2846EFACE}"/>
            </a:ext>
          </a:extLst>
        </xdr:cNvPr>
        <xdr:cNvSpPr/>
      </xdr:nvSpPr>
      <xdr:spPr>
        <a:xfrm>
          <a:off x="12763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50800</xdr:colOff>
      <xdr:row>103</xdr:row>
      <xdr:rowOff>34289</xdr:rowOff>
    </xdr:from>
    <xdr:to>
      <xdr:col>71</xdr:col>
      <xdr:colOff>177800</xdr:colOff>
      <xdr:row>103</xdr:row>
      <xdr:rowOff>72389</xdr:rowOff>
    </xdr:to>
    <xdr:cxnSp macro="">
      <xdr:nvCxnSpPr>
        <xdr:cNvPr id="692" name="直線コネクタ 691">
          <a:extLst>
            <a:ext uri="{FF2B5EF4-FFF2-40B4-BE49-F238E27FC236}">
              <a16:creationId xmlns:a16="http://schemas.microsoft.com/office/drawing/2014/main" id="{E0F8A9E2-31AC-4A7B-8B7D-5602356F786C}"/>
            </a:ext>
          </a:extLst>
        </xdr:cNvPr>
        <xdr:cNvCxnSpPr/>
      </xdr:nvCxnSpPr>
      <xdr:spPr>
        <a:xfrm>
          <a:off x="12814300" y="176936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19050</xdr:colOff>
      <xdr:row>104</xdr:row>
      <xdr:rowOff>85725</xdr:rowOff>
    </xdr:from>
    <xdr:ext cx="409575" cy="257175"/>
    <xdr:sp macro="" textlink="">
      <xdr:nvSpPr>
        <xdr:cNvPr id="693" name="n_1aveValue【公民館】_x000a_有形固定資産減価償却率">
          <a:extLst>
            <a:ext uri="{FF2B5EF4-FFF2-40B4-BE49-F238E27FC236}">
              <a16:creationId xmlns:a16="http://schemas.microsoft.com/office/drawing/2014/main" id="{734548BE-B43E-4370-8A71-BE85DBA71BB5}"/>
            </a:ext>
          </a:extLst>
        </xdr:cNvPr>
        <xdr:cNvSpPr txBox="1"/>
      </xdr:nvSpPr>
      <xdr:spPr>
        <a:xfrm>
          <a:off x="15259050" y="179165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58.4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104</xdr:row>
      <xdr:rowOff>95250</xdr:rowOff>
    </xdr:from>
    <xdr:ext cx="409575" cy="257175"/>
    <xdr:sp macro="" textlink="">
      <xdr:nvSpPr>
        <xdr:cNvPr id="694" name="n_2aveValue【公民館】_x000a_有形固定資産減価償却率">
          <a:extLst>
            <a:ext uri="{FF2B5EF4-FFF2-40B4-BE49-F238E27FC236}">
              <a16:creationId xmlns:a16="http://schemas.microsoft.com/office/drawing/2014/main" id="{6E2BE444-FA6C-46B3-A70C-02ADC743C122}"/>
            </a:ext>
          </a:extLst>
        </xdr:cNvPr>
        <xdr:cNvSpPr txBox="1"/>
      </xdr:nvSpPr>
      <xdr:spPr>
        <a:xfrm>
          <a:off x="14382750" y="179260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59.0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104</xdr:row>
      <xdr:rowOff>104775</xdr:rowOff>
    </xdr:from>
    <xdr:ext cx="409575" cy="257175"/>
    <xdr:sp macro="" textlink="">
      <xdr:nvSpPr>
        <xdr:cNvPr id="695" name="n_3aveValue【公民館】_x000a_有形固定資産減価償却率">
          <a:extLst>
            <a:ext uri="{FF2B5EF4-FFF2-40B4-BE49-F238E27FC236}">
              <a16:creationId xmlns:a16="http://schemas.microsoft.com/office/drawing/2014/main" id="{FF2427DC-B51F-4C13-9290-B54F8E915F15}"/>
            </a:ext>
          </a:extLst>
        </xdr:cNvPr>
        <xdr:cNvSpPr txBox="1"/>
      </xdr:nvSpPr>
      <xdr:spPr>
        <a:xfrm>
          <a:off x="13496925" y="179355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59.3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104</xdr:row>
      <xdr:rowOff>104775</xdr:rowOff>
    </xdr:from>
    <xdr:ext cx="409575" cy="257175"/>
    <xdr:sp macro="" textlink="">
      <xdr:nvSpPr>
        <xdr:cNvPr id="696" name="n_4aveValue【公民館】_x000a_有形固定資産減価償却率">
          <a:extLst>
            <a:ext uri="{FF2B5EF4-FFF2-40B4-BE49-F238E27FC236}">
              <a16:creationId xmlns:a16="http://schemas.microsoft.com/office/drawing/2014/main" id="{09723EE4-5EFF-4183-853A-23419863FF68}"/>
            </a:ext>
          </a:extLst>
        </xdr:cNvPr>
        <xdr:cNvSpPr txBox="1"/>
      </xdr:nvSpPr>
      <xdr:spPr>
        <a:xfrm>
          <a:off x="12611100" y="179355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59.2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19050</xdr:colOff>
      <xdr:row>102</xdr:row>
      <xdr:rowOff>47625</xdr:rowOff>
    </xdr:from>
    <xdr:ext cx="409575" cy="257175"/>
    <xdr:sp macro="" textlink="">
      <xdr:nvSpPr>
        <xdr:cNvPr id="697" name="n_1mainValue【公民館】_x000a_有形固定資産減価償却率">
          <a:extLst>
            <a:ext uri="{FF2B5EF4-FFF2-40B4-BE49-F238E27FC236}">
              <a16:creationId xmlns:a16="http://schemas.microsoft.com/office/drawing/2014/main" id="{DA93F51E-F6FE-4845-86F7-0788B12F79D2}"/>
            </a:ext>
          </a:extLst>
        </xdr:cNvPr>
        <xdr:cNvSpPr txBox="1"/>
      </xdr:nvSpPr>
      <xdr:spPr>
        <a:xfrm>
          <a:off x="15259050" y="175355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54.8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102</xdr:row>
      <xdr:rowOff>9525</xdr:rowOff>
    </xdr:from>
    <xdr:ext cx="409575" cy="257175"/>
    <xdr:sp macro="" textlink="">
      <xdr:nvSpPr>
        <xdr:cNvPr id="698" name="n_2mainValue【公民館】_x000a_有形固定資産減価償却率">
          <a:extLst>
            <a:ext uri="{FF2B5EF4-FFF2-40B4-BE49-F238E27FC236}">
              <a16:creationId xmlns:a16="http://schemas.microsoft.com/office/drawing/2014/main" id="{535701A5-7F6B-494C-939A-8CB32FC95DEB}"/>
            </a:ext>
          </a:extLst>
        </xdr:cNvPr>
        <xdr:cNvSpPr txBox="1"/>
      </xdr:nvSpPr>
      <xdr:spPr>
        <a:xfrm>
          <a:off x="14382750" y="174974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52.8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101</xdr:row>
      <xdr:rowOff>142875</xdr:rowOff>
    </xdr:from>
    <xdr:ext cx="409575" cy="257175"/>
    <xdr:sp macro="" textlink="">
      <xdr:nvSpPr>
        <xdr:cNvPr id="699" name="n_3mainValue【公民館】_x000a_有形固定資産減価償却率">
          <a:extLst>
            <a:ext uri="{FF2B5EF4-FFF2-40B4-BE49-F238E27FC236}">
              <a16:creationId xmlns:a16="http://schemas.microsoft.com/office/drawing/2014/main" id="{45ACD3EF-402F-4EF3-B0C3-42088E3ED4DE}"/>
            </a:ext>
          </a:extLst>
        </xdr:cNvPr>
        <xdr:cNvSpPr txBox="1"/>
      </xdr:nvSpPr>
      <xdr:spPr>
        <a:xfrm>
          <a:off x="13496925" y="174593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50.8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101</xdr:row>
      <xdr:rowOff>104775</xdr:rowOff>
    </xdr:from>
    <xdr:ext cx="409575" cy="257175"/>
    <xdr:sp macro="" textlink="">
      <xdr:nvSpPr>
        <xdr:cNvPr id="700" name="n_4mainValue【公民館】_x000a_有形固定資産減価償却率">
          <a:extLst>
            <a:ext uri="{FF2B5EF4-FFF2-40B4-BE49-F238E27FC236}">
              <a16:creationId xmlns:a16="http://schemas.microsoft.com/office/drawing/2014/main" id="{B30D02B9-60AA-4FCD-9FAA-B1D072C68868}"/>
            </a:ext>
          </a:extLst>
        </xdr:cNvPr>
        <xdr:cNvSpPr txBox="1"/>
      </xdr:nvSpPr>
      <xdr:spPr>
        <a:xfrm>
          <a:off x="12611100" y="174212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48.8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fLocksText="0">
      <xdr:nvSpPr>
        <xdr:cNvPr id="701" name="正方形/長方形 700">
          <a:extLst>
            <a:ext uri="{FF2B5EF4-FFF2-40B4-BE49-F238E27FC236}">
              <a16:creationId xmlns:a16="http://schemas.microsoft.com/office/drawing/2014/main" id="{11E54A81-6D5B-427B-BB06-A85DE7A4719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公民館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fLocksText="0">
      <xdr:nvSpPr>
        <xdr:cNvPr id="702" name="正方形/長方形 701">
          <a:extLst>
            <a:ext uri="{FF2B5EF4-FFF2-40B4-BE49-F238E27FC236}">
              <a16:creationId xmlns:a16="http://schemas.microsoft.com/office/drawing/2014/main" id="{41D2F6A0-8DD4-4A64-A492-431B9CC74D4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fLocksText="0">
      <xdr:nvSpPr>
        <xdr:cNvPr id="703" name="正方形/長方形 702">
          <a:extLst>
            <a:ext uri="{FF2B5EF4-FFF2-40B4-BE49-F238E27FC236}">
              <a16:creationId xmlns:a16="http://schemas.microsoft.com/office/drawing/2014/main" id="{62189CAB-1F7D-4041-B2CE-1E188D530BC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83/89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fLocksText="0">
      <xdr:nvSpPr>
        <xdr:cNvPr id="704" name="正方形/長方形 703">
          <a:extLst>
            <a:ext uri="{FF2B5EF4-FFF2-40B4-BE49-F238E27FC236}">
              <a16:creationId xmlns:a16="http://schemas.microsoft.com/office/drawing/2014/main" id="{9285F46C-99BF-4C39-8F1C-FE4FBDD8FC7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fLocksText="0">
      <xdr:nvSpPr>
        <xdr:cNvPr id="705" name="正方形/長方形 704">
          <a:extLst>
            <a:ext uri="{FF2B5EF4-FFF2-40B4-BE49-F238E27FC236}">
              <a16:creationId xmlns:a16="http://schemas.microsoft.com/office/drawing/2014/main" id="{EBEC0BE0-19A4-4D0E-B63B-E2BB1F5FB62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fLocksText="0">
      <xdr:nvSpPr>
        <xdr:cNvPr id="706" name="正方形/長方形 705">
          <a:extLst>
            <a:ext uri="{FF2B5EF4-FFF2-40B4-BE49-F238E27FC236}">
              <a16:creationId xmlns:a16="http://schemas.microsoft.com/office/drawing/2014/main" id="{53386F5F-4C84-4558-A37F-F99A59432B9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fLocksText="0">
      <xdr:nvSpPr>
        <xdr:cNvPr id="707" name="正方形/長方形 706">
          <a:extLst>
            <a:ext uri="{FF2B5EF4-FFF2-40B4-BE49-F238E27FC236}">
              <a16:creationId xmlns:a16="http://schemas.microsoft.com/office/drawing/2014/main" id="{03BE16A5-F260-4D79-9E61-FD7F4ADA579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fLocksText="0">
      <xdr:nvSpPr>
        <xdr:cNvPr id="708" name="正方形/長方形 707">
          <a:extLst>
            <a:ext uri="{FF2B5EF4-FFF2-40B4-BE49-F238E27FC236}">
              <a16:creationId xmlns:a16="http://schemas.microsoft.com/office/drawing/2014/main" id="{1441071A-F146-4C19-B6BC-59C58589BEA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96</xdr:row>
      <xdr:rowOff>114300</xdr:rowOff>
    </xdr:from>
    <xdr:ext cx="352425" cy="228600"/>
    <xdr:sp macro="" textlink="">
      <xdr:nvSpPr>
        <xdr:cNvPr id="709" name="テキスト ボックス 708">
          <a:extLst>
            <a:ext uri="{FF2B5EF4-FFF2-40B4-BE49-F238E27FC236}">
              <a16:creationId xmlns:a16="http://schemas.microsoft.com/office/drawing/2014/main" id="{C1B88125-EECC-49AA-9BA2-6791117E7DE0}"/>
            </a:ext>
          </a:extLst>
        </xdr:cNvPr>
        <xdr:cNvSpPr txBox="1"/>
      </xdr:nvSpPr>
      <xdr:spPr>
        <a:xfrm>
          <a:off x="18249900" y="1657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32603330-72BF-4BF2-9FD2-E3D256A4923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a16="http://schemas.microsoft.com/office/drawing/2014/main" id="{03ECC49D-36FD-4ECC-A695-5D4A32BDF569}"/>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108</xdr:row>
      <xdr:rowOff>66675</xdr:rowOff>
    </xdr:from>
    <xdr:ext cx="466725" cy="257175"/>
    <xdr:sp macro="" textlink="">
      <xdr:nvSpPr>
        <xdr:cNvPr id="712" name="テキスト ボックス 711">
          <a:extLst>
            <a:ext uri="{FF2B5EF4-FFF2-40B4-BE49-F238E27FC236}">
              <a16:creationId xmlns:a16="http://schemas.microsoft.com/office/drawing/2014/main" id="{E46D5152-645B-493B-A326-716D1A41CE3F}"/>
            </a:ext>
          </a:extLst>
        </xdr:cNvPr>
        <xdr:cNvSpPr txBox="1"/>
      </xdr:nvSpPr>
      <xdr:spPr>
        <a:xfrm>
          <a:off x="17811750" y="18583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a16="http://schemas.microsoft.com/office/drawing/2014/main" id="{2B25691A-6EF0-4DA3-B321-193366F382B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106</xdr:row>
      <xdr:rowOff>76200</xdr:rowOff>
    </xdr:from>
    <xdr:ext cx="466725" cy="257175"/>
    <xdr:sp macro="" textlink="">
      <xdr:nvSpPr>
        <xdr:cNvPr id="714" name="テキスト ボックス 713">
          <a:extLst>
            <a:ext uri="{FF2B5EF4-FFF2-40B4-BE49-F238E27FC236}">
              <a16:creationId xmlns:a16="http://schemas.microsoft.com/office/drawing/2014/main" id="{8167A645-7A55-4F3E-9068-7E39C4A5B968}"/>
            </a:ext>
          </a:extLst>
        </xdr:cNvPr>
        <xdr:cNvSpPr txBox="1"/>
      </xdr:nvSpPr>
      <xdr:spPr>
        <a:xfrm>
          <a:off x="17811750" y="182499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0.100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a16="http://schemas.microsoft.com/office/drawing/2014/main" id="{FB8A6049-C916-412E-9AF9-EE5408F5AD7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104</xdr:row>
      <xdr:rowOff>95250</xdr:rowOff>
    </xdr:from>
    <xdr:ext cx="466725" cy="257175"/>
    <xdr:sp macro="" textlink="">
      <xdr:nvSpPr>
        <xdr:cNvPr id="716" name="テキスト ボックス 715">
          <a:extLst>
            <a:ext uri="{FF2B5EF4-FFF2-40B4-BE49-F238E27FC236}">
              <a16:creationId xmlns:a16="http://schemas.microsoft.com/office/drawing/2014/main" id="{EECB52F0-CBB4-46F6-BE16-4E4EEBFD5615}"/>
            </a:ext>
          </a:extLst>
        </xdr:cNvPr>
        <xdr:cNvSpPr txBox="1"/>
      </xdr:nvSpPr>
      <xdr:spPr>
        <a:xfrm>
          <a:off x="17811750" y="179260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a16="http://schemas.microsoft.com/office/drawing/2014/main" id="{74CC31DC-1B93-4C28-8E9D-4313FCA3A58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102</xdr:row>
      <xdr:rowOff>114300</xdr:rowOff>
    </xdr:from>
    <xdr:ext cx="466725" cy="257175"/>
    <xdr:sp macro="" textlink="">
      <xdr:nvSpPr>
        <xdr:cNvPr id="718" name="テキスト ボックス 717">
          <a:extLst>
            <a:ext uri="{FF2B5EF4-FFF2-40B4-BE49-F238E27FC236}">
              <a16:creationId xmlns:a16="http://schemas.microsoft.com/office/drawing/2014/main" id="{B1A23A34-7258-481E-BB53-A8ADF91D43A0}"/>
            </a:ext>
          </a:extLst>
        </xdr:cNvPr>
        <xdr:cNvSpPr txBox="1"/>
      </xdr:nvSpPr>
      <xdr:spPr>
        <a:xfrm>
          <a:off x="17811750" y="176022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0.300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a16="http://schemas.microsoft.com/office/drawing/2014/main" id="{BCE536B9-6C59-4551-AE07-D637E700CC6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100</xdr:row>
      <xdr:rowOff>133350</xdr:rowOff>
    </xdr:from>
    <xdr:ext cx="466725" cy="257175"/>
    <xdr:sp macro="" textlink="">
      <xdr:nvSpPr>
        <xdr:cNvPr id="720" name="テキスト ボックス 719">
          <a:extLst>
            <a:ext uri="{FF2B5EF4-FFF2-40B4-BE49-F238E27FC236}">
              <a16:creationId xmlns:a16="http://schemas.microsoft.com/office/drawing/2014/main" id="{B2CA3399-7B16-4EA2-AA1A-70E1DA107602}"/>
            </a:ext>
          </a:extLst>
        </xdr:cNvPr>
        <xdr:cNvSpPr txBox="1"/>
      </xdr:nvSpPr>
      <xdr:spPr>
        <a:xfrm>
          <a:off x="17811750" y="172783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a16="http://schemas.microsoft.com/office/drawing/2014/main" id="{5DA91B84-1541-4495-AA66-4FE404C41457}"/>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98</xdr:row>
      <xdr:rowOff>142875</xdr:rowOff>
    </xdr:from>
    <xdr:ext cx="466725" cy="257175"/>
    <xdr:sp macro="" textlink="">
      <xdr:nvSpPr>
        <xdr:cNvPr id="722" name="テキスト ボックス 721">
          <a:extLst>
            <a:ext uri="{FF2B5EF4-FFF2-40B4-BE49-F238E27FC236}">
              <a16:creationId xmlns:a16="http://schemas.microsoft.com/office/drawing/2014/main" id="{6C9DE740-9462-44E6-A898-14451B03A0D3}"/>
            </a:ext>
          </a:extLst>
        </xdr:cNvPr>
        <xdr:cNvSpPr txBox="1"/>
      </xdr:nvSpPr>
      <xdr:spPr>
        <a:xfrm>
          <a:off x="17811750" y="169449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0.500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719CA1F5-D614-4B43-9A73-D8740D0160F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96</xdr:row>
      <xdr:rowOff>161925</xdr:rowOff>
    </xdr:from>
    <xdr:ext cx="466725" cy="257175"/>
    <xdr:sp macro="" textlink="">
      <xdr:nvSpPr>
        <xdr:cNvPr id="724" name="テキスト ボックス 723">
          <a:extLst>
            <a:ext uri="{FF2B5EF4-FFF2-40B4-BE49-F238E27FC236}">
              <a16:creationId xmlns:a16="http://schemas.microsoft.com/office/drawing/2014/main" id="{D93358CC-3EA4-4E7A-A858-A46053D63197}"/>
            </a:ext>
          </a:extLst>
        </xdr:cNvPr>
        <xdr:cNvSpPr txBox="1"/>
      </xdr:nvSpPr>
      <xdr:spPr>
        <a:xfrm>
          <a:off x="17811750" y="1662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fLocksText="0">
      <xdr:nvSpPr>
        <xdr:cNvPr id="725" name="【公民館】_x000a_一人当たり面積グラフ枠">
          <a:extLst>
            <a:ext uri="{FF2B5EF4-FFF2-40B4-BE49-F238E27FC236}">
              <a16:creationId xmlns:a16="http://schemas.microsoft.com/office/drawing/2014/main" id="{C8C55D5C-6840-41FB-88F7-0B6C487EDC2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726" name="直線コネクタ 725">
          <a:extLst>
            <a:ext uri="{FF2B5EF4-FFF2-40B4-BE49-F238E27FC236}">
              <a16:creationId xmlns:a16="http://schemas.microsoft.com/office/drawing/2014/main" id="{2DF697B0-CDCB-4B61-9DCF-08ADEE16E359}"/>
            </a:ext>
          </a:extLst>
        </xdr:cNvPr>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109</xdr:row>
      <xdr:rowOff>9525</xdr:rowOff>
    </xdr:from>
    <xdr:ext cx="466725" cy="257175"/>
    <xdr:sp macro="" textlink="">
      <xdr:nvSpPr>
        <xdr:cNvPr id="727" name="【公民館】_x000a_一人当たり面積最小値テキスト">
          <a:extLst>
            <a:ext uri="{FF2B5EF4-FFF2-40B4-BE49-F238E27FC236}">
              <a16:creationId xmlns:a16="http://schemas.microsoft.com/office/drawing/2014/main" id="{DCA0478F-BF67-4D25-81D5-5EC4E304416B}"/>
            </a:ext>
          </a:extLst>
        </xdr:cNvPr>
        <xdr:cNvSpPr txBox="1"/>
      </xdr:nvSpPr>
      <xdr:spPr>
        <a:xfrm>
          <a:off x="22193250" y="186975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0.008</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728" name="直線コネクタ 727">
          <a:extLst>
            <a:ext uri="{FF2B5EF4-FFF2-40B4-BE49-F238E27FC236}">
              <a16:creationId xmlns:a16="http://schemas.microsoft.com/office/drawing/2014/main" id="{C1205844-EADF-4B14-B950-052A22DAA156}"/>
            </a:ext>
          </a:extLst>
        </xdr:cNvPr>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98</xdr:row>
      <xdr:rowOff>85725</xdr:rowOff>
    </xdr:from>
    <xdr:ext cx="466725" cy="257175"/>
    <xdr:sp macro="" textlink="">
      <xdr:nvSpPr>
        <xdr:cNvPr id="729" name="【公民館】_x000a_一人当たり面積最大値テキスト">
          <a:extLst>
            <a:ext uri="{FF2B5EF4-FFF2-40B4-BE49-F238E27FC236}">
              <a16:creationId xmlns:a16="http://schemas.microsoft.com/office/drawing/2014/main" id="{D41ED6C4-6774-4AC1-A7AB-CC1EE518667B}"/>
            </a:ext>
          </a:extLst>
        </xdr:cNvPr>
        <xdr:cNvSpPr txBox="1"/>
      </xdr:nvSpPr>
      <xdr:spPr>
        <a:xfrm>
          <a:off x="22193250" y="168878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0.492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730" name="直線コネクタ 729">
          <a:extLst>
            <a:ext uri="{FF2B5EF4-FFF2-40B4-BE49-F238E27FC236}">
              <a16:creationId xmlns:a16="http://schemas.microsoft.com/office/drawing/2014/main" id="{A0D09522-7353-4327-94D6-1A3959D9A0CB}"/>
            </a:ext>
          </a:extLst>
        </xdr:cNvPr>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106</xdr:row>
      <xdr:rowOff>66675</xdr:rowOff>
    </xdr:from>
    <xdr:ext cx="466725" cy="257175"/>
    <xdr:sp macro="" textlink="">
      <xdr:nvSpPr>
        <xdr:cNvPr id="731" name="【公民館】_x000a_一人当たり面積平均値テキスト">
          <a:extLst>
            <a:ext uri="{FF2B5EF4-FFF2-40B4-BE49-F238E27FC236}">
              <a16:creationId xmlns:a16="http://schemas.microsoft.com/office/drawing/2014/main" id="{BC57E935-800C-4DA2-994A-C988A61E8007}"/>
            </a:ext>
          </a:extLst>
        </xdr:cNvPr>
        <xdr:cNvSpPr txBox="1"/>
      </xdr:nvSpPr>
      <xdr:spPr>
        <a:xfrm>
          <a:off x="22193250" y="18240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0.086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fLocksText="0">
      <xdr:nvSpPr>
        <xdr:cNvPr id="732" name="フローチャート: 判断 731">
          <a:extLst>
            <a:ext uri="{FF2B5EF4-FFF2-40B4-BE49-F238E27FC236}">
              <a16:creationId xmlns:a16="http://schemas.microsoft.com/office/drawing/2014/main" id="{3B9DB66D-3ED2-4AC3-8CE9-C34B1E1F4EC8}"/>
            </a:ext>
          </a:extLst>
        </xdr:cNvPr>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127000</xdr:colOff>
      <xdr:row>105</xdr:row>
      <xdr:rowOff>170724</xdr:rowOff>
    </xdr:from>
    <xdr:to>
      <xdr:col>112</xdr:col>
      <xdr:colOff>38100</xdr:colOff>
      <xdr:row>106</xdr:row>
      <xdr:rowOff>100874</xdr:rowOff>
    </xdr:to>
    <xdr:sp macro="" textlink="" fLocksText="0">
      <xdr:nvSpPr>
        <xdr:cNvPr id="733" name="フローチャート: 判断 732">
          <a:extLst>
            <a:ext uri="{FF2B5EF4-FFF2-40B4-BE49-F238E27FC236}">
              <a16:creationId xmlns:a16="http://schemas.microsoft.com/office/drawing/2014/main" id="{FD1E2FAD-AB24-41C2-B18A-8113F77EE892}"/>
            </a:ext>
          </a:extLst>
        </xdr:cNvPr>
        <xdr:cNvSpPr/>
      </xdr:nvSpPr>
      <xdr:spPr>
        <a:xfrm>
          <a:off x="21272500" y="1817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0</xdr:colOff>
      <xdr:row>106</xdr:row>
      <xdr:rowOff>35198</xdr:rowOff>
    </xdr:from>
    <xdr:to>
      <xdr:col>107</xdr:col>
      <xdr:colOff>101600</xdr:colOff>
      <xdr:row>106</xdr:row>
      <xdr:rowOff>136798</xdr:rowOff>
    </xdr:to>
    <xdr:sp macro="" textlink="" fLocksText="0">
      <xdr:nvSpPr>
        <xdr:cNvPr id="734" name="フローチャート: 判断 733">
          <a:extLst>
            <a:ext uri="{FF2B5EF4-FFF2-40B4-BE49-F238E27FC236}">
              <a16:creationId xmlns:a16="http://schemas.microsoft.com/office/drawing/2014/main" id="{0D2A8406-3A33-4F07-A26A-72C63BCF83A8}"/>
            </a:ext>
          </a:extLst>
        </xdr:cNvPr>
        <xdr:cNvSpPr/>
      </xdr:nvSpPr>
      <xdr:spPr>
        <a:xfrm>
          <a:off x="203835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63500</xdr:colOff>
      <xdr:row>106</xdr:row>
      <xdr:rowOff>28666</xdr:rowOff>
    </xdr:from>
    <xdr:to>
      <xdr:col>102</xdr:col>
      <xdr:colOff>165100</xdr:colOff>
      <xdr:row>106</xdr:row>
      <xdr:rowOff>130266</xdr:rowOff>
    </xdr:to>
    <xdr:sp macro="" textlink="" fLocksText="0">
      <xdr:nvSpPr>
        <xdr:cNvPr id="735" name="フローチャート: 判断 734">
          <a:extLst>
            <a:ext uri="{FF2B5EF4-FFF2-40B4-BE49-F238E27FC236}">
              <a16:creationId xmlns:a16="http://schemas.microsoft.com/office/drawing/2014/main" id="{9D9FF73E-DBF0-420E-8FC6-7E60199B42A6}"/>
            </a:ext>
          </a:extLst>
        </xdr:cNvPr>
        <xdr:cNvSpPr/>
      </xdr:nvSpPr>
      <xdr:spPr>
        <a:xfrm>
          <a:off x="194945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127000</xdr:colOff>
      <xdr:row>106</xdr:row>
      <xdr:rowOff>22134</xdr:rowOff>
    </xdr:from>
    <xdr:to>
      <xdr:col>98</xdr:col>
      <xdr:colOff>38100</xdr:colOff>
      <xdr:row>106</xdr:row>
      <xdr:rowOff>123734</xdr:rowOff>
    </xdr:to>
    <xdr:sp macro="" textlink="" fLocksText="0">
      <xdr:nvSpPr>
        <xdr:cNvPr id="736" name="フローチャート: 判断 735">
          <a:extLst>
            <a:ext uri="{FF2B5EF4-FFF2-40B4-BE49-F238E27FC236}">
              <a16:creationId xmlns:a16="http://schemas.microsoft.com/office/drawing/2014/main" id="{8B8FB5B2-5837-426D-B50F-5C9514AD3254}"/>
            </a:ext>
          </a:extLst>
        </xdr:cNvPr>
        <xdr:cNvSpPr/>
      </xdr:nvSpPr>
      <xdr:spPr>
        <a:xfrm>
          <a:off x="18605500" y="181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115</xdr:col>
      <xdr:colOff>57150</xdr:colOff>
      <xdr:row>111</xdr:row>
      <xdr:rowOff>19050</xdr:rowOff>
    </xdr:from>
    <xdr:ext cx="762000" cy="257175"/>
    <xdr:sp macro="" textlink="">
      <xdr:nvSpPr>
        <xdr:cNvPr id="737" name="テキスト ボックス 736">
          <a:extLst>
            <a:ext uri="{FF2B5EF4-FFF2-40B4-BE49-F238E27FC236}">
              <a16:creationId xmlns:a16="http://schemas.microsoft.com/office/drawing/2014/main" id="{38DE86C3-5D85-41F5-B897-FFA76A53B358}"/>
            </a:ext>
          </a:extLst>
        </xdr:cNvPr>
        <xdr:cNvSpPr txBox="1"/>
      </xdr:nvSpPr>
      <xdr:spPr>
        <a:xfrm>
          <a:off x="2196465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111</xdr:row>
      <xdr:rowOff>19050</xdr:rowOff>
    </xdr:from>
    <xdr:ext cx="762000" cy="257175"/>
    <xdr:sp macro="" textlink="">
      <xdr:nvSpPr>
        <xdr:cNvPr id="738" name="テキスト ボックス 737">
          <a:extLst>
            <a:ext uri="{FF2B5EF4-FFF2-40B4-BE49-F238E27FC236}">
              <a16:creationId xmlns:a16="http://schemas.microsoft.com/office/drawing/2014/main" id="{A56A1D21-C557-4973-94C4-AE9EDFFDF28B}"/>
            </a:ext>
          </a:extLst>
        </xdr:cNvPr>
        <xdr:cNvSpPr txBox="1"/>
      </xdr:nvSpPr>
      <xdr:spPr>
        <a:xfrm>
          <a:off x="2112645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111</xdr:row>
      <xdr:rowOff>19050</xdr:rowOff>
    </xdr:from>
    <xdr:ext cx="762000" cy="257175"/>
    <xdr:sp macro="" textlink="">
      <xdr:nvSpPr>
        <xdr:cNvPr id="739" name="テキスト ボックス 738">
          <a:extLst>
            <a:ext uri="{FF2B5EF4-FFF2-40B4-BE49-F238E27FC236}">
              <a16:creationId xmlns:a16="http://schemas.microsoft.com/office/drawing/2014/main" id="{C9BB8B66-3F23-4B51-95FE-87CF3C75B101}"/>
            </a:ext>
          </a:extLst>
        </xdr:cNvPr>
        <xdr:cNvSpPr txBox="1"/>
      </xdr:nvSpPr>
      <xdr:spPr>
        <a:xfrm>
          <a:off x="20240625"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19050</xdr:rowOff>
    </xdr:from>
    <xdr:ext cx="762000" cy="257175"/>
    <xdr:sp macro="" textlink="">
      <xdr:nvSpPr>
        <xdr:cNvPr id="740" name="テキスト ボックス 739">
          <a:extLst>
            <a:ext uri="{FF2B5EF4-FFF2-40B4-BE49-F238E27FC236}">
              <a16:creationId xmlns:a16="http://schemas.microsoft.com/office/drawing/2014/main" id="{3D6AB5D8-146B-4A59-A350-2AE58E4DB4B7}"/>
            </a:ext>
          </a:extLst>
        </xdr:cNvPr>
        <xdr:cNvSpPr txBox="1"/>
      </xdr:nvSpPr>
      <xdr:spPr>
        <a:xfrm>
          <a:off x="1935480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111</xdr:row>
      <xdr:rowOff>19050</xdr:rowOff>
    </xdr:from>
    <xdr:ext cx="762000" cy="257175"/>
    <xdr:sp macro="" textlink="">
      <xdr:nvSpPr>
        <xdr:cNvPr id="741" name="テキスト ボックス 740">
          <a:extLst>
            <a:ext uri="{FF2B5EF4-FFF2-40B4-BE49-F238E27FC236}">
              <a16:creationId xmlns:a16="http://schemas.microsoft.com/office/drawing/2014/main" id="{0F774A60-B9B6-46ED-81A0-0E6883A47BBB}"/>
            </a:ext>
          </a:extLst>
        </xdr:cNvPr>
        <xdr:cNvSpPr txBox="1"/>
      </xdr:nvSpPr>
      <xdr:spPr>
        <a:xfrm>
          <a:off x="1845945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97245</xdr:rowOff>
    </xdr:from>
    <xdr:to>
      <xdr:col>116</xdr:col>
      <xdr:colOff>114300</xdr:colOff>
      <xdr:row>109</xdr:row>
      <xdr:rowOff>27395</xdr:rowOff>
    </xdr:to>
    <xdr:sp macro="" textlink="" fLocksText="0">
      <xdr:nvSpPr>
        <xdr:cNvPr id="742" name="楕円 741">
          <a:extLst>
            <a:ext uri="{FF2B5EF4-FFF2-40B4-BE49-F238E27FC236}">
              <a16:creationId xmlns:a16="http://schemas.microsoft.com/office/drawing/2014/main" id="{E2C9D581-22AB-4698-82AA-56373AF2DE3B}"/>
            </a:ext>
          </a:extLst>
        </xdr:cNvPr>
        <xdr:cNvSpPr/>
      </xdr:nvSpPr>
      <xdr:spPr>
        <a:xfrm>
          <a:off x="22110700" y="186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95250</xdr:colOff>
      <xdr:row>108</xdr:row>
      <xdr:rowOff>9525</xdr:rowOff>
    </xdr:from>
    <xdr:ext cx="466725" cy="257175"/>
    <xdr:sp macro="" textlink="">
      <xdr:nvSpPr>
        <xdr:cNvPr id="743" name="【公民館】_x000a_一人当たり面積該当値テキスト">
          <a:extLst>
            <a:ext uri="{FF2B5EF4-FFF2-40B4-BE49-F238E27FC236}">
              <a16:creationId xmlns:a16="http://schemas.microsoft.com/office/drawing/2014/main" id="{88B6EE05-834E-4E9A-8047-8C7B002DC7EC}"/>
            </a:ext>
          </a:extLst>
        </xdr:cNvPr>
        <xdr:cNvSpPr txBox="1"/>
      </xdr:nvSpPr>
      <xdr:spPr>
        <a:xfrm>
          <a:off x="22193250" y="18526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0.018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97245</xdr:rowOff>
    </xdr:from>
    <xdr:to>
      <xdr:col>112</xdr:col>
      <xdr:colOff>38100</xdr:colOff>
      <xdr:row>109</xdr:row>
      <xdr:rowOff>27395</xdr:rowOff>
    </xdr:to>
    <xdr:sp macro="" textlink="" fLocksText="0">
      <xdr:nvSpPr>
        <xdr:cNvPr id="744" name="楕円 743">
          <a:extLst>
            <a:ext uri="{FF2B5EF4-FFF2-40B4-BE49-F238E27FC236}">
              <a16:creationId xmlns:a16="http://schemas.microsoft.com/office/drawing/2014/main" id="{FC9DE314-0891-4305-AF97-3C7516FC39E0}"/>
            </a:ext>
          </a:extLst>
        </xdr:cNvPr>
        <xdr:cNvSpPr/>
      </xdr:nvSpPr>
      <xdr:spPr>
        <a:xfrm>
          <a:off x="21272500" y="186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177800</xdr:colOff>
      <xdr:row>108</xdr:row>
      <xdr:rowOff>148045</xdr:rowOff>
    </xdr:from>
    <xdr:to>
      <xdr:col>116</xdr:col>
      <xdr:colOff>63500</xdr:colOff>
      <xdr:row>108</xdr:row>
      <xdr:rowOff>148045</xdr:rowOff>
    </xdr:to>
    <xdr:cxnSp macro="">
      <xdr:nvCxnSpPr>
        <xdr:cNvPr id="745" name="直線コネクタ 744">
          <a:extLst>
            <a:ext uri="{FF2B5EF4-FFF2-40B4-BE49-F238E27FC236}">
              <a16:creationId xmlns:a16="http://schemas.microsoft.com/office/drawing/2014/main" id="{D7B05CA4-7909-4319-83A4-624BC6F23914}"/>
            </a:ext>
          </a:extLst>
        </xdr:cNvPr>
        <xdr:cNvCxnSpPr/>
      </xdr:nvCxnSpPr>
      <xdr:spPr>
        <a:xfrm>
          <a:off x="21323300" y="186646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97245</xdr:rowOff>
    </xdr:from>
    <xdr:to>
      <xdr:col>107</xdr:col>
      <xdr:colOff>101600</xdr:colOff>
      <xdr:row>109</xdr:row>
      <xdr:rowOff>27395</xdr:rowOff>
    </xdr:to>
    <xdr:sp macro="" textlink="" fLocksText="0">
      <xdr:nvSpPr>
        <xdr:cNvPr id="746" name="楕円 745">
          <a:extLst>
            <a:ext uri="{FF2B5EF4-FFF2-40B4-BE49-F238E27FC236}">
              <a16:creationId xmlns:a16="http://schemas.microsoft.com/office/drawing/2014/main" id="{1CB52C9C-3B0A-4AFD-951D-9E7A7E7B3F46}"/>
            </a:ext>
          </a:extLst>
        </xdr:cNvPr>
        <xdr:cNvSpPr/>
      </xdr:nvSpPr>
      <xdr:spPr>
        <a:xfrm>
          <a:off x="20383500" y="186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108</xdr:row>
      <xdr:rowOff>148045</xdr:rowOff>
    </xdr:from>
    <xdr:to>
      <xdr:col>111</xdr:col>
      <xdr:colOff>177800</xdr:colOff>
      <xdr:row>108</xdr:row>
      <xdr:rowOff>148045</xdr:rowOff>
    </xdr:to>
    <xdr:cxnSp macro="">
      <xdr:nvCxnSpPr>
        <xdr:cNvPr id="747" name="直線コネクタ 746">
          <a:extLst>
            <a:ext uri="{FF2B5EF4-FFF2-40B4-BE49-F238E27FC236}">
              <a16:creationId xmlns:a16="http://schemas.microsoft.com/office/drawing/2014/main" id="{9CF7B451-5439-4112-B75A-69F7622CF8EB}"/>
            </a:ext>
          </a:extLst>
        </xdr:cNvPr>
        <xdr:cNvCxnSpPr/>
      </xdr:nvCxnSpPr>
      <xdr:spPr>
        <a:xfrm>
          <a:off x="20434300" y="186646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97245</xdr:rowOff>
    </xdr:from>
    <xdr:to>
      <xdr:col>102</xdr:col>
      <xdr:colOff>165100</xdr:colOff>
      <xdr:row>109</xdr:row>
      <xdr:rowOff>27395</xdr:rowOff>
    </xdr:to>
    <xdr:sp macro="" textlink="" fLocksText="0">
      <xdr:nvSpPr>
        <xdr:cNvPr id="748" name="楕円 747">
          <a:extLst>
            <a:ext uri="{FF2B5EF4-FFF2-40B4-BE49-F238E27FC236}">
              <a16:creationId xmlns:a16="http://schemas.microsoft.com/office/drawing/2014/main" id="{F36CB8D1-B5B7-40E5-AC63-B1BC4725F1BE}"/>
            </a:ext>
          </a:extLst>
        </xdr:cNvPr>
        <xdr:cNvSpPr/>
      </xdr:nvSpPr>
      <xdr:spPr>
        <a:xfrm>
          <a:off x="19494500" y="186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114300</xdr:colOff>
      <xdr:row>108</xdr:row>
      <xdr:rowOff>148045</xdr:rowOff>
    </xdr:from>
    <xdr:to>
      <xdr:col>107</xdr:col>
      <xdr:colOff>50800</xdr:colOff>
      <xdr:row>108</xdr:row>
      <xdr:rowOff>148045</xdr:rowOff>
    </xdr:to>
    <xdr:cxnSp macro="">
      <xdr:nvCxnSpPr>
        <xdr:cNvPr id="749" name="直線コネクタ 748">
          <a:extLst>
            <a:ext uri="{FF2B5EF4-FFF2-40B4-BE49-F238E27FC236}">
              <a16:creationId xmlns:a16="http://schemas.microsoft.com/office/drawing/2014/main" id="{F92A4F5A-98F4-4F00-86D4-10D1F58C34D5}"/>
            </a:ext>
          </a:extLst>
        </xdr:cNvPr>
        <xdr:cNvCxnSpPr/>
      </xdr:nvCxnSpPr>
      <xdr:spPr>
        <a:xfrm>
          <a:off x="19545300" y="186646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93980</xdr:rowOff>
    </xdr:from>
    <xdr:to>
      <xdr:col>98</xdr:col>
      <xdr:colOff>38100</xdr:colOff>
      <xdr:row>109</xdr:row>
      <xdr:rowOff>24130</xdr:rowOff>
    </xdr:to>
    <xdr:sp macro="" textlink="" fLocksText="0">
      <xdr:nvSpPr>
        <xdr:cNvPr id="750" name="楕円 749">
          <a:extLst>
            <a:ext uri="{FF2B5EF4-FFF2-40B4-BE49-F238E27FC236}">
              <a16:creationId xmlns:a16="http://schemas.microsoft.com/office/drawing/2014/main" id="{4A820E3E-445E-4C95-8783-2DB02E601273}"/>
            </a:ext>
          </a:extLst>
        </xdr:cNvPr>
        <xdr:cNvSpPr/>
      </xdr:nvSpPr>
      <xdr:spPr>
        <a:xfrm>
          <a:off x="18605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177800</xdr:colOff>
      <xdr:row>108</xdr:row>
      <xdr:rowOff>144780</xdr:rowOff>
    </xdr:from>
    <xdr:to>
      <xdr:col>102</xdr:col>
      <xdr:colOff>114300</xdr:colOff>
      <xdr:row>108</xdr:row>
      <xdr:rowOff>148045</xdr:rowOff>
    </xdr:to>
    <xdr:cxnSp macro="">
      <xdr:nvCxnSpPr>
        <xdr:cNvPr id="751" name="直線コネクタ 750">
          <a:extLst>
            <a:ext uri="{FF2B5EF4-FFF2-40B4-BE49-F238E27FC236}">
              <a16:creationId xmlns:a16="http://schemas.microsoft.com/office/drawing/2014/main" id="{6700F1DA-7593-4564-8A83-EE6312C69BB7}"/>
            </a:ext>
          </a:extLst>
        </xdr:cNvPr>
        <xdr:cNvCxnSpPr/>
      </xdr:nvCxnSpPr>
      <xdr:spPr>
        <a:xfrm>
          <a:off x="18656300" y="186613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114300</xdr:colOff>
      <xdr:row>104</xdr:row>
      <xdr:rowOff>114300</xdr:rowOff>
    </xdr:from>
    <xdr:ext cx="466725" cy="257175"/>
    <xdr:sp macro="" textlink="">
      <xdr:nvSpPr>
        <xdr:cNvPr id="752" name="n_1aveValue【公民館】_x000a_一人当たり面積">
          <a:extLst>
            <a:ext uri="{FF2B5EF4-FFF2-40B4-BE49-F238E27FC236}">
              <a16:creationId xmlns:a16="http://schemas.microsoft.com/office/drawing/2014/main" id="{B68B3915-1CE2-4020-A224-EA786E75A50A}"/>
            </a:ext>
          </a:extLst>
        </xdr:cNvPr>
        <xdr:cNvSpPr txBox="1"/>
      </xdr:nvSpPr>
      <xdr:spPr>
        <a:xfrm>
          <a:off x="21069300" y="179451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0.153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104</xdr:row>
      <xdr:rowOff>152400</xdr:rowOff>
    </xdr:from>
    <xdr:ext cx="466725" cy="257175"/>
    <xdr:sp macro="" textlink="">
      <xdr:nvSpPr>
        <xdr:cNvPr id="753" name="n_2aveValue【公民館】_x000a_一人当たり面積">
          <a:extLst>
            <a:ext uri="{FF2B5EF4-FFF2-40B4-BE49-F238E27FC236}">
              <a16:creationId xmlns:a16="http://schemas.microsoft.com/office/drawing/2014/main" id="{FE6BD372-EE12-4B2D-92F3-79F8469CEA87}"/>
            </a:ext>
          </a:extLst>
        </xdr:cNvPr>
        <xdr:cNvSpPr txBox="1"/>
      </xdr:nvSpPr>
      <xdr:spPr>
        <a:xfrm>
          <a:off x="20193000" y="179832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0.142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104</xdr:row>
      <xdr:rowOff>142875</xdr:rowOff>
    </xdr:from>
    <xdr:ext cx="466725" cy="257175"/>
    <xdr:sp macro="" textlink="">
      <xdr:nvSpPr>
        <xdr:cNvPr id="754" name="n_3aveValue【公民館】_x000a_一人当たり面積">
          <a:extLst>
            <a:ext uri="{FF2B5EF4-FFF2-40B4-BE49-F238E27FC236}">
              <a16:creationId xmlns:a16="http://schemas.microsoft.com/office/drawing/2014/main" id="{192663A5-4940-469F-8BCC-F273458E8685}"/>
            </a:ext>
          </a:extLst>
        </xdr:cNvPr>
        <xdr:cNvSpPr txBox="1"/>
      </xdr:nvSpPr>
      <xdr:spPr>
        <a:xfrm>
          <a:off x="19307175" y="179736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0.144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104</xdr:row>
      <xdr:rowOff>142875</xdr:rowOff>
    </xdr:from>
    <xdr:ext cx="466725" cy="257175"/>
    <xdr:sp macro="" textlink="">
      <xdr:nvSpPr>
        <xdr:cNvPr id="755" name="n_4aveValue【公民館】_x000a_一人当たり面積">
          <a:extLst>
            <a:ext uri="{FF2B5EF4-FFF2-40B4-BE49-F238E27FC236}">
              <a16:creationId xmlns:a16="http://schemas.microsoft.com/office/drawing/2014/main" id="{B8DC5E2F-5723-427C-AAA6-8C139065C64D}"/>
            </a:ext>
          </a:extLst>
        </xdr:cNvPr>
        <xdr:cNvSpPr txBox="1"/>
      </xdr:nvSpPr>
      <xdr:spPr>
        <a:xfrm>
          <a:off x="18421350" y="179736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0.146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114300</xdr:colOff>
      <xdr:row>109</xdr:row>
      <xdr:rowOff>19050</xdr:rowOff>
    </xdr:from>
    <xdr:ext cx="466725" cy="257175"/>
    <xdr:sp macro="" textlink="">
      <xdr:nvSpPr>
        <xdr:cNvPr id="756" name="n_1mainValue【公民館】_x000a_一人当たり面積">
          <a:extLst>
            <a:ext uri="{FF2B5EF4-FFF2-40B4-BE49-F238E27FC236}">
              <a16:creationId xmlns:a16="http://schemas.microsoft.com/office/drawing/2014/main" id="{FCE93EF4-D4CF-4FA2-9873-E8D25EC133E8}"/>
            </a:ext>
          </a:extLst>
        </xdr:cNvPr>
        <xdr:cNvSpPr txBox="1"/>
      </xdr:nvSpPr>
      <xdr:spPr>
        <a:xfrm>
          <a:off x="21069300" y="187071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0.018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109</xdr:row>
      <xdr:rowOff>19050</xdr:rowOff>
    </xdr:from>
    <xdr:ext cx="466725" cy="257175"/>
    <xdr:sp macro="" textlink="">
      <xdr:nvSpPr>
        <xdr:cNvPr id="757" name="n_2mainValue【公民館】_x000a_一人当たり面積">
          <a:extLst>
            <a:ext uri="{FF2B5EF4-FFF2-40B4-BE49-F238E27FC236}">
              <a16:creationId xmlns:a16="http://schemas.microsoft.com/office/drawing/2014/main" id="{16F7F891-BC09-49A0-BE81-B705AC4FC4F6}"/>
            </a:ext>
          </a:extLst>
        </xdr:cNvPr>
        <xdr:cNvSpPr txBox="1"/>
      </xdr:nvSpPr>
      <xdr:spPr>
        <a:xfrm>
          <a:off x="20193000" y="187071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0.018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109</xdr:row>
      <xdr:rowOff>19050</xdr:rowOff>
    </xdr:from>
    <xdr:ext cx="466725" cy="257175"/>
    <xdr:sp macro="" textlink="">
      <xdr:nvSpPr>
        <xdr:cNvPr id="758" name="n_3mainValue【公民館】_x000a_一人当たり面積">
          <a:extLst>
            <a:ext uri="{FF2B5EF4-FFF2-40B4-BE49-F238E27FC236}">
              <a16:creationId xmlns:a16="http://schemas.microsoft.com/office/drawing/2014/main" id="{636F87BF-72F9-41D1-9966-12D00E30D539}"/>
            </a:ext>
          </a:extLst>
        </xdr:cNvPr>
        <xdr:cNvSpPr txBox="1"/>
      </xdr:nvSpPr>
      <xdr:spPr>
        <a:xfrm>
          <a:off x="19307175" y="187071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0.018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109</xdr:row>
      <xdr:rowOff>19050</xdr:rowOff>
    </xdr:from>
    <xdr:ext cx="466725" cy="257175"/>
    <xdr:sp macro="" textlink="">
      <xdr:nvSpPr>
        <xdr:cNvPr id="759" name="n_4mainValue【公民館】_x000a_一人当たり面積">
          <a:extLst>
            <a:ext uri="{FF2B5EF4-FFF2-40B4-BE49-F238E27FC236}">
              <a16:creationId xmlns:a16="http://schemas.microsoft.com/office/drawing/2014/main" id="{134CCB15-5D5E-4D68-B1D8-0355CF1540FC}"/>
            </a:ext>
          </a:extLst>
        </xdr:cNvPr>
        <xdr:cNvSpPr txBox="1"/>
      </xdr:nvSpPr>
      <xdr:spPr>
        <a:xfrm>
          <a:off x="18421350" y="187071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0.019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fLocksText="0">
      <xdr:nvSpPr>
        <xdr:cNvPr id="760" name="正方形/長方形 759">
          <a:extLst>
            <a:ext uri="{FF2B5EF4-FFF2-40B4-BE49-F238E27FC236}">
              <a16:creationId xmlns:a16="http://schemas.microsoft.com/office/drawing/2014/main" id="{29F70C74-DF9C-4799-8B3F-ABDE7128D6B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fLocksText="0">
      <xdr:nvSpPr>
        <xdr:cNvPr id="761" name="正方形/長方形 760">
          <a:extLst>
            <a:ext uri="{FF2B5EF4-FFF2-40B4-BE49-F238E27FC236}">
              <a16:creationId xmlns:a16="http://schemas.microsoft.com/office/drawing/2014/main" id="{E8ED8BA7-B6DD-4CFF-B9C8-BC3A95FF188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72CCD0AD-E52A-4058-9BBF-AA598B843EC8}"/>
            </a:ext>
          </a:extLst>
        </xdr:cNvPr>
        <xdr:cNvSpPr txBox="1"/>
      </xdr:nvSpPr>
      <xdr:spPr>
        <a:xfrm>
          <a:off x="838200" y="19748500"/>
          <a:ext cx="22085300" cy="14859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latin typeface="ＭＳ Ｐゴシック" panose="020B0600070205080204" pitchFamily="50" charset="-128"/>
              <a:ea typeface="ＭＳ Ｐゴシック" panose="020B0600070205080204" pitchFamily="50" charset="-128"/>
            </a:rPr>
            <a:t>令和３年度の道路の一人当たり延長は</a:t>
          </a:r>
          <a:r>
            <a:rPr lang="en-US" altLang="ja-JP" sz="1300">
              <a:latin typeface="ＭＳ Ｐゴシック" panose="020B0600070205080204" pitchFamily="50" charset="-128"/>
              <a:ea typeface="ＭＳ Ｐゴシック" panose="020B0600070205080204" pitchFamily="50" charset="-128"/>
            </a:rPr>
            <a:t>3.353</a:t>
          </a:r>
          <a:r>
            <a:rPr lang="ja-JP" altLang="en-US" sz="1300">
              <a:latin typeface="ＭＳ Ｐゴシック" panose="020B0600070205080204" pitchFamily="50" charset="-128"/>
              <a:ea typeface="ＭＳ Ｐゴシック" panose="020B0600070205080204" pitchFamily="50" charset="-128"/>
            </a:rPr>
            <a:t>ｍで、令和２年度の</a:t>
          </a:r>
          <a:r>
            <a:rPr lang="en-US" altLang="ja-JP" sz="1300">
              <a:latin typeface="ＭＳ Ｐゴシック" panose="020B0600070205080204" pitchFamily="50" charset="-128"/>
              <a:ea typeface="ＭＳ Ｐゴシック" panose="020B0600070205080204" pitchFamily="50" charset="-128"/>
            </a:rPr>
            <a:t>3.343</a:t>
          </a:r>
          <a:r>
            <a:rPr lang="ja-JP" altLang="en-US" sz="1300">
              <a:latin typeface="ＭＳ Ｐゴシック" panose="020B0600070205080204" pitchFamily="50" charset="-128"/>
              <a:ea typeface="ＭＳ Ｐゴシック" panose="020B0600070205080204" pitchFamily="50" charset="-128"/>
            </a:rPr>
            <a:t>ｍから</a:t>
          </a:r>
          <a:r>
            <a:rPr lang="en-US" altLang="ja-JP" sz="1300">
              <a:latin typeface="ＭＳ Ｐゴシック" panose="020B0600070205080204" pitchFamily="50" charset="-128"/>
              <a:ea typeface="ＭＳ Ｐゴシック" panose="020B0600070205080204" pitchFamily="50" charset="-128"/>
            </a:rPr>
            <a:t>0.010</a:t>
          </a:r>
          <a:r>
            <a:rPr lang="ja-JP" altLang="en-US" sz="1300">
              <a:latin typeface="ＭＳ Ｐゴシック" panose="020B0600070205080204" pitchFamily="50" charset="-128"/>
              <a:ea typeface="ＭＳ Ｐゴシック" panose="020B0600070205080204" pitchFamily="50" charset="-128"/>
            </a:rPr>
            <a:t>ｍ増加しているが、類似団体内平均値の</a:t>
          </a:r>
          <a:r>
            <a:rPr lang="en-US" altLang="ja-JP" sz="1300">
              <a:latin typeface="ＭＳ Ｐゴシック" panose="020B0600070205080204" pitchFamily="50" charset="-128"/>
              <a:ea typeface="ＭＳ Ｐゴシック" panose="020B0600070205080204" pitchFamily="50" charset="-128"/>
            </a:rPr>
            <a:t>7.766</a:t>
          </a:r>
          <a:r>
            <a:rPr lang="ja-JP" altLang="en-US" sz="1300">
              <a:latin typeface="ＭＳ Ｐゴシック" panose="020B0600070205080204" pitchFamily="50" charset="-128"/>
              <a:ea typeface="ＭＳ Ｐゴシック" panose="020B0600070205080204" pitchFamily="50" charset="-128"/>
            </a:rPr>
            <a:t>ｍより低い傾向にある。また、令和３年度の学校施設における有形固定資産減価償却率は</a:t>
          </a:r>
          <a:r>
            <a:rPr lang="en-US" altLang="ja-JP" sz="1300">
              <a:latin typeface="ＭＳ Ｐゴシック" panose="020B0600070205080204" pitchFamily="50" charset="-128"/>
              <a:ea typeface="ＭＳ Ｐゴシック" panose="020B0600070205080204" pitchFamily="50" charset="-128"/>
            </a:rPr>
            <a:t>76.7</a:t>
          </a:r>
          <a:r>
            <a:rPr lang="ja-JP" altLang="en-US" sz="1300">
              <a:latin typeface="ＭＳ Ｐゴシック" panose="020B0600070205080204" pitchFamily="50" charset="-128"/>
              <a:ea typeface="ＭＳ Ｐゴシック" panose="020B0600070205080204" pitchFamily="50" charset="-128"/>
            </a:rPr>
            <a:t>％で、令和２年度の</a:t>
          </a:r>
          <a:r>
            <a:rPr lang="en-US" altLang="ja-JP" sz="1300">
              <a:latin typeface="ＭＳ Ｐゴシック" panose="020B0600070205080204" pitchFamily="50" charset="-128"/>
              <a:ea typeface="ＭＳ Ｐゴシック" panose="020B0600070205080204" pitchFamily="50" charset="-128"/>
            </a:rPr>
            <a:t>75.9</a:t>
          </a:r>
          <a:r>
            <a:rPr lang="ja-JP" altLang="en-US" sz="1300">
              <a:latin typeface="ＭＳ Ｐゴシック" panose="020B0600070205080204" pitchFamily="50" charset="-128"/>
              <a:ea typeface="ＭＳ Ｐゴシック" panose="020B0600070205080204" pitchFamily="50" charset="-128"/>
            </a:rPr>
            <a:t>％から</a:t>
          </a:r>
          <a:r>
            <a:rPr lang="en-US" altLang="ja-JP" sz="1300">
              <a:latin typeface="ＭＳ Ｐゴシック" panose="020B0600070205080204" pitchFamily="50" charset="-128"/>
              <a:ea typeface="ＭＳ Ｐゴシック" panose="020B0600070205080204" pitchFamily="50" charset="-128"/>
            </a:rPr>
            <a:t>0.8</a:t>
          </a:r>
          <a:r>
            <a:rPr lang="ja-JP" altLang="en-US" sz="1300">
              <a:latin typeface="ＭＳ Ｐゴシック" panose="020B0600070205080204" pitchFamily="50" charset="-128"/>
              <a:ea typeface="ＭＳ Ｐゴシック" panose="020B0600070205080204" pitchFamily="50" charset="-128"/>
            </a:rPr>
            <a:t>％増加しており、類似団体内平均値の</a:t>
          </a:r>
          <a:r>
            <a:rPr lang="en-US" altLang="ja-JP" sz="1300">
              <a:latin typeface="ＭＳ Ｐゴシック" panose="020B0600070205080204" pitchFamily="50" charset="-128"/>
              <a:ea typeface="ＭＳ Ｐゴシック" panose="020B0600070205080204" pitchFamily="50" charset="-128"/>
            </a:rPr>
            <a:t>66.0</a:t>
          </a:r>
          <a:r>
            <a:rPr lang="ja-JP" altLang="en-US" sz="1300">
              <a:latin typeface="ＭＳ Ｐゴシック" panose="020B0600070205080204" pitchFamily="50" charset="-128"/>
              <a:ea typeface="ＭＳ Ｐゴシック" panose="020B0600070205080204" pitchFamily="50" charset="-128"/>
            </a:rPr>
            <a:t>％より高い傾向にある。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fLocksText="0">
      <xdr:nvSpPr>
        <xdr:cNvPr id="2" name="正方形/長方形 1">
          <a:extLst>
            <a:ext uri="{FF2B5EF4-FFF2-40B4-BE49-F238E27FC236}">
              <a16:creationId xmlns:a16="http://schemas.microsoft.com/office/drawing/2014/main" id="{7FC555FF-1DC1-4278-AA86-263B0D7B294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3200" b="1">
              <a:solidFill>
                <a:srgbClr val="000000"/>
              </a:solidFill>
              <a:latin typeface="ＭＳ Ｐゴシック" panose="020B0600070205080204" pitchFamily="50" charset="-128"/>
              <a:ea typeface="ＭＳ Ｐゴシック" panose="020B0600070205080204" pitchFamily="50" charset="-128"/>
            </a:rPr>
            <a:t>(13)-2</a:t>
          </a:r>
          <a:r>
            <a:rPr lang="ja-JP" altLang="en-US" sz="3200" b="1">
              <a:solidFill>
                <a:srgbClr val="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fLocksText="0">
      <xdr:nvSpPr>
        <xdr:cNvPr id="3" name="正方形/長方形 2">
          <a:extLst>
            <a:ext uri="{FF2B5EF4-FFF2-40B4-BE49-F238E27FC236}">
              <a16:creationId xmlns:a16="http://schemas.microsoft.com/office/drawing/2014/main" id="{04496386-E07B-4BDA-B8FB-71D61A41DF1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fLocksText="0">
      <xdr:nvSpPr>
        <xdr:cNvPr id="4" name="正方形/長方形 3">
          <a:extLst>
            <a:ext uri="{FF2B5EF4-FFF2-40B4-BE49-F238E27FC236}">
              <a16:creationId xmlns:a16="http://schemas.microsoft.com/office/drawing/2014/main" id="{A3F4BAE1-E0C2-49B1-9F01-ED29EC3520E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fLocksText="0">
      <xdr:nvSpPr>
        <xdr:cNvPr id="5" name="正方形/長方形 4">
          <a:extLst>
            <a:ext uri="{FF2B5EF4-FFF2-40B4-BE49-F238E27FC236}">
              <a16:creationId xmlns:a16="http://schemas.microsoft.com/office/drawing/2014/main" id="{85FFBBB1-837C-4A67-A3F1-199C43BD20A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埼玉県八潮市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fLocksText="0">
      <xdr:nvSpPr>
        <xdr:cNvPr id="6" name="正方形/長方形 5">
          <a:extLst>
            <a:ext uri="{FF2B5EF4-FFF2-40B4-BE49-F238E27FC236}">
              <a16:creationId xmlns:a16="http://schemas.microsoft.com/office/drawing/2014/main" id="{0EB4529A-C07B-4BFE-8A71-A55C3DC5566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fLocksText="0">
      <xdr:nvSpPr>
        <xdr:cNvPr id="7" name="正方形/長方形 6">
          <a:extLst>
            <a:ext uri="{FF2B5EF4-FFF2-40B4-BE49-F238E27FC236}">
              <a16:creationId xmlns:a16="http://schemas.microsoft.com/office/drawing/2014/main" id="{FB95846D-CE5F-44AB-8131-8466DDA183C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fLocksText="0">
      <xdr:nvSpPr>
        <xdr:cNvPr id="8" name="正方形/長方形 7">
          <a:extLst>
            <a:ext uri="{FF2B5EF4-FFF2-40B4-BE49-F238E27FC236}">
              <a16:creationId xmlns:a16="http://schemas.microsoft.com/office/drawing/2014/main" id="{326B3397-95BC-4662-9E0F-1916711DC3C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000" b="1">
              <a:solidFill>
                <a:srgbClr val="FFFFFF"/>
              </a:solidFill>
              <a:latin typeface="ＭＳ ゴシック" panose="020B0609070205080204" pitchFamily="49" charset="-128"/>
              <a:ea typeface="ＭＳ ゴシック" panose="020B0609070205080204" pitchFamily="49" charset="-128"/>
            </a:rPr>
            <a:t>令和</a:t>
          </a:r>
          <a:r>
            <a:rPr lang="en-US" altLang="ja-JP" sz="2000" b="1">
              <a:solidFill>
                <a:srgbClr val="FFFFFF"/>
              </a:solidFill>
              <a:latin typeface="ＭＳ ゴシック" panose="020B0609070205080204" pitchFamily="49" charset="-128"/>
              <a:ea typeface="ＭＳ ゴシック" panose="020B0609070205080204" pitchFamily="49" charset="-128"/>
            </a:rPr>
            <a:t>3</a:t>
          </a:r>
          <a:r>
            <a:rPr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fLocksText="0">
      <xdr:nvSpPr>
        <xdr:cNvPr id="9" name="正方形/長方形 8">
          <a:extLst>
            <a:ext uri="{FF2B5EF4-FFF2-40B4-BE49-F238E27FC236}">
              <a16:creationId xmlns:a16="http://schemas.microsoft.com/office/drawing/2014/main" id="{7484A9CE-C4C1-4CE8-ADB2-229498F3630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fLocksText="0">
      <xdr:nvSpPr>
        <xdr:cNvPr id="10" name="正方形/長方形 9">
          <a:extLst>
            <a:ext uri="{FF2B5EF4-FFF2-40B4-BE49-F238E27FC236}">
              <a16:creationId xmlns:a16="http://schemas.microsoft.com/office/drawing/2014/main" id="{7D14A123-AD9C-4D1E-B568-F2949373CE4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fLocksText="0">
      <xdr:nvSpPr>
        <xdr:cNvPr id="11" name="正方形/長方形 10">
          <a:extLst>
            <a:ext uri="{FF2B5EF4-FFF2-40B4-BE49-F238E27FC236}">
              <a16:creationId xmlns:a16="http://schemas.microsoft.com/office/drawing/2014/main" id="{CD979EA4-C620-4AEF-893B-57E9C955179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92,192
88,466
18.02
39,733,763
36,882,636
2,662,532
18,813,385
19,655,261</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fLocksText="0">
      <xdr:nvSpPr>
        <xdr:cNvPr id="12" name="正方形/長方形 11">
          <a:extLst>
            <a:ext uri="{FF2B5EF4-FFF2-40B4-BE49-F238E27FC236}">
              <a16:creationId xmlns:a16="http://schemas.microsoft.com/office/drawing/2014/main" id="{F28C326D-DCB0-4970-9015-EBEC96FD372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(R4.1.1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人</a:t>
          </a:r>
          <a:r>
            <a:rPr lang="en-US" altLang="ja-JP" sz="1100" b="1">
              <a:solidFill>
                <a:srgbClr val="000000"/>
              </a:solidFill>
              <a:latin typeface="ＭＳ ゴシック" panose="020B0609070205080204" pitchFamily="49" charset="-128"/>
              <a:ea typeface="ＭＳ ゴシック" panose="020B0609070205080204" pitchFamily="49" charset="-128"/>
            </a:rPr>
            <a:t>(R4.1.1</a:t>
          </a:r>
          <a:r>
            <a:rPr lang="ja-JP" altLang="en-US" sz="1100" b="1">
              <a:solidFill>
                <a:srgbClr val="000000"/>
              </a:solidFill>
              <a:latin typeface="ＭＳ ゴシック" panose="020B0609070205080204" pitchFamily="49" charset="-128"/>
              <a:ea typeface="ＭＳ ゴシック" panose="020B0609070205080204" pitchFamily="49" charset="-128"/>
            </a:rPr>
            <a:t>現在</a:t>
          </a:r>
          <a:r>
            <a:rPr lang="en-US" altLang="ja-JP" sz="1100" b="1">
              <a:solidFill>
                <a:srgbClr val="000000"/>
              </a:solidFill>
              <a:latin typeface="ＭＳ ゴシック" panose="020B0609070205080204" pitchFamily="49" charset="-128"/>
              <a:ea typeface="ＭＳ ゴシック" panose="020B0609070205080204" pitchFamily="49" charset="-128"/>
            </a:rPr>
            <a:t>)
</a:t>
          </a:r>
          <a:r>
            <a:rPr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fLocksText="0">
      <xdr:nvSpPr>
        <xdr:cNvPr id="13" name="正方形/長方形 12">
          <a:extLst>
            <a:ext uri="{FF2B5EF4-FFF2-40B4-BE49-F238E27FC236}">
              <a16:creationId xmlns:a16="http://schemas.microsoft.com/office/drawing/2014/main" id="{65BAEB49-0793-49D2-9F2D-24030E03286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fLocksText="0">
      <xdr:nvSpPr>
        <xdr:cNvPr id="14" name="正方形/長方形 13">
          <a:extLst>
            <a:ext uri="{FF2B5EF4-FFF2-40B4-BE49-F238E27FC236}">
              <a16:creationId xmlns:a16="http://schemas.microsoft.com/office/drawing/2014/main" id="{9927C10A-5D54-4722-B809-5B3A8AD38D5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100" b="1">
              <a:solidFill>
                <a:srgbClr val="000000"/>
              </a:solidFill>
              <a:latin typeface="ＭＳ ゴシック" panose="020B0609070205080204" pitchFamily="49" charset="-128"/>
              <a:ea typeface="ＭＳ ゴシック" panose="020B0609070205080204" pitchFamily="49" charset="-128"/>
            </a:rPr>
            <a:t>-
-
6.0
23.3</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fLocksText="0">
      <xdr:nvSpPr>
        <xdr:cNvPr id="15" name="正方形/長方形 14">
          <a:extLst>
            <a:ext uri="{FF2B5EF4-FFF2-40B4-BE49-F238E27FC236}">
              <a16:creationId xmlns:a16="http://schemas.microsoft.com/office/drawing/2014/main" id="{8DA2AE26-66BC-4D63-B6C2-02605DEACEE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fLocksText="0">
      <xdr:nvSpPr>
        <xdr:cNvPr id="16" name="正方形/長方形 15">
          <a:extLst>
            <a:ext uri="{FF2B5EF4-FFF2-40B4-BE49-F238E27FC236}">
              <a16:creationId xmlns:a16="http://schemas.microsoft.com/office/drawing/2014/main" id="{D7261C32-634F-416F-B4B4-5DE23569D44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dist"/>
          <a:r>
            <a:rPr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lang="en-US" altLang="ja-JP" sz="1100" b="1">
              <a:solidFill>
                <a:srgbClr val="000000"/>
              </a:solidFill>
              <a:latin typeface="ＭＳ ゴシック" panose="020B0609070205080204" pitchFamily="49" charset="-128"/>
              <a:ea typeface="ＭＳ ゴシック" panose="020B0609070205080204" pitchFamily="49" charset="-128"/>
            </a:rPr>
            <a:t>(</a:t>
          </a:r>
          <a:r>
            <a:rPr lang="ja-JP" altLang="en-US" sz="1100" b="1">
              <a:solidFill>
                <a:srgbClr val="000000"/>
              </a:solidFill>
              <a:latin typeface="ＭＳ ゴシック" panose="020B0609070205080204" pitchFamily="49" charset="-128"/>
              <a:ea typeface="ＭＳ ゴシック" panose="020B0609070205080204" pitchFamily="49" charset="-128"/>
            </a:rPr>
            <a:t>年度毎</a:t>
          </a:r>
          <a:r>
            <a:rPr lang="en-US" altLang="ja-JP" sz="1100" b="1">
              <a:solidFill>
                <a:srgbClr val="000000"/>
              </a:solidFill>
              <a:latin typeface="ＭＳ ゴシック" panose="020B0609070205080204" pitchFamily="49" charset="-128"/>
              <a:ea typeface="ＭＳ ゴシック" panose="020B0609070205080204" pitchFamily="49" charset="-128"/>
            </a:rPr>
            <a:t>)</a:t>
          </a:r>
          <a:endParaRPr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fLocksText="0">
      <xdr:nvSpPr>
        <xdr:cNvPr id="17" name="正方形/長方形 16">
          <a:extLst>
            <a:ext uri="{FF2B5EF4-FFF2-40B4-BE49-F238E27FC236}">
              <a16:creationId xmlns:a16="http://schemas.microsoft.com/office/drawing/2014/main" id="{9DB9F532-996F-4EF1-8068-491DE59C192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100" b="1">
              <a:solidFill>
                <a:srgbClr val="000000"/>
              </a:solidFill>
              <a:latin typeface="ＭＳ ゴシック" panose="020B0609070205080204" pitchFamily="49" charset="-128"/>
              <a:ea typeface="ＭＳ ゴシック" panose="020B0609070205080204" pitchFamily="49" charset="-128"/>
            </a:rPr>
            <a:t>H29  Ⅱ</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H30  Ⅱ</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R01  Ⅱ</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R02  Ⅱ</a:t>
          </a:r>
          <a:r>
            <a:rPr lang="ja-JP" altLang="en-US" sz="1100" b="1">
              <a:solidFill>
                <a:srgbClr val="000000"/>
              </a:solidFill>
              <a:latin typeface="ＭＳ ゴシック" panose="020B0609070205080204" pitchFamily="49" charset="-128"/>
              <a:ea typeface="ＭＳ ゴシック" panose="020B0609070205080204" pitchFamily="49" charset="-128"/>
            </a:rPr>
            <a:t>－１   </a:t>
          </a:r>
          <a:r>
            <a:rPr lang="en-US" altLang="ja-JP" sz="1100" b="1">
              <a:solidFill>
                <a:srgbClr val="000000"/>
              </a:solidFill>
              <a:latin typeface="ＭＳ ゴシック" panose="020B0609070205080204" pitchFamily="49" charset="-128"/>
              <a:ea typeface="ＭＳ ゴシック" panose="020B0609070205080204" pitchFamily="49" charset="-128"/>
            </a:rPr>
            <a:t>R03  Ⅱ</a:t>
          </a:r>
          <a:r>
            <a:rPr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fLocksText="0">
      <xdr:nvSpPr>
        <xdr:cNvPr id="18" name="角丸四角形 17">
          <a:extLst>
            <a:ext uri="{FF2B5EF4-FFF2-40B4-BE49-F238E27FC236}">
              <a16:creationId xmlns:a16="http://schemas.microsoft.com/office/drawing/2014/main" id="{637A97A7-A1F0-4576-89F2-66FBB792347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fLocksText="0">
      <xdr:nvSpPr>
        <xdr:cNvPr id="19" name="正方形/長方形 18">
          <a:extLst>
            <a:ext uri="{FF2B5EF4-FFF2-40B4-BE49-F238E27FC236}">
              <a16:creationId xmlns:a16="http://schemas.microsoft.com/office/drawing/2014/main" id="{11EAD70A-D0AF-4FB6-A54E-C8FF3655963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fLocksText="0">
      <xdr:nvSpPr>
        <xdr:cNvPr id="20" name="正方形/長方形 19">
          <a:extLst>
            <a:ext uri="{FF2B5EF4-FFF2-40B4-BE49-F238E27FC236}">
              <a16:creationId xmlns:a16="http://schemas.microsoft.com/office/drawing/2014/main" id="{149A0814-2CDB-497B-94F1-6DC6065E163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fLocksText="0">
      <xdr:nvSpPr>
        <xdr:cNvPr id="21" name="正方形/長方形 20">
          <a:extLst>
            <a:ext uri="{FF2B5EF4-FFF2-40B4-BE49-F238E27FC236}">
              <a16:creationId xmlns:a16="http://schemas.microsoft.com/office/drawing/2014/main" id="{35F519FE-EB2A-40AD-8E3C-D9857180EF0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E885CB7-3E5D-4AF1-9B6D-325FE6C1FBB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fLocksText="0">
      <xdr:nvSpPr>
        <xdr:cNvPr id="23" name="楕円 22">
          <a:extLst>
            <a:ext uri="{FF2B5EF4-FFF2-40B4-BE49-F238E27FC236}">
              <a16:creationId xmlns:a16="http://schemas.microsoft.com/office/drawing/2014/main" id="{CA7A1979-8D09-4CDF-892B-2A0A7D4918E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fLocksText="0">
      <xdr:nvSpPr>
        <xdr:cNvPr id="24" name="フローチャート: 判断 23">
          <a:extLst>
            <a:ext uri="{FF2B5EF4-FFF2-40B4-BE49-F238E27FC236}">
              <a16:creationId xmlns:a16="http://schemas.microsoft.com/office/drawing/2014/main" id="{0BF7365B-73A9-4E17-B981-AC0C49DC38C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70D6E6E-4892-4B26-A0F4-A7068AC326D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0B7AB4E-46B4-41AB-B19F-1719533D648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25EA0BF-7BD0-4843-8858-ACA45539FB9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959D1DA-B791-4862-87E4-60619AFC045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123825</xdr:colOff>
      <xdr:row>16</xdr:row>
      <xdr:rowOff>47625</xdr:rowOff>
    </xdr:from>
    <xdr:ext cx="8896350" cy="257175"/>
    <xdr:sp macro="" textlink="">
      <xdr:nvSpPr>
        <xdr:cNvPr id="29" name="テキスト ボックス 28">
          <a:extLst>
            <a:ext uri="{FF2B5EF4-FFF2-40B4-BE49-F238E27FC236}">
              <a16:creationId xmlns:a16="http://schemas.microsoft.com/office/drawing/2014/main" id="{09E502E0-CF07-4F49-8A49-EA190785207F}"/>
            </a:ext>
          </a:extLst>
        </xdr:cNvPr>
        <xdr:cNvSpPr txBox="1"/>
      </xdr:nvSpPr>
      <xdr:spPr>
        <a:xfrm>
          <a:off x="695325" y="2790825"/>
          <a:ext cx="88963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lang="en-US" altLang="ja-JP" sz="1000">
              <a:solidFill>
                <a:srgbClr val="000000"/>
              </a:solidFill>
              <a:latin typeface="ＭＳ Ｐゴシック" panose="020B0600070205080204" pitchFamily="50" charset="-128"/>
              <a:ea typeface="ＭＳ Ｐゴシック" panose="020B0600070205080204" pitchFamily="50" charset="-128"/>
            </a:rPr>
            <a:t>35</a:t>
          </a:r>
          <a:r>
            <a:rPr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123825</xdr:colOff>
      <xdr:row>18</xdr:row>
      <xdr:rowOff>28575</xdr:rowOff>
    </xdr:from>
    <xdr:ext cx="6048375" cy="257175"/>
    <xdr:sp macro="" textlink="">
      <xdr:nvSpPr>
        <xdr:cNvPr id="30" name="テキスト ボックス 29">
          <a:extLst>
            <a:ext uri="{FF2B5EF4-FFF2-40B4-BE49-F238E27FC236}">
              <a16:creationId xmlns:a16="http://schemas.microsoft.com/office/drawing/2014/main" id="{C247A45B-3929-4007-B679-EF8334889530}"/>
            </a:ext>
          </a:extLst>
        </xdr:cNvPr>
        <xdr:cNvSpPr txBox="1"/>
      </xdr:nvSpPr>
      <xdr:spPr>
        <a:xfrm>
          <a:off x="695325" y="3114675"/>
          <a:ext cx="60483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月</a:t>
          </a:r>
          <a:r>
            <a:rPr lang="en-US" altLang="ja-JP" sz="1000">
              <a:solidFill>
                <a:srgbClr val="000000"/>
              </a:solidFill>
              <a:latin typeface="ＭＳ Ｐゴシック" panose="020B0600070205080204" pitchFamily="50" charset="-128"/>
              <a:ea typeface="ＭＳ Ｐゴシック" panose="020B0600070205080204" pitchFamily="50" charset="-128"/>
            </a:rPr>
            <a:t>1</a:t>
          </a:r>
          <a:r>
            <a:rPr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123825</xdr:colOff>
      <xdr:row>20</xdr:row>
      <xdr:rowOff>0</xdr:rowOff>
    </xdr:from>
    <xdr:ext cx="8229600" cy="257175"/>
    <xdr:sp macro="" textlink="">
      <xdr:nvSpPr>
        <xdr:cNvPr id="31" name="テキスト ボックス 30">
          <a:extLst>
            <a:ext uri="{FF2B5EF4-FFF2-40B4-BE49-F238E27FC236}">
              <a16:creationId xmlns:a16="http://schemas.microsoft.com/office/drawing/2014/main" id="{DC9E3C9F-CE93-40CF-9222-8FFA920076FD}"/>
            </a:ext>
          </a:extLst>
        </xdr:cNvPr>
        <xdr:cNvSpPr txBox="1"/>
      </xdr:nvSpPr>
      <xdr:spPr>
        <a:xfrm>
          <a:off x="695325" y="3429000"/>
          <a:ext cx="8229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lang="en-US" altLang="ja-JP" sz="1000">
              <a:solidFill>
                <a:srgbClr val="000000"/>
              </a:solidFill>
              <a:latin typeface="ＭＳ Ｐゴシック" panose="020B0600070205080204" pitchFamily="50" charset="-128"/>
              <a:ea typeface="ＭＳ Ｐゴシック" panose="020B0600070205080204" pitchFamily="50" charset="-128"/>
            </a:rPr>
            <a:t>3</a:t>
          </a:r>
          <a:r>
            <a:rPr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123825</xdr:colOff>
      <xdr:row>21</xdr:row>
      <xdr:rowOff>142875</xdr:rowOff>
    </xdr:from>
    <xdr:ext cx="4429125" cy="257175"/>
    <xdr:sp macro="" textlink="">
      <xdr:nvSpPr>
        <xdr:cNvPr id="32" name="テキスト ボックス 31">
          <a:extLst>
            <a:ext uri="{FF2B5EF4-FFF2-40B4-BE49-F238E27FC236}">
              <a16:creationId xmlns:a16="http://schemas.microsoft.com/office/drawing/2014/main" id="{7BDC9E5B-1721-4EC9-ABB0-AC8E731D0692}"/>
            </a:ext>
          </a:extLst>
        </xdr:cNvPr>
        <xdr:cNvSpPr txBox="1"/>
      </xdr:nvSpPr>
      <xdr:spPr>
        <a:xfrm>
          <a:off x="695325" y="3743325"/>
          <a:ext cx="44291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pPr algn="l"/>
          <a:r>
            <a:rPr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fLocksText="0">
      <xdr:nvSpPr>
        <xdr:cNvPr id="33" name="正方形/長方形 32">
          <a:extLst>
            <a:ext uri="{FF2B5EF4-FFF2-40B4-BE49-F238E27FC236}">
              <a16:creationId xmlns:a16="http://schemas.microsoft.com/office/drawing/2014/main" id="{561B122A-FD0B-4294-9605-DFFA4A62DCA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図書館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fLocksText="0">
      <xdr:nvSpPr>
        <xdr:cNvPr id="34" name="正方形/長方形 33">
          <a:extLst>
            <a:ext uri="{FF2B5EF4-FFF2-40B4-BE49-F238E27FC236}">
              <a16:creationId xmlns:a16="http://schemas.microsoft.com/office/drawing/2014/main" id="{830A5A92-8FAF-4B97-AFC0-D6E57F82AC6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fLocksText="0">
      <xdr:nvSpPr>
        <xdr:cNvPr id="35" name="正方形/長方形 34">
          <a:extLst>
            <a:ext uri="{FF2B5EF4-FFF2-40B4-BE49-F238E27FC236}">
              <a16:creationId xmlns:a16="http://schemas.microsoft.com/office/drawing/2014/main" id="{2DC51C4D-54BC-467A-BF10-10FF09099C0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44/101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fLocksText="0">
      <xdr:nvSpPr>
        <xdr:cNvPr id="36" name="正方形/長方形 35">
          <a:extLst>
            <a:ext uri="{FF2B5EF4-FFF2-40B4-BE49-F238E27FC236}">
              <a16:creationId xmlns:a16="http://schemas.microsoft.com/office/drawing/2014/main" id="{E19D0060-DFF0-4419-9863-9D889C4BB2C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fLocksText="0">
      <xdr:nvSpPr>
        <xdr:cNvPr id="37" name="正方形/長方形 36">
          <a:extLst>
            <a:ext uri="{FF2B5EF4-FFF2-40B4-BE49-F238E27FC236}">
              <a16:creationId xmlns:a16="http://schemas.microsoft.com/office/drawing/2014/main" id="{055DD11B-4DC4-428C-B124-A1F51498DC0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fLocksText="0">
      <xdr:nvSpPr>
        <xdr:cNvPr id="38" name="正方形/長方形 37">
          <a:extLst>
            <a:ext uri="{FF2B5EF4-FFF2-40B4-BE49-F238E27FC236}">
              <a16:creationId xmlns:a16="http://schemas.microsoft.com/office/drawing/2014/main" id="{5E32CB72-4ADB-4842-AF21-08083877408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fLocksText="0">
      <xdr:nvSpPr>
        <xdr:cNvPr id="39" name="正方形/長方形 38">
          <a:extLst>
            <a:ext uri="{FF2B5EF4-FFF2-40B4-BE49-F238E27FC236}">
              <a16:creationId xmlns:a16="http://schemas.microsoft.com/office/drawing/2014/main" id="{EC462D06-5B95-487F-AA8E-50CF2C07E4F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fLocksText="0">
      <xdr:nvSpPr>
        <xdr:cNvPr id="40" name="正方形/長方形 39">
          <a:extLst>
            <a:ext uri="{FF2B5EF4-FFF2-40B4-BE49-F238E27FC236}">
              <a16:creationId xmlns:a16="http://schemas.microsoft.com/office/drawing/2014/main" id="{D3B96895-0C38-4EC8-92AB-94632914F31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30</xdr:row>
      <xdr:rowOff>0</xdr:rowOff>
    </xdr:from>
    <xdr:ext cx="295275" cy="228600"/>
    <xdr:sp macro="" textlink="">
      <xdr:nvSpPr>
        <xdr:cNvPr id="41" name="テキスト ボックス 40">
          <a:extLst>
            <a:ext uri="{FF2B5EF4-FFF2-40B4-BE49-F238E27FC236}">
              <a16:creationId xmlns:a16="http://schemas.microsoft.com/office/drawing/2014/main" id="{7A8A6228-89FD-4DD2-9454-CEEE32C479FA}"/>
            </a:ext>
          </a:extLst>
        </xdr:cNvPr>
        <xdr:cNvSpPr txBox="1"/>
      </xdr:nvSpPr>
      <xdr:spPr>
        <a:xfrm>
          <a:off x="723900" y="514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D4A63E7-B90E-4CC4-9447-611554A86A5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43</xdr:row>
      <xdr:rowOff>104775</xdr:rowOff>
    </xdr:from>
    <xdr:ext cx="466725" cy="257175"/>
    <xdr:sp macro="" textlink="">
      <xdr:nvSpPr>
        <xdr:cNvPr id="43" name="テキスト ボックス 42">
          <a:extLst>
            <a:ext uri="{FF2B5EF4-FFF2-40B4-BE49-F238E27FC236}">
              <a16:creationId xmlns:a16="http://schemas.microsoft.com/office/drawing/2014/main" id="{A5159C8A-0A68-4A83-89F8-4E69FDAA708D}"/>
            </a:ext>
          </a:extLst>
        </xdr:cNvPr>
        <xdr:cNvSpPr txBox="1"/>
      </xdr:nvSpPr>
      <xdr:spPr>
        <a:xfrm>
          <a:off x="285750" y="7477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F68DEDA-CE72-4CE7-8236-A5B5DB8C13A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41</xdr:row>
      <xdr:rowOff>123825</xdr:rowOff>
    </xdr:from>
    <xdr:ext cx="466725" cy="257175"/>
    <xdr:sp macro="" textlink="">
      <xdr:nvSpPr>
        <xdr:cNvPr id="45" name="テキスト ボックス 44">
          <a:extLst>
            <a:ext uri="{FF2B5EF4-FFF2-40B4-BE49-F238E27FC236}">
              <a16:creationId xmlns:a16="http://schemas.microsoft.com/office/drawing/2014/main" id="{D4AE43D6-236B-4546-BB3E-15E1D777E262}"/>
            </a:ext>
          </a:extLst>
        </xdr:cNvPr>
        <xdr:cNvSpPr txBox="1"/>
      </xdr:nvSpPr>
      <xdr:spPr>
        <a:xfrm>
          <a:off x="285750" y="7153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94472B7-7DAE-4DF5-B9A3-314CA0A0583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39</xdr:row>
      <xdr:rowOff>133350</xdr:rowOff>
    </xdr:from>
    <xdr:ext cx="400050" cy="257175"/>
    <xdr:sp macro="" textlink="">
      <xdr:nvSpPr>
        <xdr:cNvPr id="47" name="テキスト ボックス 46">
          <a:extLst>
            <a:ext uri="{FF2B5EF4-FFF2-40B4-BE49-F238E27FC236}">
              <a16:creationId xmlns:a16="http://schemas.microsoft.com/office/drawing/2014/main" id="{09959C27-B9D5-45B3-9C49-525C68B299F7}"/>
            </a:ext>
          </a:extLst>
        </xdr:cNvPr>
        <xdr:cNvSpPr txBox="1"/>
      </xdr:nvSpPr>
      <xdr:spPr>
        <a:xfrm>
          <a:off x="352425" y="68199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F620C04-FEAD-4D07-B43B-589008919B6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37</xdr:row>
      <xdr:rowOff>152400</xdr:rowOff>
    </xdr:from>
    <xdr:ext cx="400050" cy="257175"/>
    <xdr:sp macro="" textlink="">
      <xdr:nvSpPr>
        <xdr:cNvPr id="49" name="テキスト ボックス 48">
          <a:extLst>
            <a:ext uri="{FF2B5EF4-FFF2-40B4-BE49-F238E27FC236}">
              <a16:creationId xmlns:a16="http://schemas.microsoft.com/office/drawing/2014/main" id="{361999A0-5147-43DF-8694-92DE797303B5}"/>
            </a:ext>
          </a:extLst>
        </xdr:cNvPr>
        <xdr:cNvSpPr txBox="1"/>
      </xdr:nvSpPr>
      <xdr:spPr>
        <a:xfrm>
          <a:off x="352425" y="64960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B4A4143-804A-453D-BA25-1068359D9F4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35</xdr:row>
      <xdr:rowOff>171450</xdr:rowOff>
    </xdr:from>
    <xdr:ext cx="400050" cy="257175"/>
    <xdr:sp macro="" textlink="">
      <xdr:nvSpPr>
        <xdr:cNvPr id="51" name="テキスト ボックス 50">
          <a:extLst>
            <a:ext uri="{FF2B5EF4-FFF2-40B4-BE49-F238E27FC236}">
              <a16:creationId xmlns:a16="http://schemas.microsoft.com/office/drawing/2014/main" id="{DD2CFB00-D70D-4B05-BDC1-88248F0FBBA3}"/>
            </a:ext>
          </a:extLst>
        </xdr:cNvPr>
        <xdr:cNvSpPr txBox="1"/>
      </xdr:nvSpPr>
      <xdr:spPr>
        <a:xfrm>
          <a:off x="352425" y="61722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81B39424-19FD-474A-90F3-F5A0C15B91B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34</xdr:row>
      <xdr:rowOff>19050</xdr:rowOff>
    </xdr:from>
    <xdr:ext cx="400050" cy="257175"/>
    <xdr:sp macro="" textlink="">
      <xdr:nvSpPr>
        <xdr:cNvPr id="53" name="テキスト ボックス 52">
          <a:extLst>
            <a:ext uri="{FF2B5EF4-FFF2-40B4-BE49-F238E27FC236}">
              <a16:creationId xmlns:a16="http://schemas.microsoft.com/office/drawing/2014/main" id="{00E50725-FE82-4C7F-9AF9-0070D7785DF8}"/>
            </a:ext>
          </a:extLst>
        </xdr:cNvPr>
        <xdr:cNvSpPr txBox="1"/>
      </xdr:nvSpPr>
      <xdr:spPr>
        <a:xfrm>
          <a:off x="352425" y="58483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902B55D-E977-434A-82BF-46F2C44C952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38100</xdr:colOff>
      <xdr:row>32</xdr:row>
      <xdr:rowOff>28575</xdr:rowOff>
    </xdr:from>
    <xdr:ext cx="342900" cy="257175"/>
    <xdr:sp macro="" textlink="">
      <xdr:nvSpPr>
        <xdr:cNvPr id="55" name="テキスト ボックス 54">
          <a:extLst>
            <a:ext uri="{FF2B5EF4-FFF2-40B4-BE49-F238E27FC236}">
              <a16:creationId xmlns:a16="http://schemas.microsoft.com/office/drawing/2014/main" id="{AA0F7C9C-6E23-4751-B0AD-5AD63D9899C5}"/>
            </a:ext>
          </a:extLst>
        </xdr:cNvPr>
        <xdr:cNvSpPr txBox="1"/>
      </xdr:nvSpPr>
      <xdr:spPr>
        <a:xfrm>
          <a:off x="419100" y="551497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79F44D9-4721-44ED-BA02-7856E0201C8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fLocksText="0">
      <xdr:nvSpPr>
        <xdr:cNvPr id="57" name="【図書館】_x000a_有形固定資産減価償却率グラフ枠">
          <a:extLst>
            <a:ext uri="{FF2B5EF4-FFF2-40B4-BE49-F238E27FC236}">
              <a16:creationId xmlns:a16="http://schemas.microsoft.com/office/drawing/2014/main" id="{955D5335-CE42-4C1F-A11E-D737DC647F8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93B56293-39E8-4B3B-9F13-A4FF5F7CB800}"/>
            </a:ext>
          </a:extLst>
        </xdr:cNvPr>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42</xdr:row>
      <xdr:rowOff>66675</xdr:rowOff>
    </xdr:from>
    <xdr:ext cx="409575" cy="257175"/>
    <xdr:sp macro="" textlink="">
      <xdr:nvSpPr>
        <xdr:cNvPr id="59" name="【図書館】_x000a_有形固定資産減価償却率最小値テキスト">
          <a:extLst>
            <a:ext uri="{FF2B5EF4-FFF2-40B4-BE49-F238E27FC236}">
              <a16:creationId xmlns:a16="http://schemas.microsoft.com/office/drawing/2014/main" id="{4EFF6EF6-1037-42A9-AC0B-468BED4BF632}"/>
            </a:ext>
          </a:extLst>
        </xdr:cNvPr>
        <xdr:cNvSpPr txBox="1"/>
      </xdr:nvSpPr>
      <xdr:spPr>
        <a:xfrm>
          <a:off x="4667250" y="72675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98.3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D3CA0C42-2C40-493C-90CC-326EA66EBD95}"/>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31</xdr:row>
      <xdr:rowOff>133350</xdr:rowOff>
    </xdr:from>
    <xdr:ext cx="342900" cy="257175"/>
    <xdr:sp macro="" textlink="">
      <xdr:nvSpPr>
        <xdr:cNvPr id="61" name="【図書館】_x000a_有形固定資産減価償却率最大値テキスト">
          <a:extLst>
            <a:ext uri="{FF2B5EF4-FFF2-40B4-BE49-F238E27FC236}">
              <a16:creationId xmlns:a16="http://schemas.microsoft.com/office/drawing/2014/main" id="{EF5C0CA9-46D4-42B7-83AE-43D09C82A9A3}"/>
            </a:ext>
          </a:extLst>
        </xdr:cNvPr>
        <xdr:cNvSpPr txBox="1"/>
      </xdr:nvSpPr>
      <xdr:spPr>
        <a:xfrm>
          <a:off x="4667250" y="5448300"/>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07100085-4F02-4DF0-AE5C-65103FAD2201}"/>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36</xdr:row>
      <xdr:rowOff>66675</xdr:rowOff>
    </xdr:from>
    <xdr:ext cx="409575" cy="257175"/>
    <xdr:sp macro="" textlink="">
      <xdr:nvSpPr>
        <xdr:cNvPr id="63" name="【図書館】_x000a_有形固定資産減価償却率平均値テキスト">
          <a:extLst>
            <a:ext uri="{FF2B5EF4-FFF2-40B4-BE49-F238E27FC236}">
              <a16:creationId xmlns:a16="http://schemas.microsoft.com/office/drawing/2014/main" id="{034900C9-16BB-4E0B-B4C6-E3B954330936}"/>
            </a:ext>
          </a:extLst>
        </xdr:cNvPr>
        <xdr:cNvSpPr txBox="1"/>
      </xdr:nvSpPr>
      <xdr:spPr>
        <a:xfrm>
          <a:off x="4667250" y="62388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47.6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fLocksText="0">
      <xdr:nvSpPr>
        <xdr:cNvPr id="64" name="フローチャート: 判断 63">
          <a:extLst>
            <a:ext uri="{FF2B5EF4-FFF2-40B4-BE49-F238E27FC236}">
              <a16:creationId xmlns:a16="http://schemas.microsoft.com/office/drawing/2014/main" id="{8059C230-13CE-45B2-AC14-C13B9FB156DD}"/>
            </a:ext>
          </a:extLst>
        </xdr:cNvPr>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127000</xdr:colOff>
      <xdr:row>36</xdr:row>
      <xdr:rowOff>120106</xdr:rowOff>
    </xdr:from>
    <xdr:to>
      <xdr:col>20</xdr:col>
      <xdr:colOff>38100</xdr:colOff>
      <xdr:row>37</xdr:row>
      <xdr:rowOff>50256</xdr:rowOff>
    </xdr:to>
    <xdr:sp macro="" textlink="" fLocksText="0">
      <xdr:nvSpPr>
        <xdr:cNvPr id="65" name="フローチャート: 判断 64">
          <a:extLst>
            <a:ext uri="{FF2B5EF4-FFF2-40B4-BE49-F238E27FC236}">
              <a16:creationId xmlns:a16="http://schemas.microsoft.com/office/drawing/2014/main" id="{96E413E0-973B-471A-B26F-3AB14AE8AC6F}"/>
            </a:ext>
          </a:extLst>
        </xdr:cNvPr>
        <xdr:cNvSpPr/>
      </xdr:nvSpPr>
      <xdr:spPr>
        <a:xfrm>
          <a:off x="3746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fLocksText="0">
      <xdr:nvSpPr>
        <xdr:cNvPr id="66" name="フローチャート: 判断 65">
          <a:extLst>
            <a:ext uri="{FF2B5EF4-FFF2-40B4-BE49-F238E27FC236}">
              <a16:creationId xmlns:a16="http://schemas.microsoft.com/office/drawing/2014/main" id="{5F0BA626-4DF0-437A-A6B8-D031DA97E7B9}"/>
            </a:ext>
          </a:extLst>
        </xdr:cNvPr>
        <xdr:cNvSpPr/>
      </xdr:nvSpPr>
      <xdr:spPr>
        <a:xfrm>
          <a:off x="2857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fLocksText="0">
      <xdr:nvSpPr>
        <xdr:cNvPr id="67" name="フローチャート: 判断 66">
          <a:extLst>
            <a:ext uri="{FF2B5EF4-FFF2-40B4-BE49-F238E27FC236}">
              <a16:creationId xmlns:a16="http://schemas.microsoft.com/office/drawing/2014/main" id="{305916BD-A886-4EF4-8FEC-6B4D26B433E3}"/>
            </a:ext>
          </a:extLst>
        </xdr:cNvPr>
        <xdr:cNvSpPr/>
      </xdr:nvSpPr>
      <xdr:spPr>
        <a:xfrm>
          <a:off x="1968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fLocksText="0">
      <xdr:nvSpPr>
        <xdr:cNvPr id="68" name="フローチャート: 判断 67">
          <a:extLst>
            <a:ext uri="{FF2B5EF4-FFF2-40B4-BE49-F238E27FC236}">
              <a16:creationId xmlns:a16="http://schemas.microsoft.com/office/drawing/2014/main" id="{C4942215-41C5-4971-B831-53B493710108}"/>
            </a:ext>
          </a:extLst>
        </xdr:cNvPr>
        <xdr:cNvSpPr/>
      </xdr:nvSpPr>
      <xdr:spPr>
        <a:xfrm>
          <a:off x="1079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23</xdr:col>
      <xdr:colOff>57150</xdr:colOff>
      <xdr:row>44</xdr:row>
      <xdr:rowOff>76200</xdr:rowOff>
    </xdr:from>
    <xdr:ext cx="762000" cy="257175"/>
    <xdr:sp macro="" textlink="">
      <xdr:nvSpPr>
        <xdr:cNvPr id="69" name="テキスト ボックス 68">
          <a:extLst>
            <a:ext uri="{FF2B5EF4-FFF2-40B4-BE49-F238E27FC236}">
              <a16:creationId xmlns:a16="http://schemas.microsoft.com/office/drawing/2014/main" id="{D234B37B-7A24-4475-9D9B-E58CA0AA10D9}"/>
            </a:ext>
          </a:extLst>
        </xdr:cNvPr>
        <xdr:cNvSpPr txBox="1"/>
      </xdr:nvSpPr>
      <xdr:spPr>
        <a:xfrm>
          <a:off x="44386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76200</xdr:rowOff>
    </xdr:from>
    <xdr:ext cx="762000" cy="257175"/>
    <xdr:sp macro="" textlink="">
      <xdr:nvSpPr>
        <xdr:cNvPr id="70" name="テキスト ボックス 69">
          <a:extLst>
            <a:ext uri="{FF2B5EF4-FFF2-40B4-BE49-F238E27FC236}">
              <a16:creationId xmlns:a16="http://schemas.microsoft.com/office/drawing/2014/main" id="{B5A33B9B-DEAA-45E7-9C9B-0C5DEF7ED4E2}"/>
            </a:ext>
          </a:extLst>
        </xdr:cNvPr>
        <xdr:cNvSpPr txBox="1"/>
      </xdr:nvSpPr>
      <xdr:spPr>
        <a:xfrm>
          <a:off x="36004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44</xdr:row>
      <xdr:rowOff>76200</xdr:rowOff>
    </xdr:from>
    <xdr:ext cx="762000" cy="257175"/>
    <xdr:sp macro="" textlink="">
      <xdr:nvSpPr>
        <xdr:cNvPr id="71" name="テキスト ボックス 70">
          <a:extLst>
            <a:ext uri="{FF2B5EF4-FFF2-40B4-BE49-F238E27FC236}">
              <a16:creationId xmlns:a16="http://schemas.microsoft.com/office/drawing/2014/main" id="{B5501E8F-C939-48D3-A07A-2C15E9BFBCC6}"/>
            </a:ext>
          </a:extLst>
        </xdr:cNvPr>
        <xdr:cNvSpPr txBox="1"/>
      </xdr:nvSpPr>
      <xdr:spPr>
        <a:xfrm>
          <a:off x="2714625"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76200</xdr:rowOff>
    </xdr:from>
    <xdr:ext cx="762000" cy="257175"/>
    <xdr:sp macro="" textlink="">
      <xdr:nvSpPr>
        <xdr:cNvPr id="72" name="テキスト ボックス 71">
          <a:extLst>
            <a:ext uri="{FF2B5EF4-FFF2-40B4-BE49-F238E27FC236}">
              <a16:creationId xmlns:a16="http://schemas.microsoft.com/office/drawing/2014/main" id="{C23B5FC9-8D3A-46CB-96B8-C912445F52B0}"/>
            </a:ext>
          </a:extLst>
        </xdr:cNvPr>
        <xdr:cNvSpPr txBox="1"/>
      </xdr:nvSpPr>
      <xdr:spPr>
        <a:xfrm>
          <a:off x="182880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44</xdr:row>
      <xdr:rowOff>76200</xdr:rowOff>
    </xdr:from>
    <xdr:ext cx="762000" cy="257175"/>
    <xdr:sp macro="" textlink="">
      <xdr:nvSpPr>
        <xdr:cNvPr id="73" name="テキスト ボックス 72">
          <a:extLst>
            <a:ext uri="{FF2B5EF4-FFF2-40B4-BE49-F238E27FC236}">
              <a16:creationId xmlns:a16="http://schemas.microsoft.com/office/drawing/2014/main" id="{FD8B459A-9422-451F-B792-91593A367998}"/>
            </a:ext>
          </a:extLst>
        </xdr:cNvPr>
        <xdr:cNvSpPr txBox="1"/>
      </xdr:nvSpPr>
      <xdr:spPr>
        <a:xfrm>
          <a:off x="9334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22134</xdr:rowOff>
    </xdr:from>
    <xdr:to>
      <xdr:col>24</xdr:col>
      <xdr:colOff>114300</xdr:colOff>
      <xdr:row>38</xdr:row>
      <xdr:rowOff>123734</xdr:rowOff>
    </xdr:to>
    <xdr:sp macro="" textlink="" fLocksText="0">
      <xdr:nvSpPr>
        <xdr:cNvPr id="74" name="楕円 73">
          <a:extLst>
            <a:ext uri="{FF2B5EF4-FFF2-40B4-BE49-F238E27FC236}">
              <a16:creationId xmlns:a16="http://schemas.microsoft.com/office/drawing/2014/main" id="{2071313B-E847-4EF4-96B3-B0FF58628B44}"/>
            </a:ext>
          </a:extLst>
        </xdr:cNvPr>
        <xdr:cNvSpPr/>
      </xdr:nvSpPr>
      <xdr:spPr>
        <a:xfrm>
          <a:off x="45847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95250</xdr:colOff>
      <xdr:row>38</xdr:row>
      <xdr:rowOff>0</xdr:rowOff>
    </xdr:from>
    <xdr:ext cx="409575" cy="257175"/>
    <xdr:sp macro="" textlink="">
      <xdr:nvSpPr>
        <xdr:cNvPr id="75" name="【図書館】_x000a_有形固定資産減価償却率該当値テキスト">
          <a:extLst>
            <a:ext uri="{FF2B5EF4-FFF2-40B4-BE49-F238E27FC236}">
              <a16:creationId xmlns:a16="http://schemas.microsoft.com/office/drawing/2014/main" id="{F04D75DE-B826-4570-916A-2B0E52153E28}"/>
            </a:ext>
          </a:extLst>
        </xdr:cNvPr>
        <xdr:cNvSpPr txBox="1"/>
      </xdr:nvSpPr>
      <xdr:spPr>
        <a:xfrm>
          <a:off x="4667250" y="65151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56.8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160927</xdr:rowOff>
    </xdr:from>
    <xdr:to>
      <xdr:col>20</xdr:col>
      <xdr:colOff>38100</xdr:colOff>
      <xdr:row>38</xdr:row>
      <xdr:rowOff>91077</xdr:rowOff>
    </xdr:to>
    <xdr:sp macro="" textlink="" fLocksText="0">
      <xdr:nvSpPr>
        <xdr:cNvPr id="76" name="楕円 75">
          <a:extLst>
            <a:ext uri="{FF2B5EF4-FFF2-40B4-BE49-F238E27FC236}">
              <a16:creationId xmlns:a16="http://schemas.microsoft.com/office/drawing/2014/main" id="{3DDDFF80-DECE-444F-AE70-D734B5FFB2E1}"/>
            </a:ext>
          </a:extLst>
        </xdr:cNvPr>
        <xdr:cNvSpPr/>
      </xdr:nvSpPr>
      <xdr:spPr>
        <a:xfrm>
          <a:off x="3746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177800</xdr:colOff>
      <xdr:row>38</xdr:row>
      <xdr:rowOff>40277</xdr:rowOff>
    </xdr:from>
    <xdr:to>
      <xdr:col>24</xdr:col>
      <xdr:colOff>63500</xdr:colOff>
      <xdr:row>38</xdr:row>
      <xdr:rowOff>72934</xdr:rowOff>
    </xdr:to>
    <xdr:cxnSp macro="">
      <xdr:nvCxnSpPr>
        <xdr:cNvPr id="77" name="直線コネクタ 76">
          <a:extLst>
            <a:ext uri="{FF2B5EF4-FFF2-40B4-BE49-F238E27FC236}">
              <a16:creationId xmlns:a16="http://schemas.microsoft.com/office/drawing/2014/main" id="{85DEBF83-5A2D-4CD1-8D30-79FC92BA0205}"/>
            </a:ext>
          </a:extLst>
        </xdr:cNvPr>
        <xdr:cNvCxnSpPr/>
      </xdr:nvCxnSpPr>
      <xdr:spPr>
        <a:xfrm>
          <a:off x="3797300" y="65553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128270</xdr:rowOff>
    </xdr:from>
    <xdr:to>
      <xdr:col>15</xdr:col>
      <xdr:colOff>101600</xdr:colOff>
      <xdr:row>38</xdr:row>
      <xdr:rowOff>58420</xdr:rowOff>
    </xdr:to>
    <xdr:sp macro="" textlink="" fLocksText="0">
      <xdr:nvSpPr>
        <xdr:cNvPr id="78" name="楕円 77">
          <a:extLst>
            <a:ext uri="{FF2B5EF4-FFF2-40B4-BE49-F238E27FC236}">
              <a16:creationId xmlns:a16="http://schemas.microsoft.com/office/drawing/2014/main" id="{65FD2A56-1011-4154-829A-2D85D62C342F}"/>
            </a:ext>
          </a:extLst>
        </xdr:cNvPr>
        <xdr:cNvSpPr/>
      </xdr:nvSpPr>
      <xdr:spPr>
        <a:xfrm>
          <a:off x="2857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38</xdr:row>
      <xdr:rowOff>7620</xdr:rowOff>
    </xdr:from>
    <xdr:to>
      <xdr:col>19</xdr:col>
      <xdr:colOff>177800</xdr:colOff>
      <xdr:row>38</xdr:row>
      <xdr:rowOff>40277</xdr:rowOff>
    </xdr:to>
    <xdr:cxnSp macro="">
      <xdr:nvCxnSpPr>
        <xdr:cNvPr id="79" name="直線コネクタ 78">
          <a:extLst>
            <a:ext uri="{FF2B5EF4-FFF2-40B4-BE49-F238E27FC236}">
              <a16:creationId xmlns:a16="http://schemas.microsoft.com/office/drawing/2014/main" id="{016133C5-138C-447B-84FF-695B82E664BE}"/>
            </a:ext>
          </a:extLst>
        </xdr:cNvPr>
        <xdr:cNvCxnSpPr/>
      </xdr:nvCxnSpPr>
      <xdr:spPr>
        <a:xfrm>
          <a:off x="2908300" y="65227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95613</xdr:rowOff>
    </xdr:from>
    <xdr:to>
      <xdr:col>10</xdr:col>
      <xdr:colOff>165100</xdr:colOff>
      <xdr:row>38</xdr:row>
      <xdr:rowOff>25763</xdr:rowOff>
    </xdr:to>
    <xdr:sp macro="" textlink="" fLocksText="0">
      <xdr:nvSpPr>
        <xdr:cNvPr id="80" name="楕円 79">
          <a:extLst>
            <a:ext uri="{FF2B5EF4-FFF2-40B4-BE49-F238E27FC236}">
              <a16:creationId xmlns:a16="http://schemas.microsoft.com/office/drawing/2014/main" id="{98C5EE80-14BE-4A99-9D9A-FFE1EB4F3863}"/>
            </a:ext>
          </a:extLst>
        </xdr:cNvPr>
        <xdr:cNvSpPr/>
      </xdr:nvSpPr>
      <xdr:spPr>
        <a:xfrm>
          <a:off x="1968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114300</xdr:colOff>
      <xdr:row>37</xdr:row>
      <xdr:rowOff>146413</xdr:rowOff>
    </xdr:from>
    <xdr:to>
      <xdr:col>15</xdr:col>
      <xdr:colOff>50800</xdr:colOff>
      <xdr:row>38</xdr:row>
      <xdr:rowOff>7620</xdr:rowOff>
    </xdr:to>
    <xdr:cxnSp macro="">
      <xdr:nvCxnSpPr>
        <xdr:cNvPr id="81" name="直線コネクタ 80">
          <a:extLst>
            <a:ext uri="{FF2B5EF4-FFF2-40B4-BE49-F238E27FC236}">
              <a16:creationId xmlns:a16="http://schemas.microsoft.com/office/drawing/2014/main" id="{ED2D89C5-BA40-4EAE-9014-237D7C8F7C31}"/>
            </a:ext>
          </a:extLst>
        </xdr:cNvPr>
        <xdr:cNvCxnSpPr/>
      </xdr:nvCxnSpPr>
      <xdr:spPr>
        <a:xfrm>
          <a:off x="2019300" y="64900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62956</xdr:rowOff>
    </xdr:from>
    <xdr:to>
      <xdr:col>6</xdr:col>
      <xdr:colOff>38100</xdr:colOff>
      <xdr:row>37</xdr:row>
      <xdr:rowOff>164556</xdr:rowOff>
    </xdr:to>
    <xdr:sp macro="" textlink="" fLocksText="0">
      <xdr:nvSpPr>
        <xdr:cNvPr id="82" name="楕円 81">
          <a:extLst>
            <a:ext uri="{FF2B5EF4-FFF2-40B4-BE49-F238E27FC236}">
              <a16:creationId xmlns:a16="http://schemas.microsoft.com/office/drawing/2014/main" id="{7D2772B8-4518-4D64-8485-048B4FD5C8FF}"/>
            </a:ext>
          </a:extLst>
        </xdr:cNvPr>
        <xdr:cNvSpPr/>
      </xdr:nvSpPr>
      <xdr:spPr>
        <a:xfrm>
          <a:off x="1079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177800</xdr:colOff>
      <xdr:row>37</xdr:row>
      <xdr:rowOff>113756</xdr:rowOff>
    </xdr:from>
    <xdr:to>
      <xdr:col>10</xdr:col>
      <xdr:colOff>114300</xdr:colOff>
      <xdr:row>37</xdr:row>
      <xdr:rowOff>146413</xdr:rowOff>
    </xdr:to>
    <xdr:cxnSp macro="">
      <xdr:nvCxnSpPr>
        <xdr:cNvPr id="83" name="直線コネクタ 82">
          <a:extLst>
            <a:ext uri="{FF2B5EF4-FFF2-40B4-BE49-F238E27FC236}">
              <a16:creationId xmlns:a16="http://schemas.microsoft.com/office/drawing/2014/main" id="{BE9DFC78-56AF-4090-9457-79F041A9A70E}"/>
            </a:ext>
          </a:extLst>
        </xdr:cNvPr>
        <xdr:cNvCxnSpPr/>
      </xdr:nvCxnSpPr>
      <xdr:spPr>
        <a:xfrm>
          <a:off x="1130300" y="64574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152400</xdr:colOff>
      <xdr:row>35</xdr:row>
      <xdr:rowOff>66675</xdr:rowOff>
    </xdr:from>
    <xdr:ext cx="409575" cy="257175"/>
    <xdr:sp macro="" textlink="">
      <xdr:nvSpPr>
        <xdr:cNvPr id="84" name="n_1aveValue【図書館】_x000a_有形固定資産減価償却率">
          <a:extLst>
            <a:ext uri="{FF2B5EF4-FFF2-40B4-BE49-F238E27FC236}">
              <a16:creationId xmlns:a16="http://schemas.microsoft.com/office/drawing/2014/main" id="{52F51E8D-FA17-455F-86BA-A36448C2CA95}"/>
            </a:ext>
          </a:extLst>
        </xdr:cNvPr>
        <xdr:cNvSpPr txBox="1"/>
      </xdr:nvSpPr>
      <xdr:spPr>
        <a:xfrm>
          <a:off x="3581400" y="60674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41.8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35</xdr:row>
      <xdr:rowOff>57150</xdr:rowOff>
    </xdr:from>
    <xdr:ext cx="409575" cy="257175"/>
    <xdr:sp macro="" textlink="">
      <xdr:nvSpPr>
        <xdr:cNvPr id="85" name="n_2aveValue【図書館】_x000a_有形固定資産減価償却率">
          <a:extLst>
            <a:ext uri="{FF2B5EF4-FFF2-40B4-BE49-F238E27FC236}">
              <a16:creationId xmlns:a16="http://schemas.microsoft.com/office/drawing/2014/main" id="{CF9E0847-D2EE-4951-B938-E0F8192B1AD9}"/>
            </a:ext>
          </a:extLst>
        </xdr:cNvPr>
        <xdr:cNvSpPr txBox="1"/>
      </xdr:nvSpPr>
      <xdr:spPr>
        <a:xfrm>
          <a:off x="2705100" y="60579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41.3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35</xdr:row>
      <xdr:rowOff>85725</xdr:rowOff>
    </xdr:from>
    <xdr:ext cx="409575" cy="257175"/>
    <xdr:sp macro="" textlink="">
      <xdr:nvSpPr>
        <xdr:cNvPr id="86" name="n_3aveValue【図書館】_x000a_有形固定資産減価償却率">
          <a:extLst>
            <a:ext uri="{FF2B5EF4-FFF2-40B4-BE49-F238E27FC236}">
              <a16:creationId xmlns:a16="http://schemas.microsoft.com/office/drawing/2014/main" id="{DD361002-824A-4522-846B-8687D31C092E}"/>
            </a:ext>
          </a:extLst>
        </xdr:cNvPr>
        <xdr:cNvSpPr txBox="1"/>
      </xdr:nvSpPr>
      <xdr:spPr>
        <a:xfrm>
          <a:off x="1809750" y="60864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42.9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35</xdr:row>
      <xdr:rowOff>133350</xdr:rowOff>
    </xdr:from>
    <xdr:ext cx="409575" cy="257175"/>
    <xdr:sp macro="" textlink="">
      <xdr:nvSpPr>
        <xdr:cNvPr id="87" name="n_4aveValue【図書館】_x000a_有形固定資産減価償却率">
          <a:extLst>
            <a:ext uri="{FF2B5EF4-FFF2-40B4-BE49-F238E27FC236}">
              <a16:creationId xmlns:a16="http://schemas.microsoft.com/office/drawing/2014/main" id="{267C8BD9-9570-4C8F-9ADA-98F1E6F79650}"/>
            </a:ext>
          </a:extLst>
        </xdr:cNvPr>
        <xdr:cNvSpPr txBox="1"/>
      </xdr:nvSpPr>
      <xdr:spPr>
        <a:xfrm>
          <a:off x="923925" y="61341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46.0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152400</xdr:colOff>
      <xdr:row>38</xdr:row>
      <xdr:rowOff>85725</xdr:rowOff>
    </xdr:from>
    <xdr:ext cx="409575" cy="257175"/>
    <xdr:sp macro="" textlink="">
      <xdr:nvSpPr>
        <xdr:cNvPr id="88" name="n_1mainValue【図書館】_x000a_有形固定資産減価償却率">
          <a:extLst>
            <a:ext uri="{FF2B5EF4-FFF2-40B4-BE49-F238E27FC236}">
              <a16:creationId xmlns:a16="http://schemas.microsoft.com/office/drawing/2014/main" id="{B35F01E9-94B6-4779-B18E-207B3F704EA2}"/>
            </a:ext>
          </a:extLst>
        </xdr:cNvPr>
        <xdr:cNvSpPr txBox="1"/>
      </xdr:nvSpPr>
      <xdr:spPr>
        <a:xfrm>
          <a:off x="3581400" y="66008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54.8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38</xdr:row>
      <xdr:rowOff>47625</xdr:rowOff>
    </xdr:from>
    <xdr:ext cx="409575" cy="257175"/>
    <xdr:sp macro="" textlink="">
      <xdr:nvSpPr>
        <xdr:cNvPr id="89" name="n_2mainValue【図書館】_x000a_有形固定資産減価償却率">
          <a:extLst>
            <a:ext uri="{FF2B5EF4-FFF2-40B4-BE49-F238E27FC236}">
              <a16:creationId xmlns:a16="http://schemas.microsoft.com/office/drawing/2014/main" id="{A94C0129-C9F0-4572-887D-C6DEEBD274BF}"/>
            </a:ext>
          </a:extLst>
        </xdr:cNvPr>
        <xdr:cNvSpPr txBox="1"/>
      </xdr:nvSpPr>
      <xdr:spPr>
        <a:xfrm>
          <a:off x="2705100" y="65627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52.8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38</xdr:row>
      <xdr:rowOff>19050</xdr:rowOff>
    </xdr:from>
    <xdr:ext cx="409575" cy="257175"/>
    <xdr:sp macro="" textlink="">
      <xdr:nvSpPr>
        <xdr:cNvPr id="90" name="n_3mainValue【図書館】_x000a_有形固定資産減価償却率">
          <a:extLst>
            <a:ext uri="{FF2B5EF4-FFF2-40B4-BE49-F238E27FC236}">
              <a16:creationId xmlns:a16="http://schemas.microsoft.com/office/drawing/2014/main" id="{097B8D50-B7D3-4643-AB5D-7EFD77671CFD}"/>
            </a:ext>
          </a:extLst>
        </xdr:cNvPr>
        <xdr:cNvSpPr txBox="1"/>
      </xdr:nvSpPr>
      <xdr:spPr>
        <a:xfrm>
          <a:off x="1809750" y="65341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50.8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37</xdr:row>
      <xdr:rowOff>152400</xdr:rowOff>
    </xdr:from>
    <xdr:ext cx="409575" cy="257175"/>
    <xdr:sp macro="" textlink="">
      <xdr:nvSpPr>
        <xdr:cNvPr id="91" name="n_4mainValue【図書館】_x000a_有形固定資産減価償却率">
          <a:extLst>
            <a:ext uri="{FF2B5EF4-FFF2-40B4-BE49-F238E27FC236}">
              <a16:creationId xmlns:a16="http://schemas.microsoft.com/office/drawing/2014/main" id="{99C0CAFF-8EFF-4A68-84A4-B6BB29D5FABE}"/>
            </a:ext>
          </a:extLst>
        </xdr:cNvPr>
        <xdr:cNvSpPr txBox="1"/>
      </xdr:nvSpPr>
      <xdr:spPr>
        <a:xfrm>
          <a:off x="923925" y="64960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48.8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fLocksText="0">
      <xdr:nvSpPr>
        <xdr:cNvPr id="92" name="正方形/長方形 91">
          <a:extLst>
            <a:ext uri="{FF2B5EF4-FFF2-40B4-BE49-F238E27FC236}">
              <a16:creationId xmlns:a16="http://schemas.microsoft.com/office/drawing/2014/main" id="{7820FC54-9985-4807-ADDA-63AF4A1D48D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図書館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fLocksText="0">
      <xdr:nvSpPr>
        <xdr:cNvPr id="93" name="正方形/長方形 92">
          <a:extLst>
            <a:ext uri="{FF2B5EF4-FFF2-40B4-BE49-F238E27FC236}">
              <a16:creationId xmlns:a16="http://schemas.microsoft.com/office/drawing/2014/main" id="{B5CEDF75-6C7F-41BB-9F88-9B72A76AAFA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fLocksText="0">
      <xdr:nvSpPr>
        <xdr:cNvPr id="94" name="正方形/長方形 93">
          <a:extLst>
            <a:ext uri="{FF2B5EF4-FFF2-40B4-BE49-F238E27FC236}">
              <a16:creationId xmlns:a16="http://schemas.microsoft.com/office/drawing/2014/main" id="{2C22A85D-C485-4DA9-AB4A-61EE3B4A1D2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66/101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fLocksText="0">
      <xdr:nvSpPr>
        <xdr:cNvPr id="95" name="正方形/長方形 94">
          <a:extLst>
            <a:ext uri="{FF2B5EF4-FFF2-40B4-BE49-F238E27FC236}">
              <a16:creationId xmlns:a16="http://schemas.microsoft.com/office/drawing/2014/main" id="{D4DD96BA-E21F-4216-984D-24FF9F499C4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fLocksText="0">
      <xdr:nvSpPr>
        <xdr:cNvPr id="96" name="正方形/長方形 95">
          <a:extLst>
            <a:ext uri="{FF2B5EF4-FFF2-40B4-BE49-F238E27FC236}">
              <a16:creationId xmlns:a16="http://schemas.microsoft.com/office/drawing/2014/main" id="{94AAB91D-445A-48A2-926C-8F5F15B90EC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fLocksText="0">
      <xdr:nvSpPr>
        <xdr:cNvPr id="97" name="正方形/長方形 96">
          <a:extLst>
            <a:ext uri="{FF2B5EF4-FFF2-40B4-BE49-F238E27FC236}">
              <a16:creationId xmlns:a16="http://schemas.microsoft.com/office/drawing/2014/main" id="{E726E55D-C3A4-46C0-84D4-761ACC76A31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fLocksText="0">
      <xdr:nvSpPr>
        <xdr:cNvPr id="98" name="正方形/長方形 97">
          <a:extLst>
            <a:ext uri="{FF2B5EF4-FFF2-40B4-BE49-F238E27FC236}">
              <a16:creationId xmlns:a16="http://schemas.microsoft.com/office/drawing/2014/main" id="{7971941C-8457-45E1-BB3E-7FDCA8A258A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fLocksText="0">
      <xdr:nvSpPr>
        <xdr:cNvPr id="99" name="正方形/長方形 98">
          <a:extLst>
            <a:ext uri="{FF2B5EF4-FFF2-40B4-BE49-F238E27FC236}">
              <a16:creationId xmlns:a16="http://schemas.microsoft.com/office/drawing/2014/main" id="{4421804F-8EFC-4DD3-973A-E11C2265F1F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30</xdr:row>
      <xdr:rowOff>0</xdr:rowOff>
    </xdr:from>
    <xdr:ext cx="352425" cy="228600"/>
    <xdr:sp macro="" textlink="">
      <xdr:nvSpPr>
        <xdr:cNvPr id="100" name="テキスト ボックス 99">
          <a:extLst>
            <a:ext uri="{FF2B5EF4-FFF2-40B4-BE49-F238E27FC236}">
              <a16:creationId xmlns:a16="http://schemas.microsoft.com/office/drawing/2014/main" id="{FC670BE5-D5B3-4FAB-A25C-9B98E64DB2C5}"/>
            </a:ext>
          </a:extLst>
        </xdr:cNvPr>
        <xdr:cNvSpPr txBox="1"/>
      </xdr:nvSpPr>
      <xdr:spPr>
        <a:xfrm>
          <a:off x="6562725" y="514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604E0A1F-08AF-4E74-8AAD-56E75678182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2F2BFDD4-93FD-4711-8486-365B79140DEB}"/>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40</xdr:row>
      <xdr:rowOff>161925</xdr:rowOff>
    </xdr:from>
    <xdr:ext cx="466725" cy="257175"/>
    <xdr:sp macro="" textlink="">
      <xdr:nvSpPr>
        <xdr:cNvPr id="103" name="テキスト ボックス 102">
          <a:extLst>
            <a:ext uri="{FF2B5EF4-FFF2-40B4-BE49-F238E27FC236}">
              <a16:creationId xmlns:a16="http://schemas.microsoft.com/office/drawing/2014/main" id="{8211110C-4466-423B-9384-ADBA228498F8}"/>
            </a:ext>
          </a:extLst>
        </xdr:cNvPr>
        <xdr:cNvSpPr txBox="1"/>
      </xdr:nvSpPr>
      <xdr:spPr>
        <a:xfrm>
          <a:off x="6134100" y="70199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112C26BC-8111-48A6-90EA-5F007195DA59}"/>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38</xdr:row>
      <xdr:rowOff>47625</xdr:rowOff>
    </xdr:from>
    <xdr:ext cx="466725" cy="257175"/>
    <xdr:sp macro="" textlink="">
      <xdr:nvSpPr>
        <xdr:cNvPr id="105" name="テキスト ボックス 104">
          <a:extLst>
            <a:ext uri="{FF2B5EF4-FFF2-40B4-BE49-F238E27FC236}">
              <a16:creationId xmlns:a16="http://schemas.microsoft.com/office/drawing/2014/main" id="{D0293F14-82A5-40C5-94C5-845C11A0A5F9}"/>
            </a:ext>
          </a:extLst>
        </xdr:cNvPr>
        <xdr:cNvSpPr txBox="1"/>
      </xdr:nvSpPr>
      <xdr:spPr>
        <a:xfrm>
          <a:off x="6134100" y="65627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0.100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BC5F2788-9CD2-4558-A7D2-309F39537D3A}"/>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35</xdr:row>
      <xdr:rowOff>104775</xdr:rowOff>
    </xdr:from>
    <xdr:ext cx="466725" cy="257175"/>
    <xdr:sp macro="" textlink="">
      <xdr:nvSpPr>
        <xdr:cNvPr id="107" name="テキスト ボックス 106">
          <a:extLst>
            <a:ext uri="{FF2B5EF4-FFF2-40B4-BE49-F238E27FC236}">
              <a16:creationId xmlns:a16="http://schemas.microsoft.com/office/drawing/2014/main" id="{6B6B816D-44A8-43C3-865F-9FDBF1BA8260}"/>
            </a:ext>
          </a:extLst>
        </xdr:cNvPr>
        <xdr:cNvSpPr txBox="1"/>
      </xdr:nvSpPr>
      <xdr:spPr>
        <a:xfrm>
          <a:off x="6134100" y="61055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D2E599C8-4282-4DED-A68B-1303133B54F3}"/>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32</xdr:row>
      <xdr:rowOff>161925</xdr:rowOff>
    </xdr:from>
    <xdr:ext cx="466725" cy="257175"/>
    <xdr:sp macro="" textlink="">
      <xdr:nvSpPr>
        <xdr:cNvPr id="109" name="テキスト ボックス 108">
          <a:extLst>
            <a:ext uri="{FF2B5EF4-FFF2-40B4-BE49-F238E27FC236}">
              <a16:creationId xmlns:a16="http://schemas.microsoft.com/office/drawing/2014/main" id="{11D3243B-060C-41D1-8E0C-C8BD4BACB57C}"/>
            </a:ext>
          </a:extLst>
        </xdr:cNvPr>
        <xdr:cNvSpPr txBox="1"/>
      </xdr:nvSpPr>
      <xdr:spPr>
        <a:xfrm>
          <a:off x="6134100" y="56483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0.300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BD4E26FD-AD22-4E1E-BB86-00A8B89B10B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30</xdr:row>
      <xdr:rowOff>47625</xdr:rowOff>
    </xdr:from>
    <xdr:ext cx="466725" cy="257175"/>
    <xdr:sp macro="" textlink="">
      <xdr:nvSpPr>
        <xdr:cNvPr id="111" name="テキスト ボックス 110">
          <a:extLst>
            <a:ext uri="{FF2B5EF4-FFF2-40B4-BE49-F238E27FC236}">
              <a16:creationId xmlns:a16="http://schemas.microsoft.com/office/drawing/2014/main" id="{FCA6C8E0-1C66-4FB6-9F19-9049B868CE82}"/>
            </a:ext>
          </a:extLst>
        </xdr:cNvPr>
        <xdr:cNvSpPr txBox="1"/>
      </xdr:nvSpPr>
      <xdr:spPr>
        <a:xfrm>
          <a:off x="6134100" y="519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fLocksText="0">
      <xdr:nvSpPr>
        <xdr:cNvPr id="112" name="【図書館】_x000a_一人当たり面積グラフ枠">
          <a:extLst>
            <a:ext uri="{FF2B5EF4-FFF2-40B4-BE49-F238E27FC236}">
              <a16:creationId xmlns:a16="http://schemas.microsoft.com/office/drawing/2014/main" id="{7FA30601-B9A8-4EB1-923C-FFBEE7D26E8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a:extLst>
            <a:ext uri="{FF2B5EF4-FFF2-40B4-BE49-F238E27FC236}">
              <a16:creationId xmlns:a16="http://schemas.microsoft.com/office/drawing/2014/main" id="{5846608C-4006-4B4C-8900-8770B45F4E0A}"/>
            </a:ext>
          </a:extLst>
        </xdr:cNvPr>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123825</xdr:rowOff>
    </xdr:from>
    <xdr:ext cx="466725" cy="257175"/>
    <xdr:sp macro="" textlink="">
      <xdr:nvSpPr>
        <xdr:cNvPr id="114" name="【図書館】_x000a_一人当たり面積最小値テキスト">
          <a:extLst>
            <a:ext uri="{FF2B5EF4-FFF2-40B4-BE49-F238E27FC236}">
              <a16:creationId xmlns:a16="http://schemas.microsoft.com/office/drawing/2014/main" id="{163B9D7A-B182-423D-81BF-C0B4D918A310}"/>
            </a:ext>
          </a:extLst>
        </xdr:cNvPr>
        <xdr:cNvSpPr txBox="1"/>
      </xdr:nvSpPr>
      <xdr:spPr>
        <a:xfrm>
          <a:off x="10515600" y="7153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0.002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a:extLst>
            <a:ext uri="{FF2B5EF4-FFF2-40B4-BE49-F238E27FC236}">
              <a16:creationId xmlns:a16="http://schemas.microsoft.com/office/drawing/2014/main" id="{DD39D7D0-FB26-4E4C-80A6-3BE8811865DA}"/>
            </a:ext>
          </a:extLst>
        </xdr:cNvPr>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19050</xdr:rowOff>
    </xdr:from>
    <xdr:ext cx="466725" cy="257175"/>
    <xdr:sp macro="" textlink="">
      <xdr:nvSpPr>
        <xdr:cNvPr id="116" name="【図書館】_x000a_一人当たり面積最大値テキスト">
          <a:extLst>
            <a:ext uri="{FF2B5EF4-FFF2-40B4-BE49-F238E27FC236}">
              <a16:creationId xmlns:a16="http://schemas.microsoft.com/office/drawing/2014/main" id="{84C1C2DA-5EDD-4384-BD21-EFB76A91F941}"/>
            </a:ext>
          </a:extLst>
        </xdr:cNvPr>
        <xdr:cNvSpPr txBox="1"/>
      </xdr:nvSpPr>
      <xdr:spPr>
        <a:xfrm>
          <a:off x="10515600" y="58483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0.238</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a:extLst>
            <a:ext uri="{FF2B5EF4-FFF2-40B4-BE49-F238E27FC236}">
              <a16:creationId xmlns:a16="http://schemas.microsoft.com/office/drawing/2014/main" id="{94E037AB-4FB0-4D9C-8792-BF514CD74AAB}"/>
            </a:ext>
          </a:extLst>
        </xdr:cNvPr>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66675</xdr:rowOff>
    </xdr:from>
    <xdr:ext cx="466725" cy="257175"/>
    <xdr:sp macro="" textlink="">
      <xdr:nvSpPr>
        <xdr:cNvPr id="118" name="【図書館】_x000a_一人当たり面積平均値テキスト">
          <a:extLst>
            <a:ext uri="{FF2B5EF4-FFF2-40B4-BE49-F238E27FC236}">
              <a16:creationId xmlns:a16="http://schemas.microsoft.com/office/drawing/2014/main" id="{43AB329F-0EA4-43AA-A722-6EE1455A9754}"/>
            </a:ext>
          </a:extLst>
        </xdr:cNvPr>
        <xdr:cNvSpPr txBox="1"/>
      </xdr:nvSpPr>
      <xdr:spPr>
        <a:xfrm>
          <a:off x="10515600" y="6753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0.046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fLocksText="0">
      <xdr:nvSpPr>
        <xdr:cNvPr id="119" name="フローチャート: 判断 118">
          <a:extLst>
            <a:ext uri="{FF2B5EF4-FFF2-40B4-BE49-F238E27FC236}">
              <a16:creationId xmlns:a16="http://schemas.microsoft.com/office/drawing/2014/main" id="{1945E757-C0AF-440C-B6FB-C0FB10FE16CC}"/>
            </a:ext>
          </a:extLst>
        </xdr:cNvPr>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63500</xdr:colOff>
      <xdr:row>40</xdr:row>
      <xdr:rowOff>43688</xdr:rowOff>
    </xdr:from>
    <xdr:to>
      <xdr:col>50</xdr:col>
      <xdr:colOff>165100</xdr:colOff>
      <xdr:row>40</xdr:row>
      <xdr:rowOff>145288</xdr:rowOff>
    </xdr:to>
    <xdr:sp macro="" textlink="" fLocksText="0">
      <xdr:nvSpPr>
        <xdr:cNvPr id="120" name="フローチャート: 判断 119">
          <a:extLst>
            <a:ext uri="{FF2B5EF4-FFF2-40B4-BE49-F238E27FC236}">
              <a16:creationId xmlns:a16="http://schemas.microsoft.com/office/drawing/2014/main" id="{7A9B1AB4-D761-49A6-BA08-1A63D4462915}"/>
            </a:ext>
          </a:extLst>
        </xdr:cNvPr>
        <xdr:cNvSpPr/>
      </xdr:nvSpPr>
      <xdr:spPr>
        <a:xfrm>
          <a:off x="95885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127000</xdr:colOff>
      <xdr:row>40</xdr:row>
      <xdr:rowOff>52832</xdr:rowOff>
    </xdr:from>
    <xdr:to>
      <xdr:col>46</xdr:col>
      <xdr:colOff>38100</xdr:colOff>
      <xdr:row>40</xdr:row>
      <xdr:rowOff>154432</xdr:rowOff>
    </xdr:to>
    <xdr:sp macro="" textlink="" fLocksText="0">
      <xdr:nvSpPr>
        <xdr:cNvPr id="121" name="フローチャート: 判断 120">
          <a:extLst>
            <a:ext uri="{FF2B5EF4-FFF2-40B4-BE49-F238E27FC236}">
              <a16:creationId xmlns:a16="http://schemas.microsoft.com/office/drawing/2014/main" id="{16E39B78-B77D-4053-9AE6-980D7E931A6A}"/>
            </a:ext>
          </a:extLst>
        </xdr:cNvPr>
        <xdr:cNvSpPr/>
      </xdr:nvSpPr>
      <xdr:spPr>
        <a:xfrm>
          <a:off x="8699500" y="691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0</xdr:colOff>
      <xdr:row>40</xdr:row>
      <xdr:rowOff>57404</xdr:rowOff>
    </xdr:from>
    <xdr:to>
      <xdr:col>41</xdr:col>
      <xdr:colOff>101600</xdr:colOff>
      <xdr:row>40</xdr:row>
      <xdr:rowOff>159004</xdr:rowOff>
    </xdr:to>
    <xdr:sp macro="" textlink="" fLocksText="0">
      <xdr:nvSpPr>
        <xdr:cNvPr id="122" name="フローチャート: 判断 121">
          <a:extLst>
            <a:ext uri="{FF2B5EF4-FFF2-40B4-BE49-F238E27FC236}">
              <a16:creationId xmlns:a16="http://schemas.microsoft.com/office/drawing/2014/main" id="{930DDB0C-D3A5-4BEA-BC8F-7F7BA84E3386}"/>
            </a:ext>
          </a:extLst>
        </xdr:cNvPr>
        <xdr:cNvSpPr/>
      </xdr:nvSpPr>
      <xdr:spPr>
        <a:xfrm>
          <a:off x="7810500" y="69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fLocksText="0">
      <xdr:nvSpPr>
        <xdr:cNvPr id="123" name="フローチャート: 判断 122">
          <a:extLst>
            <a:ext uri="{FF2B5EF4-FFF2-40B4-BE49-F238E27FC236}">
              <a16:creationId xmlns:a16="http://schemas.microsoft.com/office/drawing/2014/main" id="{4B217C61-FDD3-421E-BD79-CF49C8547689}"/>
            </a:ext>
          </a:extLst>
        </xdr:cNvPr>
        <xdr:cNvSpPr/>
      </xdr:nvSpPr>
      <xdr:spPr>
        <a:xfrm>
          <a:off x="6921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54</xdr:col>
      <xdr:colOff>0</xdr:colOff>
      <xdr:row>44</xdr:row>
      <xdr:rowOff>76200</xdr:rowOff>
    </xdr:from>
    <xdr:ext cx="762000" cy="257175"/>
    <xdr:sp macro="" textlink="">
      <xdr:nvSpPr>
        <xdr:cNvPr id="124" name="テキスト ボックス 123">
          <a:extLst>
            <a:ext uri="{FF2B5EF4-FFF2-40B4-BE49-F238E27FC236}">
              <a16:creationId xmlns:a16="http://schemas.microsoft.com/office/drawing/2014/main" id="{6841C1A7-321B-456C-9839-9A13ADEBDDC5}"/>
            </a:ext>
          </a:extLst>
        </xdr:cNvPr>
        <xdr:cNvSpPr txBox="1"/>
      </xdr:nvSpPr>
      <xdr:spPr>
        <a:xfrm>
          <a:off x="1028700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76200</xdr:rowOff>
    </xdr:from>
    <xdr:ext cx="762000" cy="257175"/>
    <xdr:sp macro="" textlink="">
      <xdr:nvSpPr>
        <xdr:cNvPr id="125" name="テキスト ボックス 124">
          <a:extLst>
            <a:ext uri="{FF2B5EF4-FFF2-40B4-BE49-F238E27FC236}">
              <a16:creationId xmlns:a16="http://schemas.microsoft.com/office/drawing/2014/main" id="{04584D33-7316-4258-A61A-003D342008A1}"/>
            </a:ext>
          </a:extLst>
        </xdr:cNvPr>
        <xdr:cNvSpPr txBox="1"/>
      </xdr:nvSpPr>
      <xdr:spPr>
        <a:xfrm>
          <a:off x="944880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44</xdr:row>
      <xdr:rowOff>76200</xdr:rowOff>
    </xdr:from>
    <xdr:ext cx="762000" cy="257175"/>
    <xdr:sp macro="" textlink="">
      <xdr:nvSpPr>
        <xdr:cNvPr id="126" name="テキスト ボックス 125">
          <a:extLst>
            <a:ext uri="{FF2B5EF4-FFF2-40B4-BE49-F238E27FC236}">
              <a16:creationId xmlns:a16="http://schemas.microsoft.com/office/drawing/2014/main" id="{464B0306-E58C-4E5A-98BC-EDD8BE401295}"/>
            </a:ext>
          </a:extLst>
        </xdr:cNvPr>
        <xdr:cNvSpPr txBox="1"/>
      </xdr:nvSpPr>
      <xdr:spPr>
        <a:xfrm>
          <a:off x="85534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44</xdr:row>
      <xdr:rowOff>76200</xdr:rowOff>
    </xdr:from>
    <xdr:ext cx="762000" cy="257175"/>
    <xdr:sp macro="" textlink="">
      <xdr:nvSpPr>
        <xdr:cNvPr id="127" name="テキスト ボックス 126">
          <a:extLst>
            <a:ext uri="{FF2B5EF4-FFF2-40B4-BE49-F238E27FC236}">
              <a16:creationId xmlns:a16="http://schemas.microsoft.com/office/drawing/2014/main" id="{3BFA2F66-062B-4B4E-9823-9BAB5B6217A9}"/>
            </a:ext>
          </a:extLst>
        </xdr:cNvPr>
        <xdr:cNvSpPr txBox="1"/>
      </xdr:nvSpPr>
      <xdr:spPr>
        <a:xfrm>
          <a:off x="7667625"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76200</xdr:rowOff>
    </xdr:from>
    <xdr:ext cx="762000" cy="257175"/>
    <xdr:sp macro="" textlink="">
      <xdr:nvSpPr>
        <xdr:cNvPr id="128" name="テキスト ボックス 127">
          <a:extLst>
            <a:ext uri="{FF2B5EF4-FFF2-40B4-BE49-F238E27FC236}">
              <a16:creationId xmlns:a16="http://schemas.microsoft.com/office/drawing/2014/main" id="{78FE505A-1B26-4C84-A2EF-359E043B9DA0}"/>
            </a:ext>
          </a:extLst>
        </xdr:cNvPr>
        <xdr:cNvSpPr txBox="1"/>
      </xdr:nvSpPr>
      <xdr:spPr>
        <a:xfrm>
          <a:off x="678180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112268</xdr:rowOff>
    </xdr:from>
    <xdr:to>
      <xdr:col>55</xdr:col>
      <xdr:colOff>50800</xdr:colOff>
      <xdr:row>41</xdr:row>
      <xdr:rowOff>42418</xdr:rowOff>
    </xdr:to>
    <xdr:sp macro="" textlink="" fLocksText="0">
      <xdr:nvSpPr>
        <xdr:cNvPr id="129" name="楕円 128">
          <a:extLst>
            <a:ext uri="{FF2B5EF4-FFF2-40B4-BE49-F238E27FC236}">
              <a16:creationId xmlns:a16="http://schemas.microsoft.com/office/drawing/2014/main" id="{BE2C86D8-3181-4FDA-AD61-5607592C467D}"/>
            </a:ext>
          </a:extLst>
        </xdr:cNvPr>
        <xdr:cNvSpPr/>
      </xdr:nvSpPr>
      <xdr:spPr>
        <a:xfrm>
          <a:off x="104267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38100</xdr:colOff>
      <xdr:row>40</xdr:row>
      <xdr:rowOff>95250</xdr:rowOff>
    </xdr:from>
    <xdr:ext cx="466725" cy="257175"/>
    <xdr:sp macro="" textlink="">
      <xdr:nvSpPr>
        <xdr:cNvPr id="130" name="【図書館】_x000a_一人当たり面積該当値テキスト">
          <a:extLst>
            <a:ext uri="{FF2B5EF4-FFF2-40B4-BE49-F238E27FC236}">
              <a16:creationId xmlns:a16="http://schemas.microsoft.com/office/drawing/2014/main" id="{1198DFD9-E29C-44EC-B8B0-D91AED95F350}"/>
            </a:ext>
          </a:extLst>
        </xdr:cNvPr>
        <xdr:cNvSpPr txBox="1"/>
      </xdr:nvSpPr>
      <xdr:spPr>
        <a:xfrm>
          <a:off x="10515600" y="69532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0.031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112268</xdr:rowOff>
    </xdr:from>
    <xdr:to>
      <xdr:col>50</xdr:col>
      <xdr:colOff>165100</xdr:colOff>
      <xdr:row>41</xdr:row>
      <xdr:rowOff>42418</xdr:rowOff>
    </xdr:to>
    <xdr:sp macro="" textlink="" fLocksText="0">
      <xdr:nvSpPr>
        <xdr:cNvPr id="131" name="楕円 130">
          <a:extLst>
            <a:ext uri="{FF2B5EF4-FFF2-40B4-BE49-F238E27FC236}">
              <a16:creationId xmlns:a16="http://schemas.microsoft.com/office/drawing/2014/main" id="{2745E2A7-DE6F-4CCC-B181-D86E0307E81C}"/>
            </a:ext>
          </a:extLst>
        </xdr:cNvPr>
        <xdr:cNvSpPr/>
      </xdr:nvSpPr>
      <xdr:spPr>
        <a:xfrm>
          <a:off x="9588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114300</xdr:colOff>
      <xdr:row>40</xdr:row>
      <xdr:rowOff>163068</xdr:rowOff>
    </xdr:from>
    <xdr:to>
      <xdr:col>55</xdr:col>
      <xdr:colOff>0</xdr:colOff>
      <xdr:row>40</xdr:row>
      <xdr:rowOff>163068</xdr:rowOff>
    </xdr:to>
    <xdr:cxnSp macro="">
      <xdr:nvCxnSpPr>
        <xdr:cNvPr id="132" name="直線コネクタ 131">
          <a:extLst>
            <a:ext uri="{FF2B5EF4-FFF2-40B4-BE49-F238E27FC236}">
              <a16:creationId xmlns:a16="http://schemas.microsoft.com/office/drawing/2014/main" id="{EE68F093-7491-4FF0-A002-71D70D667069}"/>
            </a:ext>
          </a:extLst>
        </xdr:cNvPr>
        <xdr:cNvCxnSpPr/>
      </xdr:nvCxnSpPr>
      <xdr:spPr>
        <a:xfrm>
          <a:off x="9639300" y="70210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112268</xdr:rowOff>
    </xdr:from>
    <xdr:to>
      <xdr:col>46</xdr:col>
      <xdr:colOff>38100</xdr:colOff>
      <xdr:row>41</xdr:row>
      <xdr:rowOff>42418</xdr:rowOff>
    </xdr:to>
    <xdr:sp macro="" textlink="" fLocksText="0">
      <xdr:nvSpPr>
        <xdr:cNvPr id="133" name="楕円 132">
          <a:extLst>
            <a:ext uri="{FF2B5EF4-FFF2-40B4-BE49-F238E27FC236}">
              <a16:creationId xmlns:a16="http://schemas.microsoft.com/office/drawing/2014/main" id="{EB4E015A-2284-4322-9A88-1F44721079E9}"/>
            </a:ext>
          </a:extLst>
        </xdr:cNvPr>
        <xdr:cNvSpPr/>
      </xdr:nvSpPr>
      <xdr:spPr>
        <a:xfrm>
          <a:off x="8699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40</xdr:row>
      <xdr:rowOff>163068</xdr:rowOff>
    </xdr:from>
    <xdr:to>
      <xdr:col>50</xdr:col>
      <xdr:colOff>114300</xdr:colOff>
      <xdr:row>40</xdr:row>
      <xdr:rowOff>163068</xdr:rowOff>
    </xdr:to>
    <xdr:cxnSp macro="">
      <xdr:nvCxnSpPr>
        <xdr:cNvPr id="134" name="直線コネクタ 133">
          <a:extLst>
            <a:ext uri="{FF2B5EF4-FFF2-40B4-BE49-F238E27FC236}">
              <a16:creationId xmlns:a16="http://schemas.microsoft.com/office/drawing/2014/main" id="{2CE3E746-DADF-4BB3-BC8D-461F53C4B161}"/>
            </a:ext>
          </a:extLst>
        </xdr:cNvPr>
        <xdr:cNvCxnSpPr/>
      </xdr:nvCxnSpPr>
      <xdr:spPr>
        <a:xfrm>
          <a:off x="8750300" y="702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112268</xdr:rowOff>
    </xdr:from>
    <xdr:to>
      <xdr:col>41</xdr:col>
      <xdr:colOff>101600</xdr:colOff>
      <xdr:row>41</xdr:row>
      <xdr:rowOff>42418</xdr:rowOff>
    </xdr:to>
    <xdr:sp macro="" textlink="" fLocksText="0">
      <xdr:nvSpPr>
        <xdr:cNvPr id="135" name="楕円 134">
          <a:extLst>
            <a:ext uri="{FF2B5EF4-FFF2-40B4-BE49-F238E27FC236}">
              <a16:creationId xmlns:a16="http://schemas.microsoft.com/office/drawing/2014/main" id="{4EDF91F8-B216-4161-967E-E63707BBF519}"/>
            </a:ext>
          </a:extLst>
        </xdr:cNvPr>
        <xdr:cNvSpPr/>
      </xdr:nvSpPr>
      <xdr:spPr>
        <a:xfrm>
          <a:off x="7810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50800</xdr:colOff>
      <xdr:row>40</xdr:row>
      <xdr:rowOff>163068</xdr:rowOff>
    </xdr:from>
    <xdr:to>
      <xdr:col>45</xdr:col>
      <xdr:colOff>177800</xdr:colOff>
      <xdr:row>40</xdr:row>
      <xdr:rowOff>163068</xdr:rowOff>
    </xdr:to>
    <xdr:cxnSp macro="">
      <xdr:nvCxnSpPr>
        <xdr:cNvPr id="136" name="直線コネクタ 135">
          <a:extLst>
            <a:ext uri="{FF2B5EF4-FFF2-40B4-BE49-F238E27FC236}">
              <a16:creationId xmlns:a16="http://schemas.microsoft.com/office/drawing/2014/main" id="{884A65C7-50AE-49F4-9EDA-9BA7608BDD61}"/>
            </a:ext>
          </a:extLst>
        </xdr:cNvPr>
        <xdr:cNvCxnSpPr/>
      </xdr:nvCxnSpPr>
      <xdr:spPr>
        <a:xfrm>
          <a:off x="7861300" y="702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107696</xdr:rowOff>
    </xdr:from>
    <xdr:to>
      <xdr:col>36</xdr:col>
      <xdr:colOff>165100</xdr:colOff>
      <xdr:row>41</xdr:row>
      <xdr:rowOff>37846</xdr:rowOff>
    </xdr:to>
    <xdr:sp macro="" textlink="" fLocksText="0">
      <xdr:nvSpPr>
        <xdr:cNvPr id="137" name="楕円 136">
          <a:extLst>
            <a:ext uri="{FF2B5EF4-FFF2-40B4-BE49-F238E27FC236}">
              <a16:creationId xmlns:a16="http://schemas.microsoft.com/office/drawing/2014/main" id="{0E47E513-11B3-4FA6-8DDD-D21FC1C2929D}"/>
            </a:ext>
          </a:extLst>
        </xdr:cNvPr>
        <xdr:cNvSpPr/>
      </xdr:nvSpPr>
      <xdr:spPr>
        <a:xfrm>
          <a:off x="6921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114300</xdr:colOff>
      <xdr:row>40</xdr:row>
      <xdr:rowOff>158496</xdr:rowOff>
    </xdr:from>
    <xdr:to>
      <xdr:col>41</xdr:col>
      <xdr:colOff>50800</xdr:colOff>
      <xdr:row>40</xdr:row>
      <xdr:rowOff>163068</xdr:rowOff>
    </xdr:to>
    <xdr:cxnSp macro="">
      <xdr:nvCxnSpPr>
        <xdr:cNvPr id="138" name="直線コネクタ 137">
          <a:extLst>
            <a:ext uri="{FF2B5EF4-FFF2-40B4-BE49-F238E27FC236}">
              <a16:creationId xmlns:a16="http://schemas.microsoft.com/office/drawing/2014/main" id="{A1F283B1-E723-49ED-B019-7C28ECEC9783}"/>
            </a:ext>
          </a:extLst>
        </xdr:cNvPr>
        <xdr:cNvCxnSpPr/>
      </xdr:nvCxnSpPr>
      <xdr:spPr>
        <a:xfrm>
          <a:off x="6972300" y="7016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38</xdr:row>
      <xdr:rowOff>161925</xdr:rowOff>
    </xdr:from>
    <xdr:ext cx="466725" cy="257175"/>
    <xdr:sp macro="" textlink="">
      <xdr:nvSpPr>
        <xdr:cNvPr id="139" name="n_1aveValue【図書館】_x000a_一人当たり面積">
          <a:extLst>
            <a:ext uri="{FF2B5EF4-FFF2-40B4-BE49-F238E27FC236}">
              <a16:creationId xmlns:a16="http://schemas.microsoft.com/office/drawing/2014/main" id="{136E4CFB-B536-4351-B500-BAD034381CCA}"/>
            </a:ext>
          </a:extLst>
        </xdr:cNvPr>
        <xdr:cNvSpPr txBox="1"/>
      </xdr:nvSpPr>
      <xdr:spPr>
        <a:xfrm>
          <a:off x="9391650" y="66770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0.046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38</xdr:row>
      <xdr:rowOff>171450</xdr:rowOff>
    </xdr:from>
    <xdr:ext cx="466725" cy="257175"/>
    <xdr:sp macro="" textlink="">
      <xdr:nvSpPr>
        <xdr:cNvPr id="140" name="n_2aveValue【図書館】_x000a_一人当たり面積">
          <a:extLst>
            <a:ext uri="{FF2B5EF4-FFF2-40B4-BE49-F238E27FC236}">
              <a16:creationId xmlns:a16="http://schemas.microsoft.com/office/drawing/2014/main" id="{13104EB9-890E-4988-A368-E2DA8FA7E673}"/>
            </a:ext>
          </a:extLst>
        </xdr:cNvPr>
        <xdr:cNvSpPr txBox="1"/>
      </xdr:nvSpPr>
      <xdr:spPr>
        <a:xfrm>
          <a:off x="8515350" y="66865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0.044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39</xdr:row>
      <xdr:rowOff>0</xdr:rowOff>
    </xdr:from>
    <xdr:ext cx="466725" cy="257175"/>
    <xdr:sp macro="" textlink="">
      <xdr:nvSpPr>
        <xdr:cNvPr id="141" name="n_3aveValue【図書館】_x000a_一人当たり面積">
          <a:extLst>
            <a:ext uri="{FF2B5EF4-FFF2-40B4-BE49-F238E27FC236}">
              <a16:creationId xmlns:a16="http://schemas.microsoft.com/office/drawing/2014/main" id="{9F6D98BE-EE2A-49FE-A8C3-C1398C7B2C06}"/>
            </a:ext>
          </a:extLst>
        </xdr:cNvPr>
        <xdr:cNvSpPr txBox="1"/>
      </xdr:nvSpPr>
      <xdr:spPr>
        <a:xfrm>
          <a:off x="7620000" y="66865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0.043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66675</xdr:colOff>
      <xdr:row>39</xdr:row>
      <xdr:rowOff>9525</xdr:rowOff>
    </xdr:from>
    <xdr:ext cx="466725" cy="257175"/>
    <xdr:sp macro="" textlink="">
      <xdr:nvSpPr>
        <xdr:cNvPr id="142" name="n_4aveValue【図書館】_x000a_一人当たり面積">
          <a:extLst>
            <a:ext uri="{FF2B5EF4-FFF2-40B4-BE49-F238E27FC236}">
              <a16:creationId xmlns:a16="http://schemas.microsoft.com/office/drawing/2014/main" id="{38B7301A-393F-47D7-9B69-C916FA2553DF}"/>
            </a:ext>
          </a:extLst>
        </xdr:cNvPr>
        <xdr:cNvSpPr txBox="1"/>
      </xdr:nvSpPr>
      <xdr:spPr>
        <a:xfrm>
          <a:off x="6734175" y="66960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0.041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57150</xdr:colOff>
      <xdr:row>41</xdr:row>
      <xdr:rowOff>38100</xdr:rowOff>
    </xdr:from>
    <xdr:ext cx="466725" cy="257175"/>
    <xdr:sp macro="" textlink="">
      <xdr:nvSpPr>
        <xdr:cNvPr id="143" name="n_1mainValue【図書館】_x000a_一人当たり面積">
          <a:extLst>
            <a:ext uri="{FF2B5EF4-FFF2-40B4-BE49-F238E27FC236}">
              <a16:creationId xmlns:a16="http://schemas.microsoft.com/office/drawing/2014/main" id="{73566B65-07AB-4EBB-BCF1-B3642BBC9ACA}"/>
            </a:ext>
          </a:extLst>
        </xdr:cNvPr>
        <xdr:cNvSpPr txBox="1"/>
      </xdr:nvSpPr>
      <xdr:spPr>
        <a:xfrm>
          <a:off x="9391650" y="70675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0.031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41</xdr:row>
      <xdr:rowOff>38100</xdr:rowOff>
    </xdr:from>
    <xdr:ext cx="466725" cy="257175"/>
    <xdr:sp macro="" textlink="">
      <xdr:nvSpPr>
        <xdr:cNvPr id="144" name="n_2mainValue【図書館】_x000a_一人当たり面積">
          <a:extLst>
            <a:ext uri="{FF2B5EF4-FFF2-40B4-BE49-F238E27FC236}">
              <a16:creationId xmlns:a16="http://schemas.microsoft.com/office/drawing/2014/main" id="{68E1B9C9-7BAC-4391-991B-0F86B810D487}"/>
            </a:ext>
          </a:extLst>
        </xdr:cNvPr>
        <xdr:cNvSpPr txBox="1"/>
      </xdr:nvSpPr>
      <xdr:spPr>
        <a:xfrm>
          <a:off x="8515350" y="70675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0.031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41</xdr:row>
      <xdr:rowOff>38100</xdr:rowOff>
    </xdr:from>
    <xdr:ext cx="466725" cy="257175"/>
    <xdr:sp macro="" textlink="">
      <xdr:nvSpPr>
        <xdr:cNvPr id="145" name="n_3mainValue【図書館】_x000a_一人当たり面積">
          <a:extLst>
            <a:ext uri="{FF2B5EF4-FFF2-40B4-BE49-F238E27FC236}">
              <a16:creationId xmlns:a16="http://schemas.microsoft.com/office/drawing/2014/main" id="{AD5BBD96-86E7-4131-BEA4-F24FC7614B57}"/>
            </a:ext>
          </a:extLst>
        </xdr:cNvPr>
        <xdr:cNvSpPr txBox="1"/>
      </xdr:nvSpPr>
      <xdr:spPr>
        <a:xfrm>
          <a:off x="7620000" y="70675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0.031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66675</xdr:colOff>
      <xdr:row>41</xdr:row>
      <xdr:rowOff>28575</xdr:rowOff>
    </xdr:from>
    <xdr:ext cx="466725" cy="257175"/>
    <xdr:sp macro="" textlink="">
      <xdr:nvSpPr>
        <xdr:cNvPr id="146" name="n_4mainValue【図書館】_x000a_一人当たり面積">
          <a:extLst>
            <a:ext uri="{FF2B5EF4-FFF2-40B4-BE49-F238E27FC236}">
              <a16:creationId xmlns:a16="http://schemas.microsoft.com/office/drawing/2014/main" id="{1AD76C42-A614-43FA-80F8-586D675B80B0}"/>
            </a:ext>
          </a:extLst>
        </xdr:cNvPr>
        <xdr:cNvSpPr txBox="1"/>
      </xdr:nvSpPr>
      <xdr:spPr>
        <a:xfrm>
          <a:off x="6734175" y="70580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0.032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fLocksText="0">
      <xdr:nvSpPr>
        <xdr:cNvPr id="147" name="正方形/長方形 146">
          <a:extLst>
            <a:ext uri="{FF2B5EF4-FFF2-40B4-BE49-F238E27FC236}">
              <a16:creationId xmlns:a16="http://schemas.microsoft.com/office/drawing/2014/main" id="{BDA335A4-2C79-47BB-9CC6-98FA91D957E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体育館・プール</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fLocksText="0">
      <xdr:nvSpPr>
        <xdr:cNvPr id="148" name="正方形/長方形 147">
          <a:extLst>
            <a:ext uri="{FF2B5EF4-FFF2-40B4-BE49-F238E27FC236}">
              <a16:creationId xmlns:a16="http://schemas.microsoft.com/office/drawing/2014/main" id="{58EBA799-FBA2-40C0-9BF1-374C818950E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fLocksText="0">
      <xdr:nvSpPr>
        <xdr:cNvPr id="149" name="正方形/長方形 148">
          <a:extLst>
            <a:ext uri="{FF2B5EF4-FFF2-40B4-BE49-F238E27FC236}">
              <a16:creationId xmlns:a16="http://schemas.microsoft.com/office/drawing/2014/main" id="{06FB2451-5AFA-4A03-9D40-A402A990E10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28/102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fLocksText="0">
      <xdr:nvSpPr>
        <xdr:cNvPr id="150" name="正方形/長方形 149">
          <a:extLst>
            <a:ext uri="{FF2B5EF4-FFF2-40B4-BE49-F238E27FC236}">
              <a16:creationId xmlns:a16="http://schemas.microsoft.com/office/drawing/2014/main" id="{DFCC5171-08ED-4681-8DC3-765CF63FEC0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fLocksText="0">
      <xdr:nvSpPr>
        <xdr:cNvPr id="151" name="正方形/長方形 150">
          <a:extLst>
            <a:ext uri="{FF2B5EF4-FFF2-40B4-BE49-F238E27FC236}">
              <a16:creationId xmlns:a16="http://schemas.microsoft.com/office/drawing/2014/main" id="{6E1BDEDB-C5DD-4005-A890-C442DCCBDE1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fLocksText="0">
      <xdr:nvSpPr>
        <xdr:cNvPr id="152" name="正方形/長方形 151">
          <a:extLst>
            <a:ext uri="{FF2B5EF4-FFF2-40B4-BE49-F238E27FC236}">
              <a16:creationId xmlns:a16="http://schemas.microsoft.com/office/drawing/2014/main" id="{6880B3BD-2829-4248-A600-59EDD58FC97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fLocksText="0">
      <xdr:nvSpPr>
        <xdr:cNvPr id="153" name="正方形/長方形 152">
          <a:extLst>
            <a:ext uri="{FF2B5EF4-FFF2-40B4-BE49-F238E27FC236}">
              <a16:creationId xmlns:a16="http://schemas.microsoft.com/office/drawing/2014/main" id="{88BA80C4-B2F7-42CF-B721-A71736C27DF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fLocksText="0">
      <xdr:nvSpPr>
        <xdr:cNvPr id="154" name="正方形/長方形 153">
          <a:extLst>
            <a:ext uri="{FF2B5EF4-FFF2-40B4-BE49-F238E27FC236}">
              <a16:creationId xmlns:a16="http://schemas.microsoft.com/office/drawing/2014/main" id="{021B9D47-F2AE-4B99-B082-8295EF3CF61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52</xdr:row>
      <xdr:rowOff>38100</xdr:rowOff>
    </xdr:from>
    <xdr:ext cx="295275" cy="228600"/>
    <xdr:sp macro="" textlink="">
      <xdr:nvSpPr>
        <xdr:cNvPr id="155" name="テキスト ボックス 154">
          <a:extLst>
            <a:ext uri="{FF2B5EF4-FFF2-40B4-BE49-F238E27FC236}">
              <a16:creationId xmlns:a16="http://schemas.microsoft.com/office/drawing/2014/main" id="{1760CE11-C2A4-474B-8B38-4276B2C558CB}"/>
            </a:ext>
          </a:extLst>
        </xdr:cNvPr>
        <xdr:cNvSpPr txBox="1"/>
      </xdr:nvSpPr>
      <xdr:spPr>
        <a:xfrm>
          <a:off x="723900" y="895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9CC3E4C4-2B72-4BA3-9811-92906EE8CEC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65</xdr:row>
      <xdr:rowOff>142875</xdr:rowOff>
    </xdr:from>
    <xdr:ext cx="466725" cy="257175"/>
    <xdr:sp macro="" textlink="">
      <xdr:nvSpPr>
        <xdr:cNvPr id="157" name="テキスト ボックス 156">
          <a:extLst>
            <a:ext uri="{FF2B5EF4-FFF2-40B4-BE49-F238E27FC236}">
              <a16:creationId xmlns:a16="http://schemas.microsoft.com/office/drawing/2014/main" id="{785910AC-786B-4A5D-B408-7EBB60F58502}"/>
            </a:ext>
          </a:extLst>
        </xdr:cNvPr>
        <xdr:cNvSpPr txBox="1"/>
      </xdr:nvSpPr>
      <xdr:spPr>
        <a:xfrm>
          <a:off x="285750" y="11287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A309A752-E1C2-4171-91A6-62A18850078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63</xdr:row>
      <xdr:rowOff>104775</xdr:rowOff>
    </xdr:from>
    <xdr:ext cx="466725" cy="257175"/>
    <xdr:sp macro="" textlink="">
      <xdr:nvSpPr>
        <xdr:cNvPr id="159" name="テキスト ボックス 158">
          <a:extLst>
            <a:ext uri="{FF2B5EF4-FFF2-40B4-BE49-F238E27FC236}">
              <a16:creationId xmlns:a16="http://schemas.microsoft.com/office/drawing/2014/main" id="{E0142FAD-C1E6-434F-8419-2A192F110510}"/>
            </a:ext>
          </a:extLst>
        </xdr:cNvPr>
        <xdr:cNvSpPr txBox="1"/>
      </xdr:nvSpPr>
      <xdr:spPr>
        <a:xfrm>
          <a:off x="285750" y="10906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4C6F68A1-C2DE-4642-8774-E5C98CFA146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61</xdr:row>
      <xdr:rowOff>66675</xdr:rowOff>
    </xdr:from>
    <xdr:ext cx="400050" cy="257175"/>
    <xdr:sp macro="" textlink="">
      <xdr:nvSpPr>
        <xdr:cNvPr id="161" name="テキスト ボックス 160">
          <a:extLst>
            <a:ext uri="{FF2B5EF4-FFF2-40B4-BE49-F238E27FC236}">
              <a16:creationId xmlns:a16="http://schemas.microsoft.com/office/drawing/2014/main" id="{24231413-60D2-4690-8F1B-58411BB84AD3}"/>
            </a:ext>
          </a:extLst>
        </xdr:cNvPr>
        <xdr:cNvSpPr txBox="1"/>
      </xdr:nvSpPr>
      <xdr:spPr>
        <a:xfrm>
          <a:off x="352425" y="10525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5E94A5EC-1BAB-468D-B3F8-2F33AC5A775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59</xdr:row>
      <xdr:rowOff>28575</xdr:rowOff>
    </xdr:from>
    <xdr:ext cx="400050" cy="257175"/>
    <xdr:sp macro="" textlink="">
      <xdr:nvSpPr>
        <xdr:cNvPr id="163" name="テキスト ボックス 162">
          <a:extLst>
            <a:ext uri="{FF2B5EF4-FFF2-40B4-BE49-F238E27FC236}">
              <a16:creationId xmlns:a16="http://schemas.microsoft.com/office/drawing/2014/main" id="{9657A79B-23D8-4449-BEE0-ABD19929A78D}"/>
            </a:ext>
          </a:extLst>
        </xdr:cNvPr>
        <xdr:cNvSpPr txBox="1"/>
      </xdr:nvSpPr>
      <xdr:spPr>
        <a:xfrm>
          <a:off x="352425" y="10144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3D2161B0-6AD5-49FA-9FD5-6BB912B5A26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56</xdr:row>
      <xdr:rowOff>161925</xdr:rowOff>
    </xdr:from>
    <xdr:ext cx="400050" cy="257175"/>
    <xdr:sp macro="" textlink="">
      <xdr:nvSpPr>
        <xdr:cNvPr id="165" name="テキスト ボックス 164">
          <a:extLst>
            <a:ext uri="{FF2B5EF4-FFF2-40B4-BE49-F238E27FC236}">
              <a16:creationId xmlns:a16="http://schemas.microsoft.com/office/drawing/2014/main" id="{CED7D26D-F58C-4943-91A2-4E09367FD69D}"/>
            </a:ext>
          </a:extLst>
        </xdr:cNvPr>
        <xdr:cNvSpPr txBox="1"/>
      </xdr:nvSpPr>
      <xdr:spPr>
        <a:xfrm>
          <a:off x="352425" y="9763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2F004F63-DC36-48D4-8748-871A7B0AF1C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54</xdr:row>
      <xdr:rowOff>123825</xdr:rowOff>
    </xdr:from>
    <xdr:ext cx="400050" cy="257175"/>
    <xdr:sp macro="" textlink="">
      <xdr:nvSpPr>
        <xdr:cNvPr id="167" name="テキスト ボックス 166">
          <a:extLst>
            <a:ext uri="{FF2B5EF4-FFF2-40B4-BE49-F238E27FC236}">
              <a16:creationId xmlns:a16="http://schemas.microsoft.com/office/drawing/2014/main" id="{AC89B659-47A7-4400-A987-FF78453A6B7D}"/>
            </a:ext>
          </a:extLst>
        </xdr:cNvPr>
        <xdr:cNvSpPr txBox="1"/>
      </xdr:nvSpPr>
      <xdr:spPr>
        <a:xfrm>
          <a:off x="352425" y="9382125"/>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221E9062-AEE5-4279-9101-EF95BD799F3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38100</xdr:colOff>
      <xdr:row>52</xdr:row>
      <xdr:rowOff>85725</xdr:rowOff>
    </xdr:from>
    <xdr:ext cx="342900" cy="257175"/>
    <xdr:sp macro="" textlink="">
      <xdr:nvSpPr>
        <xdr:cNvPr id="169" name="テキスト ボックス 168">
          <a:extLst>
            <a:ext uri="{FF2B5EF4-FFF2-40B4-BE49-F238E27FC236}">
              <a16:creationId xmlns:a16="http://schemas.microsoft.com/office/drawing/2014/main" id="{98F302D0-A5CB-4A31-8C71-31A031E4F2F9}"/>
            </a:ext>
          </a:extLst>
        </xdr:cNvPr>
        <xdr:cNvSpPr txBox="1"/>
      </xdr:nvSpPr>
      <xdr:spPr>
        <a:xfrm>
          <a:off x="419100" y="900112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fLocksText="0">
      <xdr:nvSpPr>
        <xdr:cNvPr id="170" name="【体育館・プール】_x000a_有形固定資産減価償却率グラフ枠">
          <a:extLst>
            <a:ext uri="{FF2B5EF4-FFF2-40B4-BE49-F238E27FC236}">
              <a16:creationId xmlns:a16="http://schemas.microsoft.com/office/drawing/2014/main" id="{6EAD19F8-7A98-4AEA-A884-D63D6A3DFA0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a:extLst>
            <a:ext uri="{FF2B5EF4-FFF2-40B4-BE49-F238E27FC236}">
              <a16:creationId xmlns:a16="http://schemas.microsoft.com/office/drawing/2014/main" id="{9E0842FF-69F4-4457-B609-8F10D6F04772}"/>
            </a:ext>
          </a:extLst>
        </xdr:cNvPr>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64</xdr:row>
      <xdr:rowOff>28575</xdr:rowOff>
    </xdr:from>
    <xdr:ext cx="409575" cy="257175"/>
    <xdr:sp macro="" textlink="">
      <xdr:nvSpPr>
        <xdr:cNvPr id="172" name="【体育館・プール】_x000a_有形固定資産減価償却率最小値テキスト">
          <a:extLst>
            <a:ext uri="{FF2B5EF4-FFF2-40B4-BE49-F238E27FC236}">
              <a16:creationId xmlns:a16="http://schemas.microsoft.com/office/drawing/2014/main" id="{D86A4505-943F-4A7E-BFC5-450975C9E6A4}"/>
            </a:ext>
          </a:extLst>
        </xdr:cNvPr>
        <xdr:cNvSpPr txBox="1"/>
      </xdr:nvSpPr>
      <xdr:spPr>
        <a:xfrm>
          <a:off x="4667250" y="110013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97.3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a:extLst>
            <a:ext uri="{FF2B5EF4-FFF2-40B4-BE49-F238E27FC236}">
              <a16:creationId xmlns:a16="http://schemas.microsoft.com/office/drawing/2014/main" id="{7DCED5C1-749C-444D-81C0-76AAEC123B9A}"/>
            </a:ext>
          </a:extLst>
        </xdr:cNvPr>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54</xdr:row>
      <xdr:rowOff>57150</xdr:rowOff>
    </xdr:from>
    <xdr:ext cx="409575" cy="257175"/>
    <xdr:sp macro="" textlink="">
      <xdr:nvSpPr>
        <xdr:cNvPr id="174" name="【体育館・プール】_x000a_有形固定資産減価償却率最大値テキスト">
          <a:extLst>
            <a:ext uri="{FF2B5EF4-FFF2-40B4-BE49-F238E27FC236}">
              <a16:creationId xmlns:a16="http://schemas.microsoft.com/office/drawing/2014/main" id="{C14D6256-6991-4883-B181-4E7FC0142658}"/>
            </a:ext>
          </a:extLst>
        </xdr:cNvPr>
        <xdr:cNvSpPr txBox="1"/>
      </xdr:nvSpPr>
      <xdr:spPr>
        <a:xfrm>
          <a:off x="4667250" y="93154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20.6</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A44C7E9E-46BD-4800-8694-59B7953CDC4B}"/>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59</xdr:row>
      <xdr:rowOff>171450</xdr:rowOff>
    </xdr:from>
    <xdr:ext cx="409575" cy="257175"/>
    <xdr:sp macro="" textlink="">
      <xdr:nvSpPr>
        <xdr:cNvPr id="176" name="【体育館・プール】_x000a_有形固定資産減価償却率平均値テキスト">
          <a:extLst>
            <a:ext uri="{FF2B5EF4-FFF2-40B4-BE49-F238E27FC236}">
              <a16:creationId xmlns:a16="http://schemas.microsoft.com/office/drawing/2014/main" id="{C81190E8-C529-4BC5-9438-0C51A73772FB}"/>
            </a:ext>
          </a:extLst>
        </xdr:cNvPr>
        <xdr:cNvSpPr txBox="1"/>
      </xdr:nvSpPr>
      <xdr:spPr>
        <a:xfrm>
          <a:off x="4667250" y="102870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63.6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fLocksText="0">
      <xdr:nvSpPr>
        <xdr:cNvPr id="177" name="フローチャート: 判断 176">
          <a:extLst>
            <a:ext uri="{FF2B5EF4-FFF2-40B4-BE49-F238E27FC236}">
              <a16:creationId xmlns:a16="http://schemas.microsoft.com/office/drawing/2014/main" id="{AAC080AC-1CD9-4E3E-83A2-7F056965D8AD}"/>
            </a:ext>
          </a:extLst>
        </xdr:cNvPr>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fLocksText="0">
      <xdr:nvSpPr>
        <xdr:cNvPr id="178" name="フローチャート: 判断 177">
          <a:extLst>
            <a:ext uri="{FF2B5EF4-FFF2-40B4-BE49-F238E27FC236}">
              <a16:creationId xmlns:a16="http://schemas.microsoft.com/office/drawing/2014/main" id="{F3E1FEC3-59EF-4B8B-A746-DB4094CAFEF7}"/>
            </a:ext>
          </a:extLst>
        </xdr:cNvPr>
        <xdr:cNvSpPr/>
      </xdr:nvSpPr>
      <xdr:spPr>
        <a:xfrm>
          <a:off x="3746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fLocksText="0">
      <xdr:nvSpPr>
        <xdr:cNvPr id="179" name="フローチャート: 判断 178">
          <a:extLst>
            <a:ext uri="{FF2B5EF4-FFF2-40B4-BE49-F238E27FC236}">
              <a16:creationId xmlns:a16="http://schemas.microsoft.com/office/drawing/2014/main" id="{77F8CCA5-6E34-4C26-853C-917B887E509B}"/>
            </a:ext>
          </a:extLst>
        </xdr:cNvPr>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63500</xdr:colOff>
      <xdr:row>59</xdr:row>
      <xdr:rowOff>156845</xdr:rowOff>
    </xdr:from>
    <xdr:to>
      <xdr:col>10</xdr:col>
      <xdr:colOff>165100</xdr:colOff>
      <xdr:row>60</xdr:row>
      <xdr:rowOff>86995</xdr:rowOff>
    </xdr:to>
    <xdr:sp macro="" textlink="" fLocksText="0">
      <xdr:nvSpPr>
        <xdr:cNvPr id="180" name="フローチャート: 判断 179">
          <a:extLst>
            <a:ext uri="{FF2B5EF4-FFF2-40B4-BE49-F238E27FC236}">
              <a16:creationId xmlns:a16="http://schemas.microsoft.com/office/drawing/2014/main" id="{28730C17-28F9-4C15-B91B-CBCDD4895E41}"/>
            </a:ext>
          </a:extLst>
        </xdr:cNvPr>
        <xdr:cNvSpPr/>
      </xdr:nvSpPr>
      <xdr:spPr>
        <a:xfrm>
          <a:off x="1968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fLocksText="0">
      <xdr:nvSpPr>
        <xdr:cNvPr id="181" name="フローチャート: 判断 180">
          <a:extLst>
            <a:ext uri="{FF2B5EF4-FFF2-40B4-BE49-F238E27FC236}">
              <a16:creationId xmlns:a16="http://schemas.microsoft.com/office/drawing/2014/main" id="{082C8E1E-DF29-44D6-A042-877B70C1FAF8}"/>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23</xdr:col>
      <xdr:colOff>57150</xdr:colOff>
      <xdr:row>66</xdr:row>
      <xdr:rowOff>114300</xdr:rowOff>
    </xdr:from>
    <xdr:ext cx="762000" cy="257175"/>
    <xdr:sp macro="" textlink="">
      <xdr:nvSpPr>
        <xdr:cNvPr id="182" name="テキスト ボックス 181">
          <a:extLst>
            <a:ext uri="{FF2B5EF4-FFF2-40B4-BE49-F238E27FC236}">
              <a16:creationId xmlns:a16="http://schemas.microsoft.com/office/drawing/2014/main" id="{CDA454D2-6F0C-4677-A157-DA8779F6B059}"/>
            </a:ext>
          </a:extLst>
        </xdr:cNvPr>
        <xdr:cNvSpPr txBox="1"/>
      </xdr:nvSpPr>
      <xdr:spPr>
        <a:xfrm>
          <a:off x="44386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66</xdr:row>
      <xdr:rowOff>114300</xdr:rowOff>
    </xdr:from>
    <xdr:ext cx="762000" cy="257175"/>
    <xdr:sp macro="" textlink="">
      <xdr:nvSpPr>
        <xdr:cNvPr id="183" name="テキスト ボックス 182">
          <a:extLst>
            <a:ext uri="{FF2B5EF4-FFF2-40B4-BE49-F238E27FC236}">
              <a16:creationId xmlns:a16="http://schemas.microsoft.com/office/drawing/2014/main" id="{97111883-12A7-4E02-841B-4AFF92619035}"/>
            </a:ext>
          </a:extLst>
        </xdr:cNvPr>
        <xdr:cNvSpPr txBox="1"/>
      </xdr:nvSpPr>
      <xdr:spPr>
        <a:xfrm>
          <a:off x="36004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66</xdr:row>
      <xdr:rowOff>114300</xdr:rowOff>
    </xdr:from>
    <xdr:ext cx="762000" cy="257175"/>
    <xdr:sp macro="" textlink="">
      <xdr:nvSpPr>
        <xdr:cNvPr id="184" name="テキスト ボックス 183">
          <a:extLst>
            <a:ext uri="{FF2B5EF4-FFF2-40B4-BE49-F238E27FC236}">
              <a16:creationId xmlns:a16="http://schemas.microsoft.com/office/drawing/2014/main" id="{0A146E87-5600-4670-B702-A51BBFC9446C}"/>
            </a:ext>
          </a:extLst>
        </xdr:cNvPr>
        <xdr:cNvSpPr txBox="1"/>
      </xdr:nvSpPr>
      <xdr:spPr>
        <a:xfrm>
          <a:off x="2714625"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114300</xdr:rowOff>
    </xdr:from>
    <xdr:ext cx="762000" cy="257175"/>
    <xdr:sp macro="" textlink="">
      <xdr:nvSpPr>
        <xdr:cNvPr id="185" name="テキスト ボックス 184">
          <a:extLst>
            <a:ext uri="{FF2B5EF4-FFF2-40B4-BE49-F238E27FC236}">
              <a16:creationId xmlns:a16="http://schemas.microsoft.com/office/drawing/2014/main" id="{C02940DC-951B-4460-BA6B-C70D557DF0F3}"/>
            </a:ext>
          </a:extLst>
        </xdr:cNvPr>
        <xdr:cNvSpPr txBox="1"/>
      </xdr:nvSpPr>
      <xdr:spPr>
        <a:xfrm>
          <a:off x="182880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66</xdr:row>
      <xdr:rowOff>114300</xdr:rowOff>
    </xdr:from>
    <xdr:ext cx="762000" cy="257175"/>
    <xdr:sp macro="" textlink="">
      <xdr:nvSpPr>
        <xdr:cNvPr id="186" name="テキスト ボックス 185">
          <a:extLst>
            <a:ext uri="{FF2B5EF4-FFF2-40B4-BE49-F238E27FC236}">
              <a16:creationId xmlns:a16="http://schemas.microsoft.com/office/drawing/2014/main" id="{95A41EE2-7D37-4A5C-BEBA-B0289C0A71E7}"/>
            </a:ext>
          </a:extLst>
        </xdr:cNvPr>
        <xdr:cNvSpPr txBox="1"/>
      </xdr:nvSpPr>
      <xdr:spPr>
        <a:xfrm>
          <a:off x="9334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113030</xdr:rowOff>
    </xdr:from>
    <xdr:to>
      <xdr:col>24</xdr:col>
      <xdr:colOff>114300</xdr:colOff>
      <xdr:row>60</xdr:row>
      <xdr:rowOff>43180</xdr:rowOff>
    </xdr:to>
    <xdr:sp macro="" textlink="" fLocksText="0">
      <xdr:nvSpPr>
        <xdr:cNvPr id="187" name="楕円 186">
          <a:extLst>
            <a:ext uri="{FF2B5EF4-FFF2-40B4-BE49-F238E27FC236}">
              <a16:creationId xmlns:a16="http://schemas.microsoft.com/office/drawing/2014/main" id="{FF7FD0B6-A71C-4602-B54A-4A8F1DD01023}"/>
            </a:ext>
          </a:extLst>
        </xdr:cNvPr>
        <xdr:cNvSpPr/>
      </xdr:nvSpPr>
      <xdr:spPr>
        <a:xfrm>
          <a:off x="45847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95250</xdr:colOff>
      <xdr:row>58</xdr:row>
      <xdr:rowOff>133350</xdr:rowOff>
    </xdr:from>
    <xdr:ext cx="409575" cy="257175"/>
    <xdr:sp macro="" textlink="">
      <xdr:nvSpPr>
        <xdr:cNvPr id="188" name="【体育館・プール】_x000a_有形固定資産減価償却率該当値テキスト">
          <a:extLst>
            <a:ext uri="{FF2B5EF4-FFF2-40B4-BE49-F238E27FC236}">
              <a16:creationId xmlns:a16="http://schemas.microsoft.com/office/drawing/2014/main" id="{76C6EDEE-5830-4127-8705-91946305C7AB}"/>
            </a:ext>
          </a:extLst>
        </xdr:cNvPr>
        <xdr:cNvSpPr txBox="1"/>
      </xdr:nvSpPr>
      <xdr:spPr>
        <a:xfrm>
          <a:off x="4667250" y="100774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59.6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71120</xdr:rowOff>
    </xdr:from>
    <xdr:to>
      <xdr:col>20</xdr:col>
      <xdr:colOff>38100</xdr:colOff>
      <xdr:row>60</xdr:row>
      <xdr:rowOff>1270</xdr:rowOff>
    </xdr:to>
    <xdr:sp macro="" textlink="" fLocksText="0">
      <xdr:nvSpPr>
        <xdr:cNvPr id="189" name="楕円 188">
          <a:extLst>
            <a:ext uri="{FF2B5EF4-FFF2-40B4-BE49-F238E27FC236}">
              <a16:creationId xmlns:a16="http://schemas.microsoft.com/office/drawing/2014/main" id="{8DBDE0DD-724F-495C-B075-C297D665608B}"/>
            </a:ext>
          </a:extLst>
        </xdr:cNvPr>
        <xdr:cNvSpPr/>
      </xdr:nvSpPr>
      <xdr:spPr>
        <a:xfrm>
          <a:off x="3746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177800</xdr:colOff>
      <xdr:row>59</xdr:row>
      <xdr:rowOff>121920</xdr:rowOff>
    </xdr:from>
    <xdr:to>
      <xdr:col>24</xdr:col>
      <xdr:colOff>63500</xdr:colOff>
      <xdr:row>59</xdr:row>
      <xdr:rowOff>163830</xdr:rowOff>
    </xdr:to>
    <xdr:cxnSp macro="">
      <xdr:nvCxnSpPr>
        <xdr:cNvPr id="190" name="直線コネクタ 189">
          <a:extLst>
            <a:ext uri="{FF2B5EF4-FFF2-40B4-BE49-F238E27FC236}">
              <a16:creationId xmlns:a16="http://schemas.microsoft.com/office/drawing/2014/main" id="{860F16DF-CEDF-47E7-B043-0E5E963D335B}"/>
            </a:ext>
          </a:extLst>
        </xdr:cNvPr>
        <xdr:cNvCxnSpPr/>
      </xdr:nvCxnSpPr>
      <xdr:spPr>
        <a:xfrm>
          <a:off x="3797300" y="102374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29210</xdr:rowOff>
    </xdr:from>
    <xdr:to>
      <xdr:col>15</xdr:col>
      <xdr:colOff>101600</xdr:colOff>
      <xdr:row>59</xdr:row>
      <xdr:rowOff>130810</xdr:rowOff>
    </xdr:to>
    <xdr:sp macro="" textlink="" fLocksText="0">
      <xdr:nvSpPr>
        <xdr:cNvPr id="191" name="楕円 190">
          <a:extLst>
            <a:ext uri="{FF2B5EF4-FFF2-40B4-BE49-F238E27FC236}">
              <a16:creationId xmlns:a16="http://schemas.microsoft.com/office/drawing/2014/main" id="{D4A4B3A7-081B-4D32-A4C2-BFD83A6DB1E2}"/>
            </a:ext>
          </a:extLst>
        </xdr:cNvPr>
        <xdr:cNvSpPr/>
      </xdr:nvSpPr>
      <xdr:spPr>
        <a:xfrm>
          <a:off x="2857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59</xdr:row>
      <xdr:rowOff>80010</xdr:rowOff>
    </xdr:from>
    <xdr:to>
      <xdr:col>19</xdr:col>
      <xdr:colOff>177800</xdr:colOff>
      <xdr:row>59</xdr:row>
      <xdr:rowOff>121920</xdr:rowOff>
    </xdr:to>
    <xdr:cxnSp macro="">
      <xdr:nvCxnSpPr>
        <xdr:cNvPr id="192" name="直線コネクタ 191">
          <a:extLst>
            <a:ext uri="{FF2B5EF4-FFF2-40B4-BE49-F238E27FC236}">
              <a16:creationId xmlns:a16="http://schemas.microsoft.com/office/drawing/2014/main" id="{3CDC5991-407F-4F43-909F-94D57C7F27EF}"/>
            </a:ext>
          </a:extLst>
        </xdr:cNvPr>
        <xdr:cNvCxnSpPr/>
      </xdr:nvCxnSpPr>
      <xdr:spPr>
        <a:xfrm>
          <a:off x="2908300" y="101955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158750</xdr:rowOff>
    </xdr:from>
    <xdr:to>
      <xdr:col>10</xdr:col>
      <xdr:colOff>165100</xdr:colOff>
      <xdr:row>59</xdr:row>
      <xdr:rowOff>88900</xdr:rowOff>
    </xdr:to>
    <xdr:sp macro="" textlink="" fLocksText="0">
      <xdr:nvSpPr>
        <xdr:cNvPr id="193" name="楕円 192">
          <a:extLst>
            <a:ext uri="{FF2B5EF4-FFF2-40B4-BE49-F238E27FC236}">
              <a16:creationId xmlns:a16="http://schemas.microsoft.com/office/drawing/2014/main" id="{94760BAB-DE9E-41C9-B106-E57BFF275CE0}"/>
            </a:ext>
          </a:extLst>
        </xdr:cNvPr>
        <xdr:cNvSpPr/>
      </xdr:nvSpPr>
      <xdr:spPr>
        <a:xfrm>
          <a:off x="1968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114300</xdr:colOff>
      <xdr:row>59</xdr:row>
      <xdr:rowOff>38100</xdr:rowOff>
    </xdr:from>
    <xdr:to>
      <xdr:col>15</xdr:col>
      <xdr:colOff>50800</xdr:colOff>
      <xdr:row>59</xdr:row>
      <xdr:rowOff>80010</xdr:rowOff>
    </xdr:to>
    <xdr:cxnSp macro="">
      <xdr:nvCxnSpPr>
        <xdr:cNvPr id="194" name="直線コネクタ 193">
          <a:extLst>
            <a:ext uri="{FF2B5EF4-FFF2-40B4-BE49-F238E27FC236}">
              <a16:creationId xmlns:a16="http://schemas.microsoft.com/office/drawing/2014/main" id="{E507F5AD-E71A-447D-8907-12096C503AE7}"/>
            </a:ext>
          </a:extLst>
        </xdr:cNvPr>
        <xdr:cNvCxnSpPr/>
      </xdr:nvCxnSpPr>
      <xdr:spPr>
        <a:xfrm>
          <a:off x="2019300" y="101536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116840</xdr:rowOff>
    </xdr:from>
    <xdr:to>
      <xdr:col>6</xdr:col>
      <xdr:colOff>38100</xdr:colOff>
      <xdr:row>59</xdr:row>
      <xdr:rowOff>46990</xdr:rowOff>
    </xdr:to>
    <xdr:sp macro="" textlink="" fLocksText="0">
      <xdr:nvSpPr>
        <xdr:cNvPr id="195" name="楕円 194">
          <a:extLst>
            <a:ext uri="{FF2B5EF4-FFF2-40B4-BE49-F238E27FC236}">
              <a16:creationId xmlns:a16="http://schemas.microsoft.com/office/drawing/2014/main" id="{B73EC3B5-829D-4FF3-811D-31EC59917FD5}"/>
            </a:ext>
          </a:extLst>
        </xdr:cNvPr>
        <xdr:cNvSpPr/>
      </xdr:nvSpPr>
      <xdr:spPr>
        <a:xfrm>
          <a:off x="1079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177800</xdr:colOff>
      <xdr:row>58</xdr:row>
      <xdr:rowOff>167640</xdr:rowOff>
    </xdr:from>
    <xdr:to>
      <xdr:col>10</xdr:col>
      <xdr:colOff>114300</xdr:colOff>
      <xdr:row>59</xdr:row>
      <xdr:rowOff>38100</xdr:rowOff>
    </xdr:to>
    <xdr:cxnSp macro="">
      <xdr:nvCxnSpPr>
        <xdr:cNvPr id="196" name="直線コネクタ 195">
          <a:extLst>
            <a:ext uri="{FF2B5EF4-FFF2-40B4-BE49-F238E27FC236}">
              <a16:creationId xmlns:a16="http://schemas.microsoft.com/office/drawing/2014/main" id="{688DBEC6-353B-4A1E-B75E-ADC975ED6D8C}"/>
            </a:ext>
          </a:extLst>
        </xdr:cNvPr>
        <xdr:cNvCxnSpPr/>
      </xdr:nvCxnSpPr>
      <xdr:spPr>
        <a:xfrm>
          <a:off x="1130300" y="101117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152400</xdr:colOff>
      <xdr:row>60</xdr:row>
      <xdr:rowOff>133350</xdr:rowOff>
    </xdr:from>
    <xdr:ext cx="409575" cy="257175"/>
    <xdr:sp macro="" textlink="">
      <xdr:nvSpPr>
        <xdr:cNvPr id="197" name="n_1aveValue【体育館・プール】_x000a_有形固定資産減価償却率">
          <a:extLst>
            <a:ext uri="{FF2B5EF4-FFF2-40B4-BE49-F238E27FC236}">
              <a16:creationId xmlns:a16="http://schemas.microsoft.com/office/drawing/2014/main" id="{AF867064-3E93-49EE-BF1E-B9F3232D6187}"/>
            </a:ext>
          </a:extLst>
        </xdr:cNvPr>
        <xdr:cNvSpPr txBox="1"/>
      </xdr:nvSpPr>
      <xdr:spPr>
        <a:xfrm>
          <a:off x="3581400" y="104203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65.0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60</xdr:row>
      <xdr:rowOff>104775</xdr:rowOff>
    </xdr:from>
    <xdr:ext cx="409575" cy="257175"/>
    <xdr:sp macro="" textlink="">
      <xdr:nvSpPr>
        <xdr:cNvPr id="198" name="n_2aveValue【体育館・プール】_x000a_有形固定資産減価償却率">
          <a:extLst>
            <a:ext uri="{FF2B5EF4-FFF2-40B4-BE49-F238E27FC236}">
              <a16:creationId xmlns:a16="http://schemas.microsoft.com/office/drawing/2014/main" id="{394D31BA-0962-49AA-BD91-2A898A71D34E}"/>
            </a:ext>
          </a:extLst>
        </xdr:cNvPr>
        <xdr:cNvSpPr txBox="1"/>
      </xdr:nvSpPr>
      <xdr:spPr>
        <a:xfrm>
          <a:off x="2705100" y="103917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63.2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60</xdr:row>
      <xdr:rowOff>76200</xdr:rowOff>
    </xdr:from>
    <xdr:ext cx="409575" cy="257175"/>
    <xdr:sp macro="" textlink="">
      <xdr:nvSpPr>
        <xdr:cNvPr id="199" name="n_3aveValue【体育館・プール】_x000a_有形固定資産減価償却率">
          <a:extLst>
            <a:ext uri="{FF2B5EF4-FFF2-40B4-BE49-F238E27FC236}">
              <a16:creationId xmlns:a16="http://schemas.microsoft.com/office/drawing/2014/main" id="{A2FF5DC7-5092-4798-973F-01AB6CBF825F}"/>
            </a:ext>
          </a:extLst>
        </xdr:cNvPr>
        <xdr:cNvSpPr txBox="1"/>
      </xdr:nvSpPr>
      <xdr:spPr>
        <a:xfrm>
          <a:off x="1809750" y="103632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61.9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60</xdr:row>
      <xdr:rowOff>47625</xdr:rowOff>
    </xdr:from>
    <xdr:ext cx="409575" cy="257175"/>
    <xdr:sp macro="" textlink="">
      <xdr:nvSpPr>
        <xdr:cNvPr id="200" name="n_4aveValue【体育館・プール】_x000a_有形固定資産減価償却率">
          <a:extLst>
            <a:ext uri="{FF2B5EF4-FFF2-40B4-BE49-F238E27FC236}">
              <a16:creationId xmlns:a16="http://schemas.microsoft.com/office/drawing/2014/main" id="{6EFA9E8B-DB6D-43A5-A018-63192A64E41A}"/>
            </a:ext>
          </a:extLst>
        </xdr:cNvPr>
        <xdr:cNvSpPr txBox="1"/>
      </xdr:nvSpPr>
      <xdr:spPr>
        <a:xfrm>
          <a:off x="923925" y="103346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60.1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152400</xdr:colOff>
      <xdr:row>58</xdr:row>
      <xdr:rowOff>19050</xdr:rowOff>
    </xdr:from>
    <xdr:ext cx="409575" cy="257175"/>
    <xdr:sp macro="" textlink="">
      <xdr:nvSpPr>
        <xdr:cNvPr id="201" name="n_1mainValue【体育館・プール】_x000a_有形固定資産減価償却率">
          <a:extLst>
            <a:ext uri="{FF2B5EF4-FFF2-40B4-BE49-F238E27FC236}">
              <a16:creationId xmlns:a16="http://schemas.microsoft.com/office/drawing/2014/main" id="{44D3CC30-69DD-46BF-B0C0-DDF5781AB92E}"/>
            </a:ext>
          </a:extLst>
        </xdr:cNvPr>
        <xdr:cNvSpPr txBox="1"/>
      </xdr:nvSpPr>
      <xdr:spPr>
        <a:xfrm>
          <a:off x="3581400" y="99631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57.4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57</xdr:row>
      <xdr:rowOff>142875</xdr:rowOff>
    </xdr:from>
    <xdr:ext cx="409575" cy="257175"/>
    <xdr:sp macro="" textlink="">
      <xdr:nvSpPr>
        <xdr:cNvPr id="202" name="n_2mainValue【体育館・プール】_x000a_有形固定資産減価償却率">
          <a:extLst>
            <a:ext uri="{FF2B5EF4-FFF2-40B4-BE49-F238E27FC236}">
              <a16:creationId xmlns:a16="http://schemas.microsoft.com/office/drawing/2014/main" id="{33A2BA69-6927-4CDC-86BF-9313CD3ADD66}"/>
            </a:ext>
          </a:extLst>
        </xdr:cNvPr>
        <xdr:cNvSpPr txBox="1"/>
      </xdr:nvSpPr>
      <xdr:spPr>
        <a:xfrm>
          <a:off x="2705100" y="99155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55.2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57</xdr:row>
      <xdr:rowOff>104775</xdr:rowOff>
    </xdr:from>
    <xdr:ext cx="409575" cy="257175"/>
    <xdr:sp macro="" textlink="">
      <xdr:nvSpPr>
        <xdr:cNvPr id="203" name="n_3mainValue【体育館・プール】_x000a_有形固定資産減価償却率">
          <a:extLst>
            <a:ext uri="{FF2B5EF4-FFF2-40B4-BE49-F238E27FC236}">
              <a16:creationId xmlns:a16="http://schemas.microsoft.com/office/drawing/2014/main" id="{C965425A-8322-484B-947E-4295B449D1E5}"/>
            </a:ext>
          </a:extLst>
        </xdr:cNvPr>
        <xdr:cNvSpPr txBox="1"/>
      </xdr:nvSpPr>
      <xdr:spPr>
        <a:xfrm>
          <a:off x="1809750" y="98774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53.0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57</xdr:row>
      <xdr:rowOff>66675</xdr:rowOff>
    </xdr:from>
    <xdr:ext cx="409575" cy="257175"/>
    <xdr:sp macro="" textlink="">
      <xdr:nvSpPr>
        <xdr:cNvPr id="204" name="n_4mainValue【体育館・プール】_x000a_有形固定資産減価償却率">
          <a:extLst>
            <a:ext uri="{FF2B5EF4-FFF2-40B4-BE49-F238E27FC236}">
              <a16:creationId xmlns:a16="http://schemas.microsoft.com/office/drawing/2014/main" id="{D3E188DC-29BA-4864-85B3-0D28B901C351}"/>
            </a:ext>
          </a:extLst>
        </xdr:cNvPr>
        <xdr:cNvSpPr txBox="1"/>
      </xdr:nvSpPr>
      <xdr:spPr>
        <a:xfrm>
          <a:off x="923925" y="98393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50.8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fLocksText="0">
      <xdr:nvSpPr>
        <xdr:cNvPr id="205" name="正方形/長方形 204">
          <a:extLst>
            <a:ext uri="{FF2B5EF4-FFF2-40B4-BE49-F238E27FC236}">
              <a16:creationId xmlns:a16="http://schemas.microsoft.com/office/drawing/2014/main" id="{71B8E7D4-5ADD-4943-ACE7-F0786B85E1E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体育館・プール</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fLocksText="0">
      <xdr:nvSpPr>
        <xdr:cNvPr id="206" name="正方形/長方形 205">
          <a:extLst>
            <a:ext uri="{FF2B5EF4-FFF2-40B4-BE49-F238E27FC236}">
              <a16:creationId xmlns:a16="http://schemas.microsoft.com/office/drawing/2014/main" id="{040EFC2B-BE01-4974-A445-6343A7FAE58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fLocksText="0">
      <xdr:nvSpPr>
        <xdr:cNvPr id="207" name="正方形/長方形 206">
          <a:extLst>
            <a:ext uri="{FF2B5EF4-FFF2-40B4-BE49-F238E27FC236}">
              <a16:creationId xmlns:a16="http://schemas.microsoft.com/office/drawing/2014/main" id="{8DCA52D5-9C84-4C55-B0E2-A3F816802B9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62/102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fLocksText="0">
      <xdr:nvSpPr>
        <xdr:cNvPr id="208" name="正方形/長方形 207">
          <a:extLst>
            <a:ext uri="{FF2B5EF4-FFF2-40B4-BE49-F238E27FC236}">
              <a16:creationId xmlns:a16="http://schemas.microsoft.com/office/drawing/2014/main" id="{6FE0A0DC-8E8B-4E82-AEC6-3FA6F270163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fLocksText="0">
      <xdr:nvSpPr>
        <xdr:cNvPr id="209" name="正方形/長方形 208">
          <a:extLst>
            <a:ext uri="{FF2B5EF4-FFF2-40B4-BE49-F238E27FC236}">
              <a16:creationId xmlns:a16="http://schemas.microsoft.com/office/drawing/2014/main" id="{27F3D39B-FFC0-4417-B8A0-57771DC58D2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fLocksText="0">
      <xdr:nvSpPr>
        <xdr:cNvPr id="210" name="正方形/長方形 209">
          <a:extLst>
            <a:ext uri="{FF2B5EF4-FFF2-40B4-BE49-F238E27FC236}">
              <a16:creationId xmlns:a16="http://schemas.microsoft.com/office/drawing/2014/main" id="{C858F886-4636-4371-91AE-55F45D3065E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fLocksText="0">
      <xdr:nvSpPr>
        <xdr:cNvPr id="211" name="正方形/長方形 210">
          <a:extLst>
            <a:ext uri="{FF2B5EF4-FFF2-40B4-BE49-F238E27FC236}">
              <a16:creationId xmlns:a16="http://schemas.microsoft.com/office/drawing/2014/main" id="{342115A7-8439-4CD9-B0F6-8B1568323C6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fLocksText="0">
      <xdr:nvSpPr>
        <xdr:cNvPr id="212" name="正方形/長方形 211">
          <a:extLst>
            <a:ext uri="{FF2B5EF4-FFF2-40B4-BE49-F238E27FC236}">
              <a16:creationId xmlns:a16="http://schemas.microsoft.com/office/drawing/2014/main" id="{A9476420-72DF-4E16-8E48-F05A1673608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52</xdr:row>
      <xdr:rowOff>38100</xdr:rowOff>
    </xdr:from>
    <xdr:ext cx="352425" cy="228600"/>
    <xdr:sp macro="" textlink="">
      <xdr:nvSpPr>
        <xdr:cNvPr id="213" name="テキスト ボックス 212">
          <a:extLst>
            <a:ext uri="{FF2B5EF4-FFF2-40B4-BE49-F238E27FC236}">
              <a16:creationId xmlns:a16="http://schemas.microsoft.com/office/drawing/2014/main" id="{0B75EFBF-4562-4ACC-9B59-4E4FA14B366D}"/>
            </a:ext>
          </a:extLst>
        </xdr:cNvPr>
        <xdr:cNvSpPr txBox="1"/>
      </xdr:nvSpPr>
      <xdr:spPr>
        <a:xfrm>
          <a:off x="6562725" y="895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EF7072C3-E59C-4B23-B9A3-882E6354E0E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29839988-0EFC-4A31-A2CB-83C5893C536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63</xdr:row>
      <xdr:rowOff>104775</xdr:rowOff>
    </xdr:from>
    <xdr:ext cx="466725" cy="257175"/>
    <xdr:sp macro="" textlink="">
      <xdr:nvSpPr>
        <xdr:cNvPr id="216" name="テキスト ボックス 215">
          <a:extLst>
            <a:ext uri="{FF2B5EF4-FFF2-40B4-BE49-F238E27FC236}">
              <a16:creationId xmlns:a16="http://schemas.microsoft.com/office/drawing/2014/main" id="{E3226121-B526-4842-9EED-FDF2FA1F32DF}"/>
            </a:ext>
          </a:extLst>
        </xdr:cNvPr>
        <xdr:cNvSpPr txBox="1"/>
      </xdr:nvSpPr>
      <xdr:spPr>
        <a:xfrm>
          <a:off x="6134100" y="10906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6D731B06-AD37-4C56-886C-B265875CD41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61</xdr:row>
      <xdr:rowOff>66675</xdr:rowOff>
    </xdr:from>
    <xdr:ext cx="466725" cy="257175"/>
    <xdr:sp macro="" textlink="">
      <xdr:nvSpPr>
        <xdr:cNvPr id="218" name="テキスト ボックス 217">
          <a:extLst>
            <a:ext uri="{FF2B5EF4-FFF2-40B4-BE49-F238E27FC236}">
              <a16:creationId xmlns:a16="http://schemas.microsoft.com/office/drawing/2014/main" id="{B52B8AF2-E4FD-4C5D-AD09-EB1143522D1A}"/>
            </a:ext>
          </a:extLst>
        </xdr:cNvPr>
        <xdr:cNvSpPr txBox="1"/>
      </xdr:nvSpPr>
      <xdr:spPr>
        <a:xfrm>
          <a:off x="6134100" y="10525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8971FE1C-F630-4D5E-8636-FEA8397496F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59</xdr:row>
      <xdr:rowOff>28575</xdr:rowOff>
    </xdr:from>
    <xdr:ext cx="466725" cy="257175"/>
    <xdr:sp macro="" textlink="">
      <xdr:nvSpPr>
        <xdr:cNvPr id="220" name="テキスト ボックス 219">
          <a:extLst>
            <a:ext uri="{FF2B5EF4-FFF2-40B4-BE49-F238E27FC236}">
              <a16:creationId xmlns:a16="http://schemas.microsoft.com/office/drawing/2014/main" id="{32736FE4-7D5C-4F1B-8090-E3A88364E97B}"/>
            </a:ext>
          </a:extLst>
        </xdr:cNvPr>
        <xdr:cNvSpPr txBox="1"/>
      </xdr:nvSpPr>
      <xdr:spPr>
        <a:xfrm>
          <a:off x="6134100" y="10144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BEA4317-6037-4A2F-8E67-0051B7962FB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56</xdr:row>
      <xdr:rowOff>161925</xdr:rowOff>
    </xdr:from>
    <xdr:ext cx="466725" cy="257175"/>
    <xdr:sp macro="" textlink="">
      <xdr:nvSpPr>
        <xdr:cNvPr id="222" name="テキスト ボックス 221">
          <a:extLst>
            <a:ext uri="{FF2B5EF4-FFF2-40B4-BE49-F238E27FC236}">
              <a16:creationId xmlns:a16="http://schemas.microsoft.com/office/drawing/2014/main" id="{3437EC81-E984-4BB1-A346-B636AEB47412}"/>
            </a:ext>
          </a:extLst>
        </xdr:cNvPr>
        <xdr:cNvSpPr txBox="1"/>
      </xdr:nvSpPr>
      <xdr:spPr>
        <a:xfrm>
          <a:off x="6134100" y="9763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3.000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4CE13286-CF97-4DBB-A8C5-8AAFD49E209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54</xdr:row>
      <xdr:rowOff>123825</xdr:rowOff>
    </xdr:from>
    <xdr:ext cx="466725" cy="257175"/>
    <xdr:sp macro="" textlink="">
      <xdr:nvSpPr>
        <xdr:cNvPr id="224" name="テキスト ボックス 223">
          <a:extLst>
            <a:ext uri="{FF2B5EF4-FFF2-40B4-BE49-F238E27FC236}">
              <a16:creationId xmlns:a16="http://schemas.microsoft.com/office/drawing/2014/main" id="{B40A571F-501E-487F-B690-328AD147DCA4}"/>
            </a:ext>
          </a:extLst>
        </xdr:cNvPr>
        <xdr:cNvSpPr txBox="1"/>
      </xdr:nvSpPr>
      <xdr:spPr>
        <a:xfrm>
          <a:off x="6134100" y="9382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53952DF8-6ED1-4F9B-AA83-ED582702D65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52</xdr:row>
      <xdr:rowOff>85725</xdr:rowOff>
    </xdr:from>
    <xdr:ext cx="466725" cy="257175"/>
    <xdr:sp macro="" textlink="">
      <xdr:nvSpPr>
        <xdr:cNvPr id="226" name="テキスト ボックス 225">
          <a:extLst>
            <a:ext uri="{FF2B5EF4-FFF2-40B4-BE49-F238E27FC236}">
              <a16:creationId xmlns:a16="http://schemas.microsoft.com/office/drawing/2014/main" id="{B2A89132-5E8E-4AEF-A1DF-46EC534B42D8}"/>
            </a:ext>
          </a:extLst>
        </xdr:cNvPr>
        <xdr:cNvSpPr txBox="1"/>
      </xdr:nvSpPr>
      <xdr:spPr>
        <a:xfrm>
          <a:off x="6134100" y="900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fLocksText="0">
      <xdr:nvSpPr>
        <xdr:cNvPr id="227" name="【体育館・プール】_x000a_一人当たり面積グラフ枠">
          <a:extLst>
            <a:ext uri="{FF2B5EF4-FFF2-40B4-BE49-F238E27FC236}">
              <a16:creationId xmlns:a16="http://schemas.microsoft.com/office/drawing/2014/main" id="{DC959DB6-6386-4204-8C2A-8FA36F8A1EC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a:extLst>
            <a:ext uri="{FF2B5EF4-FFF2-40B4-BE49-F238E27FC236}">
              <a16:creationId xmlns:a16="http://schemas.microsoft.com/office/drawing/2014/main" id="{C4874147-7738-438D-9355-F03E1405ED63}"/>
            </a:ext>
          </a:extLst>
        </xdr:cNvPr>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76200</xdr:rowOff>
    </xdr:from>
    <xdr:ext cx="466725" cy="257175"/>
    <xdr:sp macro="" textlink="">
      <xdr:nvSpPr>
        <xdr:cNvPr id="229" name="【体育館・プール】_x000a_一人当たり面積最小値テキスト">
          <a:extLst>
            <a:ext uri="{FF2B5EF4-FFF2-40B4-BE49-F238E27FC236}">
              <a16:creationId xmlns:a16="http://schemas.microsoft.com/office/drawing/2014/main" id="{CCF0AA19-8DEE-400E-9A5D-320C56462EF1}"/>
            </a:ext>
          </a:extLst>
        </xdr:cNvPr>
        <xdr:cNvSpPr txBox="1"/>
      </xdr:nvSpPr>
      <xdr:spPr>
        <a:xfrm>
          <a:off x="10515600" y="110490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0.016</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a:extLst>
            <a:ext uri="{FF2B5EF4-FFF2-40B4-BE49-F238E27FC236}">
              <a16:creationId xmlns:a16="http://schemas.microsoft.com/office/drawing/2014/main" id="{851B755E-ED75-44CA-A74C-51B36038B101}"/>
            </a:ext>
          </a:extLst>
        </xdr:cNvPr>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28575</xdr:rowOff>
    </xdr:from>
    <xdr:ext cx="466725" cy="257175"/>
    <xdr:sp macro="" textlink="">
      <xdr:nvSpPr>
        <xdr:cNvPr id="231" name="【体育館・プール】_x000a_一人当たり面積最大値テキスト">
          <a:extLst>
            <a:ext uri="{FF2B5EF4-FFF2-40B4-BE49-F238E27FC236}">
              <a16:creationId xmlns:a16="http://schemas.microsoft.com/office/drawing/2014/main" id="{C42A6E09-CE82-4B3B-BA9E-077FCD4F010A}"/>
            </a:ext>
          </a:extLst>
        </xdr:cNvPr>
        <xdr:cNvSpPr txBox="1"/>
      </xdr:nvSpPr>
      <xdr:spPr>
        <a:xfrm>
          <a:off x="10515600" y="92868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4.032</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a:extLst>
            <a:ext uri="{FF2B5EF4-FFF2-40B4-BE49-F238E27FC236}">
              <a16:creationId xmlns:a16="http://schemas.microsoft.com/office/drawing/2014/main" id="{A7AC619B-4379-4F8D-A089-470BCA948EA3}"/>
            </a:ext>
          </a:extLst>
        </xdr:cNvPr>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133350</xdr:rowOff>
    </xdr:from>
    <xdr:ext cx="466725" cy="257175"/>
    <xdr:sp macro="" textlink="">
      <xdr:nvSpPr>
        <xdr:cNvPr id="233" name="【体育館・プール】_x000a_一人当たり面積平均値テキスト">
          <a:extLst>
            <a:ext uri="{FF2B5EF4-FFF2-40B4-BE49-F238E27FC236}">
              <a16:creationId xmlns:a16="http://schemas.microsoft.com/office/drawing/2014/main" id="{8704CECF-0C8A-4FC9-9A91-CA530AB9C212}"/>
            </a:ext>
          </a:extLst>
        </xdr:cNvPr>
        <xdr:cNvSpPr txBox="1"/>
      </xdr:nvSpPr>
      <xdr:spPr>
        <a:xfrm>
          <a:off x="10515600" y="10763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0.225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fLocksText="0">
      <xdr:nvSpPr>
        <xdr:cNvPr id="234" name="フローチャート: 判断 233">
          <a:extLst>
            <a:ext uri="{FF2B5EF4-FFF2-40B4-BE49-F238E27FC236}">
              <a16:creationId xmlns:a16="http://schemas.microsoft.com/office/drawing/2014/main" id="{219D5432-FC43-4744-81A4-EB2126D8B063}"/>
            </a:ext>
          </a:extLst>
        </xdr:cNvPr>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63500</xdr:colOff>
      <xdr:row>63</xdr:row>
      <xdr:rowOff>101219</xdr:rowOff>
    </xdr:from>
    <xdr:to>
      <xdr:col>50</xdr:col>
      <xdr:colOff>165100</xdr:colOff>
      <xdr:row>64</xdr:row>
      <xdr:rowOff>31369</xdr:rowOff>
    </xdr:to>
    <xdr:sp macro="" textlink="" fLocksText="0">
      <xdr:nvSpPr>
        <xdr:cNvPr id="235" name="フローチャート: 判断 234">
          <a:extLst>
            <a:ext uri="{FF2B5EF4-FFF2-40B4-BE49-F238E27FC236}">
              <a16:creationId xmlns:a16="http://schemas.microsoft.com/office/drawing/2014/main" id="{57428F84-C30E-4897-90D5-78D38371EF62}"/>
            </a:ext>
          </a:extLst>
        </xdr:cNvPr>
        <xdr:cNvSpPr/>
      </xdr:nvSpPr>
      <xdr:spPr>
        <a:xfrm>
          <a:off x="9588500" y="1090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127000</xdr:colOff>
      <xdr:row>63</xdr:row>
      <xdr:rowOff>97790</xdr:rowOff>
    </xdr:from>
    <xdr:to>
      <xdr:col>46</xdr:col>
      <xdr:colOff>38100</xdr:colOff>
      <xdr:row>64</xdr:row>
      <xdr:rowOff>27940</xdr:rowOff>
    </xdr:to>
    <xdr:sp macro="" textlink="" fLocksText="0">
      <xdr:nvSpPr>
        <xdr:cNvPr id="236" name="フローチャート: 判断 235">
          <a:extLst>
            <a:ext uri="{FF2B5EF4-FFF2-40B4-BE49-F238E27FC236}">
              <a16:creationId xmlns:a16="http://schemas.microsoft.com/office/drawing/2014/main" id="{0E06DA3C-D5FD-44FC-AE7C-C79191131BC4}"/>
            </a:ext>
          </a:extLst>
        </xdr:cNvPr>
        <xdr:cNvSpPr/>
      </xdr:nvSpPr>
      <xdr:spPr>
        <a:xfrm>
          <a:off x="8699500" y="1089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0</xdr:colOff>
      <xdr:row>63</xdr:row>
      <xdr:rowOff>99695</xdr:rowOff>
    </xdr:from>
    <xdr:to>
      <xdr:col>41</xdr:col>
      <xdr:colOff>101600</xdr:colOff>
      <xdr:row>64</xdr:row>
      <xdr:rowOff>29845</xdr:rowOff>
    </xdr:to>
    <xdr:sp macro="" textlink="" fLocksText="0">
      <xdr:nvSpPr>
        <xdr:cNvPr id="237" name="フローチャート: 判断 236">
          <a:extLst>
            <a:ext uri="{FF2B5EF4-FFF2-40B4-BE49-F238E27FC236}">
              <a16:creationId xmlns:a16="http://schemas.microsoft.com/office/drawing/2014/main" id="{44D1E2A5-3F3B-44C9-8376-796C1B41EFD9}"/>
            </a:ext>
          </a:extLst>
        </xdr:cNvPr>
        <xdr:cNvSpPr/>
      </xdr:nvSpPr>
      <xdr:spPr>
        <a:xfrm>
          <a:off x="7810500" y="1090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63500</xdr:colOff>
      <xdr:row>63</xdr:row>
      <xdr:rowOff>105029</xdr:rowOff>
    </xdr:from>
    <xdr:to>
      <xdr:col>36</xdr:col>
      <xdr:colOff>165100</xdr:colOff>
      <xdr:row>64</xdr:row>
      <xdr:rowOff>35179</xdr:rowOff>
    </xdr:to>
    <xdr:sp macro="" textlink="" fLocksText="0">
      <xdr:nvSpPr>
        <xdr:cNvPr id="238" name="フローチャート: 判断 237">
          <a:extLst>
            <a:ext uri="{FF2B5EF4-FFF2-40B4-BE49-F238E27FC236}">
              <a16:creationId xmlns:a16="http://schemas.microsoft.com/office/drawing/2014/main" id="{214EB8FD-13A8-41DF-837F-AACD19711373}"/>
            </a:ext>
          </a:extLst>
        </xdr:cNvPr>
        <xdr:cNvSpPr/>
      </xdr:nvSpPr>
      <xdr:spPr>
        <a:xfrm>
          <a:off x="6921500" y="10906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54</xdr:col>
      <xdr:colOff>0</xdr:colOff>
      <xdr:row>66</xdr:row>
      <xdr:rowOff>114300</xdr:rowOff>
    </xdr:from>
    <xdr:ext cx="762000" cy="257175"/>
    <xdr:sp macro="" textlink="">
      <xdr:nvSpPr>
        <xdr:cNvPr id="239" name="テキスト ボックス 238">
          <a:extLst>
            <a:ext uri="{FF2B5EF4-FFF2-40B4-BE49-F238E27FC236}">
              <a16:creationId xmlns:a16="http://schemas.microsoft.com/office/drawing/2014/main" id="{3B7DE9C4-C1D9-489B-AD5B-5DD158415686}"/>
            </a:ext>
          </a:extLst>
        </xdr:cNvPr>
        <xdr:cNvSpPr txBox="1"/>
      </xdr:nvSpPr>
      <xdr:spPr>
        <a:xfrm>
          <a:off x="1028700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114300</xdr:rowOff>
    </xdr:from>
    <xdr:ext cx="762000" cy="257175"/>
    <xdr:sp macro="" textlink="">
      <xdr:nvSpPr>
        <xdr:cNvPr id="240" name="テキスト ボックス 239">
          <a:extLst>
            <a:ext uri="{FF2B5EF4-FFF2-40B4-BE49-F238E27FC236}">
              <a16:creationId xmlns:a16="http://schemas.microsoft.com/office/drawing/2014/main" id="{376B9222-6932-4C35-A3DF-349807B3A7A5}"/>
            </a:ext>
          </a:extLst>
        </xdr:cNvPr>
        <xdr:cNvSpPr txBox="1"/>
      </xdr:nvSpPr>
      <xdr:spPr>
        <a:xfrm>
          <a:off x="944880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66</xdr:row>
      <xdr:rowOff>114300</xdr:rowOff>
    </xdr:from>
    <xdr:ext cx="762000" cy="257175"/>
    <xdr:sp macro="" textlink="">
      <xdr:nvSpPr>
        <xdr:cNvPr id="241" name="テキスト ボックス 240">
          <a:extLst>
            <a:ext uri="{FF2B5EF4-FFF2-40B4-BE49-F238E27FC236}">
              <a16:creationId xmlns:a16="http://schemas.microsoft.com/office/drawing/2014/main" id="{B2D2EC29-CD85-4710-879F-FCE5CA227E64}"/>
            </a:ext>
          </a:extLst>
        </xdr:cNvPr>
        <xdr:cNvSpPr txBox="1"/>
      </xdr:nvSpPr>
      <xdr:spPr>
        <a:xfrm>
          <a:off x="85534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66</xdr:row>
      <xdr:rowOff>114300</xdr:rowOff>
    </xdr:from>
    <xdr:ext cx="762000" cy="257175"/>
    <xdr:sp macro="" textlink="">
      <xdr:nvSpPr>
        <xdr:cNvPr id="242" name="テキスト ボックス 241">
          <a:extLst>
            <a:ext uri="{FF2B5EF4-FFF2-40B4-BE49-F238E27FC236}">
              <a16:creationId xmlns:a16="http://schemas.microsoft.com/office/drawing/2014/main" id="{343E0191-409F-415A-8147-8CB6F101FAD7}"/>
            </a:ext>
          </a:extLst>
        </xdr:cNvPr>
        <xdr:cNvSpPr txBox="1"/>
      </xdr:nvSpPr>
      <xdr:spPr>
        <a:xfrm>
          <a:off x="7667625"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114300</xdr:rowOff>
    </xdr:from>
    <xdr:ext cx="762000" cy="257175"/>
    <xdr:sp macro="" textlink="">
      <xdr:nvSpPr>
        <xdr:cNvPr id="243" name="テキスト ボックス 242">
          <a:extLst>
            <a:ext uri="{FF2B5EF4-FFF2-40B4-BE49-F238E27FC236}">
              <a16:creationId xmlns:a16="http://schemas.microsoft.com/office/drawing/2014/main" id="{16F25029-30BA-40EA-9E60-6CDC9F01AB9E}"/>
            </a:ext>
          </a:extLst>
        </xdr:cNvPr>
        <xdr:cNvSpPr txBox="1"/>
      </xdr:nvSpPr>
      <xdr:spPr>
        <a:xfrm>
          <a:off x="678180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156083</xdr:rowOff>
    </xdr:from>
    <xdr:to>
      <xdr:col>55</xdr:col>
      <xdr:colOff>50800</xdr:colOff>
      <xdr:row>64</xdr:row>
      <xdr:rowOff>86233</xdr:rowOff>
    </xdr:to>
    <xdr:sp macro="" textlink="" fLocksText="0">
      <xdr:nvSpPr>
        <xdr:cNvPr id="244" name="楕円 243">
          <a:extLst>
            <a:ext uri="{FF2B5EF4-FFF2-40B4-BE49-F238E27FC236}">
              <a16:creationId xmlns:a16="http://schemas.microsoft.com/office/drawing/2014/main" id="{36109D66-A976-457A-880D-BFD14B4B4AF6}"/>
            </a:ext>
          </a:extLst>
        </xdr:cNvPr>
        <xdr:cNvSpPr/>
      </xdr:nvSpPr>
      <xdr:spPr>
        <a:xfrm>
          <a:off x="10426700" y="1095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38100</xdr:colOff>
      <xdr:row>63</xdr:row>
      <xdr:rowOff>85725</xdr:rowOff>
    </xdr:from>
    <xdr:ext cx="466725" cy="257175"/>
    <xdr:sp macro="" textlink="">
      <xdr:nvSpPr>
        <xdr:cNvPr id="245" name="【体育館・プール】_x000a_一人当たり面積該当値テキスト">
          <a:extLst>
            <a:ext uri="{FF2B5EF4-FFF2-40B4-BE49-F238E27FC236}">
              <a16:creationId xmlns:a16="http://schemas.microsoft.com/office/drawing/2014/main" id="{1D0EA0C4-654D-4BFA-93C4-D63034D8C841}"/>
            </a:ext>
          </a:extLst>
        </xdr:cNvPr>
        <xdr:cNvSpPr txBox="1"/>
      </xdr:nvSpPr>
      <xdr:spPr>
        <a:xfrm>
          <a:off x="10515600" y="108870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0.107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156464</xdr:rowOff>
    </xdr:from>
    <xdr:to>
      <xdr:col>50</xdr:col>
      <xdr:colOff>165100</xdr:colOff>
      <xdr:row>64</xdr:row>
      <xdr:rowOff>86614</xdr:rowOff>
    </xdr:to>
    <xdr:sp macro="" textlink="" fLocksText="0">
      <xdr:nvSpPr>
        <xdr:cNvPr id="246" name="楕円 245">
          <a:extLst>
            <a:ext uri="{FF2B5EF4-FFF2-40B4-BE49-F238E27FC236}">
              <a16:creationId xmlns:a16="http://schemas.microsoft.com/office/drawing/2014/main" id="{C35CAE8D-17A6-47AE-A89D-44EC28E065FE}"/>
            </a:ext>
          </a:extLst>
        </xdr:cNvPr>
        <xdr:cNvSpPr/>
      </xdr:nvSpPr>
      <xdr:spPr>
        <a:xfrm>
          <a:off x="9588500" y="1095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114300</xdr:colOff>
      <xdr:row>64</xdr:row>
      <xdr:rowOff>35433</xdr:rowOff>
    </xdr:from>
    <xdr:to>
      <xdr:col>55</xdr:col>
      <xdr:colOff>0</xdr:colOff>
      <xdr:row>64</xdr:row>
      <xdr:rowOff>35814</xdr:rowOff>
    </xdr:to>
    <xdr:cxnSp macro="">
      <xdr:nvCxnSpPr>
        <xdr:cNvPr id="247" name="直線コネクタ 246">
          <a:extLst>
            <a:ext uri="{FF2B5EF4-FFF2-40B4-BE49-F238E27FC236}">
              <a16:creationId xmlns:a16="http://schemas.microsoft.com/office/drawing/2014/main" id="{D111626E-60E0-41A2-8B91-BA29B6626EE4}"/>
            </a:ext>
          </a:extLst>
        </xdr:cNvPr>
        <xdr:cNvCxnSpPr/>
      </xdr:nvCxnSpPr>
      <xdr:spPr>
        <a:xfrm flipV="1">
          <a:off x="9639300" y="11008233"/>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156083</xdr:rowOff>
    </xdr:from>
    <xdr:to>
      <xdr:col>46</xdr:col>
      <xdr:colOff>38100</xdr:colOff>
      <xdr:row>64</xdr:row>
      <xdr:rowOff>86233</xdr:rowOff>
    </xdr:to>
    <xdr:sp macro="" textlink="" fLocksText="0">
      <xdr:nvSpPr>
        <xdr:cNvPr id="248" name="楕円 247">
          <a:extLst>
            <a:ext uri="{FF2B5EF4-FFF2-40B4-BE49-F238E27FC236}">
              <a16:creationId xmlns:a16="http://schemas.microsoft.com/office/drawing/2014/main" id="{19BE9EFF-1AF4-4EC2-B703-867B46269B37}"/>
            </a:ext>
          </a:extLst>
        </xdr:cNvPr>
        <xdr:cNvSpPr/>
      </xdr:nvSpPr>
      <xdr:spPr>
        <a:xfrm>
          <a:off x="8699500" y="1095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64</xdr:row>
      <xdr:rowOff>35433</xdr:rowOff>
    </xdr:from>
    <xdr:to>
      <xdr:col>50</xdr:col>
      <xdr:colOff>114300</xdr:colOff>
      <xdr:row>64</xdr:row>
      <xdr:rowOff>35814</xdr:rowOff>
    </xdr:to>
    <xdr:cxnSp macro="">
      <xdr:nvCxnSpPr>
        <xdr:cNvPr id="249" name="直線コネクタ 248">
          <a:extLst>
            <a:ext uri="{FF2B5EF4-FFF2-40B4-BE49-F238E27FC236}">
              <a16:creationId xmlns:a16="http://schemas.microsoft.com/office/drawing/2014/main" id="{23A612B3-6FE8-4105-9D16-EFB060C6FF1C}"/>
            </a:ext>
          </a:extLst>
        </xdr:cNvPr>
        <xdr:cNvCxnSpPr/>
      </xdr:nvCxnSpPr>
      <xdr:spPr>
        <a:xfrm>
          <a:off x="8750300" y="1100823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155702</xdr:rowOff>
    </xdr:from>
    <xdr:to>
      <xdr:col>41</xdr:col>
      <xdr:colOff>101600</xdr:colOff>
      <xdr:row>64</xdr:row>
      <xdr:rowOff>85852</xdr:rowOff>
    </xdr:to>
    <xdr:sp macro="" textlink="" fLocksText="0">
      <xdr:nvSpPr>
        <xdr:cNvPr id="250" name="楕円 249">
          <a:extLst>
            <a:ext uri="{FF2B5EF4-FFF2-40B4-BE49-F238E27FC236}">
              <a16:creationId xmlns:a16="http://schemas.microsoft.com/office/drawing/2014/main" id="{A9F78AE4-89AC-4FA2-A279-51BB0D3800D1}"/>
            </a:ext>
          </a:extLst>
        </xdr:cNvPr>
        <xdr:cNvSpPr/>
      </xdr:nvSpPr>
      <xdr:spPr>
        <a:xfrm>
          <a:off x="7810500" y="1095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50800</xdr:colOff>
      <xdr:row>64</xdr:row>
      <xdr:rowOff>35052</xdr:rowOff>
    </xdr:from>
    <xdr:to>
      <xdr:col>45</xdr:col>
      <xdr:colOff>177800</xdr:colOff>
      <xdr:row>64</xdr:row>
      <xdr:rowOff>35433</xdr:rowOff>
    </xdr:to>
    <xdr:cxnSp macro="">
      <xdr:nvCxnSpPr>
        <xdr:cNvPr id="251" name="直線コネクタ 250">
          <a:extLst>
            <a:ext uri="{FF2B5EF4-FFF2-40B4-BE49-F238E27FC236}">
              <a16:creationId xmlns:a16="http://schemas.microsoft.com/office/drawing/2014/main" id="{773CDC52-B15B-4507-B84C-88B9FA95576A}"/>
            </a:ext>
          </a:extLst>
        </xdr:cNvPr>
        <xdr:cNvCxnSpPr/>
      </xdr:nvCxnSpPr>
      <xdr:spPr>
        <a:xfrm>
          <a:off x="7861300" y="1100785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154559</xdr:rowOff>
    </xdr:from>
    <xdr:to>
      <xdr:col>36</xdr:col>
      <xdr:colOff>165100</xdr:colOff>
      <xdr:row>64</xdr:row>
      <xdr:rowOff>84709</xdr:rowOff>
    </xdr:to>
    <xdr:sp macro="" textlink="" fLocksText="0">
      <xdr:nvSpPr>
        <xdr:cNvPr id="252" name="楕円 251">
          <a:extLst>
            <a:ext uri="{FF2B5EF4-FFF2-40B4-BE49-F238E27FC236}">
              <a16:creationId xmlns:a16="http://schemas.microsoft.com/office/drawing/2014/main" id="{0D463096-4166-4738-84B4-B98FA2B5275E}"/>
            </a:ext>
          </a:extLst>
        </xdr:cNvPr>
        <xdr:cNvSpPr/>
      </xdr:nvSpPr>
      <xdr:spPr>
        <a:xfrm>
          <a:off x="6921500" y="1095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114300</xdr:colOff>
      <xdr:row>64</xdr:row>
      <xdr:rowOff>33909</xdr:rowOff>
    </xdr:from>
    <xdr:to>
      <xdr:col>41</xdr:col>
      <xdr:colOff>50800</xdr:colOff>
      <xdr:row>64</xdr:row>
      <xdr:rowOff>35052</xdr:rowOff>
    </xdr:to>
    <xdr:cxnSp macro="">
      <xdr:nvCxnSpPr>
        <xdr:cNvPr id="253" name="直線コネクタ 252">
          <a:extLst>
            <a:ext uri="{FF2B5EF4-FFF2-40B4-BE49-F238E27FC236}">
              <a16:creationId xmlns:a16="http://schemas.microsoft.com/office/drawing/2014/main" id="{CC6B4D86-EFF6-4921-9665-D1D61BF98589}"/>
            </a:ext>
          </a:extLst>
        </xdr:cNvPr>
        <xdr:cNvCxnSpPr/>
      </xdr:nvCxnSpPr>
      <xdr:spPr>
        <a:xfrm>
          <a:off x="6972300" y="1100670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62</xdr:row>
      <xdr:rowOff>47625</xdr:rowOff>
    </xdr:from>
    <xdr:ext cx="466725" cy="257175"/>
    <xdr:sp macro="" textlink="">
      <xdr:nvSpPr>
        <xdr:cNvPr id="254" name="n_1aveValue【体育館・プール】_x000a_一人当たり面積">
          <a:extLst>
            <a:ext uri="{FF2B5EF4-FFF2-40B4-BE49-F238E27FC236}">
              <a16:creationId xmlns:a16="http://schemas.microsoft.com/office/drawing/2014/main" id="{BF26BE5C-8379-4135-A156-F0C9C9FD73F8}"/>
            </a:ext>
          </a:extLst>
        </xdr:cNvPr>
        <xdr:cNvSpPr txBox="1"/>
      </xdr:nvSpPr>
      <xdr:spPr>
        <a:xfrm>
          <a:off x="9391650" y="106775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0.251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62</xdr:row>
      <xdr:rowOff>47625</xdr:rowOff>
    </xdr:from>
    <xdr:ext cx="466725" cy="257175"/>
    <xdr:sp macro="" textlink="">
      <xdr:nvSpPr>
        <xdr:cNvPr id="255" name="n_2aveValue【体育館・プール】_x000a_一人当たり面積">
          <a:extLst>
            <a:ext uri="{FF2B5EF4-FFF2-40B4-BE49-F238E27FC236}">
              <a16:creationId xmlns:a16="http://schemas.microsoft.com/office/drawing/2014/main" id="{CB90579E-8A8F-49A9-9238-DEFD860459B1}"/>
            </a:ext>
          </a:extLst>
        </xdr:cNvPr>
        <xdr:cNvSpPr txBox="1"/>
      </xdr:nvSpPr>
      <xdr:spPr>
        <a:xfrm>
          <a:off x="8515350" y="106775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0.260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62</xdr:row>
      <xdr:rowOff>47625</xdr:rowOff>
    </xdr:from>
    <xdr:ext cx="466725" cy="257175"/>
    <xdr:sp macro="" textlink="">
      <xdr:nvSpPr>
        <xdr:cNvPr id="256" name="n_3aveValue【体育館・プール】_x000a_一人当たり面積">
          <a:extLst>
            <a:ext uri="{FF2B5EF4-FFF2-40B4-BE49-F238E27FC236}">
              <a16:creationId xmlns:a16="http://schemas.microsoft.com/office/drawing/2014/main" id="{C90D5F8F-3881-443F-A11D-29CD19D2995E}"/>
            </a:ext>
          </a:extLst>
        </xdr:cNvPr>
        <xdr:cNvSpPr txBox="1"/>
      </xdr:nvSpPr>
      <xdr:spPr>
        <a:xfrm>
          <a:off x="7620000" y="106775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0.255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66675</xdr:colOff>
      <xdr:row>62</xdr:row>
      <xdr:rowOff>47625</xdr:rowOff>
    </xdr:from>
    <xdr:ext cx="466725" cy="257175"/>
    <xdr:sp macro="" textlink="">
      <xdr:nvSpPr>
        <xdr:cNvPr id="257" name="n_4aveValue【体育館・プール】_x000a_一人当たり面積">
          <a:extLst>
            <a:ext uri="{FF2B5EF4-FFF2-40B4-BE49-F238E27FC236}">
              <a16:creationId xmlns:a16="http://schemas.microsoft.com/office/drawing/2014/main" id="{8F8454FD-4D0E-4CDF-99C1-C958726A3064}"/>
            </a:ext>
          </a:extLst>
        </xdr:cNvPr>
        <xdr:cNvSpPr txBox="1"/>
      </xdr:nvSpPr>
      <xdr:spPr>
        <a:xfrm>
          <a:off x="6734175" y="106775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0.241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57150</xdr:colOff>
      <xdr:row>64</xdr:row>
      <xdr:rowOff>76200</xdr:rowOff>
    </xdr:from>
    <xdr:ext cx="466725" cy="257175"/>
    <xdr:sp macro="" textlink="">
      <xdr:nvSpPr>
        <xdr:cNvPr id="258" name="n_1mainValue【体育館・プール】_x000a_一人当たり面積">
          <a:extLst>
            <a:ext uri="{FF2B5EF4-FFF2-40B4-BE49-F238E27FC236}">
              <a16:creationId xmlns:a16="http://schemas.microsoft.com/office/drawing/2014/main" id="{C849CA39-C3A2-48EC-A5B2-FE8F4FBBEF48}"/>
            </a:ext>
          </a:extLst>
        </xdr:cNvPr>
        <xdr:cNvSpPr txBox="1"/>
      </xdr:nvSpPr>
      <xdr:spPr>
        <a:xfrm>
          <a:off x="9391650" y="110490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0.106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64</xdr:row>
      <xdr:rowOff>76200</xdr:rowOff>
    </xdr:from>
    <xdr:ext cx="466725" cy="257175"/>
    <xdr:sp macro="" textlink="">
      <xdr:nvSpPr>
        <xdr:cNvPr id="259" name="n_2mainValue【体育館・プール】_x000a_一人当たり面積">
          <a:extLst>
            <a:ext uri="{FF2B5EF4-FFF2-40B4-BE49-F238E27FC236}">
              <a16:creationId xmlns:a16="http://schemas.microsoft.com/office/drawing/2014/main" id="{68E09857-1A7C-41C6-9762-4C4CA5A5F67E}"/>
            </a:ext>
          </a:extLst>
        </xdr:cNvPr>
        <xdr:cNvSpPr txBox="1"/>
      </xdr:nvSpPr>
      <xdr:spPr>
        <a:xfrm>
          <a:off x="8515350" y="110490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0.107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64</xdr:row>
      <xdr:rowOff>76200</xdr:rowOff>
    </xdr:from>
    <xdr:ext cx="466725" cy="257175"/>
    <xdr:sp macro="" textlink="">
      <xdr:nvSpPr>
        <xdr:cNvPr id="260" name="n_3mainValue【体育館・プール】_x000a_一人当たり面積">
          <a:extLst>
            <a:ext uri="{FF2B5EF4-FFF2-40B4-BE49-F238E27FC236}">
              <a16:creationId xmlns:a16="http://schemas.microsoft.com/office/drawing/2014/main" id="{6AE4AFA1-238B-46DC-8D45-33ADE0604F78}"/>
            </a:ext>
          </a:extLst>
        </xdr:cNvPr>
        <xdr:cNvSpPr txBox="1"/>
      </xdr:nvSpPr>
      <xdr:spPr>
        <a:xfrm>
          <a:off x="7620000" y="110490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0.108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66675</xdr:colOff>
      <xdr:row>64</xdr:row>
      <xdr:rowOff>76200</xdr:rowOff>
    </xdr:from>
    <xdr:ext cx="466725" cy="257175"/>
    <xdr:sp macro="" textlink="">
      <xdr:nvSpPr>
        <xdr:cNvPr id="261" name="n_4mainValue【体育館・プール】_x000a_一人当たり面積">
          <a:extLst>
            <a:ext uri="{FF2B5EF4-FFF2-40B4-BE49-F238E27FC236}">
              <a16:creationId xmlns:a16="http://schemas.microsoft.com/office/drawing/2014/main" id="{C23F1530-459C-4C20-B7C6-F7B376DE8673}"/>
            </a:ext>
          </a:extLst>
        </xdr:cNvPr>
        <xdr:cNvSpPr txBox="1"/>
      </xdr:nvSpPr>
      <xdr:spPr>
        <a:xfrm>
          <a:off x="6734175" y="110490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0.111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fLocksText="0">
      <xdr:nvSpPr>
        <xdr:cNvPr id="262" name="正方形/長方形 261">
          <a:extLst>
            <a:ext uri="{FF2B5EF4-FFF2-40B4-BE49-F238E27FC236}">
              <a16:creationId xmlns:a16="http://schemas.microsoft.com/office/drawing/2014/main" id="{0BEC03F5-898F-472F-99D5-741FAD7FCFD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福祉施設</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fLocksText="0">
      <xdr:nvSpPr>
        <xdr:cNvPr id="263" name="正方形/長方形 262">
          <a:extLst>
            <a:ext uri="{FF2B5EF4-FFF2-40B4-BE49-F238E27FC236}">
              <a16:creationId xmlns:a16="http://schemas.microsoft.com/office/drawing/2014/main" id="{3EA1FFA3-56FF-4D94-BEA1-F223BAE7D9F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fLocksText="0">
      <xdr:nvSpPr>
        <xdr:cNvPr id="264" name="正方形/長方形 263">
          <a:extLst>
            <a:ext uri="{FF2B5EF4-FFF2-40B4-BE49-F238E27FC236}">
              <a16:creationId xmlns:a16="http://schemas.microsoft.com/office/drawing/2014/main" id="{CB7D9324-BD9C-4DB6-A71A-5DC82022C39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fLocksText="0">
      <xdr:nvSpPr>
        <xdr:cNvPr id="265" name="正方形/長方形 264">
          <a:extLst>
            <a:ext uri="{FF2B5EF4-FFF2-40B4-BE49-F238E27FC236}">
              <a16:creationId xmlns:a16="http://schemas.microsoft.com/office/drawing/2014/main" id="{A4BACA6D-6CA0-417D-9B5D-61310DF06C9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fLocksText="0">
      <xdr:nvSpPr>
        <xdr:cNvPr id="266" name="正方形/長方形 265">
          <a:extLst>
            <a:ext uri="{FF2B5EF4-FFF2-40B4-BE49-F238E27FC236}">
              <a16:creationId xmlns:a16="http://schemas.microsoft.com/office/drawing/2014/main" id="{4DBF1AF9-3B4E-40ED-8D7A-080D43EA71C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fLocksText="0">
      <xdr:nvSpPr>
        <xdr:cNvPr id="267" name="正方形/長方形 266">
          <a:extLst>
            <a:ext uri="{FF2B5EF4-FFF2-40B4-BE49-F238E27FC236}">
              <a16:creationId xmlns:a16="http://schemas.microsoft.com/office/drawing/2014/main" id="{C5DC38AC-5826-48B7-A706-72C3A85E23B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fLocksText="0">
      <xdr:nvSpPr>
        <xdr:cNvPr id="268" name="正方形/長方形 267">
          <a:extLst>
            <a:ext uri="{FF2B5EF4-FFF2-40B4-BE49-F238E27FC236}">
              <a16:creationId xmlns:a16="http://schemas.microsoft.com/office/drawing/2014/main" id="{77BE66D0-4B1E-4B44-8D01-310D97345B3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fLocksText="0">
      <xdr:nvSpPr>
        <xdr:cNvPr id="269" name="正方形/長方形 268">
          <a:extLst>
            <a:ext uri="{FF2B5EF4-FFF2-40B4-BE49-F238E27FC236}">
              <a16:creationId xmlns:a16="http://schemas.microsoft.com/office/drawing/2014/main" id="{6AC5F175-58D8-4B31-A904-7125C47DDDF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74</xdr:row>
      <xdr:rowOff>76200</xdr:rowOff>
    </xdr:from>
    <xdr:ext cx="295275" cy="228600"/>
    <xdr:sp macro="" textlink="">
      <xdr:nvSpPr>
        <xdr:cNvPr id="270" name="テキスト ボックス 269">
          <a:extLst>
            <a:ext uri="{FF2B5EF4-FFF2-40B4-BE49-F238E27FC236}">
              <a16:creationId xmlns:a16="http://schemas.microsoft.com/office/drawing/2014/main" id="{103B86B7-641E-4628-B01F-6D07EC81393E}"/>
            </a:ext>
          </a:extLst>
        </xdr:cNvPr>
        <xdr:cNvSpPr txBox="1"/>
      </xdr:nvSpPr>
      <xdr:spPr>
        <a:xfrm>
          <a:off x="723900" y="1276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6F8200E2-C6B6-4BB2-B150-A1024FE587D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88</xdr:row>
      <xdr:rowOff>9525</xdr:rowOff>
    </xdr:from>
    <xdr:ext cx="466725" cy="257175"/>
    <xdr:sp macro="" textlink="">
      <xdr:nvSpPr>
        <xdr:cNvPr id="272" name="テキスト ボックス 271">
          <a:extLst>
            <a:ext uri="{FF2B5EF4-FFF2-40B4-BE49-F238E27FC236}">
              <a16:creationId xmlns:a16="http://schemas.microsoft.com/office/drawing/2014/main" id="{60391D78-E208-4182-A061-91270FDEDDBF}"/>
            </a:ext>
          </a:extLst>
        </xdr:cNvPr>
        <xdr:cNvSpPr txBox="1"/>
      </xdr:nvSpPr>
      <xdr:spPr>
        <a:xfrm>
          <a:off x="285750" y="15097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FDA14F91-7BF8-4537-A3F3-BEB84F73E748}"/>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86</xdr:row>
      <xdr:rowOff>28575</xdr:rowOff>
    </xdr:from>
    <xdr:ext cx="466725" cy="257175"/>
    <xdr:sp macro="" textlink="">
      <xdr:nvSpPr>
        <xdr:cNvPr id="274" name="テキスト ボックス 273">
          <a:extLst>
            <a:ext uri="{FF2B5EF4-FFF2-40B4-BE49-F238E27FC236}">
              <a16:creationId xmlns:a16="http://schemas.microsoft.com/office/drawing/2014/main" id="{FE29564F-7441-4724-8AC9-4B24986202F8}"/>
            </a:ext>
          </a:extLst>
        </xdr:cNvPr>
        <xdr:cNvSpPr txBox="1"/>
      </xdr:nvSpPr>
      <xdr:spPr>
        <a:xfrm>
          <a:off x="285750" y="14773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DB972D6E-88BB-4D8A-9913-D2D758350A16}"/>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84</xdr:row>
      <xdr:rowOff>38100</xdr:rowOff>
    </xdr:from>
    <xdr:ext cx="400050" cy="257175"/>
    <xdr:sp macro="" textlink="">
      <xdr:nvSpPr>
        <xdr:cNvPr id="276" name="テキスト ボックス 275">
          <a:extLst>
            <a:ext uri="{FF2B5EF4-FFF2-40B4-BE49-F238E27FC236}">
              <a16:creationId xmlns:a16="http://schemas.microsoft.com/office/drawing/2014/main" id="{DBAE544F-BCAC-45A9-8B9A-F607F40BBFD6}"/>
            </a:ext>
          </a:extLst>
        </xdr:cNvPr>
        <xdr:cNvSpPr txBox="1"/>
      </xdr:nvSpPr>
      <xdr:spPr>
        <a:xfrm>
          <a:off x="352425" y="144399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D47E0837-AF44-412C-A3A9-7140D495C77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82</xdr:row>
      <xdr:rowOff>57150</xdr:rowOff>
    </xdr:from>
    <xdr:ext cx="400050" cy="257175"/>
    <xdr:sp macro="" textlink="">
      <xdr:nvSpPr>
        <xdr:cNvPr id="278" name="テキスト ボックス 277">
          <a:extLst>
            <a:ext uri="{FF2B5EF4-FFF2-40B4-BE49-F238E27FC236}">
              <a16:creationId xmlns:a16="http://schemas.microsoft.com/office/drawing/2014/main" id="{F4EB4DD7-3C50-4ADD-BFD2-1A6853711C56}"/>
            </a:ext>
          </a:extLst>
        </xdr:cNvPr>
        <xdr:cNvSpPr txBox="1"/>
      </xdr:nvSpPr>
      <xdr:spPr>
        <a:xfrm>
          <a:off x="352425" y="141160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5BEFB403-ED1C-4880-9777-B53DBB921689}"/>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80</xdr:row>
      <xdr:rowOff>76200</xdr:rowOff>
    </xdr:from>
    <xdr:ext cx="400050" cy="257175"/>
    <xdr:sp macro="" textlink="">
      <xdr:nvSpPr>
        <xdr:cNvPr id="280" name="テキスト ボックス 279">
          <a:extLst>
            <a:ext uri="{FF2B5EF4-FFF2-40B4-BE49-F238E27FC236}">
              <a16:creationId xmlns:a16="http://schemas.microsoft.com/office/drawing/2014/main" id="{EF406012-81AA-43F6-82CE-21EC2DE76D95}"/>
            </a:ext>
          </a:extLst>
        </xdr:cNvPr>
        <xdr:cNvSpPr txBox="1"/>
      </xdr:nvSpPr>
      <xdr:spPr>
        <a:xfrm>
          <a:off x="352425" y="137922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6744B59-E35D-4B0E-AD40-3D19A8DBF0E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78</xdr:row>
      <xdr:rowOff>95250</xdr:rowOff>
    </xdr:from>
    <xdr:ext cx="400050" cy="257175"/>
    <xdr:sp macro="" textlink="">
      <xdr:nvSpPr>
        <xdr:cNvPr id="282" name="テキスト ボックス 281">
          <a:extLst>
            <a:ext uri="{FF2B5EF4-FFF2-40B4-BE49-F238E27FC236}">
              <a16:creationId xmlns:a16="http://schemas.microsoft.com/office/drawing/2014/main" id="{237A45A6-825F-4030-A694-E28DE09117AA}"/>
            </a:ext>
          </a:extLst>
        </xdr:cNvPr>
        <xdr:cNvSpPr txBox="1"/>
      </xdr:nvSpPr>
      <xdr:spPr>
        <a:xfrm>
          <a:off x="352425" y="134683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E5952BDD-D95B-4D97-90A7-FEDD5CD7A39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38100</xdr:colOff>
      <xdr:row>76</xdr:row>
      <xdr:rowOff>104775</xdr:rowOff>
    </xdr:from>
    <xdr:ext cx="342900" cy="257175"/>
    <xdr:sp macro="" textlink="">
      <xdr:nvSpPr>
        <xdr:cNvPr id="284" name="テキスト ボックス 283">
          <a:extLst>
            <a:ext uri="{FF2B5EF4-FFF2-40B4-BE49-F238E27FC236}">
              <a16:creationId xmlns:a16="http://schemas.microsoft.com/office/drawing/2014/main" id="{EE3B4B41-6371-4C9B-9152-FD67CC63FC13}"/>
            </a:ext>
          </a:extLst>
        </xdr:cNvPr>
        <xdr:cNvSpPr txBox="1"/>
      </xdr:nvSpPr>
      <xdr:spPr>
        <a:xfrm>
          <a:off x="419100" y="1313497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5B554F27-42EE-4395-B016-904A5DC0E72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fLocksText="0">
      <xdr:nvSpPr>
        <xdr:cNvPr id="286" name="【福祉施設】_x000a_有形固定資産減価償却率グラフ枠">
          <a:extLst>
            <a:ext uri="{FF2B5EF4-FFF2-40B4-BE49-F238E27FC236}">
              <a16:creationId xmlns:a16="http://schemas.microsoft.com/office/drawing/2014/main" id="{62B4F68B-3015-4143-AFD4-BCC069B2B2E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47597BF2-2919-4241-8E6A-0BA4365A6744}"/>
            </a:ext>
          </a:extLst>
        </xdr:cNvPr>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87</xdr:row>
      <xdr:rowOff>0</xdr:rowOff>
    </xdr:from>
    <xdr:ext cx="466725" cy="257175"/>
    <xdr:sp macro="" textlink="">
      <xdr:nvSpPr>
        <xdr:cNvPr id="288" name="【福祉施設】_x000a_有形固定資産減価償却率最小値テキスト">
          <a:extLst>
            <a:ext uri="{FF2B5EF4-FFF2-40B4-BE49-F238E27FC236}">
              <a16:creationId xmlns:a16="http://schemas.microsoft.com/office/drawing/2014/main" id="{70DF2213-07F2-45CD-928B-9289C1CA74FA}"/>
            </a:ext>
          </a:extLst>
        </xdr:cNvPr>
        <xdr:cNvSpPr txBox="1"/>
      </xdr:nvSpPr>
      <xdr:spPr>
        <a:xfrm>
          <a:off x="4667250" y="149161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100.0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1177ACBD-43F2-4090-8738-AE2B216B7602}"/>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76</xdr:row>
      <xdr:rowOff>171450</xdr:rowOff>
    </xdr:from>
    <xdr:ext cx="342900" cy="257175"/>
    <xdr:sp macro="" textlink="">
      <xdr:nvSpPr>
        <xdr:cNvPr id="290" name="【福祉施設】_x000a_有形固定資産減価償却率最大値テキスト">
          <a:extLst>
            <a:ext uri="{FF2B5EF4-FFF2-40B4-BE49-F238E27FC236}">
              <a16:creationId xmlns:a16="http://schemas.microsoft.com/office/drawing/2014/main" id="{4350A576-5E4E-4858-BF0C-E0417FF75CAD}"/>
            </a:ext>
          </a:extLst>
        </xdr:cNvPr>
        <xdr:cNvSpPr txBox="1"/>
      </xdr:nvSpPr>
      <xdr:spPr>
        <a:xfrm>
          <a:off x="4667250" y="13201650"/>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8.7</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a:extLst>
            <a:ext uri="{FF2B5EF4-FFF2-40B4-BE49-F238E27FC236}">
              <a16:creationId xmlns:a16="http://schemas.microsoft.com/office/drawing/2014/main" id="{40763F4D-B96E-4127-8662-2F0D1918BDE8}"/>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82</xdr:row>
      <xdr:rowOff>152400</xdr:rowOff>
    </xdr:from>
    <xdr:ext cx="409575" cy="257175"/>
    <xdr:sp macro="" textlink="">
      <xdr:nvSpPr>
        <xdr:cNvPr id="292" name="【福祉施設】_x000a_有形固定資産減価償却率平均値テキスト">
          <a:extLst>
            <a:ext uri="{FF2B5EF4-FFF2-40B4-BE49-F238E27FC236}">
              <a16:creationId xmlns:a16="http://schemas.microsoft.com/office/drawing/2014/main" id="{0D5122AB-2E67-4190-9EEC-E4BF6E961472}"/>
            </a:ext>
          </a:extLst>
        </xdr:cNvPr>
        <xdr:cNvSpPr txBox="1"/>
      </xdr:nvSpPr>
      <xdr:spPr>
        <a:xfrm>
          <a:off x="4667250" y="1421130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61.5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fLocksText="0">
      <xdr:nvSpPr>
        <xdr:cNvPr id="293" name="フローチャート: 判断 292">
          <a:extLst>
            <a:ext uri="{FF2B5EF4-FFF2-40B4-BE49-F238E27FC236}">
              <a16:creationId xmlns:a16="http://schemas.microsoft.com/office/drawing/2014/main" id="{A35D5F51-21FF-459E-812C-C8942B8BF86C}"/>
            </a:ext>
          </a:extLst>
        </xdr:cNvPr>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127000</xdr:colOff>
      <xdr:row>82</xdr:row>
      <xdr:rowOff>77107</xdr:rowOff>
    </xdr:from>
    <xdr:to>
      <xdr:col>20</xdr:col>
      <xdr:colOff>38100</xdr:colOff>
      <xdr:row>83</xdr:row>
      <xdr:rowOff>7257</xdr:rowOff>
    </xdr:to>
    <xdr:sp macro="" textlink="" fLocksText="0">
      <xdr:nvSpPr>
        <xdr:cNvPr id="294" name="フローチャート: 判断 293">
          <a:extLst>
            <a:ext uri="{FF2B5EF4-FFF2-40B4-BE49-F238E27FC236}">
              <a16:creationId xmlns:a16="http://schemas.microsoft.com/office/drawing/2014/main" id="{B89758C2-484E-4017-8C2C-156A5E351B8E}"/>
            </a:ext>
          </a:extLst>
        </xdr:cNvPr>
        <xdr:cNvSpPr/>
      </xdr:nvSpPr>
      <xdr:spPr>
        <a:xfrm>
          <a:off x="3746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fLocksText="0">
      <xdr:nvSpPr>
        <xdr:cNvPr id="295" name="フローチャート: 判断 294">
          <a:extLst>
            <a:ext uri="{FF2B5EF4-FFF2-40B4-BE49-F238E27FC236}">
              <a16:creationId xmlns:a16="http://schemas.microsoft.com/office/drawing/2014/main" id="{565B1CE0-136E-49F8-86B3-6E634B557D40}"/>
            </a:ext>
          </a:extLst>
        </xdr:cNvPr>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63500</xdr:colOff>
      <xdr:row>82</xdr:row>
      <xdr:rowOff>37919</xdr:rowOff>
    </xdr:from>
    <xdr:to>
      <xdr:col>10</xdr:col>
      <xdr:colOff>165100</xdr:colOff>
      <xdr:row>82</xdr:row>
      <xdr:rowOff>139519</xdr:rowOff>
    </xdr:to>
    <xdr:sp macro="" textlink="" fLocksText="0">
      <xdr:nvSpPr>
        <xdr:cNvPr id="296" name="フローチャート: 判断 295">
          <a:extLst>
            <a:ext uri="{FF2B5EF4-FFF2-40B4-BE49-F238E27FC236}">
              <a16:creationId xmlns:a16="http://schemas.microsoft.com/office/drawing/2014/main" id="{60426332-3929-4C5D-98C1-52FC9D722A6B}"/>
            </a:ext>
          </a:extLst>
        </xdr:cNvPr>
        <xdr:cNvSpPr/>
      </xdr:nvSpPr>
      <xdr:spPr>
        <a:xfrm>
          <a:off x="1968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127000</xdr:colOff>
      <xdr:row>82</xdr:row>
      <xdr:rowOff>8527</xdr:rowOff>
    </xdr:from>
    <xdr:to>
      <xdr:col>6</xdr:col>
      <xdr:colOff>38100</xdr:colOff>
      <xdr:row>82</xdr:row>
      <xdr:rowOff>110127</xdr:rowOff>
    </xdr:to>
    <xdr:sp macro="" textlink="" fLocksText="0">
      <xdr:nvSpPr>
        <xdr:cNvPr id="297" name="フローチャート: 判断 296">
          <a:extLst>
            <a:ext uri="{FF2B5EF4-FFF2-40B4-BE49-F238E27FC236}">
              <a16:creationId xmlns:a16="http://schemas.microsoft.com/office/drawing/2014/main" id="{B71F34CD-B9CD-45B4-B7D4-65C548BA2954}"/>
            </a:ext>
          </a:extLst>
        </xdr:cNvPr>
        <xdr:cNvSpPr/>
      </xdr:nvSpPr>
      <xdr:spPr>
        <a:xfrm>
          <a:off x="1079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23</xdr:col>
      <xdr:colOff>57150</xdr:colOff>
      <xdr:row>88</xdr:row>
      <xdr:rowOff>152400</xdr:rowOff>
    </xdr:from>
    <xdr:ext cx="762000" cy="257175"/>
    <xdr:sp macro="" textlink="">
      <xdr:nvSpPr>
        <xdr:cNvPr id="298" name="テキスト ボックス 297">
          <a:extLst>
            <a:ext uri="{FF2B5EF4-FFF2-40B4-BE49-F238E27FC236}">
              <a16:creationId xmlns:a16="http://schemas.microsoft.com/office/drawing/2014/main" id="{06F9D624-37A5-4EF8-976F-707D1328CE3F}"/>
            </a:ext>
          </a:extLst>
        </xdr:cNvPr>
        <xdr:cNvSpPr txBox="1"/>
      </xdr:nvSpPr>
      <xdr:spPr>
        <a:xfrm>
          <a:off x="443865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88</xdr:row>
      <xdr:rowOff>152400</xdr:rowOff>
    </xdr:from>
    <xdr:ext cx="762000" cy="257175"/>
    <xdr:sp macro="" textlink="">
      <xdr:nvSpPr>
        <xdr:cNvPr id="299" name="テキスト ボックス 298">
          <a:extLst>
            <a:ext uri="{FF2B5EF4-FFF2-40B4-BE49-F238E27FC236}">
              <a16:creationId xmlns:a16="http://schemas.microsoft.com/office/drawing/2014/main" id="{346A1CBD-BB32-45AA-8B36-7FAEC7320C52}"/>
            </a:ext>
          </a:extLst>
        </xdr:cNvPr>
        <xdr:cNvSpPr txBox="1"/>
      </xdr:nvSpPr>
      <xdr:spPr>
        <a:xfrm>
          <a:off x="360045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88</xdr:row>
      <xdr:rowOff>152400</xdr:rowOff>
    </xdr:from>
    <xdr:ext cx="762000" cy="257175"/>
    <xdr:sp macro="" textlink="">
      <xdr:nvSpPr>
        <xdr:cNvPr id="300" name="テキスト ボックス 299">
          <a:extLst>
            <a:ext uri="{FF2B5EF4-FFF2-40B4-BE49-F238E27FC236}">
              <a16:creationId xmlns:a16="http://schemas.microsoft.com/office/drawing/2014/main" id="{87B564B9-5C6D-4114-90ED-DDFFB2CA134C}"/>
            </a:ext>
          </a:extLst>
        </xdr:cNvPr>
        <xdr:cNvSpPr txBox="1"/>
      </xdr:nvSpPr>
      <xdr:spPr>
        <a:xfrm>
          <a:off x="2714625"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152400</xdr:rowOff>
    </xdr:from>
    <xdr:ext cx="762000" cy="257175"/>
    <xdr:sp macro="" textlink="">
      <xdr:nvSpPr>
        <xdr:cNvPr id="301" name="テキスト ボックス 300">
          <a:extLst>
            <a:ext uri="{FF2B5EF4-FFF2-40B4-BE49-F238E27FC236}">
              <a16:creationId xmlns:a16="http://schemas.microsoft.com/office/drawing/2014/main" id="{286D4631-B39F-496A-9BB1-3BDF92490AE2}"/>
            </a:ext>
          </a:extLst>
        </xdr:cNvPr>
        <xdr:cNvSpPr txBox="1"/>
      </xdr:nvSpPr>
      <xdr:spPr>
        <a:xfrm>
          <a:off x="182880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88</xdr:row>
      <xdr:rowOff>152400</xdr:rowOff>
    </xdr:from>
    <xdr:ext cx="762000" cy="257175"/>
    <xdr:sp macro="" textlink="">
      <xdr:nvSpPr>
        <xdr:cNvPr id="302" name="テキスト ボックス 301">
          <a:extLst>
            <a:ext uri="{FF2B5EF4-FFF2-40B4-BE49-F238E27FC236}">
              <a16:creationId xmlns:a16="http://schemas.microsoft.com/office/drawing/2014/main" id="{E6A09CA0-1D8E-4933-A5B4-444104188267}"/>
            </a:ext>
          </a:extLst>
        </xdr:cNvPr>
        <xdr:cNvSpPr txBox="1"/>
      </xdr:nvSpPr>
      <xdr:spPr>
        <a:xfrm>
          <a:off x="93345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fLocksText="0">
      <xdr:nvSpPr>
        <xdr:cNvPr id="303" name="楕円 302">
          <a:extLst>
            <a:ext uri="{FF2B5EF4-FFF2-40B4-BE49-F238E27FC236}">
              <a16:creationId xmlns:a16="http://schemas.microsoft.com/office/drawing/2014/main" id="{98C51D59-F7A0-4362-AAC2-91DABBB47660}"/>
            </a:ext>
          </a:extLst>
        </xdr:cNvPr>
        <xdr:cNvSpPr/>
      </xdr:nvSpPr>
      <xdr:spPr>
        <a:xfrm>
          <a:off x="45847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95250</xdr:colOff>
      <xdr:row>80</xdr:row>
      <xdr:rowOff>104775</xdr:rowOff>
    </xdr:from>
    <xdr:ext cx="409575" cy="257175"/>
    <xdr:sp macro="" textlink="">
      <xdr:nvSpPr>
        <xdr:cNvPr id="304" name="【福祉施設】_x000a_有形固定資産減価償却率該当値テキスト">
          <a:extLst>
            <a:ext uri="{FF2B5EF4-FFF2-40B4-BE49-F238E27FC236}">
              <a16:creationId xmlns:a16="http://schemas.microsoft.com/office/drawing/2014/main" id="{7D95A7D8-36DF-4E4C-A5B9-CFD9118B0CF6}"/>
            </a:ext>
          </a:extLst>
        </xdr:cNvPr>
        <xdr:cNvSpPr txBox="1"/>
      </xdr:nvSpPr>
      <xdr:spPr>
        <a:xfrm>
          <a:off x="4667250" y="138207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45.1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42818</xdr:rowOff>
    </xdr:from>
    <xdr:to>
      <xdr:col>20</xdr:col>
      <xdr:colOff>38100</xdr:colOff>
      <xdr:row>81</xdr:row>
      <xdr:rowOff>144418</xdr:rowOff>
    </xdr:to>
    <xdr:sp macro="" textlink="" fLocksText="0">
      <xdr:nvSpPr>
        <xdr:cNvPr id="305" name="楕円 304">
          <a:extLst>
            <a:ext uri="{FF2B5EF4-FFF2-40B4-BE49-F238E27FC236}">
              <a16:creationId xmlns:a16="http://schemas.microsoft.com/office/drawing/2014/main" id="{E0FCD745-A8E9-41E7-B248-24E52484E34D}"/>
            </a:ext>
          </a:extLst>
        </xdr:cNvPr>
        <xdr:cNvSpPr/>
      </xdr:nvSpPr>
      <xdr:spPr>
        <a:xfrm>
          <a:off x="3746500" y="1393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177800</xdr:colOff>
      <xdr:row>81</xdr:row>
      <xdr:rowOff>93618</xdr:rowOff>
    </xdr:from>
    <xdr:to>
      <xdr:col>24</xdr:col>
      <xdr:colOff>63500</xdr:colOff>
      <xdr:row>81</xdr:row>
      <xdr:rowOff>129539</xdr:rowOff>
    </xdr:to>
    <xdr:cxnSp macro="">
      <xdr:nvCxnSpPr>
        <xdr:cNvPr id="306" name="直線コネクタ 305">
          <a:extLst>
            <a:ext uri="{FF2B5EF4-FFF2-40B4-BE49-F238E27FC236}">
              <a16:creationId xmlns:a16="http://schemas.microsoft.com/office/drawing/2014/main" id="{2005F695-944A-460E-814A-5D0208FBCFE9}"/>
            </a:ext>
          </a:extLst>
        </xdr:cNvPr>
        <xdr:cNvCxnSpPr/>
      </xdr:nvCxnSpPr>
      <xdr:spPr>
        <a:xfrm>
          <a:off x="3797300" y="13981068"/>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96701</xdr:rowOff>
    </xdr:from>
    <xdr:to>
      <xdr:col>15</xdr:col>
      <xdr:colOff>101600</xdr:colOff>
      <xdr:row>82</xdr:row>
      <xdr:rowOff>26851</xdr:rowOff>
    </xdr:to>
    <xdr:sp macro="" textlink="" fLocksText="0">
      <xdr:nvSpPr>
        <xdr:cNvPr id="307" name="楕円 306">
          <a:extLst>
            <a:ext uri="{FF2B5EF4-FFF2-40B4-BE49-F238E27FC236}">
              <a16:creationId xmlns:a16="http://schemas.microsoft.com/office/drawing/2014/main" id="{0B4AC990-EA87-40AF-B556-6A99CC7CA9C0}"/>
            </a:ext>
          </a:extLst>
        </xdr:cNvPr>
        <xdr:cNvSpPr/>
      </xdr:nvSpPr>
      <xdr:spPr>
        <a:xfrm>
          <a:off x="2857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81</xdr:row>
      <xdr:rowOff>93618</xdr:rowOff>
    </xdr:from>
    <xdr:to>
      <xdr:col>19</xdr:col>
      <xdr:colOff>177800</xdr:colOff>
      <xdr:row>81</xdr:row>
      <xdr:rowOff>147501</xdr:rowOff>
    </xdr:to>
    <xdr:cxnSp macro="">
      <xdr:nvCxnSpPr>
        <xdr:cNvPr id="308" name="直線コネクタ 307">
          <a:extLst>
            <a:ext uri="{FF2B5EF4-FFF2-40B4-BE49-F238E27FC236}">
              <a16:creationId xmlns:a16="http://schemas.microsoft.com/office/drawing/2014/main" id="{A0ADB8FB-DA07-4E3D-B378-7A563B3FA97A}"/>
            </a:ext>
          </a:extLst>
        </xdr:cNvPr>
        <xdr:cNvCxnSpPr/>
      </xdr:nvCxnSpPr>
      <xdr:spPr>
        <a:xfrm flipV="1">
          <a:off x="2908300" y="13981068"/>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60779</xdr:rowOff>
    </xdr:from>
    <xdr:to>
      <xdr:col>10</xdr:col>
      <xdr:colOff>165100</xdr:colOff>
      <xdr:row>81</xdr:row>
      <xdr:rowOff>162379</xdr:rowOff>
    </xdr:to>
    <xdr:sp macro="" textlink="" fLocksText="0">
      <xdr:nvSpPr>
        <xdr:cNvPr id="309" name="楕円 308">
          <a:extLst>
            <a:ext uri="{FF2B5EF4-FFF2-40B4-BE49-F238E27FC236}">
              <a16:creationId xmlns:a16="http://schemas.microsoft.com/office/drawing/2014/main" id="{A80D3433-CD35-404A-AFCF-EF8B829B45FF}"/>
            </a:ext>
          </a:extLst>
        </xdr:cNvPr>
        <xdr:cNvSpPr/>
      </xdr:nvSpPr>
      <xdr:spPr>
        <a:xfrm>
          <a:off x="1968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114300</xdr:colOff>
      <xdr:row>81</xdr:row>
      <xdr:rowOff>111579</xdr:rowOff>
    </xdr:from>
    <xdr:to>
      <xdr:col>15</xdr:col>
      <xdr:colOff>50800</xdr:colOff>
      <xdr:row>81</xdr:row>
      <xdr:rowOff>147501</xdr:rowOff>
    </xdr:to>
    <xdr:cxnSp macro="">
      <xdr:nvCxnSpPr>
        <xdr:cNvPr id="310" name="直線コネクタ 309">
          <a:extLst>
            <a:ext uri="{FF2B5EF4-FFF2-40B4-BE49-F238E27FC236}">
              <a16:creationId xmlns:a16="http://schemas.microsoft.com/office/drawing/2014/main" id="{2EF22B57-EA4E-4A47-906E-669755DBDAC4}"/>
            </a:ext>
          </a:extLst>
        </xdr:cNvPr>
        <xdr:cNvCxnSpPr/>
      </xdr:nvCxnSpPr>
      <xdr:spPr>
        <a:xfrm>
          <a:off x="2019300" y="1399902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24856</xdr:rowOff>
    </xdr:from>
    <xdr:to>
      <xdr:col>6</xdr:col>
      <xdr:colOff>38100</xdr:colOff>
      <xdr:row>81</xdr:row>
      <xdr:rowOff>126456</xdr:rowOff>
    </xdr:to>
    <xdr:sp macro="" textlink="" fLocksText="0">
      <xdr:nvSpPr>
        <xdr:cNvPr id="311" name="楕円 310">
          <a:extLst>
            <a:ext uri="{FF2B5EF4-FFF2-40B4-BE49-F238E27FC236}">
              <a16:creationId xmlns:a16="http://schemas.microsoft.com/office/drawing/2014/main" id="{61BC6AC4-9FC2-4159-BAA7-E3A7EAFDD95A}"/>
            </a:ext>
          </a:extLst>
        </xdr:cNvPr>
        <xdr:cNvSpPr/>
      </xdr:nvSpPr>
      <xdr:spPr>
        <a:xfrm>
          <a:off x="1079500" y="139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177800</xdr:colOff>
      <xdr:row>81</xdr:row>
      <xdr:rowOff>75656</xdr:rowOff>
    </xdr:from>
    <xdr:to>
      <xdr:col>10</xdr:col>
      <xdr:colOff>114300</xdr:colOff>
      <xdr:row>81</xdr:row>
      <xdr:rowOff>111579</xdr:rowOff>
    </xdr:to>
    <xdr:cxnSp macro="">
      <xdr:nvCxnSpPr>
        <xdr:cNvPr id="312" name="直線コネクタ 311">
          <a:extLst>
            <a:ext uri="{FF2B5EF4-FFF2-40B4-BE49-F238E27FC236}">
              <a16:creationId xmlns:a16="http://schemas.microsoft.com/office/drawing/2014/main" id="{B0AA4DFF-F6B9-46C1-934D-2E550C360192}"/>
            </a:ext>
          </a:extLst>
        </xdr:cNvPr>
        <xdr:cNvCxnSpPr/>
      </xdr:nvCxnSpPr>
      <xdr:spPr>
        <a:xfrm>
          <a:off x="1130300" y="1396310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152400</xdr:colOff>
      <xdr:row>82</xdr:row>
      <xdr:rowOff>171450</xdr:rowOff>
    </xdr:from>
    <xdr:ext cx="409575" cy="257175"/>
    <xdr:sp macro="" textlink="">
      <xdr:nvSpPr>
        <xdr:cNvPr id="313" name="n_1aveValue【福祉施設】_x000a_有形固定資産減価償却率">
          <a:extLst>
            <a:ext uri="{FF2B5EF4-FFF2-40B4-BE49-F238E27FC236}">
              <a16:creationId xmlns:a16="http://schemas.microsoft.com/office/drawing/2014/main" id="{4145BFD3-1631-4A17-B5E4-2201A21CE9CA}"/>
            </a:ext>
          </a:extLst>
        </xdr:cNvPr>
        <xdr:cNvSpPr txBox="1"/>
      </xdr:nvSpPr>
      <xdr:spPr>
        <a:xfrm>
          <a:off x="3581400" y="142303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55.5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82</xdr:row>
      <xdr:rowOff>152400</xdr:rowOff>
    </xdr:from>
    <xdr:ext cx="409575" cy="257175"/>
    <xdr:sp macro="" textlink="">
      <xdr:nvSpPr>
        <xdr:cNvPr id="314" name="n_2aveValue【福祉施設】_x000a_有形固定資産減価償却率">
          <a:extLst>
            <a:ext uri="{FF2B5EF4-FFF2-40B4-BE49-F238E27FC236}">
              <a16:creationId xmlns:a16="http://schemas.microsoft.com/office/drawing/2014/main" id="{E59547D0-5C0A-482E-80B0-25DC00326F6D}"/>
            </a:ext>
          </a:extLst>
        </xdr:cNvPr>
        <xdr:cNvSpPr txBox="1"/>
      </xdr:nvSpPr>
      <xdr:spPr>
        <a:xfrm>
          <a:off x="2705100" y="142113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54.2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82</xdr:row>
      <xdr:rowOff>133350</xdr:rowOff>
    </xdr:from>
    <xdr:ext cx="409575" cy="257175"/>
    <xdr:sp macro="" textlink="">
      <xdr:nvSpPr>
        <xdr:cNvPr id="315" name="n_3aveValue【福祉施設】_x000a_有形固定資産減価償却率">
          <a:extLst>
            <a:ext uri="{FF2B5EF4-FFF2-40B4-BE49-F238E27FC236}">
              <a16:creationId xmlns:a16="http://schemas.microsoft.com/office/drawing/2014/main" id="{52CF14A0-66F1-4F26-8698-54E6B534486E}"/>
            </a:ext>
          </a:extLst>
        </xdr:cNvPr>
        <xdr:cNvSpPr txBox="1"/>
      </xdr:nvSpPr>
      <xdr:spPr>
        <a:xfrm>
          <a:off x="1809750" y="141922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53.1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82</xdr:row>
      <xdr:rowOff>104775</xdr:rowOff>
    </xdr:from>
    <xdr:ext cx="409575" cy="257175"/>
    <xdr:sp macro="" textlink="">
      <xdr:nvSpPr>
        <xdr:cNvPr id="316" name="n_4aveValue【福祉施設】_x000a_有形固定資産減価償却率">
          <a:extLst>
            <a:ext uri="{FF2B5EF4-FFF2-40B4-BE49-F238E27FC236}">
              <a16:creationId xmlns:a16="http://schemas.microsoft.com/office/drawing/2014/main" id="{94EF0FFF-3D09-41FF-91C9-3DF656CC25F8}"/>
            </a:ext>
          </a:extLst>
        </xdr:cNvPr>
        <xdr:cNvSpPr txBox="1"/>
      </xdr:nvSpPr>
      <xdr:spPr>
        <a:xfrm>
          <a:off x="923925" y="141636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51.3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152400</xdr:colOff>
      <xdr:row>79</xdr:row>
      <xdr:rowOff>161925</xdr:rowOff>
    </xdr:from>
    <xdr:ext cx="409575" cy="257175"/>
    <xdr:sp macro="" textlink="">
      <xdr:nvSpPr>
        <xdr:cNvPr id="317" name="n_1mainValue【福祉施設】_x000a_有形固定資産減価償却率">
          <a:extLst>
            <a:ext uri="{FF2B5EF4-FFF2-40B4-BE49-F238E27FC236}">
              <a16:creationId xmlns:a16="http://schemas.microsoft.com/office/drawing/2014/main" id="{DCD4AD5B-2544-44C8-9D32-025B7CB590E7}"/>
            </a:ext>
          </a:extLst>
        </xdr:cNvPr>
        <xdr:cNvSpPr txBox="1"/>
      </xdr:nvSpPr>
      <xdr:spPr>
        <a:xfrm>
          <a:off x="3581400" y="137064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42.9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80</xdr:row>
      <xdr:rowOff>47625</xdr:rowOff>
    </xdr:from>
    <xdr:ext cx="409575" cy="257175"/>
    <xdr:sp macro="" textlink="">
      <xdr:nvSpPr>
        <xdr:cNvPr id="318" name="n_2mainValue【福祉施設】_x000a_有形固定資産減価償却率">
          <a:extLst>
            <a:ext uri="{FF2B5EF4-FFF2-40B4-BE49-F238E27FC236}">
              <a16:creationId xmlns:a16="http://schemas.microsoft.com/office/drawing/2014/main" id="{1CBCCEB0-F26F-4565-9657-612A90E44E07}"/>
            </a:ext>
          </a:extLst>
        </xdr:cNvPr>
        <xdr:cNvSpPr txBox="1"/>
      </xdr:nvSpPr>
      <xdr:spPr>
        <a:xfrm>
          <a:off x="2705100" y="137636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46.2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80</xdr:row>
      <xdr:rowOff>9525</xdr:rowOff>
    </xdr:from>
    <xdr:ext cx="409575" cy="257175"/>
    <xdr:sp macro="" textlink="">
      <xdr:nvSpPr>
        <xdr:cNvPr id="319" name="n_3mainValue【福祉施設】_x000a_有形固定資産減価償却率">
          <a:extLst>
            <a:ext uri="{FF2B5EF4-FFF2-40B4-BE49-F238E27FC236}">
              <a16:creationId xmlns:a16="http://schemas.microsoft.com/office/drawing/2014/main" id="{65C75789-2DE6-4BB1-A265-8A9BB4184AEC}"/>
            </a:ext>
          </a:extLst>
        </xdr:cNvPr>
        <xdr:cNvSpPr txBox="1"/>
      </xdr:nvSpPr>
      <xdr:spPr>
        <a:xfrm>
          <a:off x="1809750" y="137255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44.0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79</xdr:row>
      <xdr:rowOff>142875</xdr:rowOff>
    </xdr:from>
    <xdr:ext cx="409575" cy="257175"/>
    <xdr:sp macro="" textlink="">
      <xdr:nvSpPr>
        <xdr:cNvPr id="320" name="n_4mainValue【福祉施設】_x000a_有形固定資産減価償却率">
          <a:extLst>
            <a:ext uri="{FF2B5EF4-FFF2-40B4-BE49-F238E27FC236}">
              <a16:creationId xmlns:a16="http://schemas.microsoft.com/office/drawing/2014/main" id="{26064D94-33BC-483D-8B10-221C790A5573}"/>
            </a:ext>
          </a:extLst>
        </xdr:cNvPr>
        <xdr:cNvSpPr txBox="1"/>
      </xdr:nvSpPr>
      <xdr:spPr>
        <a:xfrm>
          <a:off x="923925" y="136874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41.8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fLocksText="0">
      <xdr:nvSpPr>
        <xdr:cNvPr id="321" name="正方形/長方形 320">
          <a:extLst>
            <a:ext uri="{FF2B5EF4-FFF2-40B4-BE49-F238E27FC236}">
              <a16:creationId xmlns:a16="http://schemas.microsoft.com/office/drawing/2014/main" id="{9DB5B63F-435A-4D71-A272-947A4E9C34C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福祉施設</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fLocksText="0">
      <xdr:nvSpPr>
        <xdr:cNvPr id="322" name="正方形/長方形 321">
          <a:extLst>
            <a:ext uri="{FF2B5EF4-FFF2-40B4-BE49-F238E27FC236}">
              <a16:creationId xmlns:a16="http://schemas.microsoft.com/office/drawing/2014/main" id="{1F6BE9A5-6CC5-433C-8EA8-4D52ECE7180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fLocksText="0">
      <xdr:nvSpPr>
        <xdr:cNvPr id="323" name="正方形/長方形 322">
          <a:extLst>
            <a:ext uri="{FF2B5EF4-FFF2-40B4-BE49-F238E27FC236}">
              <a16:creationId xmlns:a16="http://schemas.microsoft.com/office/drawing/2014/main" id="{032E1C17-F0FA-4E7E-8B04-5FB355E121D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fLocksText="0">
      <xdr:nvSpPr>
        <xdr:cNvPr id="324" name="正方形/長方形 323">
          <a:extLst>
            <a:ext uri="{FF2B5EF4-FFF2-40B4-BE49-F238E27FC236}">
              <a16:creationId xmlns:a16="http://schemas.microsoft.com/office/drawing/2014/main" id="{F17F0CD1-09AA-431C-84A7-545C53A5B37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fLocksText="0">
      <xdr:nvSpPr>
        <xdr:cNvPr id="325" name="正方形/長方形 324">
          <a:extLst>
            <a:ext uri="{FF2B5EF4-FFF2-40B4-BE49-F238E27FC236}">
              <a16:creationId xmlns:a16="http://schemas.microsoft.com/office/drawing/2014/main" id="{1D869A23-9246-4C24-8F6D-EA7DEEC48DE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fLocksText="0">
      <xdr:nvSpPr>
        <xdr:cNvPr id="326" name="正方形/長方形 325">
          <a:extLst>
            <a:ext uri="{FF2B5EF4-FFF2-40B4-BE49-F238E27FC236}">
              <a16:creationId xmlns:a16="http://schemas.microsoft.com/office/drawing/2014/main" id="{40AC2333-5AC4-42DD-9CC5-C0215479CA4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fLocksText="0">
      <xdr:nvSpPr>
        <xdr:cNvPr id="327" name="正方形/長方形 326">
          <a:extLst>
            <a:ext uri="{FF2B5EF4-FFF2-40B4-BE49-F238E27FC236}">
              <a16:creationId xmlns:a16="http://schemas.microsoft.com/office/drawing/2014/main" id="{38A16717-E6C5-4B3E-825D-57B824E842C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fLocksText="0">
      <xdr:nvSpPr>
        <xdr:cNvPr id="328" name="正方形/長方形 327">
          <a:extLst>
            <a:ext uri="{FF2B5EF4-FFF2-40B4-BE49-F238E27FC236}">
              <a16:creationId xmlns:a16="http://schemas.microsoft.com/office/drawing/2014/main" id="{A067B907-1AB4-4CBA-B520-853C60D87B4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74</xdr:row>
      <xdr:rowOff>76200</xdr:rowOff>
    </xdr:from>
    <xdr:ext cx="352425" cy="228600"/>
    <xdr:sp macro="" textlink="">
      <xdr:nvSpPr>
        <xdr:cNvPr id="329" name="テキスト ボックス 328">
          <a:extLst>
            <a:ext uri="{FF2B5EF4-FFF2-40B4-BE49-F238E27FC236}">
              <a16:creationId xmlns:a16="http://schemas.microsoft.com/office/drawing/2014/main" id="{6F2029B8-A369-4AE9-9D23-1B2F54DC4D78}"/>
            </a:ext>
          </a:extLst>
        </xdr:cNvPr>
        <xdr:cNvSpPr txBox="1"/>
      </xdr:nvSpPr>
      <xdr:spPr>
        <a:xfrm>
          <a:off x="6562725" y="1276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562DCDFB-FD0E-4AB7-B84A-F49783210F3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FA965248-D775-42EB-97BC-10C5ED5E4461}"/>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84</xdr:row>
      <xdr:rowOff>123825</xdr:rowOff>
    </xdr:from>
    <xdr:ext cx="466725" cy="257175"/>
    <xdr:sp macro="" textlink="">
      <xdr:nvSpPr>
        <xdr:cNvPr id="332" name="テキスト ボックス 331">
          <a:extLst>
            <a:ext uri="{FF2B5EF4-FFF2-40B4-BE49-F238E27FC236}">
              <a16:creationId xmlns:a16="http://schemas.microsoft.com/office/drawing/2014/main" id="{5A1E4A56-7160-43A6-A1E0-AB5A8044DEAA}"/>
            </a:ext>
          </a:extLst>
        </xdr:cNvPr>
        <xdr:cNvSpPr txBox="1"/>
      </xdr:nvSpPr>
      <xdr:spPr>
        <a:xfrm>
          <a:off x="6134100" y="145256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7F74104B-B8A8-4F1D-8DF3-79C9B570EE5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81</xdr:row>
      <xdr:rowOff>66675</xdr:rowOff>
    </xdr:from>
    <xdr:ext cx="466725" cy="257175"/>
    <xdr:sp macro="" textlink="">
      <xdr:nvSpPr>
        <xdr:cNvPr id="334" name="テキスト ボックス 333">
          <a:extLst>
            <a:ext uri="{FF2B5EF4-FFF2-40B4-BE49-F238E27FC236}">
              <a16:creationId xmlns:a16="http://schemas.microsoft.com/office/drawing/2014/main" id="{599DA1D5-342D-472D-9B52-0312C9A9E7BD}"/>
            </a:ext>
          </a:extLst>
        </xdr:cNvPr>
        <xdr:cNvSpPr txBox="1"/>
      </xdr:nvSpPr>
      <xdr:spPr>
        <a:xfrm>
          <a:off x="6134100" y="13954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0.100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62BF4FD2-ECE8-443D-9DDE-A61F82E1206E}"/>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78</xdr:row>
      <xdr:rowOff>9525</xdr:rowOff>
    </xdr:from>
    <xdr:ext cx="466725" cy="257175"/>
    <xdr:sp macro="" textlink="">
      <xdr:nvSpPr>
        <xdr:cNvPr id="336" name="テキスト ボックス 335">
          <a:extLst>
            <a:ext uri="{FF2B5EF4-FFF2-40B4-BE49-F238E27FC236}">
              <a16:creationId xmlns:a16="http://schemas.microsoft.com/office/drawing/2014/main" id="{92FCD981-4E9B-487B-9E9D-862F889D3CDF}"/>
            </a:ext>
          </a:extLst>
        </xdr:cNvPr>
        <xdr:cNvSpPr txBox="1"/>
      </xdr:nvSpPr>
      <xdr:spPr>
        <a:xfrm>
          <a:off x="6134100" y="133826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86EE4924-4047-44EE-906E-87ED4536B1D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74</xdr:row>
      <xdr:rowOff>123825</xdr:rowOff>
    </xdr:from>
    <xdr:ext cx="466725" cy="257175"/>
    <xdr:sp macro="" textlink="">
      <xdr:nvSpPr>
        <xdr:cNvPr id="338" name="テキスト ボックス 337">
          <a:extLst>
            <a:ext uri="{FF2B5EF4-FFF2-40B4-BE49-F238E27FC236}">
              <a16:creationId xmlns:a16="http://schemas.microsoft.com/office/drawing/2014/main" id="{21FE6CB5-C4A2-4BCE-849B-719861C54FDD}"/>
            </a:ext>
          </a:extLst>
        </xdr:cNvPr>
        <xdr:cNvSpPr txBox="1"/>
      </xdr:nvSpPr>
      <xdr:spPr>
        <a:xfrm>
          <a:off x="6134100" y="1281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0.300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fLocksText="0">
      <xdr:nvSpPr>
        <xdr:cNvPr id="339" name="【福祉施設】_x000a_一人当たり面積グラフ枠">
          <a:extLst>
            <a:ext uri="{FF2B5EF4-FFF2-40B4-BE49-F238E27FC236}">
              <a16:creationId xmlns:a16="http://schemas.microsoft.com/office/drawing/2014/main" id="{D31D1775-9B9D-4998-B259-BB0107178D9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a:extLst>
            <a:ext uri="{FF2B5EF4-FFF2-40B4-BE49-F238E27FC236}">
              <a16:creationId xmlns:a16="http://schemas.microsoft.com/office/drawing/2014/main" id="{E83B6AA4-8A10-4C7F-A015-5DF1ECE3CE67}"/>
            </a:ext>
          </a:extLst>
        </xdr:cNvPr>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85725</xdr:rowOff>
    </xdr:from>
    <xdr:ext cx="466725" cy="257175"/>
    <xdr:sp macro="" textlink="">
      <xdr:nvSpPr>
        <xdr:cNvPr id="341" name="【福祉施設】_x000a_一人当たり面積最小値テキスト">
          <a:extLst>
            <a:ext uri="{FF2B5EF4-FFF2-40B4-BE49-F238E27FC236}">
              <a16:creationId xmlns:a16="http://schemas.microsoft.com/office/drawing/2014/main" id="{8003DA9A-83B5-42C1-8D04-F11FC2250C8D}"/>
            </a:ext>
          </a:extLst>
        </xdr:cNvPr>
        <xdr:cNvSpPr txBox="1"/>
      </xdr:nvSpPr>
      <xdr:spPr>
        <a:xfrm>
          <a:off x="10515600" y="146589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0.003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a:extLst>
            <a:ext uri="{FF2B5EF4-FFF2-40B4-BE49-F238E27FC236}">
              <a16:creationId xmlns:a16="http://schemas.microsoft.com/office/drawing/2014/main" id="{06BC3A9C-149C-47D4-B7E2-CC032B810698}"/>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9525</xdr:rowOff>
    </xdr:from>
    <xdr:ext cx="466725" cy="257175"/>
    <xdr:sp macro="" textlink="">
      <xdr:nvSpPr>
        <xdr:cNvPr id="343" name="【福祉施設】_x000a_一人当たり面積最大値テキスト">
          <a:extLst>
            <a:ext uri="{FF2B5EF4-FFF2-40B4-BE49-F238E27FC236}">
              <a16:creationId xmlns:a16="http://schemas.microsoft.com/office/drawing/2014/main" id="{9ED48A89-A683-40BA-B0F6-34FCF9D03D18}"/>
            </a:ext>
          </a:extLst>
        </xdr:cNvPr>
        <xdr:cNvSpPr txBox="1"/>
      </xdr:nvSpPr>
      <xdr:spPr>
        <a:xfrm>
          <a:off x="10515600" y="132111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0.215</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a:extLst>
            <a:ext uri="{FF2B5EF4-FFF2-40B4-BE49-F238E27FC236}">
              <a16:creationId xmlns:a16="http://schemas.microsoft.com/office/drawing/2014/main" id="{7560F5B0-2405-49D0-A2FC-9E6E057C9E13}"/>
            </a:ext>
          </a:extLst>
        </xdr:cNvPr>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19050</xdr:rowOff>
    </xdr:from>
    <xdr:ext cx="466725" cy="257175"/>
    <xdr:sp macro="" textlink="">
      <xdr:nvSpPr>
        <xdr:cNvPr id="345" name="【福祉施設】_x000a_一人当たり面積平均値テキスト">
          <a:extLst>
            <a:ext uri="{FF2B5EF4-FFF2-40B4-BE49-F238E27FC236}">
              <a16:creationId xmlns:a16="http://schemas.microsoft.com/office/drawing/2014/main" id="{6F24C26A-F3C4-4974-9E20-4DBB28876631}"/>
            </a:ext>
          </a:extLst>
        </xdr:cNvPr>
        <xdr:cNvSpPr txBox="1"/>
      </xdr:nvSpPr>
      <xdr:spPr>
        <a:xfrm>
          <a:off x="10515600" y="14077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0.069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fLocksText="0">
      <xdr:nvSpPr>
        <xdr:cNvPr id="346" name="フローチャート: 判断 345">
          <a:extLst>
            <a:ext uri="{FF2B5EF4-FFF2-40B4-BE49-F238E27FC236}">
              <a16:creationId xmlns:a16="http://schemas.microsoft.com/office/drawing/2014/main" id="{9009FE3B-FBF6-48CA-AA77-9AE8024B2D88}"/>
            </a:ext>
          </a:extLst>
        </xdr:cNvPr>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63500</xdr:colOff>
      <xdr:row>81</xdr:row>
      <xdr:rowOff>90170</xdr:rowOff>
    </xdr:from>
    <xdr:to>
      <xdr:col>50</xdr:col>
      <xdr:colOff>165100</xdr:colOff>
      <xdr:row>82</xdr:row>
      <xdr:rowOff>20320</xdr:rowOff>
    </xdr:to>
    <xdr:sp macro="" textlink="" fLocksText="0">
      <xdr:nvSpPr>
        <xdr:cNvPr id="347" name="フローチャート: 判断 346">
          <a:extLst>
            <a:ext uri="{FF2B5EF4-FFF2-40B4-BE49-F238E27FC236}">
              <a16:creationId xmlns:a16="http://schemas.microsoft.com/office/drawing/2014/main" id="{81E48F7B-64DB-477A-955F-9476FB6E1180}"/>
            </a:ext>
          </a:extLst>
        </xdr:cNvPr>
        <xdr:cNvSpPr/>
      </xdr:nvSpPr>
      <xdr:spPr>
        <a:xfrm>
          <a:off x="9588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127000</xdr:colOff>
      <xdr:row>81</xdr:row>
      <xdr:rowOff>107314</xdr:rowOff>
    </xdr:from>
    <xdr:to>
      <xdr:col>46</xdr:col>
      <xdr:colOff>38100</xdr:colOff>
      <xdr:row>82</xdr:row>
      <xdr:rowOff>37464</xdr:rowOff>
    </xdr:to>
    <xdr:sp macro="" textlink="" fLocksText="0">
      <xdr:nvSpPr>
        <xdr:cNvPr id="348" name="フローチャート: 判断 347">
          <a:extLst>
            <a:ext uri="{FF2B5EF4-FFF2-40B4-BE49-F238E27FC236}">
              <a16:creationId xmlns:a16="http://schemas.microsoft.com/office/drawing/2014/main" id="{B5446860-F675-4420-B733-4A3078993209}"/>
            </a:ext>
          </a:extLst>
        </xdr:cNvPr>
        <xdr:cNvSpPr/>
      </xdr:nvSpPr>
      <xdr:spPr>
        <a:xfrm>
          <a:off x="8699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0</xdr:colOff>
      <xdr:row>81</xdr:row>
      <xdr:rowOff>113030</xdr:rowOff>
    </xdr:from>
    <xdr:to>
      <xdr:col>41</xdr:col>
      <xdr:colOff>101600</xdr:colOff>
      <xdr:row>82</xdr:row>
      <xdr:rowOff>43180</xdr:rowOff>
    </xdr:to>
    <xdr:sp macro="" textlink="" fLocksText="0">
      <xdr:nvSpPr>
        <xdr:cNvPr id="349" name="フローチャート: 判断 348">
          <a:extLst>
            <a:ext uri="{FF2B5EF4-FFF2-40B4-BE49-F238E27FC236}">
              <a16:creationId xmlns:a16="http://schemas.microsoft.com/office/drawing/2014/main" id="{6714733A-6D8B-4E40-BE82-8516BFA4D227}"/>
            </a:ext>
          </a:extLst>
        </xdr:cNvPr>
        <xdr:cNvSpPr/>
      </xdr:nvSpPr>
      <xdr:spPr>
        <a:xfrm>
          <a:off x="781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63500</xdr:colOff>
      <xdr:row>81</xdr:row>
      <xdr:rowOff>50164</xdr:rowOff>
    </xdr:from>
    <xdr:to>
      <xdr:col>36</xdr:col>
      <xdr:colOff>165100</xdr:colOff>
      <xdr:row>81</xdr:row>
      <xdr:rowOff>151764</xdr:rowOff>
    </xdr:to>
    <xdr:sp macro="" textlink="" fLocksText="0">
      <xdr:nvSpPr>
        <xdr:cNvPr id="350" name="フローチャート: 判断 349">
          <a:extLst>
            <a:ext uri="{FF2B5EF4-FFF2-40B4-BE49-F238E27FC236}">
              <a16:creationId xmlns:a16="http://schemas.microsoft.com/office/drawing/2014/main" id="{CD377160-AD91-4355-AAA6-2990D136A477}"/>
            </a:ext>
          </a:extLst>
        </xdr:cNvPr>
        <xdr:cNvSpPr/>
      </xdr:nvSpPr>
      <xdr:spPr>
        <a:xfrm>
          <a:off x="6921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54</xdr:col>
      <xdr:colOff>0</xdr:colOff>
      <xdr:row>88</xdr:row>
      <xdr:rowOff>152400</xdr:rowOff>
    </xdr:from>
    <xdr:ext cx="762000" cy="257175"/>
    <xdr:sp macro="" textlink="">
      <xdr:nvSpPr>
        <xdr:cNvPr id="351" name="テキスト ボックス 350">
          <a:extLst>
            <a:ext uri="{FF2B5EF4-FFF2-40B4-BE49-F238E27FC236}">
              <a16:creationId xmlns:a16="http://schemas.microsoft.com/office/drawing/2014/main" id="{FADB5330-9F51-4B16-96BB-E30AC965B331}"/>
            </a:ext>
          </a:extLst>
        </xdr:cNvPr>
        <xdr:cNvSpPr txBox="1"/>
      </xdr:nvSpPr>
      <xdr:spPr>
        <a:xfrm>
          <a:off x="1028700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152400</xdr:rowOff>
    </xdr:from>
    <xdr:ext cx="762000" cy="257175"/>
    <xdr:sp macro="" textlink="">
      <xdr:nvSpPr>
        <xdr:cNvPr id="352" name="テキスト ボックス 351">
          <a:extLst>
            <a:ext uri="{FF2B5EF4-FFF2-40B4-BE49-F238E27FC236}">
              <a16:creationId xmlns:a16="http://schemas.microsoft.com/office/drawing/2014/main" id="{6674523F-43A5-4803-B3A8-6B58C48916C1}"/>
            </a:ext>
          </a:extLst>
        </xdr:cNvPr>
        <xdr:cNvSpPr txBox="1"/>
      </xdr:nvSpPr>
      <xdr:spPr>
        <a:xfrm>
          <a:off x="944880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88</xdr:row>
      <xdr:rowOff>152400</xdr:rowOff>
    </xdr:from>
    <xdr:ext cx="762000" cy="257175"/>
    <xdr:sp macro="" textlink="">
      <xdr:nvSpPr>
        <xdr:cNvPr id="353" name="テキスト ボックス 352">
          <a:extLst>
            <a:ext uri="{FF2B5EF4-FFF2-40B4-BE49-F238E27FC236}">
              <a16:creationId xmlns:a16="http://schemas.microsoft.com/office/drawing/2014/main" id="{CF1F959F-1A81-4B78-A336-7F716A4A07BF}"/>
            </a:ext>
          </a:extLst>
        </xdr:cNvPr>
        <xdr:cNvSpPr txBox="1"/>
      </xdr:nvSpPr>
      <xdr:spPr>
        <a:xfrm>
          <a:off x="855345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88</xdr:row>
      <xdr:rowOff>152400</xdr:rowOff>
    </xdr:from>
    <xdr:ext cx="762000" cy="257175"/>
    <xdr:sp macro="" textlink="">
      <xdr:nvSpPr>
        <xdr:cNvPr id="354" name="テキスト ボックス 353">
          <a:extLst>
            <a:ext uri="{FF2B5EF4-FFF2-40B4-BE49-F238E27FC236}">
              <a16:creationId xmlns:a16="http://schemas.microsoft.com/office/drawing/2014/main" id="{E4047E28-F7C0-4119-AB7A-6BF5647C9FF1}"/>
            </a:ext>
          </a:extLst>
        </xdr:cNvPr>
        <xdr:cNvSpPr txBox="1"/>
      </xdr:nvSpPr>
      <xdr:spPr>
        <a:xfrm>
          <a:off x="7667625"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152400</xdr:rowOff>
    </xdr:from>
    <xdr:ext cx="762000" cy="257175"/>
    <xdr:sp macro="" textlink="">
      <xdr:nvSpPr>
        <xdr:cNvPr id="355" name="テキスト ボックス 354">
          <a:extLst>
            <a:ext uri="{FF2B5EF4-FFF2-40B4-BE49-F238E27FC236}">
              <a16:creationId xmlns:a16="http://schemas.microsoft.com/office/drawing/2014/main" id="{7F3FF0E7-5ACE-42D6-A063-845ED0B89F53}"/>
            </a:ext>
          </a:extLst>
        </xdr:cNvPr>
        <xdr:cNvSpPr txBox="1"/>
      </xdr:nvSpPr>
      <xdr:spPr>
        <a:xfrm>
          <a:off x="678180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130175</xdr:rowOff>
    </xdr:from>
    <xdr:to>
      <xdr:col>55</xdr:col>
      <xdr:colOff>50800</xdr:colOff>
      <xdr:row>84</xdr:row>
      <xdr:rowOff>60325</xdr:rowOff>
    </xdr:to>
    <xdr:sp macro="" textlink="" fLocksText="0">
      <xdr:nvSpPr>
        <xdr:cNvPr id="356" name="楕円 355">
          <a:extLst>
            <a:ext uri="{FF2B5EF4-FFF2-40B4-BE49-F238E27FC236}">
              <a16:creationId xmlns:a16="http://schemas.microsoft.com/office/drawing/2014/main" id="{6B669697-A89F-4149-94C1-32394125C304}"/>
            </a:ext>
          </a:extLst>
        </xdr:cNvPr>
        <xdr:cNvSpPr/>
      </xdr:nvSpPr>
      <xdr:spPr>
        <a:xfrm>
          <a:off x="104267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38100</xdr:colOff>
      <xdr:row>83</xdr:row>
      <xdr:rowOff>104775</xdr:rowOff>
    </xdr:from>
    <xdr:ext cx="466725" cy="257175"/>
    <xdr:sp macro="" textlink="">
      <xdr:nvSpPr>
        <xdr:cNvPr id="357" name="【福祉施設】_x000a_一人当たり面積該当値テキスト">
          <a:extLst>
            <a:ext uri="{FF2B5EF4-FFF2-40B4-BE49-F238E27FC236}">
              <a16:creationId xmlns:a16="http://schemas.microsoft.com/office/drawing/2014/main" id="{B6CD3A78-E5AB-4B17-81E1-BD7F68315923}"/>
            </a:ext>
          </a:extLst>
        </xdr:cNvPr>
        <xdr:cNvSpPr txBox="1"/>
      </xdr:nvSpPr>
      <xdr:spPr>
        <a:xfrm>
          <a:off x="10515600" y="14335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0.045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130175</xdr:rowOff>
    </xdr:from>
    <xdr:to>
      <xdr:col>50</xdr:col>
      <xdr:colOff>165100</xdr:colOff>
      <xdr:row>84</xdr:row>
      <xdr:rowOff>60325</xdr:rowOff>
    </xdr:to>
    <xdr:sp macro="" textlink="" fLocksText="0">
      <xdr:nvSpPr>
        <xdr:cNvPr id="358" name="楕円 357">
          <a:extLst>
            <a:ext uri="{FF2B5EF4-FFF2-40B4-BE49-F238E27FC236}">
              <a16:creationId xmlns:a16="http://schemas.microsoft.com/office/drawing/2014/main" id="{7D6AC977-C355-4236-B026-A368D860CB96}"/>
            </a:ext>
          </a:extLst>
        </xdr:cNvPr>
        <xdr:cNvSpPr/>
      </xdr:nvSpPr>
      <xdr:spPr>
        <a:xfrm>
          <a:off x="9588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114300</xdr:colOff>
      <xdr:row>84</xdr:row>
      <xdr:rowOff>9525</xdr:rowOff>
    </xdr:from>
    <xdr:to>
      <xdr:col>55</xdr:col>
      <xdr:colOff>0</xdr:colOff>
      <xdr:row>84</xdr:row>
      <xdr:rowOff>9525</xdr:rowOff>
    </xdr:to>
    <xdr:cxnSp macro="">
      <xdr:nvCxnSpPr>
        <xdr:cNvPr id="359" name="直線コネクタ 358">
          <a:extLst>
            <a:ext uri="{FF2B5EF4-FFF2-40B4-BE49-F238E27FC236}">
              <a16:creationId xmlns:a16="http://schemas.microsoft.com/office/drawing/2014/main" id="{9BC9EF76-04A7-41F1-924F-DB9E193EB578}"/>
            </a:ext>
          </a:extLst>
        </xdr:cNvPr>
        <xdr:cNvCxnSpPr/>
      </xdr:nvCxnSpPr>
      <xdr:spPr>
        <a:xfrm>
          <a:off x="9639300" y="144113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130175</xdr:rowOff>
    </xdr:from>
    <xdr:to>
      <xdr:col>46</xdr:col>
      <xdr:colOff>38100</xdr:colOff>
      <xdr:row>84</xdr:row>
      <xdr:rowOff>60325</xdr:rowOff>
    </xdr:to>
    <xdr:sp macro="" textlink="" fLocksText="0">
      <xdr:nvSpPr>
        <xdr:cNvPr id="360" name="楕円 359">
          <a:extLst>
            <a:ext uri="{FF2B5EF4-FFF2-40B4-BE49-F238E27FC236}">
              <a16:creationId xmlns:a16="http://schemas.microsoft.com/office/drawing/2014/main" id="{C103F0D1-F8C2-4B57-A5BC-2D756B7D98CA}"/>
            </a:ext>
          </a:extLst>
        </xdr:cNvPr>
        <xdr:cNvSpPr/>
      </xdr:nvSpPr>
      <xdr:spPr>
        <a:xfrm>
          <a:off x="8699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84</xdr:row>
      <xdr:rowOff>9525</xdr:rowOff>
    </xdr:from>
    <xdr:to>
      <xdr:col>50</xdr:col>
      <xdr:colOff>114300</xdr:colOff>
      <xdr:row>84</xdr:row>
      <xdr:rowOff>9525</xdr:rowOff>
    </xdr:to>
    <xdr:cxnSp macro="">
      <xdr:nvCxnSpPr>
        <xdr:cNvPr id="361" name="直線コネクタ 360">
          <a:extLst>
            <a:ext uri="{FF2B5EF4-FFF2-40B4-BE49-F238E27FC236}">
              <a16:creationId xmlns:a16="http://schemas.microsoft.com/office/drawing/2014/main" id="{1739D9F8-04A9-4BD1-9EA6-1D07B8FFFE18}"/>
            </a:ext>
          </a:extLst>
        </xdr:cNvPr>
        <xdr:cNvCxnSpPr/>
      </xdr:nvCxnSpPr>
      <xdr:spPr>
        <a:xfrm>
          <a:off x="8750300" y="14411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124461</xdr:rowOff>
    </xdr:from>
    <xdr:to>
      <xdr:col>41</xdr:col>
      <xdr:colOff>101600</xdr:colOff>
      <xdr:row>84</xdr:row>
      <xdr:rowOff>54611</xdr:rowOff>
    </xdr:to>
    <xdr:sp macro="" textlink="" fLocksText="0">
      <xdr:nvSpPr>
        <xdr:cNvPr id="362" name="楕円 361">
          <a:extLst>
            <a:ext uri="{FF2B5EF4-FFF2-40B4-BE49-F238E27FC236}">
              <a16:creationId xmlns:a16="http://schemas.microsoft.com/office/drawing/2014/main" id="{FF7DB806-B311-4C6E-B2C3-DEA8662B236A}"/>
            </a:ext>
          </a:extLst>
        </xdr:cNvPr>
        <xdr:cNvSpPr/>
      </xdr:nvSpPr>
      <xdr:spPr>
        <a:xfrm>
          <a:off x="7810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50800</xdr:colOff>
      <xdr:row>84</xdr:row>
      <xdr:rowOff>3811</xdr:rowOff>
    </xdr:from>
    <xdr:to>
      <xdr:col>45</xdr:col>
      <xdr:colOff>177800</xdr:colOff>
      <xdr:row>84</xdr:row>
      <xdr:rowOff>9525</xdr:rowOff>
    </xdr:to>
    <xdr:cxnSp macro="">
      <xdr:nvCxnSpPr>
        <xdr:cNvPr id="363" name="直線コネクタ 362">
          <a:extLst>
            <a:ext uri="{FF2B5EF4-FFF2-40B4-BE49-F238E27FC236}">
              <a16:creationId xmlns:a16="http://schemas.microsoft.com/office/drawing/2014/main" id="{1114375B-DDC3-4415-BCAA-9230FA4F2E28}"/>
            </a:ext>
          </a:extLst>
        </xdr:cNvPr>
        <xdr:cNvCxnSpPr/>
      </xdr:nvCxnSpPr>
      <xdr:spPr>
        <a:xfrm>
          <a:off x="7861300" y="144056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118745</xdr:rowOff>
    </xdr:from>
    <xdr:to>
      <xdr:col>36</xdr:col>
      <xdr:colOff>165100</xdr:colOff>
      <xdr:row>84</xdr:row>
      <xdr:rowOff>48895</xdr:rowOff>
    </xdr:to>
    <xdr:sp macro="" textlink="" fLocksText="0">
      <xdr:nvSpPr>
        <xdr:cNvPr id="364" name="楕円 363">
          <a:extLst>
            <a:ext uri="{FF2B5EF4-FFF2-40B4-BE49-F238E27FC236}">
              <a16:creationId xmlns:a16="http://schemas.microsoft.com/office/drawing/2014/main" id="{F9258B4B-F7E3-4D9C-A995-7A53F1635715}"/>
            </a:ext>
          </a:extLst>
        </xdr:cNvPr>
        <xdr:cNvSpPr/>
      </xdr:nvSpPr>
      <xdr:spPr>
        <a:xfrm>
          <a:off x="69215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114300</xdr:colOff>
      <xdr:row>83</xdr:row>
      <xdr:rowOff>169545</xdr:rowOff>
    </xdr:from>
    <xdr:to>
      <xdr:col>41</xdr:col>
      <xdr:colOff>50800</xdr:colOff>
      <xdr:row>84</xdr:row>
      <xdr:rowOff>3811</xdr:rowOff>
    </xdr:to>
    <xdr:cxnSp macro="">
      <xdr:nvCxnSpPr>
        <xdr:cNvPr id="365" name="直線コネクタ 364">
          <a:extLst>
            <a:ext uri="{FF2B5EF4-FFF2-40B4-BE49-F238E27FC236}">
              <a16:creationId xmlns:a16="http://schemas.microsoft.com/office/drawing/2014/main" id="{7512227F-7003-4AFE-92B5-E8325FD5169B}"/>
            </a:ext>
          </a:extLst>
        </xdr:cNvPr>
        <xdr:cNvCxnSpPr/>
      </xdr:nvCxnSpPr>
      <xdr:spPr>
        <a:xfrm>
          <a:off x="6972300" y="1439989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80</xdr:row>
      <xdr:rowOff>38100</xdr:rowOff>
    </xdr:from>
    <xdr:ext cx="466725" cy="257175"/>
    <xdr:sp macro="" textlink="">
      <xdr:nvSpPr>
        <xdr:cNvPr id="366" name="n_1aveValue【福祉施設】_x000a_一人当たり面積">
          <a:extLst>
            <a:ext uri="{FF2B5EF4-FFF2-40B4-BE49-F238E27FC236}">
              <a16:creationId xmlns:a16="http://schemas.microsoft.com/office/drawing/2014/main" id="{734B538F-4B7C-42E0-930A-DBEABD15CE1B}"/>
            </a:ext>
          </a:extLst>
        </xdr:cNvPr>
        <xdr:cNvSpPr txBox="1"/>
      </xdr:nvSpPr>
      <xdr:spPr>
        <a:xfrm>
          <a:off x="9391650" y="137541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0.112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80</xdr:row>
      <xdr:rowOff>57150</xdr:rowOff>
    </xdr:from>
    <xdr:ext cx="466725" cy="257175"/>
    <xdr:sp macro="" textlink="">
      <xdr:nvSpPr>
        <xdr:cNvPr id="367" name="n_2aveValue【福祉施設】_x000a_一人当たり面積">
          <a:extLst>
            <a:ext uri="{FF2B5EF4-FFF2-40B4-BE49-F238E27FC236}">
              <a16:creationId xmlns:a16="http://schemas.microsoft.com/office/drawing/2014/main" id="{1E3719C5-E853-4973-8815-6E6A0B7A245A}"/>
            </a:ext>
          </a:extLst>
        </xdr:cNvPr>
        <xdr:cNvSpPr txBox="1"/>
      </xdr:nvSpPr>
      <xdr:spPr>
        <a:xfrm>
          <a:off x="8515350" y="137731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0.109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80</xdr:row>
      <xdr:rowOff>57150</xdr:rowOff>
    </xdr:from>
    <xdr:ext cx="466725" cy="257175"/>
    <xdr:sp macro="" textlink="">
      <xdr:nvSpPr>
        <xdr:cNvPr id="368" name="n_3aveValue【福祉施設】_x000a_一人当たり面積">
          <a:extLst>
            <a:ext uri="{FF2B5EF4-FFF2-40B4-BE49-F238E27FC236}">
              <a16:creationId xmlns:a16="http://schemas.microsoft.com/office/drawing/2014/main" id="{609DA5A3-7DB9-453C-993E-CB3B43B3C7D2}"/>
            </a:ext>
          </a:extLst>
        </xdr:cNvPr>
        <xdr:cNvSpPr txBox="1"/>
      </xdr:nvSpPr>
      <xdr:spPr>
        <a:xfrm>
          <a:off x="7620000" y="137731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0.108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66675</xdr:colOff>
      <xdr:row>79</xdr:row>
      <xdr:rowOff>171450</xdr:rowOff>
    </xdr:from>
    <xdr:ext cx="466725" cy="257175"/>
    <xdr:sp macro="" textlink="">
      <xdr:nvSpPr>
        <xdr:cNvPr id="369" name="n_4aveValue【福祉施設】_x000a_一人当たり面積">
          <a:extLst>
            <a:ext uri="{FF2B5EF4-FFF2-40B4-BE49-F238E27FC236}">
              <a16:creationId xmlns:a16="http://schemas.microsoft.com/office/drawing/2014/main" id="{E8AF250F-312B-41DD-8964-EF1A96FAC5AA}"/>
            </a:ext>
          </a:extLst>
        </xdr:cNvPr>
        <xdr:cNvSpPr txBox="1"/>
      </xdr:nvSpPr>
      <xdr:spPr>
        <a:xfrm>
          <a:off x="6734175" y="137160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0.119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57150</xdr:colOff>
      <xdr:row>84</xdr:row>
      <xdr:rowOff>47625</xdr:rowOff>
    </xdr:from>
    <xdr:ext cx="466725" cy="257175"/>
    <xdr:sp macro="" textlink="">
      <xdr:nvSpPr>
        <xdr:cNvPr id="370" name="n_1mainValue【福祉施設】_x000a_一人当たり面積">
          <a:extLst>
            <a:ext uri="{FF2B5EF4-FFF2-40B4-BE49-F238E27FC236}">
              <a16:creationId xmlns:a16="http://schemas.microsoft.com/office/drawing/2014/main" id="{0B0B3859-580C-4236-BD40-3BD2538BB01A}"/>
            </a:ext>
          </a:extLst>
        </xdr:cNvPr>
        <xdr:cNvSpPr txBox="1"/>
      </xdr:nvSpPr>
      <xdr:spPr>
        <a:xfrm>
          <a:off x="9391650" y="144494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0.045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84</xdr:row>
      <xdr:rowOff>47625</xdr:rowOff>
    </xdr:from>
    <xdr:ext cx="466725" cy="257175"/>
    <xdr:sp macro="" textlink="">
      <xdr:nvSpPr>
        <xdr:cNvPr id="371" name="n_2mainValue【福祉施設】_x000a_一人当たり面積">
          <a:extLst>
            <a:ext uri="{FF2B5EF4-FFF2-40B4-BE49-F238E27FC236}">
              <a16:creationId xmlns:a16="http://schemas.microsoft.com/office/drawing/2014/main" id="{CB51E32C-72C1-4AB8-84F9-0BC04D0E126D}"/>
            </a:ext>
          </a:extLst>
        </xdr:cNvPr>
        <xdr:cNvSpPr txBox="1"/>
      </xdr:nvSpPr>
      <xdr:spPr>
        <a:xfrm>
          <a:off x="8515350" y="144494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0.045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84</xdr:row>
      <xdr:rowOff>47625</xdr:rowOff>
    </xdr:from>
    <xdr:ext cx="466725" cy="257175"/>
    <xdr:sp macro="" textlink="">
      <xdr:nvSpPr>
        <xdr:cNvPr id="372" name="n_3mainValue【福祉施設】_x000a_一人当たり面積">
          <a:extLst>
            <a:ext uri="{FF2B5EF4-FFF2-40B4-BE49-F238E27FC236}">
              <a16:creationId xmlns:a16="http://schemas.microsoft.com/office/drawing/2014/main" id="{114C39FE-690A-426C-BDCE-AC664E795360}"/>
            </a:ext>
          </a:extLst>
        </xdr:cNvPr>
        <xdr:cNvSpPr txBox="1"/>
      </xdr:nvSpPr>
      <xdr:spPr>
        <a:xfrm>
          <a:off x="7620000" y="144494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0.046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66675</xdr:colOff>
      <xdr:row>84</xdr:row>
      <xdr:rowOff>38100</xdr:rowOff>
    </xdr:from>
    <xdr:ext cx="466725" cy="257175"/>
    <xdr:sp macro="" textlink="">
      <xdr:nvSpPr>
        <xdr:cNvPr id="373" name="n_4mainValue【福祉施設】_x000a_一人当たり面積">
          <a:extLst>
            <a:ext uri="{FF2B5EF4-FFF2-40B4-BE49-F238E27FC236}">
              <a16:creationId xmlns:a16="http://schemas.microsoft.com/office/drawing/2014/main" id="{F82D1661-4BB5-4287-9AF0-55AA8AF78E31}"/>
            </a:ext>
          </a:extLst>
        </xdr:cNvPr>
        <xdr:cNvSpPr txBox="1"/>
      </xdr:nvSpPr>
      <xdr:spPr>
        <a:xfrm>
          <a:off x="6734175" y="144399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0.047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fLocksText="0">
      <xdr:nvSpPr>
        <xdr:cNvPr id="374" name="正方形/長方形 373">
          <a:extLst>
            <a:ext uri="{FF2B5EF4-FFF2-40B4-BE49-F238E27FC236}">
              <a16:creationId xmlns:a16="http://schemas.microsoft.com/office/drawing/2014/main" id="{1D0669C4-1534-42CD-BFC0-DADA37F7288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市民会館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fLocksText="0">
      <xdr:nvSpPr>
        <xdr:cNvPr id="375" name="正方形/長方形 374">
          <a:extLst>
            <a:ext uri="{FF2B5EF4-FFF2-40B4-BE49-F238E27FC236}">
              <a16:creationId xmlns:a16="http://schemas.microsoft.com/office/drawing/2014/main" id="{DF3DD3CF-5E81-4188-B2C3-CAC60A9D622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fLocksText="0">
      <xdr:nvSpPr>
        <xdr:cNvPr id="376" name="正方形/長方形 375">
          <a:extLst>
            <a:ext uri="{FF2B5EF4-FFF2-40B4-BE49-F238E27FC236}">
              <a16:creationId xmlns:a16="http://schemas.microsoft.com/office/drawing/2014/main" id="{39867798-BEFE-447F-944C-D11DE1EDEAF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fLocksText="0">
      <xdr:nvSpPr>
        <xdr:cNvPr id="377" name="正方形/長方形 376">
          <a:extLst>
            <a:ext uri="{FF2B5EF4-FFF2-40B4-BE49-F238E27FC236}">
              <a16:creationId xmlns:a16="http://schemas.microsoft.com/office/drawing/2014/main" id="{AB2ABE0C-F981-4F4C-BEA3-66FA193440A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fLocksText="0">
      <xdr:nvSpPr>
        <xdr:cNvPr id="378" name="正方形/長方形 377">
          <a:extLst>
            <a:ext uri="{FF2B5EF4-FFF2-40B4-BE49-F238E27FC236}">
              <a16:creationId xmlns:a16="http://schemas.microsoft.com/office/drawing/2014/main" id="{E225CABE-DCEC-4214-BD18-F76534F3D7D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fLocksText="0">
      <xdr:nvSpPr>
        <xdr:cNvPr id="379" name="正方形/長方形 378">
          <a:extLst>
            <a:ext uri="{FF2B5EF4-FFF2-40B4-BE49-F238E27FC236}">
              <a16:creationId xmlns:a16="http://schemas.microsoft.com/office/drawing/2014/main" id="{E0929FC0-E82F-4727-AE05-D4B1DFF2284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fLocksText="0">
      <xdr:nvSpPr>
        <xdr:cNvPr id="380" name="正方形/長方形 379">
          <a:extLst>
            <a:ext uri="{FF2B5EF4-FFF2-40B4-BE49-F238E27FC236}">
              <a16:creationId xmlns:a16="http://schemas.microsoft.com/office/drawing/2014/main" id="{5E59F7F5-0622-4E02-8759-7F9DFF9C9E6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fLocksText="0">
      <xdr:nvSpPr>
        <xdr:cNvPr id="381" name="正方形/長方形 380">
          <a:extLst>
            <a:ext uri="{FF2B5EF4-FFF2-40B4-BE49-F238E27FC236}">
              <a16:creationId xmlns:a16="http://schemas.microsoft.com/office/drawing/2014/main" id="{9E6EC84A-31E9-4B66-BF86-D623F57BC35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xdr:col>
      <xdr:colOff>152400</xdr:colOff>
      <xdr:row>96</xdr:row>
      <xdr:rowOff>114300</xdr:rowOff>
    </xdr:from>
    <xdr:ext cx="295275" cy="228600"/>
    <xdr:sp macro="" textlink="">
      <xdr:nvSpPr>
        <xdr:cNvPr id="382" name="テキスト ボックス 381">
          <a:extLst>
            <a:ext uri="{FF2B5EF4-FFF2-40B4-BE49-F238E27FC236}">
              <a16:creationId xmlns:a16="http://schemas.microsoft.com/office/drawing/2014/main" id="{360D1C0B-04E5-40BF-8757-87306F9AFFC2}"/>
            </a:ext>
          </a:extLst>
        </xdr:cNvPr>
        <xdr:cNvSpPr txBox="1"/>
      </xdr:nvSpPr>
      <xdr:spPr>
        <a:xfrm>
          <a:off x="723900" y="1657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320CAE11-A0CF-4CA5-8C00-66E7FE2658A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110</xdr:row>
      <xdr:rowOff>47625</xdr:rowOff>
    </xdr:from>
    <xdr:ext cx="466725" cy="257175"/>
    <xdr:sp macro="" textlink="">
      <xdr:nvSpPr>
        <xdr:cNvPr id="384" name="テキスト ボックス 383">
          <a:extLst>
            <a:ext uri="{FF2B5EF4-FFF2-40B4-BE49-F238E27FC236}">
              <a16:creationId xmlns:a16="http://schemas.microsoft.com/office/drawing/2014/main" id="{FF9B6FFE-6F4B-4C96-99EC-4D41D72BE6D6}"/>
            </a:ext>
          </a:extLst>
        </xdr:cNvPr>
        <xdr:cNvSpPr txBox="1"/>
      </xdr:nvSpPr>
      <xdr:spPr>
        <a:xfrm>
          <a:off x="285750" y="18907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a:extLst>
            <a:ext uri="{FF2B5EF4-FFF2-40B4-BE49-F238E27FC236}">
              <a16:creationId xmlns:a16="http://schemas.microsoft.com/office/drawing/2014/main" id="{E7C5A04F-04F5-4986-AC7F-995AE224E116}"/>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95250</xdr:colOff>
      <xdr:row>108</xdr:row>
      <xdr:rowOff>66675</xdr:rowOff>
    </xdr:from>
    <xdr:ext cx="466725" cy="257175"/>
    <xdr:sp macro="" textlink="">
      <xdr:nvSpPr>
        <xdr:cNvPr id="386" name="テキスト ボックス 385">
          <a:extLst>
            <a:ext uri="{FF2B5EF4-FFF2-40B4-BE49-F238E27FC236}">
              <a16:creationId xmlns:a16="http://schemas.microsoft.com/office/drawing/2014/main" id="{1F954A82-DAB5-4A3B-AA69-DA3EF49AAD8D}"/>
            </a:ext>
          </a:extLst>
        </xdr:cNvPr>
        <xdr:cNvSpPr txBox="1"/>
      </xdr:nvSpPr>
      <xdr:spPr>
        <a:xfrm>
          <a:off x="285750" y="18583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a:extLst>
            <a:ext uri="{FF2B5EF4-FFF2-40B4-BE49-F238E27FC236}">
              <a16:creationId xmlns:a16="http://schemas.microsoft.com/office/drawing/2014/main" id="{CC3EC1E8-E4DA-41FD-BC58-3F707CFCD3E8}"/>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106</xdr:row>
      <xdr:rowOff>76200</xdr:rowOff>
    </xdr:from>
    <xdr:ext cx="400050" cy="257175"/>
    <xdr:sp macro="" textlink="">
      <xdr:nvSpPr>
        <xdr:cNvPr id="388" name="テキスト ボックス 387">
          <a:extLst>
            <a:ext uri="{FF2B5EF4-FFF2-40B4-BE49-F238E27FC236}">
              <a16:creationId xmlns:a16="http://schemas.microsoft.com/office/drawing/2014/main" id="{5900D83B-07DD-441E-9DFF-53FD57CB082E}"/>
            </a:ext>
          </a:extLst>
        </xdr:cNvPr>
        <xdr:cNvSpPr txBox="1"/>
      </xdr:nvSpPr>
      <xdr:spPr>
        <a:xfrm>
          <a:off x="352425" y="182499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a:extLst>
            <a:ext uri="{FF2B5EF4-FFF2-40B4-BE49-F238E27FC236}">
              <a16:creationId xmlns:a16="http://schemas.microsoft.com/office/drawing/2014/main" id="{AB90E3C7-73F4-4BB0-B7E1-E4C16C4960C2}"/>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104</xdr:row>
      <xdr:rowOff>95250</xdr:rowOff>
    </xdr:from>
    <xdr:ext cx="400050" cy="257175"/>
    <xdr:sp macro="" textlink="">
      <xdr:nvSpPr>
        <xdr:cNvPr id="390" name="テキスト ボックス 389">
          <a:extLst>
            <a:ext uri="{FF2B5EF4-FFF2-40B4-BE49-F238E27FC236}">
              <a16:creationId xmlns:a16="http://schemas.microsoft.com/office/drawing/2014/main" id="{F3B871FE-1F0C-4A3B-9B5E-1300680B9535}"/>
            </a:ext>
          </a:extLst>
        </xdr:cNvPr>
        <xdr:cNvSpPr txBox="1"/>
      </xdr:nvSpPr>
      <xdr:spPr>
        <a:xfrm>
          <a:off x="352425" y="179260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a:extLst>
            <a:ext uri="{FF2B5EF4-FFF2-40B4-BE49-F238E27FC236}">
              <a16:creationId xmlns:a16="http://schemas.microsoft.com/office/drawing/2014/main" id="{3F1EB608-62DC-4029-A2BF-E4DEDC24A856}"/>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102</xdr:row>
      <xdr:rowOff>114300</xdr:rowOff>
    </xdr:from>
    <xdr:ext cx="400050" cy="257175"/>
    <xdr:sp macro="" textlink="">
      <xdr:nvSpPr>
        <xdr:cNvPr id="392" name="テキスト ボックス 391">
          <a:extLst>
            <a:ext uri="{FF2B5EF4-FFF2-40B4-BE49-F238E27FC236}">
              <a16:creationId xmlns:a16="http://schemas.microsoft.com/office/drawing/2014/main" id="{F6A59F35-AF96-4112-BF2D-AD0142C116AE}"/>
            </a:ext>
          </a:extLst>
        </xdr:cNvPr>
        <xdr:cNvSpPr txBox="1"/>
      </xdr:nvSpPr>
      <xdr:spPr>
        <a:xfrm>
          <a:off x="352425" y="176022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a:extLst>
            <a:ext uri="{FF2B5EF4-FFF2-40B4-BE49-F238E27FC236}">
              <a16:creationId xmlns:a16="http://schemas.microsoft.com/office/drawing/2014/main" id="{990B402A-4581-44B1-BB72-B7286565C237}"/>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161925</xdr:colOff>
      <xdr:row>100</xdr:row>
      <xdr:rowOff>133350</xdr:rowOff>
    </xdr:from>
    <xdr:ext cx="400050" cy="257175"/>
    <xdr:sp macro="" textlink="">
      <xdr:nvSpPr>
        <xdr:cNvPr id="394" name="テキスト ボックス 393">
          <a:extLst>
            <a:ext uri="{FF2B5EF4-FFF2-40B4-BE49-F238E27FC236}">
              <a16:creationId xmlns:a16="http://schemas.microsoft.com/office/drawing/2014/main" id="{C4EE5484-177B-487B-BC9B-B23A0E598B36}"/>
            </a:ext>
          </a:extLst>
        </xdr:cNvPr>
        <xdr:cNvSpPr txBox="1"/>
      </xdr:nvSpPr>
      <xdr:spPr>
        <a:xfrm>
          <a:off x="352425" y="172783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a:extLst>
            <a:ext uri="{FF2B5EF4-FFF2-40B4-BE49-F238E27FC236}">
              <a16:creationId xmlns:a16="http://schemas.microsoft.com/office/drawing/2014/main" id="{394E23B4-8F00-43BA-A7A7-80CAE2B38A23}"/>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38100</xdr:colOff>
      <xdr:row>98</xdr:row>
      <xdr:rowOff>142875</xdr:rowOff>
    </xdr:from>
    <xdr:ext cx="342900" cy="257175"/>
    <xdr:sp macro="" textlink="">
      <xdr:nvSpPr>
        <xdr:cNvPr id="396" name="テキスト ボックス 395">
          <a:extLst>
            <a:ext uri="{FF2B5EF4-FFF2-40B4-BE49-F238E27FC236}">
              <a16:creationId xmlns:a16="http://schemas.microsoft.com/office/drawing/2014/main" id="{19EF9042-E237-4122-9EFE-7F00EEFE4DC2}"/>
            </a:ext>
          </a:extLst>
        </xdr:cNvPr>
        <xdr:cNvSpPr txBox="1"/>
      </xdr:nvSpPr>
      <xdr:spPr>
        <a:xfrm>
          <a:off x="419100" y="1694497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9A87CA32-7369-4DF5-9BEF-C2931D39FF7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fLocksText="0">
      <xdr:nvSpPr>
        <xdr:cNvPr id="398" name="【市民会館】_x000a_有形固定資産減価償却率グラフ枠">
          <a:extLst>
            <a:ext uri="{FF2B5EF4-FFF2-40B4-BE49-F238E27FC236}">
              <a16:creationId xmlns:a16="http://schemas.microsoft.com/office/drawing/2014/main" id="{90CC336A-FCC8-44EA-B4FF-6E78401307E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a:extLst>
            <a:ext uri="{FF2B5EF4-FFF2-40B4-BE49-F238E27FC236}">
              <a16:creationId xmlns:a16="http://schemas.microsoft.com/office/drawing/2014/main" id="{BB5B5FA1-4DB7-4851-9EA9-4E4ED5BABB7B}"/>
            </a:ext>
          </a:extLst>
        </xdr:cNvPr>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109</xdr:row>
      <xdr:rowOff>38100</xdr:rowOff>
    </xdr:from>
    <xdr:ext cx="466725" cy="257175"/>
    <xdr:sp macro="" textlink="">
      <xdr:nvSpPr>
        <xdr:cNvPr id="400" name="【市民会館】_x000a_有形固定資産減価償却率最小値テキスト">
          <a:extLst>
            <a:ext uri="{FF2B5EF4-FFF2-40B4-BE49-F238E27FC236}">
              <a16:creationId xmlns:a16="http://schemas.microsoft.com/office/drawing/2014/main" id="{EE10E352-034E-4416-BAC1-AFF0895A691D}"/>
            </a:ext>
          </a:extLst>
        </xdr:cNvPr>
        <xdr:cNvSpPr txBox="1"/>
      </xdr:nvSpPr>
      <xdr:spPr>
        <a:xfrm>
          <a:off x="4667250" y="187261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100.0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a:extLst>
            <a:ext uri="{FF2B5EF4-FFF2-40B4-BE49-F238E27FC236}">
              <a16:creationId xmlns:a16="http://schemas.microsoft.com/office/drawing/2014/main" id="{587BCE3D-8348-4E40-8B65-74C3A45D6AB5}"/>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99</xdr:row>
      <xdr:rowOff>104775</xdr:rowOff>
    </xdr:from>
    <xdr:ext cx="409575" cy="257175"/>
    <xdr:sp macro="" textlink="">
      <xdr:nvSpPr>
        <xdr:cNvPr id="402" name="【市民会館】_x000a_有形固定資産減価償却率最大値テキスト">
          <a:extLst>
            <a:ext uri="{FF2B5EF4-FFF2-40B4-BE49-F238E27FC236}">
              <a16:creationId xmlns:a16="http://schemas.microsoft.com/office/drawing/2014/main" id="{15C1A195-7B0F-40FA-9FE7-CE747A05433B}"/>
            </a:ext>
          </a:extLst>
        </xdr:cNvPr>
        <xdr:cNvSpPr txBox="1"/>
      </xdr:nvSpPr>
      <xdr:spPr>
        <a:xfrm>
          <a:off x="4667250" y="170783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13.1</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a:extLst>
            <a:ext uri="{FF2B5EF4-FFF2-40B4-BE49-F238E27FC236}">
              <a16:creationId xmlns:a16="http://schemas.microsoft.com/office/drawing/2014/main" id="{2025BE36-F8D6-4583-93DC-5A9AE9425A34}"/>
            </a:ext>
          </a:extLst>
        </xdr:cNvPr>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95250</xdr:colOff>
      <xdr:row>104</xdr:row>
      <xdr:rowOff>133350</xdr:rowOff>
    </xdr:from>
    <xdr:ext cx="409575" cy="257175"/>
    <xdr:sp macro="" textlink="">
      <xdr:nvSpPr>
        <xdr:cNvPr id="404" name="【市民会館】_x000a_有形固定資産減価償却率平均値テキスト">
          <a:extLst>
            <a:ext uri="{FF2B5EF4-FFF2-40B4-BE49-F238E27FC236}">
              <a16:creationId xmlns:a16="http://schemas.microsoft.com/office/drawing/2014/main" id="{D87DBD31-AFA1-42FE-BFAB-94DFD0CA875C}"/>
            </a:ext>
          </a:extLst>
        </xdr:cNvPr>
        <xdr:cNvSpPr txBox="1"/>
      </xdr:nvSpPr>
      <xdr:spPr>
        <a:xfrm>
          <a:off x="4667250" y="17964150"/>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57.9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fLocksText="0">
      <xdr:nvSpPr>
        <xdr:cNvPr id="405" name="フローチャート: 判断 404">
          <a:extLst>
            <a:ext uri="{FF2B5EF4-FFF2-40B4-BE49-F238E27FC236}">
              <a16:creationId xmlns:a16="http://schemas.microsoft.com/office/drawing/2014/main" id="{BB984EFD-1923-41D1-BC2A-3C18A76D338A}"/>
            </a:ext>
          </a:extLst>
        </xdr:cNvPr>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fLocksText="0">
      <xdr:nvSpPr>
        <xdr:cNvPr id="406" name="フローチャート: 判断 405">
          <a:extLst>
            <a:ext uri="{FF2B5EF4-FFF2-40B4-BE49-F238E27FC236}">
              <a16:creationId xmlns:a16="http://schemas.microsoft.com/office/drawing/2014/main" id="{EA807744-6CF3-4203-917F-2375FAC35946}"/>
            </a:ext>
          </a:extLst>
        </xdr:cNvPr>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0</xdr:colOff>
      <xdr:row>104</xdr:row>
      <xdr:rowOff>77651</xdr:rowOff>
    </xdr:from>
    <xdr:to>
      <xdr:col>15</xdr:col>
      <xdr:colOff>101600</xdr:colOff>
      <xdr:row>105</xdr:row>
      <xdr:rowOff>7801</xdr:rowOff>
    </xdr:to>
    <xdr:sp macro="" textlink="" fLocksText="0">
      <xdr:nvSpPr>
        <xdr:cNvPr id="407" name="フローチャート: 判断 406">
          <a:extLst>
            <a:ext uri="{FF2B5EF4-FFF2-40B4-BE49-F238E27FC236}">
              <a16:creationId xmlns:a16="http://schemas.microsoft.com/office/drawing/2014/main" id="{2CC3E145-6813-4CD6-80EE-F38F1B914949}"/>
            </a:ext>
          </a:extLst>
        </xdr:cNvPr>
        <xdr:cNvSpPr/>
      </xdr:nvSpPr>
      <xdr:spPr>
        <a:xfrm>
          <a:off x="2857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fLocksText="0">
      <xdr:nvSpPr>
        <xdr:cNvPr id="408" name="フローチャート: 判断 407">
          <a:extLst>
            <a:ext uri="{FF2B5EF4-FFF2-40B4-BE49-F238E27FC236}">
              <a16:creationId xmlns:a16="http://schemas.microsoft.com/office/drawing/2014/main" id="{F9108E1C-4C5E-440D-A362-376677E4CF68}"/>
            </a:ext>
          </a:extLst>
        </xdr:cNvPr>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fLocksText="0">
      <xdr:nvSpPr>
        <xdr:cNvPr id="409" name="フローチャート: 判断 408">
          <a:extLst>
            <a:ext uri="{FF2B5EF4-FFF2-40B4-BE49-F238E27FC236}">
              <a16:creationId xmlns:a16="http://schemas.microsoft.com/office/drawing/2014/main" id="{067294C6-754D-4977-925D-859ED3474302}"/>
            </a:ext>
          </a:extLst>
        </xdr:cNvPr>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23</xdr:col>
      <xdr:colOff>57150</xdr:colOff>
      <xdr:row>111</xdr:row>
      <xdr:rowOff>19050</xdr:rowOff>
    </xdr:from>
    <xdr:ext cx="762000" cy="257175"/>
    <xdr:sp macro="" textlink="">
      <xdr:nvSpPr>
        <xdr:cNvPr id="410" name="テキスト ボックス 409">
          <a:extLst>
            <a:ext uri="{FF2B5EF4-FFF2-40B4-BE49-F238E27FC236}">
              <a16:creationId xmlns:a16="http://schemas.microsoft.com/office/drawing/2014/main" id="{300736AB-9FC9-4E38-9515-5B6229000064}"/>
            </a:ext>
          </a:extLst>
        </xdr:cNvPr>
        <xdr:cNvSpPr txBox="1"/>
      </xdr:nvSpPr>
      <xdr:spPr>
        <a:xfrm>
          <a:off x="443865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111</xdr:row>
      <xdr:rowOff>19050</xdr:rowOff>
    </xdr:from>
    <xdr:ext cx="762000" cy="257175"/>
    <xdr:sp macro="" textlink="">
      <xdr:nvSpPr>
        <xdr:cNvPr id="411" name="テキスト ボックス 410">
          <a:extLst>
            <a:ext uri="{FF2B5EF4-FFF2-40B4-BE49-F238E27FC236}">
              <a16:creationId xmlns:a16="http://schemas.microsoft.com/office/drawing/2014/main" id="{2BAEBAE0-A6DB-4F7A-9C89-95BA6965E91B}"/>
            </a:ext>
          </a:extLst>
        </xdr:cNvPr>
        <xdr:cNvSpPr txBox="1"/>
      </xdr:nvSpPr>
      <xdr:spPr>
        <a:xfrm>
          <a:off x="360045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47625</xdr:colOff>
      <xdr:row>111</xdr:row>
      <xdr:rowOff>19050</xdr:rowOff>
    </xdr:from>
    <xdr:ext cx="762000" cy="257175"/>
    <xdr:sp macro="" textlink="">
      <xdr:nvSpPr>
        <xdr:cNvPr id="412" name="テキスト ボックス 411">
          <a:extLst>
            <a:ext uri="{FF2B5EF4-FFF2-40B4-BE49-F238E27FC236}">
              <a16:creationId xmlns:a16="http://schemas.microsoft.com/office/drawing/2014/main" id="{048FEB54-C2E6-496D-B408-9F15E18405CC}"/>
            </a:ext>
          </a:extLst>
        </xdr:cNvPr>
        <xdr:cNvSpPr txBox="1"/>
      </xdr:nvSpPr>
      <xdr:spPr>
        <a:xfrm>
          <a:off x="2714625"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19050</xdr:rowOff>
    </xdr:from>
    <xdr:ext cx="762000" cy="257175"/>
    <xdr:sp macro="" textlink="">
      <xdr:nvSpPr>
        <xdr:cNvPr id="413" name="テキスト ボックス 412">
          <a:extLst>
            <a:ext uri="{FF2B5EF4-FFF2-40B4-BE49-F238E27FC236}">
              <a16:creationId xmlns:a16="http://schemas.microsoft.com/office/drawing/2014/main" id="{505CE7F7-DAED-4FFA-96C6-1EC178E3CC84}"/>
            </a:ext>
          </a:extLst>
        </xdr:cNvPr>
        <xdr:cNvSpPr txBox="1"/>
      </xdr:nvSpPr>
      <xdr:spPr>
        <a:xfrm>
          <a:off x="182880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171450</xdr:colOff>
      <xdr:row>111</xdr:row>
      <xdr:rowOff>19050</xdr:rowOff>
    </xdr:from>
    <xdr:ext cx="762000" cy="257175"/>
    <xdr:sp macro="" textlink="">
      <xdr:nvSpPr>
        <xdr:cNvPr id="414" name="テキスト ボックス 413">
          <a:extLst>
            <a:ext uri="{FF2B5EF4-FFF2-40B4-BE49-F238E27FC236}">
              <a16:creationId xmlns:a16="http://schemas.microsoft.com/office/drawing/2014/main" id="{D6AE2B0D-353C-4002-A7B0-94DDF721028D}"/>
            </a:ext>
          </a:extLst>
        </xdr:cNvPr>
        <xdr:cNvSpPr txBox="1"/>
      </xdr:nvSpPr>
      <xdr:spPr>
        <a:xfrm>
          <a:off x="93345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118473</xdr:rowOff>
    </xdr:from>
    <xdr:to>
      <xdr:col>24</xdr:col>
      <xdr:colOff>114300</xdr:colOff>
      <xdr:row>104</xdr:row>
      <xdr:rowOff>48623</xdr:rowOff>
    </xdr:to>
    <xdr:sp macro="" textlink="" fLocksText="0">
      <xdr:nvSpPr>
        <xdr:cNvPr id="415" name="楕円 414">
          <a:extLst>
            <a:ext uri="{FF2B5EF4-FFF2-40B4-BE49-F238E27FC236}">
              <a16:creationId xmlns:a16="http://schemas.microsoft.com/office/drawing/2014/main" id="{4BCB1AE8-9E83-4F55-A8D3-CFAD807ACF85}"/>
            </a:ext>
          </a:extLst>
        </xdr:cNvPr>
        <xdr:cNvSpPr/>
      </xdr:nvSpPr>
      <xdr:spPr>
        <a:xfrm>
          <a:off x="45847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24</xdr:col>
      <xdr:colOff>95250</xdr:colOff>
      <xdr:row>102</xdr:row>
      <xdr:rowOff>142875</xdr:rowOff>
    </xdr:from>
    <xdr:ext cx="409575" cy="257175"/>
    <xdr:sp macro="" textlink="">
      <xdr:nvSpPr>
        <xdr:cNvPr id="416" name="【市民会館】_x000a_有形固定資産減価償却率該当値テキスト">
          <a:extLst>
            <a:ext uri="{FF2B5EF4-FFF2-40B4-BE49-F238E27FC236}">
              <a16:creationId xmlns:a16="http://schemas.microsoft.com/office/drawing/2014/main" id="{D3E71F7D-5D8B-4DD3-A3C3-12F911FABCDC}"/>
            </a:ext>
          </a:extLst>
        </xdr:cNvPr>
        <xdr:cNvSpPr txBox="1"/>
      </xdr:nvSpPr>
      <xdr:spPr>
        <a:xfrm>
          <a:off x="4667250" y="176307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45.2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85816</xdr:rowOff>
    </xdr:from>
    <xdr:to>
      <xdr:col>20</xdr:col>
      <xdr:colOff>38100</xdr:colOff>
      <xdr:row>104</xdr:row>
      <xdr:rowOff>15966</xdr:rowOff>
    </xdr:to>
    <xdr:sp macro="" textlink="" fLocksText="0">
      <xdr:nvSpPr>
        <xdr:cNvPr id="417" name="楕円 416">
          <a:extLst>
            <a:ext uri="{FF2B5EF4-FFF2-40B4-BE49-F238E27FC236}">
              <a16:creationId xmlns:a16="http://schemas.microsoft.com/office/drawing/2014/main" id="{35AF3E10-F1B8-4E72-9DB3-90636F0029A6}"/>
            </a:ext>
          </a:extLst>
        </xdr:cNvPr>
        <xdr:cNvSpPr/>
      </xdr:nvSpPr>
      <xdr:spPr>
        <a:xfrm>
          <a:off x="37465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19</xdr:col>
      <xdr:colOff>177800</xdr:colOff>
      <xdr:row>103</xdr:row>
      <xdr:rowOff>136616</xdr:rowOff>
    </xdr:from>
    <xdr:to>
      <xdr:col>24</xdr:col>
      <xdr:colOff>63500</xdr:colOff>
      <xdr:row>103</xdr:row>
      <xdr:rowOff>169273</xdr:rowOff>
    </xdr:to>
    <xdr:cxnSp macro="">
      <xdr:nvCxnSpPr>
        <xdr:cNvPr id="418" name="直線コネクタ 417">
          <a:extLst>
            <a:ext uri="{FF2B5EF4-FFF2-40B4-BE49-F238E27FC236}">
              <a16:creationId xmlns:a16="http://schemas.microsoft.com/office/drawing/2014/main" id="{EADFF1F0-5282-4EC2-9975-8F7D252480C3}"/>
            </a:ext>
          </a:extLst>
        </xdr:cNvPr>
        <xdr:cNvCxnSpPr/>
      </xdr:nvCxnSpPr>
      <xdr:spPr>
        <a:xfrm>
          <a:off x="3797300" y="1779596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53158</xdr:rowOff>
    </xdr:from>
    <xdr:to>
      <xdr:col>15</xdr:col>
      <xdr:colOff>101600</xdr:colOff>
      <xdr:row>103</xdr:row>
      <xdr:rowOff>154758</xdr:rowOff>
    </xdr:to>
    <xdr:sp macro="" textlink="" fLocksText="0">
      <xdr:nvSpPr>
        <xdr:cNvPr id="419" name="楕円 418">
          <a:extLst>
            <a:ext uri="{FF2B5EF4-FFF2-40B4-BE49-F238E27FC236}">
              <a16:creationId xmlns:a16="http://schemas.microsoft.com/office/drawing/2014/main" id="{7C36AD28-84B4-453A-A1DE-56D0AB772444}"/>
            </a:ext>
          </a:extLst>
        </xdr:cNvPr>
        <xdr:cNvSpPr/>
      </xdr:nvSpPr>
      <xdr:spPr>
        <a:xfrm>
          <a:off x="28575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15</xdr:col>
      <xdr:colOff>50800</xdr:colOff>
      <xdr:row>103</xdr:row>
      <xdr:rowOff>103958</xdr:rowOff>
    </xdr:from>
    <xdr:to>
      <xdr:col>19</xdr:col>
      <xdr:colOff>177800</xdr:colOff>
      <xdr:row>103</xdr:row>
      <xdr:rowOff>136616</xdr:rowOff>
    </xdr:to>
    <xdr:cxnSp macro="">
      <xdr:nvCxnSpPr>
        <xdr:cNvPr id="420" name="直線コネクタ 419">
          <a:extLst>
            <a:ext uri="{FF2B5EF4-FFF2-40B4-BE49-F238E27FC236}">
              <a16:creationId xmlns:a16="http://schemas.microsoft.com/office/drawing/2014/main" id="{1391168C-13DD-45B5-BF4C-C024415FFA38}"/>
            </a:ext>
          </a:extLst>
        </xdr:cNvPr>
        <xdr:cNvCxnSpPr/>
      </xdr:nvCxnSpPr>
      <xdr:spPr>
        <a:xfrm>
          <a:off x="2908300" y="177633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20501</xdr:rowOff>
    </xdr:from>
    <xdr:to>
      <xdr:col>10</xdr:col>
      <xdr:colOff>165100</xdr:colOff>
      <xdr:row>103</xdr:row>
      <xdr:rowOff>122101</xdr:rowOff>
    </xdr:to>
    <xdr:sp macro="" textlink="" fLocksText="0">
      <xdr:nvSpPr>
        <xdr:cNvPr id="421" name="楕円 420">
          <a:extLst>
            <a:ext uri="{FF2B5EF4-FFF2-40B4-BE49-F238E27FC236}">
              <a16:creationId xmlns:a16="http://schemas.microsoft.com/office/drawing/2014/main" id="{3E8DF577-FE58-4DA6-972D-0CBADB4E6496}"/>
            </a:ext>
          </a:extLst>
        </xdr:cNvPr>
        <xdr:cNvSpPr/>
      </xdr:nvSpPr>
      <xdr:spPr>
        <a:xfrm>
          <a:off x="1968500" y="176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xdr:col>
      <xdr:colOff>114300</xdr:colOff>
      <xdr:row>103</xdr:row>
      <xdr:rowOff>71301</xdr:rowOff>
    </xdr:from>
    <xdr:to>
      <xdr:col>15</xdr:col>
      <xdr:colOff>50800</xdr:colOff>
      <xdr:row>103</xdr:row>
      <xdr:rowOff>103958</xdr:rowOff>
    </xdr:to>
    <xdr:cxnSp macro="">
      <xdr:nvCxnSpPr>
        <xdr:cNvPr id="422" name="直線コネクタ 421">
          <a:extLst>
            <a:ext uri="{FF2B5EF4-FFF2-40B4-BE49-F238E27FC236}">
              <a16:creationId xmlns:a16="http://schemas.microsoft.com/office/drawing/2014/main" id="{C6A3F94D-8EA6-4C89-875A-8902ECD38127}"/>
            </a:ext>
          </a:extLst>
        </xdr:cNvPr>
        <xdr:cNvCxnSpPr/>
      </xdr:nvCxnSpPr>
      <xdr:spPr>
        <a:xfrm>
          <a:off x="2019300" y="177306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159294</xdr:rowOff>
    </xdr:from>
    <xdr:to>
      <xdr:col>6</xdr:col>
      <xdr:colOff>38100</xdr:colOff>
      <xdr:row>103</xdr:row>
      <xdr:rowOff>89444</xdr:rowOff>
    </xdr:to>
    <xdr:sp macro="" textlink="" fLocksText="0">
      <xdr:nvSpPr>
        <xdr:cNvPr id="423" name="楕円 422">
          <a:extLst>
            <a:ext uri="{FF2B5EF4-FFF2-40B4-BE49-F238E27FC236}">
              <a16:creationId xmlns:a16="http://schemas.microsoft.com/office/drawing/2014/main" id="{80493FC3-3FB9-4B33-B3B7-ED701C71D1AC}"/>
            </a:ext>
          </a:extLst>
        </xdr:cNvPr>
        <xdr:cNvSpPr/>
      </xdr:nvSpPr>
      <xdr:spPr>
        <a:xfrm>
          <a:off x="1079500" y="176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xdr:col>
      <xdr:colOff>177800</xdr:colOff>
      <xdr:row>103</xdr:row>
      <xdr:rowOff>38644</xdr:rowOff>
    </xdr:from>
    <xdr:to>
      <xdr:col>10</xdr:col>
      <xdr:colOff>114300</xdr:colOff>
      <xdr:row>103</xdr:row>
      <xdr:rowOff>71301</xdr:rowOff>
    </xdr:to>
    <xdr:cxnSp macro="">
      <xdr:nvCxnSpPr>
        <xdr:cNvPr id="424" name="直線コネクタ 423">
          <a:extLst>
            <a:ext uri="{FF2B5EF4-FFF2-40B4-BE49-F238E27FC236}">
              <a16:creationId xmlns:a16="http://schemas.microsoft.com/office/drawing/2014/main" id="{657E98A7-061C-456C-9DA6-35183B9C0439}"/>
            </a:ext>
          </a:extLst>
        </xdr:cNvPr>
        <xdr:cNvCxnSpPr/>
      </xdr:nvCxnSpPr>
      <xdr:spPr>
        <a:xfrm>
          <a:off x="1130300" y="176979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152400</xdr:colOff>
      <xdr:row>104</xdr:row>
      <xdr:rowOff>152400</xdr:rowOff>
    </xdr:from>
    <xdr:ext cx="409575" cy="257175"/>
    <xdr:sp macro="" textlink="">
      <xdr:nvSpPr>
        <xdr:cNvPr id="425" name="n_1aveValue【市民会館】_x000a_有形固定資産減価償却率">
          <a:extLst>
            <a:ext uri="{FF2B5EF4-FFF2-40B4-BE49-F238E27FC236}">
              <a16:creationId xmlns:a16="http://schemas.microsoft.com/office/drawing/2014/main" id="{46A69497-5B9A-4F39-A13F-E5665FC1E9F5}"/>
            </a:ext>
          </a:extLst>
        </xdr:cNvPr>
        <xdr:cNvSpPr txBox="1"/>
      </xdr:nvSpPr>
      <xdr:spPr>
        <a:xfrm>
          <a:off x="3581400" y="179832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51.9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104</xdr:row>
      <xdr:rowOff>171450</xdr:rowOff>
    </xdr:from>
    <xdr:ext cx="409575" cy="257175"/>
    <xdr:sp macro="" textlink="">
      <xdr:nvSpPr>
        <xdr:cNvPr id="426" name="n_2aveValue【市民会館】_x000a_有形固定資産減価償却率">
          <a:extLst>
            <a:ext uri="{FF2B5EF4-FFF2-40B4-BE49-F238E27FC236}">
              <a16:creationId xmlns:a16="http://schemas.microsoft.com/office/drawing/2014/main" id="{09A64980-E439-49DA-8FD5-88E232E2D27D}"/>
            </a:ext>
          </a:extLst>
        </xdr:cNvPr>
        <xdr:cNvSpPr txBox="1"/>
      </xdr:nvSpPr>
      <xdr:spPr>
        <a:xfrm>
          <a:off x="2705100" y="180022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53.2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104</xdr:row>
      <xdr:rowOff>161925</xdr:rowOff>
    </xdr:from>
    <xdr:ext cx="409575" cy="257175"/>
    <xdr:sp macro="" textlink="">
      <xdr:nvSpPr>
        <xdr:cNvPr id="427" name="n_3aveValue【市民会館】_x000a_有形固定資産減価償却率">
          <a:extLst>
            <a:ext uri="{FF2B5EF4-FFF2-40B4-BE49-F238E27FC236}">
              <a16:creationId xmlns:a16="http://schemas.microsoft.com/office/drawing/2014/main" id="{598B2A62-85B2-459D-8032-28EA44A01426}"/>
            </a:ext>
          </a:extLst>
        </xdr:cNvPr>
        <xdr:cNvSpPr txBox="1"/>
      </xdr:nvSpPr>
      <xdr:spPr>
        <a:xfrm>
          <a:off x="1809750" y="179927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52.9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104</xdr:row>
      <xdr:rowOff>161925</xdr:rowOff>
    </xdr:from>
    <xdr:ext cx="409575" cy="257175"/>
    <xdr:sp macro="" textlink="">
      <xdr:nvSpPr>
        <xdr:cNvPr id="428" name="n_4aveValue【市民会館】_x000a_有形固定資産減価償却率">
          <a:extLst>
            <a:ext uri="{FF2B5EF4-FFF2-40B4-BE49-F238E27FC236}">
              <a16:creationId xmlns:a16="http://schemas.microsoft.com/office/drawing/2014/main" id="{300A29F8-DFA1-42D0-BA03-52ED0308218B}"/>
            </a:ext>
          </a:extLst>
        </xdr:cNvPr>
        <xdr:cNvSpPr txBox="1"/>
      </xdr:nvSpPr>
      <xdr:spPr>
        <a:xfrm>
          <a:off x="923925" y="179927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52.5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152400</xdr:colOff>
      <xdr:row>102</xdr:row>
      <xdr:rowOff>28575</xdr:rowOff>
    </xdr:from>
    <xdr:ext cx="409575" cy="257175"/>
    <xdr:sp macro="" textlink="">
      <xdr:nvSpPr>
        <xdr:cNvPr id="429" name="n_1mainValue【市民会館】_x000a_有形固定資産減価償却率">
          <a:extLst>
            <a:ext uri="{FF2B5EF4-FFF2-40B4-BE49-F238E27FC236}">
              <a16:creationId xmlns:a16="http://schemas.microsoft.com/office/drawing/2014/main" id="{CE82DECE-2AB1-42F1-B28B-AA9F73B0A0D4}"/>
            </a:ext>
          </a:extLst>
        </xdr:cNvPr>
        <xdr:cNvSpPr txBox="1"/>
      </xdr:nvSpPr>
      <xdr:spPr>
        <a:xfrm>
          <a:off x="3581400" y="175164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43.2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38100</xdr:colOff>
      <xdr:row>101</xdr:row>
      <xdr:rowOff>171450</xdr:rowOff>
    </xdr:from>
    <xdr:ext cx="409575" cy="257175"/>
    <xdr:sp macro="" textlink="">
      <xdr:nvSpPr>
        <xdr:cNvPr id="430" name="n_2mainValue【市民会館】_x000a_有形固定資産減価償却率">
          <a:extLst>
            <a:ext uri="{FF2B5EF4-FFF2-40B4-BE49-F238E27FC236}">
              <a16:creationId xmlns:a16="http://schemas.microsoft.com/office/drawing/2014/main" id="{11E9CA3B-AB15-4115-A236-D8254FB02F44}"/>
            </a:ext>
          </a:extLst>
        </xdr:cNvPr>
        <xdr:cNvSpPr txBox="1"/>
      </xdr:nvSpPr>
      <xdr:spPr>
        <a:xfrm>
          <a:off x="2705100" y="174879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41.2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95250</xdr:colOff>
      <xdr:row>101</xdr:row>
      <xdr:rowOff>142875</xdr:rowOff>
    </xdr:from>
    <xdr:ext cx="409575" cy="257175"/>
    <xdr:sp macro="" textlink="">
      <xdr:nvSpPr>
        <xdr:cNvPr id="431" name="n_3mainValue【市民会館】_x000a_有形固定資産減価償却率">
          <a:extLst>
            <a:ext uri="{FF2B5EF4-FFF2-40B4-BE49-F238E27FC236}">
              <a16:creationId xmlns:a16="http://schemas.microsoft.com/office/drawing/2014/main" id="{169CABCE-B60D-4397-945A-9AF406E711CF}"/>
            </a:ext>
          </a:extLst>
        </xdr:cNvPr>
        <xdr:cNvSpPr txBox="1"/>
      </xdr:nvSpPr>
      <xdr:spPr>
        <a:xfrm>
          <a:off x="1809750" y="174593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39.2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161925</xdr:colOff>
      <xdr:row>101</xdr:row>
      <xdr:rowOff>104775</xdr:rowOff>
    </xdr:from>
    <xdr:ext cx="409575" cy="257175"/>
    <xdr:sp macro="" textlink="">
      <xdr:nvSpPr>
        <xdr:cNvPr id="432" name="n_4mainValue【市民会館】_x000a_有形固定資産減価償却率">
          <a:extLst>
            <a:ext uri="{FF2B5EF4-FFF2-40B4-BE49-F238E27FC236}">
              <a16:creationId xmlns:a16="http://schemas.microsoft.com/office/drawing/2014/main" id="{656ABA8D-8E7B-46A1-88CB-056B1A53E0CA}"/>
            </a:ext>
          </a:extLst>
        </xdr:cNvPr>
        <xdr:cNvSpPr txBox="1"/>
      </xdr:nvSpPr>
      <xdr:spPr>
        <a:xfrm>
          <a:off x="923925" y="174212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37.2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fLocksText="0">
      <xdr:nvSpPr>
        <xdr:cNvPr id="433" name="正方形/長方形 432">
          <a:extLst>
            <a:ext uri="{FF2B5EF4-FFF2-40B4-BE49-F238E27FC236}">
              <a16:creationId xmlns:a16="http://schemas.microsoft.com/office/drawing/2014/main" id="{6E91AFEA-5F62-4F08-BE1C-4829E1D01D8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市民会館</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fLocksText="0">
      <xdr:nvSpPr>
        <xdr:cNvPr id="434" name="正方形/長方形 433">
          <a:extLst>
            <a:ext uri="{FF2B5EF4-FFF2-40B4-BE49-F238E27FC236}">
              <a16:creationId xmlns:a16="http://schemas.microsoft.com/office/drawing/2014/main" id="{B1993E0A-10F8-45FF-B3AA-9DB5E02BD82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fLocksText="0">
      <xdr:nvSpPr>
        <xdr:cNvPr id="435" name="正方形/長方形 434">
          <a:extLst>
            <a:ext uri="{FF2B5EF4-FFF2-40B4-BE49-F238E27FC236}">
              <a16:creationId xmlns:a16="http://schemas.microsoft.com/office/drawing/2014/main" id="{06DF87E6-A88A-4679-9FCC-FE3B3F583BA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fLocksText="0">
      <xdr:nvSpPr>
        <xdr:cNvPr id="436" name="正方形/長方形 435">
          <a:extLst>
            <a:ext uri="{FF2B5EF4-FFF2-40B4-BE49-F238E27FC236}">
              <a16:creationId xmlns:a16="http://schemas.microsoft.com/office/drawing/2014/main" id="{213D5933-1274-425C-8C56-839F0B30049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fLocksText="0">
      <xdr:nvSpPr>
        <xdr:cNvPr id="437" name="正方形/長方形 436">
          <a:extLst>
            <a:ext uri="{FF2B5EF4-FFF2-40B4-BE49-F238E27FC236}">
              <a16:creationId xmlns:a16="http://schemas.microsoft.com/office/drawing/2014/main" id="{518F9E00-990D-48A3-A142-4694C4279A1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fLocksText="0">
      <xdr:nvSpPr>
        <xdr:cNvPr id="438" name="正方形/長方形 437">
          <a:extLst>
            <a:ext uri="{FF2B5EF4-FFF2-40B4-BE49-F238E27FC236}">
              <a16:creationId xmlns:a16="http://schemas.microsoft.com/office/drawing/2014/main" id="{115B37C8-8BF7-4D3B-810C-991F9889C3B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fLocksText="0">
      <xdr:nvSpPr>
        <xdr:cNvPr id="439" name="正方形/長方形 438">
          <a:extLst>
            <a:ext uri="{FF2B5EF4-FFF2-40B4-BE49-F238E27FC236}">
              <a16:creationId xmlns:a16="http://schemas.microsoft.com/office/drawing/2014/main" id="{3159378B-CF17-487B-B56F-D6FF52F8C15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fLocksText="0">
      <xdr:nvSpPr>
        <xdr:cNvPr id="440" name="正方形/長方形 439">
          <a:extLst>
            <a:ext uri="{FF2B5EF4-FFF2-40B4-BE49-F238E27FC236}">
              <a16:creationId xmlns:a16="http://schemas.microsoft.com/office/drawing/2014/main" id="{8DA6936D-2F3B-4E00-B5F9-FC6D610D604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34</xdr:col>
      <xdr:colOff>85725</xdr:colOff>
      <xdr:row>96</xdr:row>
      <xdr:rowOff>114300</xdr:rowOff>
    </xdr:from>
    <xdr:ext cx="352425" cy="228600"/>
    <xdr:sp macro="" textlink="">
      <xdr:nvSpPr>
        <xdr:cNvPr id="441" name="テキスト ボックス 440">
          <a:extLst>
            <a:ext uri="{FF2B5EF4-FFF2-40B4-BE49-F238E27FC236}">
              <a16:creationId xmlns:a16="http://schemas.microsoft.com/office/drawing/2014/main" id="{0A4834D0-0F02-4E16-A4DA-9567606E15A1}"/>
            </a:ext>
          </a:extLst>
        </xdr:cNvPr>
        <xdr:cNvSpPr txBox="1"/>
      </xdr:nvSpPr>
      <xdr:spPr>
        <a:xfrm>
          <a:off x="6562725" y="1657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5BD15937-A105-4837-93E9-4296475AE10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a:extLst>
            <a:ext uri="{FF2B5EF4-FFF2-40B4-BE49-F238E27FC236}">
              <a16:creationId xmlns:a16="http://schemas.microsoft.com/office/drawing/2014/main" id="{F53784B8-F9D1-4C31-BBBE-88E7352CE82E}"/>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107</xdr:row>
      <xdr:rowOff>104775</xdr:rowOff>
    </xdr:from>
    <xdr:ext cx="466725" cy="257175"/>
    <xdr:sp macro="" textlink="">
      <xdr:nvSpPr>
        <xdr:cNvPr id="444" name="テキスト ボックス 443">
          <a:extLst>
            <a:ext uri="{FF2B5EF4-FFF2-40B4-BE49-F238E27FC236}">
              <a16:creationId xmlns:a16="http://schemas.microsoft.com/office/drawing/2014/main" id="{D11ECB16-B06D-4C4D-96F5-849D08F34941}"/>
            </a:ext>
          </a:extLst>
        </xdr:cNvPr>
        <xdr:cNvSpPr txBox="1"/>
      </xdr:nvSpPr>
      <xdr:spPr>
        <a:xfrm>
          <a:off x="6134100" y="184499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a:extLst>
            <a:ext uri="{FF2B5EF4-FFF2-40B4-BE49-F238E27FC236}">
              <a16:creationId xmlns:a16="http://schemas.microsoft.com/office/drawing/2014/main" id="{F58E8BD0-FD00-4676-9BFE-FC71E54E49C1}"/>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104</xdr:row>
      <xdr:rowOff>161925</xdr:rowOff>
    </xdr:from>
    <xdr:ext cx="466725" cy="257175"/>
    <xdr:sp macro="" textlink="">
      <xdr:nvSpPr>
        <xdr:cNvPr id="446" name="テキスト ボックス 445">
          <a:extLst>
            <a:ext uri="{FF2B5EF4-FFF2-40B4-BE49-F238E27FC236}">
              <a16:creationId xmlns:a16="http://schemas.microsoft.com/office/drawing/2014/main" id="{58E7CB16-8F07-47E9-9BAA-EFAFED9FF56B}"/>
            </a:ext>
          </a:extLst>
        </xdr:cNvPr>
        <xdr:cNvSpPr txBox="1"/>
      </xdr:nvSpPr>
      <xdr:spPr>
        <a:xfrm>
          <a:off x="6134100" y="179927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a:extLst>
            <a:ext uri="{FF2B5EF4-FFF2-40B4-BE49-F238E27FC236}">
              <a16:creationId xmlns:a16="http://schemas.microsoft.com/office/drawing/2014/main" id="{9C343667-95B7-4F11-AA7F-DB422FAE0809}"/>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102</xdr:row>
      <xdr:rowOff>47625</xdr:rowOff>
    </xdr:from>
    <xdr:ext cx="466725" cy="257175"/>
    <xdr:sp macro="" textlink="">
      <xdr:nvSpPr>
        <xdr:cNvPr id="448" name="テキスト ボックス 447">
          <a:extLst>
            <a:ext uri="{FF2B5EF4-FFF2-40B4-BE49-F238E27FC236}">
              <a16:creationId xmlns:a16="http://schemas.microsoft.com/office/drawing/2014/main" id="{AA8398B0-824F-4C39-ADC3-BFC8B63320B6}"/>
            </a:ext>
          </a:extLst>
        </xdr:cNvPr>
        <xdr:cNvSpPr txBox="1"/>
      </xdr:nvSpPr>
      <xdr:spPr>
        <a:xfrm>
          <a:off x="6134100" y="175355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a:extLst>
            <a:ext uri="{FF2B5EF4-FFF2-40B4-BE49-F238E27FC236}">
              <a16:creationId xmlns:a16="http://schemas.microsoft.com/office/drawing/2014/main" id="{CDEC408C-6DE7-48A2-8861-D826DE48E7FC}"/>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99</xdr:row>
      <xdr:rowOff>104775</xdr:rowOff>
    </xdr:from>
    <xdr:ext cx="466725" cy="257175"/>
    <xdr:sp macro="" textlink="">
      <xdr:nvSpPr>
        <xdr:cNvPr id="450" name="テキスト ボックス 449">
          <a:extLst>
            <a:ext uri="{FF2B5EF4-FFF2-40B4-BE49-F238E27FC236}">
              <a16:creationId xmlns:a16="http://schemas.microsoft.com/office/drawing/2014/main" id="{CE883EDF-8949-48BF-B798-9D734F7DEDE4}"/>
            </a:ext>
          </a:extLst>
        </xdr:cNvPr>
        <xdr:cNvSpPr txBox="1"/>
      </xdr:nvSpPr>
      <xdr:spPr>
        <a:xfrm>
          <a:off x="6134100" y="170783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a:extLst>
            <a:ext uri="{FF2B5EF4-FFF2-40B4-BE49-F238E27FC236}">
              <a16:creationId xmlns:a16="http://schemas.microsoft.com/office/drawing/2014/main" id="{BE713DD1-8F41-4629-9067-F2E9631290F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38100</xdr:colOff>
      <xdr:row>96</xdr:row>
      <xdr:rowOff>161925</xdr:rowOff>
    </xdr:from>
    <xdr:ext cx="466725" cy="257175"/>
    <xdr:sp macro="" textlink="">
      <xdr:nvSpPr>
        <xdr:cNvPr id="452" name="テキスト ボックス 451">
          <a:extLst>
            <a:ext uri="{FF2B5EF4-FFF2-40B4-BE49-F238E27FC236}">
              <a16:creationId xmlns:a16="http://schemas.microsoft.com/office/drawing/2014/main" id="{40822A9E-5A23-42DB-BF3A-A32D15781376}"/>
            </a:ext>
          </a:extLst>
        </xdr:cNvPr>
        <xdr:cNvSpPr txBox="1"/>
      </xdr:nvSpPr>
      <xdr:spPr>
        <a:xfrm>
          <a:off x="6134100" y="1662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fLocksText="0">
      <xdr:nvSpPr>
        <xdr:cNvPr id="453" name="【市民会館】_x000a_一人当たり面積グラフ枠">
          <a:extLst>
            <a:ext uri="{FF2B5EF4-FFF2-40B4-BE49-F238E27FC236}">
              <a16:creationId xmlns:a16="http://schemas.microsoft.com/office/drawing/2014/main" id="{44A5AAC4-AD5A-44D2-BFD9-571B2A42929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a:extLst>
            <a:ext uri="{FF2B5EF4-FFF2-40B4-BE49-F238E27FC236}">
              <a16:creationId xmlns:a16="http://schemas.microsoft.com/office/drawing/2014/main" id="{3FE070B0-0333-4490-84FE-10C728D0E51F}"/>
            </a:ext>
          </a:extLst>
        </xdr:cNvPr>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57150</xdr:rowOff>
    </xdr:from>
    <xdr:ext cx="466725" cy="257175"/>
    <xdr:sp macro="" textlink="">
      <xdr:nvSpPr>
        <xdr:cNvPr id="455" name="【市民会館】_x000a_一人当たり面積最小値テキスト">
          <a:extLst>
            <a:ext uri="{FF2B5EF4-FFF2-40B4-BE49-F238E27FC236}">
              <a16:creationId xmlns:a16="http://schemas.microsoft.com/office/drawing/2014/main" id="{B75878D3-EAED-4245-8B70-7BE61AE92E5E}"/>
            </a:ext>
          </a:extLst>
        </xdr:cNvPr>
        <xdr:cNvSpPr txBox="1"/>
      </xdr:nvSpPr>
      <xdr:spPr>
        <a:xfrm>
          <a:off x="10515600" y="185737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0.010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a:extLst>
            <a:ext uri="{FF2B5EF4-FFF2-40B4-BE49-F238E27FC236}">
              <a16:creationId xmlns:a16="http://schemas.microsoft.com/office/drawing/2014/main" id="{02E70F04-7CD4-4DF1-ABFC-9FFBA137255B}"/>
            </a:ext>
          </a:extLst>
        </xdr:cNvPr>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38100</xdr:rowOff>
    </xdr:from>
    <xdr:ext cx="466725" cy="257175"/>
    <xdr:sp macro="" textlink="">
      <xdr:nvSpPr>
        <xdr:cNvPr id="457" name="【市民会館】_x000a_一人当たり面積最大値テキスト">
          <a:extLst>
            <a:ext uri="{FF2B5EF4-FFF2-40B4-BE49-F238E27FC236}">
              <a16:creationId xmlns:a16="http://schemas.microsoft.com/office/drawing/2014/main" id="{99C52B65-B474-447E-8C37-0808824BF369}"/>
            </a:ext>
          </a:extLst>
        </xdr:cNvPr>
        <xdr:cNvSpPr txBox="1"/>
      </xdr:nvSpPr>
      <xdr:spPr>
        <a:xfrm>
          <a:off x="10515600" y="171831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0.520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a:extLst>
            <a:ext uri="{FF2B5EF4-FFF2-40B4-BE49-F238E27FC236}">
              <a16:creationId xmlns:a16="http://schemas.microsoft.com/office/drawing/2014/main" id="{AF2B7E6F-087B-46A2-9540-AE0711D168DE}"/>
            </a:ext>
          </a:extLst>
        </xdr:cNvPr>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114300</xdr:rowOff>
    </xdr:from>
    <xdr:ext cx="466725" cy="257175"/>
    <xdr:sp macro="" textlink="">
      <xdr:nvSpPr>
        <xdr:cNvPr id="459" name="【市民会館】_x000a_一人当たり面積平均値テキスト">
          <a:extLst>
            <a:ext uri="{FF2B5EF4-FFF2-40B4-BE49-F238E27FC236}">
              <a16:creationId xmlns:a16="http://schemas.microsoft.com/office/drawing/2014/main" id="{4B05A5C1-B514-4993-BD81-5AA779B167DB}"/>
            </a:ext>
          </a:extLst>
        </xdr:cNvPr>
        <xdr:cNvSpPr txBox="1"/>
      </xdr:nvSpPr>
      <xdr:spPr>
        <a:xfrm>
          <a:off x="10515600" y="18116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0.122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fLocksText="0">
      <xdr:nvSpPr>
        <xdr:cNvPr id="460" name="フローチャート: 判断 459">
          <a:extLst>
            <a:ext uri="{FF2B5EF4-FFF2-40B4-BE49-F238E27FC236}">
              <a16:creationId xmlns:a16="http://schemas.microsoft.com/office/drawing/2014/main" id="{70383E86-DBC9-4650-A345-E46CDB291177}"/>
            </a:ext>
          </a:extLst>
        </xdr:cNvPr>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63500</xdr:colOff>
      <xdr:row>106</xdr:row>
      <xdr:rowOff>84837</xdr:rowOff>
    </xdr:from>
    <xdr:to>
      <xdr:col>50</xdr:col>
      <xdr:colOff>165100</xdr:colOff>
      <xdr:row>107</xdr:row>
      <xdr:rowOff>14987</xdr:rowOff>
    </xdr:to>
    <xdr:sp macro="" textlink="" fLocksText="0">
      <xdr:nvSpPr>
        <xdr:cNvPr id="461" name="フローチャート: 判断 460">
          <a:extLst>
            <a:ext uri="{FF2B5EF4-FFF2-40B4-BE49-F238E27FC236}">
              <a16:creationId xmlns:a16="http://schemas.microsoft.com/office/drawing/2014/main" id="{5E78A9B5-A48B-4A5A-84FB-DF534D90480C}"/>
            </a:ext>
          </a:extLst>
        </xdr:cNvPr>
        <xdr:cNvSpPr/>
      </xdr:nvSpPr>
      <xdr:spPr>
        <a:xfrm>
          <a:off x="9588500" y="1825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127000</xdr:colOff>
      <xdr:row>106</xdr:row>
      <xdr:rowOff>100837</xdr:rowOff>
    </xdr:from>
    <xdr:to>
      <xdr:col>46</xdr:col>
      <xdr:colOff>38100</xdr:colOff>
      <xdr:row>107</xdr:row>
      <xdr:rowOff>30987</xdr:rowOff>
    </xdr:to>
    <xdr:sp macro="" textlink="" fLocksText="0">
      <xdr:nvSpPr>
        <xdr:cNvPr id="462" name="フローチャート: 判断 461">
          <a:extLst>
            <a:ext uri="{FF2B5EF4-FFF2-40B4-BE49-F238E27FC236}">
              <a16:creationId xmlns:a16="http://schemas.microsoft.com/office/drawing/2014/main" id="{6962B30B-47F2-4E03-AB78-F07FEEBA6B23}"/>
            </a:ext>
          </a:extLst>
        </xdr:cNvPr>
        <xdr:cNvSpPr/>
      </xdr:nvSpPr>
      <xdr:spPr>
        <a:xfrm>
          <a:off x="8699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0</xdr:colOff>
      <xdr:row>106</xdr:row>
      <xdr:rowOff>105411</xdr:rowOff>
    </xdr:from>
    <xdr:to>
      <xdr:col>41</xdr:col>
      <xdr:colOff>101600</xdr:colOff>
      <xdr:row>107</xdr:row>
      <xdr:rowOff>35561</xdr:rowOff>
    </xdr:to>
    <xdr:sp macro="" textlink="" fLocksText="0">
      <xdr:nvSpPr>
        <xdr:cNvPr id="463" name="フローチャート: 判断 462">
          <a:extLst>
            <a:ext uri="{FF2B5EF4-FFF2-40B4-BE49-F238E27FC236}">
              <a16:creationId xmlns:a16="http://schemas.microsoft.com/office/drawing/2014/main" id="{106170DD-7A66-42BA-89AC-12BA5B5BFAB9}"/>
            </a:ext>
          </a:extLst>
        </xdr:cNvPr>
        <xdr:cNvSpPr/>
      </xdr:nvSpPr>
      <xdr:spPr>
        <a:xfrm>
          <a:off x="78105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63500</xdr:colOff>
      <xdr:row>106</xdr:row>
      <xdr:rowOff>107696</xdr:rowOff>
    </xdr:from>
    <xdr:to>
      <xdr:col>36</xdr:col>
      <xdr:colOff>165100</xdr:colOff>
      <xdr:row>107</xdr:row>
      <xdr:rowOff>37846</xdr:rowOff>
    </xdr:to>
    <xdr:sp macro="" textlink="" fLocksText="0">
      <xdr:nvSpPr>
        <xdr:cNvPr id="464" name="フローチャート: 判断 463">
          <a:extLst>
            <a:ext uri="{FF2B5EF4-FFF2-40B4-BE49-F238E27FC236}">
              <a16:creationId xmlns:a16="http://schemas.microsoft.com/office/drawing/2014/main" id="{A17F6C54-D972-4933-B3F4-AF027A86D0D2}"/>
            </a:ext>
          </a:extLst>
        </xdr:cNvPr>
        <xdr:cNvSpPr/>
      </xdr:nvSpPr>
      <xdr:spPr>
        <a:xfrm>
          <a:off x="6921500" y="1828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54</xdr:col>
      <xdr:colOff>0</xdr:colOff>
      <xdr:row>111</xdr:row>
      <xdr:rowOff>19050</xdr:rowOff>
    </xdr:from>
    <xdr:ext cx="762000" cy="257175"/>
    <xdr:sp macro="" textlink="">
      <xdr:nvSpPr>
        <xdr:cNvPr id="465" name="テキスト ボックス 464">
          <a:extLst>
            <a:ext uri="{FF2B5EF4-FFF2-40B4-BE49-F238E27FC236}">
              <a16:creationId xmlns:a16="http://schemas.microsoft.com/office/drawing/2014/main" id="{600A413B-D7B1-4A0F-B135-75925D670C74}"/>
            </a:ext>
          </a:extLst>
        </xdr:cNvPr>
        <xdr:cNvSpPr txBox="1"/>
      </xdr:nvSpPr>
      <xdr:spPr>
        <a:xfrm>
          <a:off x="1028700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19050</xdr:rowOff>
    </xdr:from>
    <xdr:ext cx="762000" cy="257175"/>
    <xdr:sp macro="" textlink="">
      <xdr:nvSpPr>
        <xdr:cNvPr id="466" name="テキスト ボックス 465">
          <a:extLst>
            <a:ext uri="{FF2B5EF4-FFF2-40B4-BE49-F238E27FC236}">
              <a16:creationId xmlns:a16="http://schemas.microsoft.com/office/drawing/2014/main" id="{1248CDFE-92E8-4B08-9DB5-9A53672A06EC}"/>
            </a:ext>
          </a:extLst>
        </xdr:cNvPr>
        <xdr:cNvSpPr txBox="1"/>
      </xdr:nvSpPr>
      <xdr:spPr>
        <a:xfrm>
          <a:off x="944880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171450</xdr:colOff>
      <xdr:row>111</xdr:row>
      <xdr:rowOff>19050</xdr:rowOff>
    </xdr:from>
    <xdr:ext cx="762000" cy="257175"/>
    <xdr:sp macro="" textlink="">
      <xdr:nvSpPr>
        <xdr:cNvPr id="467" name="テキスト ボックス 466">
          <a:extLst>
            <a:ext uri="{FF2B5EF4-FFF2-40B4-BE49-F238E27FC236}">
              <a16:creationId xmlns:a16="http://schemas.microsoft.com/office/drawing/2014/main" id="{59D55A45-6D62-4C73-93CE-E51ED763D46A}"/>
            </a:ext>
          </a:extLst>
        </xdr:cNvPr>
        <xdr:cNvSpPr txBox="1"/>
      </xdr:nvSpPr>
      <xdr:spPr>
        <a:xfrm>
          <a:off x="855345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47625</xdr:colOff>
      <xdr:row>111</xdr:row>
      <xdr:rowOff>19050</xdr:rowOff>
    </xdr:from>
    <xdr:ext cx="762000" cy="257175"/>
    <xdr:sp macro="" textlink="">
      <xdr:nvSpPr>
        <xdr:cNvPr id="468" name="テキスト ボックス 467">
          <a:extLst>
            <a:ext uri="{FF2B5EF4-FFF2-40B4-BE49-F238E27FC236}">
              <a16:creationId xmlns:a16="http://schemas.microsoft.com/office/drawing/2014/main" id="{0BEBFECB-8433-4FAF-A016-CF914C538504}"/>
            </a:ext>
          </a:extLst>
        </xdr:cNvPr>
        <xdr:cNvSpPr txBox="1"/>
      </xdr:nvSpPr>
      <xdr:spPr>
        <a:xfrm>
          <a:off x="7667625"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19050</xdr:rowOff>
    </xdr:from>
    <xdr:ext cx="762000" cy="257175"/>
    <xdr:sp macro="" textlink="">
      <xdr:nvSpPr>
        <xdr:cNvPr id="469" name="テキスト ボックス 468">
          <a:extLst>
            <a:ext uri="{FF2B5EF4-FFF2-40B4-BE49-F238E27FC236}">
              <a16:creationId xmlns:a16="http://schemas.microsoft.com/office/drawing/2014/main" id="{44CF41F0-0203-466C-9F31-630018ADF374}"/>
            </a:ext>
          </a:extLst>
        </xdr:cNvPr>
        <xdr:cNvSpPr txBox="1"/>
      </xdr:nvSpPr>
      <xdr:spPr>
        <a:xfrm>
          <a:off x="678180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45974</xdr:rowOff>
    </xdr:from>
    <xdr:to>
      <xdr:col>55</xdr:col>
      <xdr:colOff>50800</xdr:colOff>
      <xdr:row>107</xdr:row>
      <xdr:rowOff>147574</xdr:rowOff>
    </xdr:to>
    <xdr:sp macro="" textlink="" fLocksText="0">
      <xdr:nvSpPr>
        <xdr:cNvPr id="470" name="楕円 469">
          <a:extLst>
            <a:ext uri="{FF2B5EF4-FFF2-40B4-BE49-F238E27FC236}">
              <a16:creationId xmlns:a16="http://schemas.microsoft.com/office/drawing/2014/main" id="{E5C14DCE-3FC4-44A9-92EB-3D057BB7DD20}"/>
            </a:ext>
          </a:extLst>
        </xdr:cNvPr>
        <xdr:cNvSpPr/>
      </xdr:nvSpPr>
      <xdr:spPr>
        <a:xfrm>
          <a:off x="104267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55</xdr:col>
      <xdr:colOff>38100</xdr:colOff>
      <xdr:row>107</xdr:row>
      <xdr:rowOff>28575</xdr:rowOff>
    </xdr:from>
    <xdr:ext cx="466725" cy="257175"/>
    <xdr:sp macro="" textlink="">
      <xdr:nvSpPr>
        <xdr:cNvPr id="471" name="【市民会館】_x000a_一人当たり面積該当値テキスト">
          <a:extLst>
            <a:ext uri="{FF2B5EF4-FFF2-40B4-BE49-F238E27FC236}">
              <a16:creationId xmlns:a16="http://schemas.microsoft.com/office/drawing/2014/main" id="{3DA0F17E-469F-47DD-892D-6B29188EC863}"/>
            </a:ext>
          </a:extLst>
        </xdr:cNvPr>
        <xdr:cNvSpPr txBox="1"/>
      </xdr:nvSpPr>
      <xdr:spPr>
        <a:xfrm>
          <a:off x="10515600" y="183737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0.066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45974</xdr:rowOff>
    </xdr:from>
    <xdr:to>
      <xdr:col>50</xdr:col>
      <xdr:colOff>165100</xdr:colOff>
      <xdr:row>107</xdr:row>
      <xdr:rowOff>147574</xdr:rowOff>
    </xdr:to>
    <xdr:sp macro="" textlink="" fLocksText="0">
      <xdr:nvSpPr>
        <xdr:cNvPr id="472" name="楕円 471">
          <a:extLst>
            <a:ext uri="{FF2B5EF4-FFF2-40B4-BE49-F238E27FC236}">
              <a16:creationId xmlns:a16="http://schemas.microsoft.com/office/drawing/2014/main" id="{1084D3D1-1109-43C2-A2E5-1E95B2D51B3D}"/>
            </a:ext>
          </a:extLst>
        </xdr:cNvPr>
        <xdr:cNvSpPr/>
      </xdr:nvSpPr>
      <xdr:spPr>
        <a:xfrm>
          <a:off x="95885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50</xdr:col>
      <xdr:colOff>114300</xdr:colOff>
      <xdr:row>107</xdr:row>
      <xdr:rowOff>96774</xdr:rowOff>
    </xdr:from>
    <xdr:to>
      <xdr:col>55</xdr:col>
      <xdr:colOff>0</xdr:colOff>
      <xdr:row>107</xdr:row>
      <xdr:rowOff>96774</xdr:rowOff>
    </xdr:to>
    <xdr:cxnSp macro="">
      <xdr:nvCxnSpPr>
        <xdr:cNvPr id="473" name="直線コネクタ 472">
          <a:extLst>
            <a:ext uri="{FF2B5EF4-FFF2-40B4-BE49-F238E27FC236}">
              <a16:creationId xmlns:a16="http://schemas.microsoft.com/office/drawing/2014/main" id="{0D61F154-1ECC-4E60-8E5E-085CCE8263D2}"/>
            </a:ext>
          </a:extLst>
        </xdr:cNvPr>
        <xdr:cNvCxnSpPr/>
      </xdr:nvCxnSpPr>
      <xdr:spPr>
        <a:xfrm>
          <a:off x="9639300" y="18441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45974</xdr:rowOff>
    </xdr:from>
    <xdr:to>
      <xdr:col>46</xdr:col>
      <xdr:colOff>38100</xdr:colOff>
      <xdr:row>107</xdr:row>
      <xdr:rowOff>147574</xdr:rowOff>
    </xdr:to>
    <xdr:sp macro="" textlink="" fLocksText="0">
      <xdr:nvSpPr>
        <xdr:cNvPr id="474" name="楕円 473">
          <a:extLst>
            <a:ext uri="{FF2B5EF4-FFF2-40B4-BE49-F238E27FC236}">
              <a16:creationId xmlns:a16="http://schemas.microsoft.com/office/drawing/2014/main" id="{6A2A7809-BDD1-4B84-8383-723966583685}"/>
            </a:ext>
          </a:extLst>
        </xdr:cNvPr>
        <xdr:cNvSpPr/>
      </xdr:nvSpPr>
      <xdr:spPr>
        <a:xfrm>
          <a:off x="86995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45</xdr:col>
      <xdr:colOff>177800</xdr:colOff>
      <xdr:row>107</xdr:row>
      <xdr:rowOff>96774</xdr:rowOff>
    </xdr:from>
    <xdr:to>
      <xdr:col>50</xdr:col>
      <xdr:colOff>114300</xdr:colOff>
      <xdr:row>107</xdr:row>
      <xdr:rowOff>96774</xdr:rowOff>
    </xdr:to>
    <xdr:cxnSp macro="">
      <xdr:nvCxnSpPr>
        <xdr:cNvPr id="475" name="直線コネクタ 474">
          <a:extLst>
            <a:ext uri="{FF2B5EF4-FFF2-40B4-BE49-F238E27FC236}">
              <a16:creationId xmlns:a16="http://schemas.microsoft.com/office/drawing/2014/main" id="{991F1684-EB22-460E-988A-4F8720B0E71F}"/>
            </a:ext>
          </a:extLst>
        </xdr:cNvPr>
        <xdr:cNvCxnSpPr/>
      </xdr:nvCxnSpPr>
      <xdr:spPr>
        <a:xfrm>
          <a:off x="8750300" y="1844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43687</xdr:rowOff>
    </xdr:from>
    <xdr:to>
      <xdr:col>41</xdr:col>
      <xdr:colOff>101600</xdr:colOff>
      <xdr:row>107</xdr:row>
      <xdr:rowOff>145287</xdr:rowOff>
    </xdr:to>
    <xdr:sp macro="" textlink="" fLocksText="0">
      <xdr:nvSpPr>
        <xdr:cNvPr id="476" name="楕円 475">
          <a:extLst>
            <a:ext uri="{FF2B5EF4-FFF2-40B4-BE49-F238E27FC236}">
              <a16:creationId xmlns:a16="http://schemas.microsoft.com/office/drawing/2014/main" id="{F36998D1-28BE-4DE9-B83F-A65BDC3829F2}"/>
            </a:ext>
          </a:extLst>
        </xdr:cNvPr>
        <xdr:cNvSpPr/>
      </xdr:nvSpPr>
      <xdr:spPr>
        <a:xfrm>
          <a:off x="7810500" y="1838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41</xdr:col>
      <xdr:colOff>50800</xdr:colOff>
      <xdr:row>107</xdr:row>
      <xdr:rowOff>94487</xdr:rowOff>
    </xdr:from>
    <xdr:to>
      <xdr:col>45</xdr:col>
      <xdr:colOff>177800</xdr:colOff>
      <xdr:row>107</xdr:row>
      <xdr:rowOff>96774</xdr:rowOff>
    </xdr:to>
    <xdr:cxnSp macro="">
      <xdr:nvCxnSpPr>
        <xdr:cNvPr id="477" name="直線コネクタ 476">
          <a:extLst>
            <a:ext uri="{FF2B5EF4-FFF2-40B4-BE49-F238E27FC236}">
              <a16:creationId xmlns:a16="http://schemas.microsoft.com/office/drawing/2014/main" id="{C160FD26-D4D5-4926-8E6D-3E6F76DF78BC}"/>
            </a:ext>
          </a:extLst>
        </xdr:cNvPr>
        <xdr:cNvCxnSpPr/>
      </xdr:nvCxnSpPr>
      <xdr:spPr>
        <a:xfrm>
          <a:off x="7861300" y="1843963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41402</xdr:rowOff>
    </xdr:from>
    <xdr:to>
      <xdr:col>36</xdr:col>
      <xdr:colOff>165100</xdr:colOff>
      <xdr:row>107</xdr:row>
      <xdr:rowOff>143002</xdr:rowOff>
    </xdr:to>
    <xdr:sp macro="" textlink="" fLocksText="0">
      <xdr:nvSpPr>
        <xdr:cNvPr id="478" name="楕円 477">
          <a:extLst>
            <a:ext uri="{FF2B5EF4-FFF2-40B4-BE49-F238E27FC236}">
              <a16:creationId xmlns:a16="http://schemas.microsoft.com/office/drawing/2014/main" id="{633AD23F-AB1B-4378-929A-B0478D75B573}"/>
            </a:ext>
          </a:extLst>
        </xdr:cNvPr>
        <xdr:cNvSpPr/>
      </xdr:nvSpPr>
      <xdr:spPr>
        <a:xfrm>
          <a:off x="69215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36</xdr:col>
      <xdr:colOff>114300</xdr:colOff>
      <xdr:row>107</xdr:row>
      <xdr:rowOff>92202</xdr:rowOff>
    </xdr:from>
    <xdr:to>
      <xdr:col>41</xdr:col>
      <xdr:colOff>50800</xdr:colOff>
      <xdr:row>107</xdr:row>
      <xdr:rowOff>94487</xdr:rowOff>
    </xdr:to>
    <xdr:cxnSp macro="">
      <xdr:nvCxnSpPr>
        <xdr:cNvPr id="479" name="直線コネクタ 478">
          <a:extLst>
            <a:ext uri="{FF2B5EF4-FFF2-40B4-BE49-F238E27FC236}">
              <a16:creationId xmlns:a16="http://schemas.microsoft.com/office/drawing/2014/main" id="{353F3CC1-936A-4A13-A7A8-D26934AE8708}"/>
            </a:ext>
          </a:extLst>
        </xdr:cNvPr>
        <xdr:cNvCxnSpPr/>
      </xdr:nvCxnSpPr>
      <xdr:spPr>
        <a:xfrm>
          <a:off x="6972300" y="1843735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105</xdr:row>
      <xdr:rowOff>28575</xdr:rowOff>
    </xdr:from>
    <xdr:ext cx="466725" cy="257175"/>
    <xdr:sp macro="" textlink="">
      <xdr:nvSpPr>
        <xdr:cNvPr id="480" name="n_1aveValue【市民会館】_x000a_一人当たり面積">
          <a:extLst>
            <a:ext uri="{FF2B5EF4-FFF2-40B4-BE49-F238E27FC236}">
              <a16:creationId xmlns:a16="http://schemas.microsoft.com/office/drawing/2014/main" id="{28ED9456-9EC9-4B36-9D9D-507B56EEFD89}"/>
            </a:ext>
          </a:extLst>
        </xdr:cNvPr>
        <xdr:cNvSpPr txBox="1"/>
      </xdr:nvSpPr>
      <xdr:spPr>
        <a:xfrm>
          <a:off x="9391650" y="180308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0.124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105</xdr:row>
      <xdr:rowOff>47625</xdr:rowOff>
    </xdr:from>
    <xdr:ext cx="466725" cy="257175"/>
    <xdr:sp macro="" textlink="">
      <xdr:nvSpPr>
        <xdr:cNvPr id="481" name="n_2aveValue【市民会館】_x000a_一人当たり面積">
          <a:extLst>
            <a:ext uri="{FF2B5EF4-FFF2-40B4-BE49-F238E27FC236}">
              <a16:creationId xmlns:a16="http://schemas.microsoft.com/office/drawing/2014/main" id="{E90D3F09-C8A6-4FA7-AFD2-A3EF5CC40212}"/>
            </a:ext>
          </a:extLst>
        </xdr:cNvPr>
        <xdr:cNvSpPr txBox="1"/>
      </xdr:nvSpPr>
      <xdr:spPr>
        <a:xfrm>
          <a:off x="8515350" y="180498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0.117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105</xdr:row>
      <xdr:rowOff>47625</xdr:rowOff>
    </xdr:from>
    <xdr:ext cx="466725" cy="257175"/>
    <xdr:sp macro="" textlink="">
      <xdr:nvSpPr>
        <xdr:cNvPr id="482" name="n_3aveValue【市民会館】_x000a_一人当たり面積">
          <a:extLst>
            <a:ext uri="{FF2B5EF4-FFF2-40B4-BE49-F238E27FC236}">
              <a16:creationId xmlns:a16="http://schemas.microsoft.com/office/drawing/2014/main" id="{89FF0B80-E3E8-4EA6-B373-BBB047BCBED6}"/>
            </a:ext>
          </a:extLst>
        </xdr:cNvPr>
        <xdr:cNvSpPr txBox="1"/>
      </xdr:nvSpPr>
      <xdr:spPr>
        <a:xfrm>
          <a:off x="7620000" y="180498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0.115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66675</xdr:colOff>
      <xdr:row>105</xdr:row>
      <xdr:rowOff>57150</xdr:rowOff>
    </xdr:from>
    <xdr:ext cx="466725" cy="257175"/>
    <xdr:sp macro="" textlink="">
      <xdr:nvSpPr>
        <xdr:cNvPr id="483" name="n_4aveValue【市民会館】_x000a_一人当たり面積">
          <a:extLst>
            <a:ext uri="{FF2B5EF4-FFF2-40B4-BE49-F238E27FC236}">
              <a16:creationId xmlns:a16="http://schemas.microsoft.com/office/drawing/2014/main" id="{19F3A9CF-8B96-4E72-9BA7-9AF42B47DB09}"/>
            </a:ext>
          </a:extLst>
        </xdr:cNvPr>
        <xdr:cNvSpPr txBox="1"/>
      </xdr:nvSpPr>
      <xdr:spPr>
        <a:xfrm>
          <a:off x="6734175" y="180594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0.114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57150</xdr:colOff>
      <xdr:row>107</xdr:row>
      <xdr:rowOff>142875</xdr:rowOff>
    </xdr:from>
    <xdr:ext cx="466725" cy="257175"/>
    <xdr:sp macro="" textlink="">
      <xdr:nvSpPr>
        <xdr:cNvPr id="484" name="n_1mainValue【市民会館】_x000a_一人当たり面積">
          <a:extLst>
            <a:ext uri="{FF2B5EF4-FFF2-40B4-BE49-F238E27FC236}">
              <a16:creationId xmlns:a16="http://schemas.microsoft.com/office/drawing/2014/main" id="{73023736-2065-425A-93D4-A8298B6DC1ED}"/>
            </a:ext>
          </a:extLst>
        </xdr:cNvPr>
        <xdr:cNvSpPr txBox="1"/>
      </xdr:nvSpPr>
      <xdr:spPr>
        <a:xfrm>
          <a:off x="9391650" y="184880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0.066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133350</xdr:colOff>
      <xdr:row>107</xdr:row>
      <xdr:rowOff>142875</xdr:rowOff>
    </xdr:from>
    <xdr:ext cx="466725" cy="257175"/>
    <xdr:sp macro="" textlink="">
      <xdr:nvSpPr>
        <xdr:cNvPr id="485" name="n_2mainValue【市民会館】_x000a_一人当たり面積">
          <a:extLst>
            <a:ext uri="{FF2B5EF4-FFF2-40B4-BE49-F238E27FC236}">
              <a16:creationId xmlns:a16="http://schemas.microsoft.com/office/drawing/2014/main" id="{E837B75F-C5A1-4D44-9494-001F94DD732C}"/>
            </a:ext>
          </a:extLst>
        </xdr:cNvPr>
        <xdr:cNvSpPr txBox="1"/>
      </xdr:nvSpPr>
      <xdr:spPr>
        <a:xfrm>
          <a:off x="8515350" y="184880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0.066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0</xdr:colOff>
      <xdr:row>107</xdr:row>
      <xdr:rowOff>133350</xdr:rowOff>
    </xdr:from>
    <xdr:ext cx="466725" cy="257175"/>
    <xdr:sp macro="" textlink="">
      <xdr:nvSpPr>
        <xdr:cNvPr id="486" name="n_3mainValue【市民会館】_x000a_一人当たり面積">
          <a:extLst>
            <a:ext uri="{FF2B5EF4-FFF2-40B4-BE49-F238E27FC236}">
              <a16:creationId xmlns:a16="http://schemas.microsoft.com/office/drawing/2014/main" id="{3E56B1D2-7636-4842-A5C3-EE48C751CA4F}"/>
            </a:ext>
          </a:extLst>
        </xdr:cNvPr>
        <xdr:cNvSpPr txBox="1"/>
      </xdr:nvSpPr>
      <xdr:spPr>
        <a:xfrm>
          <a:off x="7620000" y="184785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0.067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66675</xdr:colOff>
      <xdr:row>107</xdr:row>
      <xdr:rowOff>133350</xdr:rowOff>
    </xdr:from>
    <xdr:ext cx="466725" cy="257175"/>
    <xdr:sp macro="" textlink="">
      <xdr:nvSpPr>
        <xdr:cNvPr id="487" name="n_4mainValue【市民会館】_x000a_一人当たり面積">
          <a:extLst>
            <a:ext uri="{FF2B5EF4-FFF2-40B4-BE49-F238E27FC236}">
              <a16:creationId xmlns:a16="http://schemas.microsoft.com/office/drawing/2014/main" id="{8B49AAAC-4673-40F5-A4E6-F8EFC81C7748}"/>
            </a:ext>
          </a:extLst>
        </xdr:cNvPr>
        <xdr:cNvSpPr txBox="1"/>
      </xdr:nvSpPr>
      <xdr:spPr>
        <a:xfrm>
          <a:off x="6734175" y="184785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0.068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fLocksText="0">
      <xdr:nvSpPr>
        <xdr:cNvPr id="488" name="正方形/長方形 487">
          <a:extLst>
            <a:ext uri="{FF2B5EF4-FFF2-40B4-BE49-F238E27FC236}">
              <a16:creationId xmlns:a16="http://schemas.microsoft.com/office/drawing/2014/main" id="{5D1DA49C-4BF2-4477-B8BB-017812C5AF4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一般廃棄物処理施設</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fLocksText="0">
      <xdr:nvSpPr>
        <xdr:cNvPr id="489" name="正方形/長方形 488">
          <a:extLst>
            <a:ext uri="{FF2B5EF4-FFF2-40B4-BE49-F238E27FC236}">
              <a16:creationId xmlns:a16="http://schemas.microsoft.com/office/drawing/2014/main" id="{395313F5-6646-4B63-958C-012A4D90423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fLocksText="0">
      <xdr:nvSpPr>
        <xdr:cNvPr id="490" name="正方形/長方形 489">
          <a:extLst>
            <a:ext uri="{FF2B5EF4-FFF2-40B4-BE49-F238E27FC236}">
              <a16:creationId xmlns:a16="http://schemas.microsoft.com/office/drawing/2014/main" id="{FADE60DA-2B08-43E7-A5EF-F1433B44CC8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fLocksText="0">
      <xdr:nvSpPr>
        <xdr:cNvPr id="491" name="正方形/長方形 490">
          <a:extLst>
            <a:ext uri="{FF2B5EF4-FFF2-40B4-BE49-F238E27FC236}">
              <a16:creationId xmlns:a16="http://schemas.microsoft.com/office/drawing/2014/main" id="{B6D6B321-D971-45C0-9CC4-D32BABE4182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fLocksText="0">
      <xdr:nvSpPr>
        <xdr:cNvPr id="492" name="正方形/長方形 491">
          <a:extLst>
            <a:ext uri="{FF2B5EF4-FFF2-40B4-BE49-F238E27FC236}">
              <a16:creationId xmlns:a16="http://schemas.microsoft.com/office/drawing/2014/main" id="{ED1614C6-F30F-4919-A77C-17A0FF5CC4A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fLocksText="0">
      <xdr:nvSpPr>
        <xdr:cNvPr id="493" name="正方形/長方形 492">
          <a:extLst>
            <a:ext uri="{FF2B5EF4-FFF2-40B4-BE49-F238E27FC236}">
              <a16:creationId xmlns:a16="http://schemas.microsoft.com/office/drawing/2014/main" id="{98292011-C616-44DA-AA9C-125006B5C1B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fLocksText="0">
      <xdr:nvSpPr>
        <xdr:cNvPr id="494" name="正方形/長方形 493">
          <a:extLst>
            <a:ext uri="{FF2B5EF4-FFF2-40B4-BE49-F238E27FC236}">
              <a16:creationId xmlns:a16="http://schemas.microsoft.com/office/drawing/2014/main" id="{E0D61081-CB7D-4868-9852-9E960130EC1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fLocksText="0">
      <xdr:nvSpPr>
        <xdr:cNvPr id="495" name="正方形/長方形 494">
          <a:extLst>
            <a:ext uri="{FF2B5EF4-FFF2-40B4-BE49-F238E27FC236}">
              <a16:creationId xmlns:a16="http://schemas.microsoft.com/office/drawing/2014/main" id="{3EA35EC1-F424-44E6-9A56-6ACB5A56D92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30</xdr:row>
      <xdr:rowOff>0</xdr:rowOff>
    </xdr:from>
    <xdr:ext cx="295275" cy="228600"/>
    <xdr:sp macro="" textlink="">
      <xdr:nvSpPr>
        <xdr:cNvPr id="496" name="テキスト ボックス 495">
          <a:extLst>
            <a:ext uri="{FF2B5EF4-FFF2-40B4-BE49-F238E27FC236}">
              <a16:creationId xmlns:a16="http://schemas.microsoft.com/office/drawing/2014/main" id="{59E0700A-2D4D-4F90-8745-2AC98FFDCA7F}"/>
            </a:ext>
          </a:extLst>
        </xdr:cNvPr>
        <xdr:cNvSpPr txBox="1"/>
      </xdr:nvSpPr>
      <xdr:spPr>
        <a:xfrm>
          <a:off x="12401550" y="514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a:extLst>
            <a:ext uri="{FF2B5EF4-FFF2-40B4-BE49-F238E27FC236}">
              <a16:creationId xmlns:a16="http://schemas.microsoft.com/office/drawing/2014/main" id="{E1F342A7-4EAE-435B-98C8-E30EC0FE8B6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43</xdr:row>
      <xdr:rowOff>104775</xdr:rowOff>
    </xdr:from>
    <xdr:ext cx="466725" cy="257175"/>
    <xdr:sp macro="" textlink="">
      <xdr:nvSpPr>
        <xdr:cNvPr id="498" name="テキスト ボックス 497">
          <a:extLst>
            <a:ext uri="{FF2B5EF4-FFF2-40B4-BE49-F238E27FC236}">
              <a16:creationId xmlns:a16="http://schemas.microsoft.com/office/drawing/2014/main" id="{FA26E2EA-5D93-428A-9A29-1AAEE65E6DA1}"/>
            </a:ext>
          </a:extLst>
        </xdr:cNvPr>
        <xdr:cNvSpPr txBox="1"/>
      </xdr:nvSpPr>
      <xdr:spPr>
        <a:xfrm>
          <a:off x="11972925" y="7477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a:extLst>
            <a:ext uri="{FF2B5EF4-FFF2-40B4-BE49-F238E27FC236}">
              <a16:creationId xmlns:a16="http://schemas.microsoft.com/office/drawing/2014/main" id="{7E96736F-E289-4B95-8BD6-2BC69882005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41</xdr:row>
      <xdr:rowOff>123825</xdr:rowOff>
    </xdr:from>
    <xdr:ext cx="466725" cy="257175"/>
    <xdr:sp macro="" textlink="">
      <xdr:nvSpPr>
        <xdr:cNvPr id="500" name="テキスト ボックス 499">
          <a:extLst>
            <a:ext uri="{FF2B5EF4-FFF2-40B4-BE49-F238E27FC236}">
              <a16:creationId xmlns:a16="http://schemas.microsoft.com/office/drawing/2014/main" id="{0852736C-DC6D-4E02-93E3-8A96DDB3681B}"/>
            </a:ext>
          </a:extLst>
        </xdr:cNvPr>
        <xdr:cNvSpPr txBox="1"/>
      </xdr:nvSpPr>
      <xdr:spPr>
        <a:xfrm>
          <a:off x="11972925" y="7153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a:extLst>
            <a:ext uri="{FF2B5EF4-FFF2-40B4-BE49-F238E27FC236}">
              <a16:creationId xmlns:a16="http://schemas.microsoft.com/office/drawing/2014/main" id="{19F031B1-AD89-4207-9079-F9027BD3775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39</xdr:row>
      <xdr:rowOff>133350</xdr:rowOff>
    </xdr:from>
    <xdr:ext cx="400050" cy="257175"/>
    <xdr:sp macro="" textlink="">
      <xdr:nvSpPr>
        <xdr:cNvPr id="502" name="テキスト ボックス 501">
          <a:extLst>
            <a:ext uri="{FF2B5EF4-FFF2-40B4-BE49-F238E27FC236}">
              <a16:creationId xmlns:a16="http://schemas.microsoft.com/office/drawing/2014/main" id="{AEF19C69-CF79-4BC3-8A35-172154570F79}"/>
            </a:ext>
          </a:extLst>
        </xdr:cNvPr>
        <xdr:cNvSpPr txBox="1"/>
      </xdr:nvSpPr>
      <xdr:spPr>
        <a:xfrm>
          <a:off x="12039600" y="68199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a:extLst>
            <a:ext uri="{FF2B5EF4-FFF2-40B4-BE49-F238E27FC236}">
              <a16:creationId xmlns:a16="http://schemas.microsoft.com/office/drawing/2014/main" id="{06820EF8-0C8B-4D29-802C-59B27032410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37</xdr:row>
      <xdr:rowOff>152400</xdr:rowOff>
    </xdr:from>
    <xdr:ext cx="400050" cy="257175"/>
    <xdr:sp macro="" textlink="">
      <xdr:nvSpPr>
        <xdr:cNvPr id="504" name="テキスト ボックス 503">
          <a:extLst>
            <a:ext uri="{FF2B5EF4-FFF2-40B4-BE49-F238E27FC236}">
              <a16:creationId xmlns:a16="http://schemas.microsoft.com/office/drawing/2014/main" id="{252ACEC3-B972-43DF-8810-D7958880FBE1}"/>
            </a:ext>
          </a:extLst>
        </xdr:cNvPr>
        <xdr:cNvSpPr txBox="1"/>
      </xdr:nvSpPr>
      <xdr:spPr>
        <a:xfrm>
          <a:off x="12039600" y="64960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a:extLst>
            <a:ext uri="{FF2B5EF4-FFF2-40B4-BE49-F238E27FC236}">
              <a16:creationId xmlns:a16="http://schemas.microsoft.com/office/drawing/2014/main" id="{F541DF9E-EDD8-44E8-8AAE-C2861129938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35</xdr:row>
      <xdr:rowOff>171450</xdr:rowOff>
    </xdr:from>
    <xdr:ext cx="400050" cy="257175"/>
    <xdr:sp macro="" textlink="">
      <xdr:nvSpPr>
        <xdr:cNvPr id="506" name="テキスト ボックス 505">
          <a:extLst>
            <a:ext uri="{FF2B5EF4-FFF2-40B4-BE49-F238E27FC236}">
              <a16:creationId xmlns:a16="http://schemas.microsoft.com/office/drawing/2014/main" id="{CB825CBD-9BCB-4ED8-B801-E4D16C4985C4}"/>
            </a:ext>
          </a:extLst>
        </xdr:cNvPr>
        <xdr:cNvSpPr txBox="1"/>
      </xdr:nvSpPr>
      <xdr:spPr>
        <a:xfrm>
          <a:off x="12039600" y="61722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a:extLst>
            <a:ext uri="{FF2B5EF4-FFF2-40B4-BE49-F238E27FC236}">
              <a16:creationId xmlns:a16="http://schemas.microsoft.com/office/drawing/2014/main" id="{4A52CD75-AA3A-4FDA-A4F3-8EB93AA32B5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34</xdr:row>
      <xdr:rowOff>19050</xdr:rowOff>
    </xdr:from>
    <xdr:ext cx="400050" cy="257175"/>
    <xdr:sp macro="" textlink="">
      <xdr:nvSpPr>
        <xdr:cNvPr id="508" name="テキスト ボックス 507">
          <a:extLst>
            <a:ext uri="{FF2B5EF4-FFF2-40B4-BE49-F238E27FC236}">
              <a16:creationId xmlns:a16="http://schemas.microsoft.com/office/drawing/2014/main" id="{88FCFAD8-F65C-43D8-B7A3-6D08E240574E}"/>
            </a:ext>
          </a:extLst>
        </xdr:cNvPr>
        <xdr:cNvSpPr txBox="1"/>
      </xdr:nvSpPr>
      <xdr:spPr>
        <a:xfrm>
          <a:off x="12039600" y="58483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a:extLst>
            <a:ext uri="{FF2B5EF4-FFF2-40B4-BE49-F238E27FC236}">
              <a16:creationId xmlns:a16="http://schemas.microsoft.com/office/drawing/2014/main" id="{48496114-D10A-40FA-A32A-388FE3A8380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104775</xdr:colOff>
      <xdr:row>32</xdr:row>
      <xdr:rowOff>28575</xdr:rowOff>
    </xdr:from>
    <xdr:ext cx="342900" cy="257175"/>
    <xdr:sp macro="" textlink="">
      <xdr:nvSpPr>
        <xdr:cNvPr id="510" name="テキスト ボックス 509">
          <a:extLst>
            <a:ext uri="{FF2B5EF4-FFF2-40B4-BE49-F238E27FC236}">
              <a16:creationId xmlns:a16="http://schemas.microsoft.com/office/drawing/2014/main" id="{CD97966E-AEB9-40AC-86F8-227AF194691F}"/>
            </a:ext>
          </a:extLst>
        </xdr:cNvPr>
        <xdr:cNvSpPr txBox="1"/>
      </xdr:nvSpPr>
      <xdr:spPr>
        <a:xfrm>
          <a:off x="12106275" y="551497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19DB553E-65BA-452E-A50B-D9C5406A4C6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fLocksText="0">
      <xdr:nvSpPr>
        <xdr:cNvPr id="512" name="【一般廃棄物処理施設】_x000a_有形固定資産減価償却率グラフ枠">
          <a:extLst>
            <a:ext uri="{FF2B5EF4-FFF2-40B4-BE49-F238E27FC236}">
              <a16:creationId xmlns:a16="http://schemas.microsoft.com/office/drawing/2014/main" id="{E611A591-1D79-4303-9997-761C7B7F968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13" name="直線コネクタ 512">
          <a:extLst>
            <a:ext uri="{FF2B5EF4-FFF2-40B4-BE49-F238E27FC236}">
              <a16:creationId xmlns:a16="http://schemas.microsoft.com/office/drawing/2014/main" id="{3D435075-3B99-4FDC-B84B-2839CE734F8E}"/>
            </a:ext>
          </a:extLst>
        </xdr:cNvPr>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42</xdr:row>
      <xdr:rowOff>19050</xdr:rowOff>
    </xdr:from>
    <xdr:ext cx="409575" cy="257175"/>
    <xdr:sp macro="" textlink="">
      <xdr:nvSpPr>
        <xdr:cNvPr id="514" name="【一般廃棄物処理施設】_x000a_有形固定資産減価償却率最小値テキスト">
          <a:extLst>
            <a:ext uri="{FF2B5EF4-FFF2-40B4-BE49-F238E27FC236}">
              <a16:creationId xmlns:a16="http://schemas.microsoft.com/office/drawing/2014/main" id="{9BED7714-B8D3-46BE-8B48-5E45EB80E84F}"/>
            </a:ext>
          </a:extLst>
        </xdr:cNvPr>
        <xdr:cNvSpPr txBox="1"/>
      </xdr:nvSpPr>
      <xdr:spPr>
        <a:xfrm>
          <a:off x="16354425" y="72199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95.1</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15" name="直線コネクタ 514">
          <a:extLst>
            <a:ext uri="{FF2B5EF4-FFF2-40B4-BE49-F238E27FC236}">
              <a16:creationId xmlns:a16="http://schemas.microsoft.com/office/drawing/2014/main" id="{92CFA201-B916-4714-B467-8FDFD3F28F31}"/>
            </a:ext>
          </a:extLst>
        </xdr:cNvPr>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32</xdr:row>
      <xdr:rowOff>161925</xdr:rowOff>
    </xdr:from>
    <xdr:ext cx="409575" cy="257175"/>
    <xdr:sp macro="" textlink="">
      <xdr:nvSpPr>
        <xdr:cNvPr id="516" name="【一般廃棄物処理施設】_x000a_有形固定資産減価償却率最大値テキスト">
          <a:extLst>
            <a:ext uri="{FF2B5EF4-FFF2-40B4-BE49-F238E27FC236}">
              <a16:creationId xmlns:a16="http://schemas.microsoft.com/office/drawing/2014/main" id="{5047D650-CF47-46BC-BD64-0CCF21797565}"/>
            </a:ext>
          </a:extLst>
        </xdr:cNvPr>
        <xdr:cNvSpPr txBox="1"/>
      </xdr:nvSpPr>
      <xdr:spPr>
        <a:xfrm>
          <a:off x="16354425" y="56483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13.0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17" name="直線コネクタ 516">
          <a:extLst>
            <a:ext uri="{FF2B5EF4-FFF2-40B4-BE49-F238E27FC236}">
              <a16:creationId xmlns:a16="http://schemas.microsoft.com/office/drawing/2014/main" id="{1DCB650E-AB18-41C8-A70D-63AECD3B4C64}"/>
            </a:ext>
          </a:extLst>
        </xdr:cNvPr>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38</xdr:row>
      <xdr:rowOff>104775</xdr:rowOff>
    </xdr:from>
    <xdr:ext cx="409575" cy="257175"/>
    <xdr:sp macro="" textlink="">
      <xdr:nvSpPr>
        <xdr:cNvPr id="518" name="【一般廃棄物処理施設】_x000a_有形固定資産減価償却率平均値テキスト">
          <a:extLst>
            <a:ext uri="{FF2B5EF4-FFF2-40B4-BE49-F238E27FC236}">
              <a16:creationId xmlns:a16="http://schemas.microsoft.com/office/drawing/2014/main" id="{B1FF43F6-96FB-4832-8772-9627412A8A18}"/>
            </a:ext>
          </a:extLst>
        </xdr:cNvPr>
        <xdr:cNvSpPr txBox="1"/>
      </xdr:nvSpPr>
      <xdr:spPr>
        <a:xfrm>
          <a:off x="16354425" y="66198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62.9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fLocksText="0">
      <xdr:nvSpPr>
        <xdr:cNvPr id="519" name="フローチャート: 判断 518">
          <a:extLst>
            <a:ext uri="{FF2B5EF4-FFF2-40B4-BE49-F238E27FC236}">
              <a16:creationId xmlns:a16="http://schemas.microsoft.com/office/drawing/2014/main" id="{0C14D700-CC43-41E5-8200-3358FB9B22E5}"/>
            </a:ext>
          </a:extLst>
        </xdr:cNvPr>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0</xdr:colOff>
      <xdr:row>38</xdr:row>
      <xdr:rowOff>22134</xdr:rowOff>
    </xdr:from>
    <xdr:to>
      <xdr:col>81</xdr:col>
      <xdr:colOff>101600</xdr:colOff>
      <xdr:row>38</xdr:row>
      <xdr:rowOff>123734</xdr:rowOff>
    </xdr:to>
    <xdr:sp macro="" textlink="" fLocksText="0">
      <xdr:nvSpPr>
        <xdr:cNvPr id="520" name="フローチャート: 判断 519">
          <a:extLst>
            <a:ext uri="{FF2B5EF4-FFF2-40B4-BE49-F238E27FC236}">
              <a16:creationId xmlns:a16="http://schemas.microsoft.com/office/drawing/2014/main" id="{4AA92641-A3EA-485D-989A-03B020E8F18B}"/>
            </a:ext>
          </a:extLst>
        </xdr:cNvPr>
        <xdr:cNvSpPr/>
      </xdr:nvSpPr>
      <xdr:spPr>
        <a:xfrm>
          <a:off x="15430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63500</xdr:colOff>
      <xdr:row>38</xdr:row>
      <xdr:rowOff>56424</xdr:rowOff>
    </xdr:from>
    <xdr:to>
      <xdr:col>76</xdr:col>
      <xdr:colOff>165100</xdr:colOff>
      <xdr:row>38</xdr:row>
      <xdr:rowOff>158024</xdr:rowOff>
    </xdr:to>
    <xdr:sp macro="" textlink="" fLocksText="0">
      <xdr:nvSpPr>
        <xdr:cNvPr id="521" name="フローチャート: 判断 520">
          <a:extLst>
            <a:ext uri="{FF2B5EF4-FFF2-40B4-BE49-F238E27FC236}">
              <a16:creationId xmlns:a16="http://schemas.microsoft.com/office/drawing/2014/main" id="{80CF7639-5E13-4CA2-821C-EDC38D0CD5B0}"/>
            </a:ext>
          </a:extLst>
        </xdr:cNvPr>
        <xdr:cNvSpPr/>
      </xdr:nvSpPr>
      <xdr:spPr>
        <a:xfrm>
          <a:off x="14541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127000</xdr:colOff>
      <xdr:row>38</xdr:row>
      <xdr:rowOff>15603</xdr:rowOff>
    </xdr:from>
    <xdr:to>
      <xdr:col>72</xdr:col>
      <xdr:colOff>38100</xdr:colOff>
      <xdr:row>38</xdr:row>
      <xdr:rowOff>117203</xdr:rowOff>
    </xdr:to>
    <xdr:sp macro="" textlink="" fLocksText="0">
      <xdr:nvSpPr>
        <xdr:cNvPr id="522" name="フローチャート: 判断 521">
          <a:extLst>
            <a:ext uri="{FF2B5EF4-FFF2-40B4-BE49-F238E27FC236}">
              <a16:creationId xmlns:a16="http://schemas.microsoft.com/office/drawing/2014/main" id="{21BE83C2-9FB6-4F05-A561-A42EA842FD93}"/>
            </a:ext>
          </a:extLst>
        </xdr:cNvPr>
        <xdr:cNvSpPr/>
      </xdr:nvSpPr>
      <xdr:spPr>
        <a:xfrm>
          <a:off x="13652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0</xdr:colOff>
      <xdr:row>37</xdr:row>
      <xdr:rowOff>142966</xdr:rowOff>
    </xdr:from>
    <xdr:to>
      <xdr:col>67</xdr:col>
      <xdr:colOff>101600</xdr:colOff>
      <xdr:row>38</xdr:row>
      <xdr:rowOff>73116</xdr:rowOff>
    </xdr:to>
    <xdr:sp macro="" textlink="" fLocksText="0">
      <xdr:nvSpPr>
        <xdr:cNvPr id="523" name="フローチャート: 判断 522">
          <a:extLst>
            <a:ext uri="{FF2B5EF4-FFF2-40B4-BE49-F238E27FC236}">
              <a16:creationId xmlns:a16="http://schemas.microsoft.com/office/drawing/2014/main" id="{2F9644E8-10B5-422F-9A31-12E4A3E8698D}"/>
            </a:ext>
          </a:extLst>
        </xdr:cNvPr>
        <xdr:cNvSpPr/>
      </xdr:nvSpPr>
      <xdr:spPr>
        <a:xfrm>
          <a:off x="12763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84</xdr:col>
      <xdr:colOff>123825</xdr:colOff>
      <xdr:row>44</xdr:row>
      <xdr:rowOff>76200</xdr:rowOff>
    </xdr:from>
    <xdr:ext cx="762000" cy="257175"/>
    <xdr:sp macro="" textlink="">
      <xdr:nvSpPr>
        <xdr:cNvPr id="524" name="テキスト ボックス 523">
          <a:extLst>
            <a:ext uri="{FF2B5EF4-FFF2-40B4-BE49-F238E27FC236}">
              <a16:creationId xmlns:a16="http://schemas.microsoft.com/office/drawing/2014/main" id="{AEECCDCF-356C-4A44-A96B-294A5B205384}"/>
            </a:ext>
          </a:extLst>
        </xdr:cNvPr>
        <xdr:cNvSpPr txBox="1"/>
      </xdr:nvSpPr>
      <xdr:spPr>
        <a:xfrm>
          <a:off x="16125825"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44</xdr:row>
      <xdr:rowOff>76200</xdr:rowOff>
    </xdr:from>
    <xdr:ext cx="762000" cy="257175"/>
    <xdr:sp macro="" textlink="">
      <xdr:nvSpPr>
        <xdr:cNvPr id="525" name="テキスト ボックス 524">
          <a:extLst>
            <a:ext uri="{FF2B5EF4-FFF2-40B4-BE49-F238E27FC236}">
              <a16:creationId xmlns:a16="http://schemas.microsoft.com/office/drawing/2014/main" id="{15621A36-19D7-4F87-ADAA-B5D2B4674B1D}"/>
            </a:ext>
          </a:extLst>
        </xdr:cNvPr>
        <xdr:cNvSpPr txBox="1"/>
      </xdr:nvSpPr>
      <xdr:spPr>
        <a:xfrm>
          <a:off x="15287625"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76200</xdr:rowOff>
    </xdr:from>
    <xdr:ext cx="762000" cy="257175"/>
    <xdr:sp macro="" textlink="">
      <xdr:nvSpPr>
        <xdr:cNvPr id="526" name="テキスト ボックス 525">
          <a:extLst>
            <a:ext uri="{FF2B5EF4-FFF2-40B4-BE49-F238E27FC236}">
              <a16:creationId xmlns:a16="http://schemas.microsoft.com/office/drawing/2014/main" id="{581086F2-7569-4FBD-8919-838B8EADA6AA}"/>
            </a:ext>
          </a:extLst>
        </xdr:cNvPr>
        <xdr:cNvSpPr txBox="1"/>
      </xdr:nvSpPr>
      <xdr:spPr>
        <a:xfrm>
          <a:off x="1440180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44</xdr:row>
      <xdr:rowOff>76200</xdr:rowOff>
    </xdr:from>
    <xdr:ext cx="762000" cy="257175"/>
    <xdr:sp macro="" textlink="">
      <xdr:nvSpPr>
        <xdr:cNvPr id="527" name="テキスト ボックス 526">
          <a:extLst>
            <a:ext uri="{FF2B5EF4-FFF2-40B4-BE49-F238E27FC236}">
              <a16:creationId xmlns:a16="http://schemas.microsoft.com/office/drawing/2014/main" id="{4AB2680D-B974-4857-89B7-725CE56186B7}"/>
            </a:ext>
          </a:extLst>
        </xdr:cNvPr>
        <xdr:cNvSpPr txBox="1"/>
      </xdr:nvSpPr>
      <xdr:spPr>
        <a:xfrm>
          <a:off x="135064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44</xdr:row>
      <xdr:rowOff>76200</xdr:rowOff>
    </xdr:from>
    <xdr:ext cx="762000" cy="257175"/>
    <xdr:sp macro="" textlink="">
      <xdr:nvSpPr>
        <xdr:cNvPr id="528" name="テキスト ボックス 527">
          <a:extLst>
            <a:ext uri="{FF2B5EF4-FFF2-40B4-BE49-F238E27FC236}">
              <a16:creationId xmlns:a16="http://schemas.microsoft.com/office/drawing/2014/main" id="{9A6B4D69-7DA2-471C-B940-6881D15EA4E0}"/>
            </a:ext>
          </a:extLst>
        </xdr:cNvPr>
        <xdr:cNvSpPr txBox="1"/>
      </xdr:nvSpPr>
      <xdr:spPr>
        <a:xfrm>
          <a:off x="12620625"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61323</xdr:rowOff>
    </xdr:from>
    <xdr:to>
      <xdr:col>85</xdr:col>
      <xdr:colOff>177800</xdr:colOff>
      <xdr:row>37</xdr:row>
      <xdr:rowOff>162923</xdr:rowOff>
    </xdr:to>
    <xdr:sp macro="" textlink="" fLocksText="0">
      <xdr:nvSpPr>
        <xdr:cNvPr id="529" name="楕円 528">
          <a:extLst>
            <a:ext uri="{FF2B5EF4-FFF2-40B4-BE49-F238E27FC236}">
              <a16:creationId xmlns:a16="http://schemas.microsoft.com/office/drawing/2014/main" id="{EC57744B-84B3-414D-B091-84F0E14771F7}"/>
            </a:ext>
          </a:extLst>
        </xdr:cNvPr>
        <xdr:cNvSpPr/>
      </xdr:nvSpPr>
      <xdr:spPr>
        <a:xfrm>
          <a:off x="162687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161925</xdr:colOff>
      <xdr:row>36</xdr:row>
      <xdr:rowOff>85725</xdr:rowOff>
    </xdr:from>
    <xdr:ext cx="409575" cy="257175"/>
    <xdr:sp macro="" textlink="">
      <xdr:nvSpPr>
        <xdr:cNvPr id="530" name="【一般廃棄物処理施設】_x000a_有形固定資産減価償却率該当値テキスト">
          <a:extLst>
            <a:ext uri="{FF2B5EF4-FFF2-40B4-BE49-F238E27FC236}">
              <a16:creationId xmlns:a16="http://schemas.microsoft.com/office/drawing/2014/main" id="{881A49A9-C1A6-4383-87FE-92FA1C251E03}"/>
            </a:ext>
          </a:extLst>
        </xdr:cNvPr>
        <xdr:cNvSpPr txBox="1"/>
      </xdr:nvSpPr>
      <xdr:spPr>
        <a:xfrm>
          <a:off x="16354425" y="62579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48.7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17236</xdr:rowOff>
    </xdr:from>
    <xdr:to>
      <xdr:col>81</xdr:col>
      <xdr:colOff>101600</xdr:colOff>
      <xdr:row>37</xdr:row>
      <xdr:rowOff>118836</xdr:rowOff>
    </xdr:to>
    <xdr:sp macro="" textlink="" fLocksText="0">
      <xdr:nvSpPr>
        <xdr:cNvPr id="531" name="楕円 530">
          <a:extLst>
            <a:ext uri="{FF2B5EF4-FFF2-40B4-BE49-F238E27FC236}">
              <a16:creationId xmlns:a16="http://schemas.microsoft.com/office/drawing/2014/main" id="{DB27208C-6CDE-4CB6-B086-C2A5D8A04787}"/>
            </a:ext>
          </a:extLst>
        </xdr:cNvPr>
        <xdr:cNvSpPr/>
      </xdr:nvSpPr>
      <xdr:spPr>
        <a:xfrm>
          <a:off x="15430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50800</xdr:colOff>
      <xdr:row>37</xdr:row>
      <xdr:rowOff>68036</xdr:rowOff>
    </xdr:from>
    <xdr:to>
      <xdr:col>85</xdr:col>
      <xdr:colOff>127000</xdr:colOff>
      <xdr:row>37</xdr:row>
      <xdr:rowOff>112123</xdr:rowOff>
    </xdr:to>
    <xdr:cxnSp macro="">
      <xdr:nvCxnSpPr>
        <xdr:cNvPr id="532" name="直線コネクタ 531">
          <a:extLst>
            <a:ext uri="{FF2B5EF4-FFF2-40B4-BE49-F238E27FC236}">
              <a16:creationId xmlns:a16="http://schemas.microsoft.com/office/drawing/2014/main" id="{9250C911-48BA-477F-99B9-ECF36009C17E}"/>
            </a:ext>
          </a:extLst>
        </xdr:cNvPr>
        <xdr:cNvCxnSpPr/>
      </xdr:nvCxnSpPr>
      <xdr:spPr>
        <a:xfrm>
          <a:off x="15481300" y="641168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144599</xdr:rowOff>
    </xdr:from>
    <xdr:to>
      <xdr:col>76</xdr:col>
      <xdr:colOff>165100</xdr:colOff>
      <xdr:row>37</xdr:row>
      <xdr:rowOff>74749</xdr:rowOff>
    </xdr:to>
    <xdr:sp macro="" textlink="" fLocksText="0">
      <xdr:nvSpPr>
        <xdr:cNvPr id="533" name="楕円 532">
          <a:extLst>
            <a:ext uri="{FF2B5EF4-FFF2-40B4-BE49-F238E27FC236}">
              <a16:creationId xmlns:a16="http://schemas.microsoft.com/office/drawing/2014/main" id="{1288F567-A756-4A4E-8525-021D4A0B9685}"/>
            </a:ext>
          </a:extLst>
        </xdr:cNvPr>
        <xdr:cNvSpPr/>
      </xdr:nvSpPr>
      <xdr:spPr>
        <a:xfrm>
          <a:off x="14541500" y="63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37</xdr:row>
      <xdr:rowOff>23949</xdr:rowOff>
    </xdr:from>
    <xdr:to>
      <xdr:col>81</xdr:col>
      <xdr:colOff>50800</xdr:colOff>
      <xdr:row>37</xdr:row>
      <xdr:rowOff>68036</xdr:rowOff>
    </xdr:to>
    <xdr:cxnSp macro="">
      <xdr:nvCxnSpPr>
        <xdr:cNvPr id="534" name="直線コネクタ 533">
          <a:extLst>
            <a:ext uri="{FF2B5EF4-FFF2-40B4-BE49-F238E27FC236}">
              <a16:creationId xmlns:a16="http://schemas.microsoft.com/office/drawing/2014/main" id="{3D19A3AE-7878-49BE-A5C0-3D6D1A7F6C56}"/>
            </a:ext>
          </a:extLst>
        </xdr:cNvPr>
        <xdr:cNvCxnSpPr/>
      </xdr:nvCxnSpPr>
      <xdr:spPr>
        <a:xfrm>
          <a:off x="14592300" y="636759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100511</xdr:rowOff>
    </xdr:from>
    <xdr:to>
      <xdr:col>72</xdr:col>
      <xdr:colOff>38100</xdr:colOff>
      <xdr:row>37</xdr:row>
      <xdr:rowOff>30661</xdr:rowOff>
    </xdr:to>
    <xdr:sp macro="" textlink="" fLocksText="0">
      <xdr:nvSpPr>
        <xdr:cNvPr id="535" name="楕円 534">
          <a:extLst>
            <a:ext uri="{FF2B5EF4-FFF2-40B4-BE49-F238E27FC236}">
              <a16:creationId xmlns:a16="http://schemas.microsoft.com/office/drawing/2014/main" id="{C139FC5B-0A58-40EB-B7A6-A279D8FF38B7}"/>
            </a:ext>
          </a:extLst>
        </xdr:cNvPr>
        <xdr:cNvSpPr/>
      </xdr:nvSpPr>
      <xdr:spPr>
        <a:xfrm>
          <a:off x="13652500" y="6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177800</xdr:colOff>
      <xdr:row>36</xdr:row>
      <xdr:rowOff>151311</xdr:rowOff>
    </xdr:from>
    <xdr:to>
      <xdr:col>76</xdr:col>
      <xdr:colOff>114300</xdr:colOff>
      <xdr:row>37</xdr:row>
      <xdr:rowOff>23949</xdr:rowOff>
    </xdr:to>
    <xdr:cxnSp macro="">
      <xdr:nvCxnSpPr>
        <xdr:cNvPr id="536" name="直線コネクタ 535">
          <a:extLst>
            <a:ext uri="{FF2B5EF4-FFF2-40B4-BE49-F238E27FC236}">
              <a16:creationId xmlns:a16="http://schemas.microsoft.com/office/drawing/2014/main" id="{0673478B-9246-4ACA-BC6B-F23AAE820370}"/>
            </a:ext>
          </a:extLst>
        </xdr:cNvPr>
        <xdr:cNvCxnSpPr/>
      </xdr:nvCxnSpPr>
      <xdr:spPr>
        <a:xfrm>
          <a:off x="13703300" y="632351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5806</xdr:rowOff>
    </xdr:from>
    <xdr:to>
      <xdr:col>67</xdr:col>
      <xdr:colOff>101600</xdr:colOff>
      <xdr:row>36</xdr:row>
      <xdr:rowOff>107406</xdr:rowOff>
    </xdr:to>
    <xdr:sp macro="" textlink="" fLocksText="0">
      <xdr:nvSpPr>
        <xdr:cNvPr id="537" name="楕円 536">
          <a:extLst>
            <a:ext uri="{FF2B5EF4-FFF2-40B4-BE49-F238E27FC236}">
              <a16:creationId xmlns:a16="http://schemas.microsoft.com/office/drawing/2014/main" id="{9A38CB70-7DA7-4323-8DB0-61446F4D546C}"/>
            </a:ext>
          </a:extLst>
        </xdr:cNvPr>
        <xdr:cNvSpPr/>
      </xdr:nvSpPr>
      <xdr:spPr>
        <a:xfrm>
          <a:off x="12763500" y="61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50800</xdr:colOff>
      <xdr:row>36</xdr:row>
      <xdr:rowOff>56606</xdr:rowOff>
    </xdr:from>
    <xdr:to>
      <xdr:col>71</xdr:col>
      <xdr:colOff>177800</xdr:colOff>
      <xdr:row>36</xdr:row>
      <xdr:rowOff>151311</xdr:rowOff>
    </xdr:to>
    <xdr:cxnSp macro="">
      <xdr:nvCxnSpPr>
        <xdr:cNvPr id="538" name="直線コネクタ 537">
          <a:extLst>
            <a:ext uri="{FF2B5EF4-FFF2-40B4-BE49-F238E27FC236}">
              <a16:creationId xmlns:a16="http://schemas.microsoft.com/office/drawing/2014/main" id="{BEFDE0C7-AB94-4C5C-9E8D-2D3771C7B555}"/>
            </a:ext>
          </a:extLst>
        </xdr:cNvPr>
        <xdr:cNvCxnSpPr/>
      </xdr:nvCxnSpPr>
      <xdr:spPr>
        <a:xfrm>
          <a:off x="12814300" y="6228806"/>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19050</xdr:colOff>
      <xdr:row>38</xdr:row>
      <xdr:rowOff>114300</xdr:rowOff>
    </xdr:from>
    <xdr:ext cx="409575" cy="257175"/>
    <xdr:sp macro="" textlink="">
      <xdr:nvSpPr>
        <xdr:cNvPr id="539" name="n_1aveValue【一般廃棄物処理施設】_x000a_有形固定資産減価償却率">
          <a:extLst>
            <a:ext uri="{FF2B5EF4-FFF2-40B4-BE49-F238E27FC236}">
              <a16:creationId xmlns:a16="http://schemas.microsoft.com/office/drawing/2014/main" id="{1B72D1E4-FA44-4D10-A22E-0C98AC213D13}"/>
            </a:ext>
          </a:extLst>
        </xdr:cNvPr>
        <xdr:cNvSpPr txBox="1"/>
      </xdr:nvSpPr>
      <xdr:spPr>
        <a:xfrm>
          <a:off x="15259050" y="66294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56.8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38</xdr:row>
      <xdr:rowOff>152400</xdr:rowOff>
    </xdr:from>
    <xdr:ext cx="409575" cy="257175"/>
    <xdr:sp macro="" textlink="">
      <xdr:nvSpPr>
        <xdr:cNvPr id="540" name="n_2aveValue【一般廃棄物処理施設】_x000a_有形固定資産減価償却率">
          <a:extLst>
            <a:ext uri="{FF2B5EF4-FFF2-40B4-BE49-F238E27FC236}">
              <a16:creationId xmlns:a16="http://schemas.microsoft.com/office/drawing/2014/main" id="{517390C5-BBED-47DB-A05F-25B3E469B0BF}"/>
            </a:ext>
          </a:extLst>
        </xdr:cNvPr>
        <xdr:cNvSpPr txBox="1"/>
      </xdr:nvSpPr>
      <xdr:spPr>
        <a:xfrm>
          <a:off x="14382750" y="66675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58.9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38</xdr:row>
      <xdr:rowOff>104775</xdr:rowOff>
    </xdr:from>
    <xdr:ext cx="409575" cy="257175"/>
    <xdr:sp macro="" textlink="">
      <xdr:nvSpPr>
        <xdr:cNvPr id="541" name="n_3aveValue【一般廃棄物処理施設】_x000a_有形固定資産減価償却率">
          <a:extLst>
            <a:ext uri="{FF2B5EF4-FFF2-40B4-BE49-F238E27FC236}">
              <a16:creationId xmlns:a16="http://schemas.microsoft.com/office/drawing/2014/main" id="{447FFF09-1BB2-4843-A57E-6715EA41A618}"/>
            </a:ext>
          </a:extLst>
        </xdr:cNvPr>
        <xdr:cNvSpPr txBox="1"/>
      </xdr:nvSpPr>
      <xdr:spPr>
        <a:xfrm>
          <a:off x="13496925" y="66198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56.4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38</xdr:row>
      <xdr:rowOff>66675</xdr:rowOff>
    </xdr:from>
    <xdr:ext cx="409575" cy="257175"/>
    <xdr:sp macro="" textlink="">
      <xdr:nvSpPr>
        <xdr:cNvPr id="542" name="n_4aveValue【一般廃棄物処理施設】_x000a_有形固定資産減価償却率">
          <a:extLst>
            <a:ext uri="{FF2B5EF4-FFF2-40B4-BE49-F238E27FC236}">
              <a16:creationId xmlns:a16="http://schemas.microsoft.com/office/drawing/2014/main" id="{CF5E3D9C-753A-416E-8572-B0F7E7476649}"/>
            </a:ext>
          </a:extLst>
        </xdr:cNvPr>
        <xdr:cNvSpPr txBox="1"/>
      </xdr:nvSpPr>
      <xdr:spPr>
        <a:xfrm>
          <a:off x="12611100" y="65817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53.7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19050</xdr:colOff>
      <xdr:row>35</xdr:row>
      <xdr:rowOff>133350</xdr:rowOff>
    </xdr:from>
    <xdr:ext cx="409575" cy="257175"/>
    <xdr:sp macro="" textlink="">
      <xdr:nvSpPr>
        <xdr:cNvPr id="543" name="n_1mainValue【一般廃棄物処理施設】_x000a_有形固定資産減価償却率">
          <a:extLst>
            <a:ext uri="{FF2B5EF4-FFF2-40B4-BE49-F238E27FC236}">
              <a16:creationId xmlns:a16="http://schemas.microsoft.com/office/drawing/2014/main" id="{C5C993BD-4D70-415F-BA6A-628674C32C01}"/>
            </a:ext>
          </a:extLst>
        </xdr:cNvPr>
        <xdr:cNvSpPr txBox="1"/>
      </xdr:nvSpPr>
      <xdr:spPr>
        <a:xfrm>
          <a:off x="15259050" y="61341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46.0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35</xdr:row>
      <xdr:rowOff>95250</xdr:rowOff>
    </xdr:from>
    <xdr:ext cx="409575" cy="257175"/>
    <xdr:sp macro="" textlink="">
      <xdr:nvSpPr>
        <xdr:cNvPr id="544" name="n_2mainValue【一般廃棄物処理施設】_x000a_有形固定資産減価償却率">
          <a:extLst>
            <a:ext uri="{FF2B5EF4-FFF2-40B4-BE49-F238E27FC236}">
              <a16:creationId xmlns:a16="http://schemas.microsoft.com/office/drawing/2014/main" id="{2744A717-1678-473F-81F3-0D930FBC9755}"/>
            </a:ext>
          </a:extLst>
        </xdr:cNvPr>
        <xdr:cNvSpPr txBox="1"/>
      </xdr:nvSpPr>
      <xdr:spPr>
        <a:xfrm>
          <a:off x="14382750" y="60960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43.3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35</xdr:row>
      <xdr:rowOff>47625</xdr:rowOff>
    </xdr:from>
    <xdr:ext cx="409575" cy="257175"/>
    <xdr:sp macro="" textlink="">
      <xdr:nvSpPr>
        <xdr:cNvPr id="545" name="n_3mainValue【一般廃棄物処理施設】_x000a_有形固定資産減価償却率">
          <a:extLst>
            <a:ext uri="{FF2B5EF4-FFF2-40B4-BE49-F238E27FC236}">
              <a16:creationId xmlns:a16="http://schemas.microsoft.com/office/drawing/2014/main" id="{E4CE3837-E358-4DB8-AD6E-D8888939170F}"/>
            </a:ext>
          </a:extLst>
        </xdr:cNvPr>
        <xdr:cNvSpPr txBox="1"/>
      </xdr:nvSpPr>
      <xdr:spPr>
        <a:xfrm>
          <a:off x="13496925" y="60483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40.6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34</xdr:row>
      <xdr:rowOff>123825</xdr:rowOff>
    </xdr:from>
    <xdr:ext cx="409575" cy="257175"/>
    <xdr:sp macro="" textlink="">
      <xdr:nvSpPr>
        <xdr:cNvPr id="546" name="n_4mainValue【一般廃棄物処理施設】_x000a_有形固定資産減価償却率">
          <a:extLst>
            <a:ext uri="{FF2B5EF4-FFF2-40B4-BE49-F238E27FC236}">
              <a16:creationId xmlns:a16="http://schemas.microsoft.com/office/drawing/2014/main" id="{17B9858E-3EBF-4FB3-BD4E-5D0626DF7E3F}"/>
            </a:ext>
          </a:extLst>
        </xdr:cNvPr>
        <xdr:cNvSpPr txBox="1"/>
      </xdr:nvSpPr>
      <xdr:spPr>
        <a:xfrm>
          <a:off x="12611100" y="59531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34.8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fLocksText="0">
      <xdr:nvSpPr>
        <xdr:cNvPr id="547" name="正方形/長方形 546">
          <a:extLst>
            <a:ext uri="{FF2B5EF4-FFF2-40B4-BE49-F238E27FC236}">
              <a16:creationId xmlns:a16="http://schemas.microsoft.com/office/drawing/2014/main" id="{E1E085EB-8948-48A4-9316-75D8E988D36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一般廃棄物処理施設</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fLocksText="0">
      <xdr:nvSpPr>
        <xdr:cNvPr id="548" name="正方形/長方形 547">
          <a:extLst>
            <a:ext uri="{FF2B5EF4-FFF2-40B4-BE49-F238E27FC236}">
              <a16:creationId xmlns:a16="http://schemas.microsoft.com/office/drawing/2014/main" id="{39ACB891-9141-4441-9D2B-AF955EC242E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fLocksText="0">
      <xdr:nvSpPr>
        <xdr:cNvPr id="549" name="正方形/長方形 548">
          <a:extLst>
            <a:ext uri="{FF2B5EF4-FFF2-40B4-BE49-F238E27FC236}">
              <a16:creationId xmlns:a16="http://schemas.microsoft.com/office/drawing/2014/main" id="{AF73ED96-C242-4FFD-918B-C2126B768C6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73/95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fLocksText="0">
      <xdr:nvSpPr>
        <xdr:cNvPr id="550" name="正方形/長方形 549">
          <a:extLst>
            <a:ext uri="{FF2B5EF4-FFF2-40B4-BE49-F238E27FC236}">
              <a16:creationId xmlns:a16="http://schemas.microsoft.com/office/drawing/2014/main" id="{5C6F2E3A-FDF6-41D4-9301-208DF2C0051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fLocksText="0">
      <xdr:nvSpPr>
        <xdr:cNvPr id="551" name="正方形/長方形 550">
          <a:extLst>
            <a:ext uri="{FF2B5EF4-FFF2-40B4-BE49-F238E27FC236}">
              <a16:creationId xmlns:a16="http://schemas.microsoft.com/office/drawing/2014/main" id="{B7B3231C-E815-4D8A-BAD3-F11D8E6FF6E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fLocksText="0">
      <xdr:nvSpPr>
        <xdr:cNvPr id="552" name="正方形/長方形 551">
          <a:extLst>
            <a:ext uri="{FF2B5EF4-FFF2-40B4-BE49-F238E27FC236}">
              <a16:creationId xmlns:a16="http://schemas.microsoft.com/office/drawing/2014/main" id="{9799BD6A-28E4-4FC6-B4DF-B059A8DCDC6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fLocksText="0">
      <xdr:nvSpPr>
        <xdr:cNvPr id="553" name="正方形/長方形 552">
          <a:extLst>
            <a:ext uri="{FF2B5EF4-FFF2-40B4-BE49-F238E27FC236}">
              <a16:creationId xmlns:a16="http://schemas.microsoft.com/office/drawing/2014/main" id="{DB570C6A-02FD-4372-9E45-1E40C7D12F0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68,795</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fLocksText="0">
      <xdr:nvSpPr>
        <xdr:cNvPr id="554" name="正方形/長方形 553">
          <a:extLst>
            <a:ext uri="{FF2B5EF4-FFF2-40B4-BE49-F238E27FC236}">
              <a16:creationId xmlns:a16="http://schemas.microsoft.com/office/drawing/2014/main" id="{915607E9-5E7C-4C92-99C8-F893104D348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30</xdr:row>
      <xdr:rowOff>0</xdr:rowOff>
    </xdr:from>
    <xdr:ext cx="352425" cy="228600"/>
    <xdr:sp macro="" textlink="">
      <xdr:nvSpPr>
        <xdr:cNvPr id="555" name="テキスト ボックス 554">
          <a:extLst>
            <a:ext uri="{FF2B5EF4-FFF2-40B4-BE49-F238E27FC236}">
              <a16:creationId xmlns:a16="http://schemas.microsoft.com/office/drawing/2014/main" id="{F54DAF72-8691-4DFC-B4EF-06D8C2FD3AC4}"/>
            </a:ext>
          </a:extLst>
        </xdr:cNvPr>
        <xdr:cNvSpPr txBox="1"/>
      </xdr:nvSpPr>
      <xdr:spPr>
        <a:xfrm>
          <a:off x="18249900" y="514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r>
            <a:rPr lang="ja-JP" altLang="en-US" sz="800">
              <a:latin typeface="ＭＳ Ｐゴシック" panose="020B0600070205080204" pitchFamily="50" charset="-128"/>
              <a:ea typeface="ＭＳ Ｐゴシック" panose="020B0600070205080204" pitchFamily="50" charset="-128"/>
            </a:rPr>
            <a:t>円</a:t>
          </a:r>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5A25125C-3CC7-4640-910A-65F78DE9C79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CC5C28D9-B8A8-42BE-A2F0-D5C4B2F09D53}"/>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123825</xdr:colOff>
      <xdr:row>41</xdr:row>
      <xdr:rowOff>66675</xdr:rowOff>
    </xdr:from>
    <xdr:ext cx="247650" cy="257175"/>
    <xdr:sp macro="" textlink="">
      <xdr:nvSpPr>
        <xdr:cNvPr id="558" name="テキスト ボックス 557">
          <a:extLst>
            <a:ext uri="{FF2B5EF4-FFF2-40B4-BE49-F238E27FC236}">
              <a16:creationId xmlns:a16="http://schemas.microsoft.com/office/drawing/2014/main" id="{FA85EA55-904F-4DE3-B3A2-986E5C540945}"/>
            </a:ext>
          </a:extLst>
        </xdr:cNvPr>
        <xdr:cNvSpPr txBox="1"/>
      </xdr:nvSpPr>
      <xdr:spPr>
        <a:xfrm>
          <a:off x="18030825" y="709612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92E686EA-53D3-42CD-9678-E2A20E6D1804}"/>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161925</xdr:colOff>
      <xdr:row>39</xdr:row>
      <xdr:rowOff>28575</xdr:rowOff>
    </xdr:from>
    <xdr:ext cx="600075" cy="257175"/>
    <xdr:sp macro="" textlink="">
      <xdr:nvSpPr>
        <xdr:cNvPr id="560" name="テキスト ボックス 559">
          <a:extLst>
            <a:ext uri="{FF2B5EF4-FFF2-40B4-BE49-F238E27FC236}">
              <a16:creationId xmlns:a16="http://schemas.microsoft.com/office/drawing/2014/main" id="{AB3C3ED8-9B89-4AD4-A291-B10938AA5063}"/>
            </a:ext>
          </a:extLst>
        </xdr:cNvPr>
        <xdr:cNvSpPr txBox="1"/>
      </xdr:nvSpPr>
      <xdr:spPr>
        <a:xfrm>
          <a:off x="17687925" y="6715125"/>
          <a:ext cx="6000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500,000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FD9B5AF6-FE4A-4A5B-85E1-05D1D8DCEC4C}"/>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36</xdr:row>
      <xdr:rowOff>161925</xdr:rowOff>
    </xdr:from>
    <xdr:ext cx="685800" cy="257175"/>
    <xdr:sp macro="" textlink="">
      <xdr:nvSpPr>
        <xdr:cNvPr id="562" name="テキスト ボックス 561">
          <a:extLst>
            <a:ext uri="{FF2B5EF4-FFF2-40B4-BE49-F238E27FC236}">
              <a16:creationId xmlns:a16="http://schemas.microsoft.com/office/drawing/2014/main" id="{7B5BBFF8-2234-42A9-AE20-2C5DF03C7F9D}"/>
            </a:ext>
          </a:extLst>
        </xdr:cNvPr>
        <xdr:cNvSpPr txBox="1"/>
      </xdr:nvSpPr>
      <xdr:spPr>
        <a:xfrm>
          <a:off x="17602200" y="6334125"/>
          <a:ext cx="6858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D86B6DB9-7818-44DE-83B4-50E3F5D3B724}"/>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34</xdr:row>
      <xdr:rowOff>123825</xdr:rowOff>
    </xdr:from>
    <xdr:ext cx="685800" cy="257175"/>
    <xdr:sp macro="" textlink="">
      <xdr:nvSpPr>
        <xdr:cNvPr id="564" name="テキスト ボックス 563">
          <a:extLst>
            <a:ext uri="{FF2B5EF4-FFF2-40B4-BE49-F238E27FC236}">
              <a16:creationId xmlns:a16="http://schemas.microsoft.com/office/drawing/2014/main" id="{178859E3-E1A5-4840-92E5-4D079794C39D}"/>
            </a:ext>
          </a:extLst>
        </xdr:cNvPr>
        <xdr:cNvSpPr txBox="1"/>
      </xdr:nvSpPr>
      <xdr:spPr>
        <a:xfrm>
          <a:off x="17602200" y="5953125"/>
          <a:ext cx="6858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1,500,000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19C3F032-36DE-48A2-B01B-8CECD75668BB}"/>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32</xdr:row>
      <xdr:rowOff>85725</xdr:rowOff>
    </xdr:from>
    <xdr:ext cx="685800" cy="257175"/>
    <xdr:sp macro="" textlink="">
      <xdr:nvSpPr>
        <xdr:cNvPr id="566" name="テキスト ボックス 565">
          <a:extLst>
            <a:ext uri="{FF2B5EF4-FFF2-40B4-BE49-F238E27FC236}">
              <a16:creationId xmlns:a16="http://schemas.microsoft.com/office/drawing/2014/main" id="{595C849B-6E98-414C-8D43-FB70C490BD1E}"/>
            </a:ext>
          </a:extLst>
        </xdr:cNvPr>
        <xdr:cNvSpPr txBox="1"/>
      </xdr:nvSpPr>
      <xdr:spPr>
        <a:xfrm>
          <a:off x="17602200" y="5572125"/>
          <a:ext cx="6858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762E9C21-01F8-46A4-8E2B-DC381E06920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30</xdr:row>
      <xdr:rowOff>47625</xdr:rowOff>
    </xdr:from>
    <xdr:ext cx="685800" cy="257175"/>
    <xdr:sp macro="" textlink="">
      <xdr:nvSpPr>
        <xdr:cNvPr id="568" name="テキスト ボックス 567">
          <a:extLst>
            <a:ext uri="{FF2B5EF4-FFF2-40B4-BE49-F238E27FC236}">
              <a16:creationId xmlns:a16="http://schemas.microsoft.com/office/drawing/2014/main" id="{3A3F44B0-8888-4398-9FB1-7B2ED59C0583}"/>
            </a:ext>
          </a:extLst>
        </xdr:cNvPr>
        <xdr:cNvSpPr txBox="1"/>
      </xdr:nvSpPr>
      <xdr:spPr>
        <a:xfrm>
          <a:off x="17602200" y="5191125"/>
          <a:ext cx="6858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2,500,000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fLocksText="0">
      <xdr:nvSpPr>
        <xdr:cNvPr id="569" name="【一般廃棄物処理施設】_x000a_一人当たり有形固定資産（償却資産）額グラフ枠">
          <a:extLst>
            <a:ext uri="{FF2B5EF4-FFF2-40B4-BE49-F238E27FC236}">
              <a16:creationId xmlns:a16="http://schemas.microsoft.com/office/drawing/2014/main" id="{125D628F-AD25-4543-A6F0-3504CA0A48D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70" name="直線コネクタ 569">
          <a:extLst>
            <a:ext uri="{FF2B5EF4-FFF2-40B4-BE49-F238E27FC236}">
              <a16:creationId xmlns:a16="http://schemas.microsoft.com/office/drawing/2014/main" id="{0AA4A274-EFBF-42B1-B8DB-49510CF1F0D9}"/>
            </a:ext>
          </a:extLst>
        </xdr:cNvPr>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42</xdr:row>
      <xdr:rowOff>38100</xdr:rowOff>
    </xdr:from>
    <xdr:ext cx="314325" cy="257175"/>
    <xdr:sp macro="" textlink="">
      <xdr:nvSpPr>
        <xdr:cNvPr id="571" name="【一般廃棄物処理施設】_x000a_一人当たり有形固定資産（償却資産）額最小値テキスト">
          <a:extLst>
            <a:ext uri="{FF2B5EF4-FFF2-40B4-BE49-F238E27FC236}">
              <a16:creationId xmlns:a16="http://schemas.microsoft.com/office/drawing/2014/main" id="{FA5E9945-3D78-41CE-8A33-7B0CD245FD4F}"/>
            </a:ext>
          </a:extLst>
        </xdr:cNvPr>
        <xdr:cNvSpPr txBox="1"/>
      </xdr:nvSpPr>
      <xdr:spPr>
        <a:xfrm>
          <a:off x="22193250" y="7239000"/>
          <a:ext cx="3143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79</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72" name="直線コネクタ 571">
          <a:extLst>
            <a:ext uri="{FF2B5EF4-FFF2-40B4-BE49-F238E27FC236}">
              <a16:creationId xmlns:a16="http://schemas.microsoft.com/office/drawing/2014/main" id="{2889B25F-184F-4C9C-B07F-E324086DC3CD}"/>
            </a:ext>
          </a:extLst>
        </xdr:cNvPr>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33</xdr:row>
      <xdr:rowOff>57150</xdr:rowOff>
    </xdr:from>
    <xdr:ext cx="685800" cy="257175"/>
    <xdr:sp macro="" textlink="">
      <xdr:nvSpPr>
        <xdr:cNvPr id="573" name="【一般廃棄物処理施設】_x000a_一人当たり有形固定資産（償却資産）額最大値テキスト">
          <a:extLst>
            <a:ext uri="{FF2B5EF4-FFF2-40B4-BE49-F238E27FC236}">
              <a16:creationId xmlns:a16="http://schemas.microsoft.com/office/drawing/2014/main" id="{9975DA7C-A2A7-4938-95EE-8890E9283763}"/>
            </a:ext>
          </a:extLst>
        </xdr:cNvPr>
        <xdr:cNvSpPr txBox="1"/>
      </xdr:nvSpPr>
      <xdr:spPr>
        <a:xfrm>
          <a:off x="22193250" y="5715000"/>
          <a:ext cx="6858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1,709,704</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74" name="直線コネクタ 573">
          <a:extLst>
            <a:ext uri="{FF2B5EF4-FFF2-40B4-BE49-F238E27FC236}">
              <a16:creationId xmlns:a16="http://schemas.microsoft.com/office/drawing/2014/main" id="{78CED09D-2703-496B-8B60-345B19B97E71}"/>
            </a:ext>
          </a:extLst>
        </xdr:cNvPr>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40</xdr:row>
      <xdr:rowOff>114300</xdr:rowOff>
    </xdr:from>
    <xdr:ext cx="533400" cy="257175"/>
    <xdr:sp macro="" textlink="">
      <xdr:nvSpPr>
        <xdr:cNvPr id="575" name="【一般廃棄物処理施設】_x000a_一人当たり有形固定資産（償却資産）額平均値テキスト">
          <a:extLst>
            <a:ext uri="{FF2B5EF4-FFF2-40B4-BE49-F238E27FC236}">
              <a16:creationId xmlns:a16="http://schemas.microsoft.com/office/drawing/2014/main" id="{542F2718-57B5-4B5F-A2E2-249CB58715C7}"/>
            </a:ext>
          </a:extLst>
        </xdr:cNvPr>
        <xdr:cNvSpPr txBox="1"/>
      </xdr:nvSpPr>
      <xdr:spPr>
        <a:xfrm>
          <a:off x="2219325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fLocksText="0">
      <xdr:nvSpPr>
        <xdr:cNvPr id="576" name="フローチャート: 判断 575">
          <a:extLst>
            <a:ext uri="{FF2B5EF4-FFF2-40B4-BE49-F238E27FC236}">
              <a16:creationId xmlns:a16="http://schemas.microsoft.com/office/drawing/2014/main" id="{7991E16E-088C-41E4-9F58-0A653C65B2ED}"/>
            </a:ext>
          </a:extLst>
        </xdr:cNvPr>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127000</xdr:colOff>
      <xdr:row>41</xdr:row>
      <xdr:rowOff>88146</xdr:rowOff>
    </xdr:from>
    <xdr:to>
      <xdr:col>112</xdr:col>
      <xdr:colOff>38100</xdr:colOff>
      <xdr:row>42</xdr:row>
      <xdr:rowOff>18296</xdr:rowOff>
    </xdr:to>
    <xdr:sp macro="" textlink="" fLocksText="0">
      <xdr:nvSpPr>
        <xdr:cNvPr id="577" name="フローチャート: 判断 576">
          <a:extLst>
            <a:ext uri="{FF2B5EF4-FFF2-40B4-BE49-F238E27FC236}">
              <a16:creationId xmlns:a16="http://schemas.microsoft.com/office/drawing/2014/main" id="{C35714A0-3DF3-439D-A6BE-3AAB52212B9D}"/>
            </a:ext>
          </a:extLst>
        </xdr:cNvPr>
        <xdr:cNvSpPr/>
      </xdr:nvSpPr>
      <xdr:spPr>
        <a:xfrm>
          <a:off x="21272500" y="711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0</xdr:colOff>
      <xdr:row>41</xdr:row>
      <xdr:rowOff>90175</xdr:rowOff>
    </xdr:from>
    <xdr:to>
      <xdr:col>107</xdr:col>
      <xdr:colOff>101600</xdr:colOff>
      <xdr:row>42</xdr:row>
      <xdr:rowOff>20325</xdr:rowOff>
    </xdr:to>
    <xdr:sp macro="" textlink="" fLocksText="0">
      <xdr:nvSpPr>
        <xdr:cNvPr id="578" name="フローチャート: 判断 577">
          <a:extLst>
            <a:ext uri="{FF2B5EF4-FFF2-40B4-BE49-F238E27FC236}">
              <a16:creationId xmlns:a16="http://schemas.microsoft.com/office/drawing/2014/main" id="{94760688-7103-4DAA-84BE-2E5969B6897B}"/>
            </a:ext>
          </a:extLst>
        </xdr:cNvPr>
        <xdr:cNvSpPr/>
      </xdr:nvSpPr>
      <xdr:spPr>
        <a:xfrm>
          <a:off x="20383500" y="711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63500</xdr:colOff>
      <xdr:row>41</xdr:row>
      <xdr:rowOff>93050</xdr:rowOff>
    </xdr:from>
    <xdr:to>
      <xdr:col>102</xdr:col>
      <xdr:colOff>165100</xdr:colOff>
      <xdr:row>42</xdr:row>
      <xdr:rowOff>23200</xdr:rowOff>
    </xdr:to>
    <xdr:sp macro="" textlink="" fLocksText="0">
      <xdr:nvSpPr>
        <xdr:cNvPr id="579" name="フローチャート: 判断 578">
          <a:extLst>
            <a:ext uri="{FF2B5EF4-FFF2-40B4-BE49-F238E27FC236}">
              <a16:creationId xmlns:a16="http://schemas.microsoft.com/office/drawing/2014/main" id="{44CEC1FA-E77D-4B7D-B291-A5223A10F72D}"/>
            </a:ext>
          </a:extLst>
        </xdr:cNvPr>
        <xdr:cNvSpPr/>
      </xdr:nvSpPr>
      <xdr:spPr>
        <a:xfrm>
          <a:off x="19494500" y="712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127000</xdr:colOff>
      <xdr:row>41</xdr:row>
      <xdr:rowOff>98640</xdr:rowOff>
    </xdr:from>
    <xdr:to>
      <xdr:col>98</xdr:col>
      <xdr:colOff>38100</xdr:colOff>
      <xdr:row>42</xdr:row>
      <xdr:rowOff>28790</xdr:rowOff>
    </xdr:to>
    <xdr:sp macro="" textlink="" fLocksText="0">
      <xdr:nvSpPr>
        <xdr:cNvPr id="580" name="フローチャート: 判断 579">
          <a:extLst>
            <a:ext uri="{FF2B5EF4-FFF2-40B4-BE49-F238E27FC236}">
              <a16:creationId xmlns:a16="http://schemas.microsoft.com/office/drawing/2014/main" id="{E7163D78-FEA8-4D03-BB73-AF1343D4B1C1}"/>
            </a:ext>
          </a:extLst>
        </xdr:cNvPr>
        <xdr:cNvSpPr/>
      </xdr:nvSpPr>
      <xdr:spPr>
        <a:xfrm>
          <a:off x="18605500" y="712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115</xdr:col>
      <xdr:colOff>57150</xdr:colOff>
      <xdr:row>44</xdr:row>
      <xdr:rowOff>76200</xdr:rowOff>
    </xdr:from>
    <xdr:ext cx="762000" cy="257175"/>
    <xdr:sp macro="" textlink="">
      <xdr:nvSpPr>
        <xdr:cNvPr id="581" name="テキスト ボックス 580">
          <a:extLst>
            <a:ext uri="{FF2B5EF4-FFF2-40B4-BE49-F238E27FC236}">
              <a16:creationId xmlns:a16="http://schemas.microsoft.com/office/drawing/2014/main" id="{15B664D8-46EB-493B-AEC3-1F300C82C4B0}"/>
            </a:ext>
          </a:extLst>
        </xdr:cNvPr>
        <xdr:cNvSpPr txBox="1"/>
      </xdr:nvSpPr>
      <xdr:spPr>
        <a:xfrm>
          <a:off x="219646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44</xdr:row>
      <xdr:rowOff>76200</xdr:rowOff>
    </xdr:from>
    <xdr:ext cx="762000" cy="257175"/>
    <xdr:sp macro="" textlink="">
      <xdr:nvSpPr>
        <xdr:cNvPr id="582" name="テキスト ボックス 581">
          <a:extLst>
            <a:ext uri="{FF2B5EF4-FFF2-40B4-BE49-F238E27FC236}">
              <a16:creationId xmlns:a16="http://schemas.microsoft.com/office/drawing/2014/main" id="{1A417C85-83C4-4BA2-9E88-254A3FD64071}"/>
            </a:ext>
          </a:extLst>
        </xdr:cNvPr>
        <xdr:cNvSpPr txBox="1"/>
      </xdr:nvSpPr>
      <xdr:spPr>
        <a:xfrm>
          <a:off x="211264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44</xdr:row>
      <xdr:rowOff>76200</xdr:rowOff>
    </xdr:from>
    <xdr:ext cx="762000" cy="257175"/>
    <xdr:sp macro="" textlink="">
      <xdr:nvSpPr>
        <xdr:cNvPr id="583" name="テキスト ボックス 582">
          <a:extLst>
            <a:ext uri="{FF2B5EF4-FFF2-40B4-BE49-F238E27FC236}">
              <a16:creationId xmlns:a16="http://schemas.microsoft.com/office/drawing/2014/main" id="{84E14970-FD9B-4940-BC27-CFED32E88BBE}"/>
            </a:ext>
          </a:extLst>
        </xdr:cNvPr>
        <xdr:cNvSpPr txBox="1"/>
      </xdr:nvSpPr>
      <xdr:spPr>
        <a:xfrm>
          <a:off x="20240625"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76200</xdr:rowOff>
    </xdr:from>
    <xdr:ext cx="762000" cy="257175"/>
    <xdr:sp macro="" textlink="">
      <xdr:nvSpPr>
        <xdr:cNvPr id="584" name="テキスト ボックス 583">
          <a:extLst>
            <a:ext uri="{FF2B5EF4-FFF2-40B4-BE49-F238E27FC236}">
              <a16:creationId xmlns:a16="http://schemas.microsoft.com/office/drawing/2014/main" id="{70B2C422-21C4-4D97-9033-D1DFE0AC029D}"/>
            </a:ext>
          </a:extLst>
        </xdr:cNvPr>
        <xdr:cNvSpPr txBox="1"/>
      </xdr:nvSpPr>
      <xdr:spPr>
        <a:xfrm>
          <a:off x="1935480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44</xdr:row>
      <xdr:rowOff>76200</xdr:rowOff>
    </xdr:from>
    <xdr:ext cx="762000" cy="257175"/>
    <xdr:sp macro="" textlink="">
      <xdr:nvSpPr>
        <xdr:cNvPr id="585" name="テキスト ボックス 584">
          <a:extLst>
            <a:ext uri="{FF2B5EF4-FFF2-40B4-BE49-F238E27FC236}">
              <a16:creationId xmlns:a16="http://schemas.microsoft.com/office/drawing/2014/main" id="{B9A5624A-9E54-4281-9277-53A3DCDA2B4D}"/>
            </a:ext>
          </a:extLst>
        </xdr:cNvPr>
        <xdr:cNvSpPr txBox="1"/>
      </xdr:nvSpPr>
      <xdr:spPr>
        <a:xfrm>
          <a:off x="18459450" y="762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132846</xdr:rowOff>
    </xdr:from>
    <xdr:to>
      <xdr:col>116</xdr:col>
      <xdr:colOff>114300</xdr:colOff>
      <xdr:row>42</xdr:row>
      <xdr:rowOff>62996</xdr:rowOff>
    </xdr:to>
    <xdr:sp macro="" textlink="" fLocksText="0">
      <xdr:nvSpPr>
        <xdr:cNvPr id="586" name="楕円 585">
          <a:extLst>
            <a:ext uri="{FF2B5EF4-FFF2-40B4-BE49-F238E27FC236}">
              <a16:creationId xmlns:a16="http://schemas.microsoft.com/office/drawing/2014/main" id="{7095D8AD-EEB7-4716-978E-CAA8864D852C}"/>
            </a:ext>
          </a:extLst>
        </xdr:cNvPr>
        <xdr:cNvSpPr/>
      </xdr:nvSpPr>
      <xdr:spPr>
        <a:xfrm>
          <a:off x="22110700" y="716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95250</xdr:colOff>
      <xdr:row>41</xdr:row>
      <xdr:rowOff>66675</xdr:rowOff>
    </xdr:from>
    <xdr:ext cx="533400" cy="257175"/>
    <xdr:sp macro="" textlink="">
      <xdr:nvSpPr>
        <xdr:cNvPr id="587" name="【一般廃棄物処理施設】_x000a_一人当たり有形固定資産（償却資産）額該当値テキスト">
          <a:extLst>
            <a:ext uri="{FF2B5EF4-FFF2-40B4-BE49-F238E27FC236}">
              <a16:creationId xmlns:a16="http://schemas.microsoft.com/office/drawing/2014/main" id="{1905B6D9-FB13-4DD6-8E5F-5E54362E1E57}"/>
            </a:ext>
          </a:extLst>
        </xdr:cNvPr>
        <xdr:cNvSpPr txBox="1"/>
      </xdr:nvSpPr>
      <xdr:spPr>
        <a:xfrm>
          <a:off x="22193250" y="70961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33,995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132724</xdr:rowOff>
    </xdr:from>
    <xdr:to>
      <xdr:col>112</xdr:col>
      <xdr:colOff>38100</xdr:colOff>
      <xdr:row>42</xdr:row>
      <xdr:rowOff>62874</xdr:rowOff>
    </xdr:to>
    <xdr:sp macro="" textlink="" fLocksText="0">
      <xdr:nvSpPr>
        <xdr:cNvPr id="588" name="楕円 587">
          <a:extLst>
            <a:ext uri="{FF2B5EF4-FFF2-40B4-BE49-F238E27FC236}">
              <a16:creationId xmlns:a16="http://schemas.microsoft.com/office/drawing/2014/main" id="{A0810070-E0AF-4FD1-B492-3D340A076E2B}"/>
            </a:ext>
          </a:extLst>
        </xdr:cNvPr>
        <xdr:cNvSpPr/>
      </xdr:nvSpPr>
      <xdr:spPr>
        <a:xfrm>
          <a:off x="21272500" y="716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177800</xdr:colOff>
      <xdr:row>42</xdr:row>
      <xdr:rowOff>12074</xdr:rowOff>
    </xdr:from>
    <xdr:to>
      <xdr:col>116</xdr:col>
      <xdr:colOff>63500</xdr:colOff>
      <xdr:row>42</xdr:row>
      <xdr:rowOff>12196</xdr:rowOff>
    </xdr:to>
    <xdr:cxnSp macro="">
      <xdr:nvCxnSpPr>
        <xdr:cNvPr id="589" name="直線コネクタ 588">
          <a:extLst>
            <a:ext uri="{FF2B5EF4-FFF2-40B4-BE49-F238E27FC236}">
              <a16:creationId xmlns:a16="http://schemas.microsoft.com/office/drawing/2014/main" id="{D8A1C8B5-A98E-48EE-B997-2249CDCC4234}"/>
            </a:ext>
          </a:extLst>
        </xdr:cNvPr>
        <xdr:cNvCxnSpPr/>
      </xdr:nvCxnSpPr>
      <xdr:spPr>
        <a:xfrm>
          <a:off x="21323300" y="7212974"/>
          <a:ext cx="838200" cy="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130308</xdr:rowOff>
    </xdr:from>
    <xdr:to>
      <xdr:col>107</xdr:col>
      <xdr:colOff>101600</xdr:colOff>
      <xdr:row>42</xdr:row>
      <xdr:rowOff>60458</xdr:rowOff>
    </xdr:to>
    <xdr:sp macro="" textlink="" fLocksText="0">
      <xdr:nvSpPr>
        <xdr:cNvPr id="590" name="楕円 589">
          <a:extLst>
            <a:ext uri="{FF2B5EF4-FFF2-40B4-BE49-F238E27FC236}">
              <a16:creationId xmlns:a16="http://schemas.microsoft.com/office/drawing/2014/main" id="{494039F8-83FF-4C36-B0E1-63BC1BF648A0}"/>
            </a:ext>
          </a:extLst>
        </xdr:cNvPr>
        <xdr:cNvSpPr/>
      </xdr:nvSpPr>
      <xdr:spPr>
        <a:xfrm>
          <a:off x="20383500" y="715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42</xdr:row>
      <xdr:rowOff>9658</xdr:rowOff>
    </xdr:from>
    <xdr:to>
      <xdr:col>111</xdr:col>
      <xdr:colOff>177800</xdr:colOff>
      <xdr:row>42</xdr:row>
      <xdr:rowOff>12074</xdr:rowOff>
    </xdr:to>
    <xdr:cxnSp macro="">
      <xdr:nvCxnSpPr>
        <xdr:cNvPr id="591" name="直線コネクタ 590">
          <a:extLst>
            <a:ext uri="{FF2B5EF4-FFF2-40B4-BE49-F238E27FC236}">
              <a16:creationId xmlns:a16="http://schemas.microsoft.com/office/drawing/2014/main" id="{D4060146-9B73-44F0-9177-80B3C80A54E7}"/>
            </a:ext>
          </a:extLst>
        </xdr:cNvPr>
        <xdr:cNvCxnSpPr/>
      </xdr:nvCxnSpPr>
      <xdr:spPr>
        <a:xfrm>
          <a:off x="20434300" y="7210558"/>
          <a:ext cx="889000" cy="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131908</xdr:rowOff>
    </xdr:from>
    <xdr:to>
      <xdr:col>102</xdr:col>
      <xdr:colOff>165100</xdr:colOff>
      <xdr:row>42</xdr:row>
      <xdr:rowOff>62058</xdr:rowOff>
    </xdr:to>
    <xdr:sp macro="" textlink="" fLocksText="0">
      <xdr:nvSpPr>
        <xdr:cNvPr id="592" name="楕円 591">
          <a:extLst>
            <a:ext uri="{FF2B5EF4-FFF2-40B4-BE49-F238E27FC236}">
              <a16:creationId xmlns:a16="http://schemas.microsoft.com/office/drawing/2014/main" id="{A5510338-35E9-4C04-94F4-4A7439AD8FCC}"/>
            </a:ext>
          </a:extLst>
        </xdr:cNvPr>
        <xdr:cNvSpPr/>
      </xdr:nvSpPr>
      <xdr:spPr>
        <a:xfrm>
          <a:off x="19494500" y="716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114300</xdr:colOff>
      <xdr:row>42</xdr:row>
      <xdr:rowOff>9658</xdr:rowOff>
    </xdr:from>
    <xdr:to>
      <xdr:col>107</xdr:col>
      <xdr:colOff>50800</xdr:colOff>
      <xdr:row>42</xdr:row>
      <xdr:rowOff>11258</xdr:rowOff>
    </xdr:to>
    <xdr:cxnSp macro="">
      <xdr:nvCxnSpPr>
        <xdr:cNvPr id="593" name="直線コネクタ 592">
          <a:extLst>
            <a:ext uri="{FF2B5EF4-FFF2-40B4-BE49-F238E27FC236}">
              <a16:creationId xmlns:a16="http://schemas.microsoft.com/office/drawing/2014/main" id="{81167A3A-771B-4C10-96F5-DF22425C4823}"/>
            </a:ext>
          </a:extLst>
        </xdr:cNvPr>
        <xdr:cNvCxnSpPr/>
      </xdr:nvCxnSpPr>
      <xdr:spPr>
        <a:xfrm flipV="1">
          <a:off x="19545300" y="7210558"/>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132003</xdr:rowOff>
    </xdr:from>
    <xdr:to>
      <xdr:col>98</xdr:col>
      <xdr:colOff>38100</xdr:colOff>
      <xdr:row>42</xdr:row>
      <xdr:rowOff>62153</xdr:rowOff>
    </xdr:to>
    <xdr:sp macro="" textlink="" fLocksText="0">
      <xdr:nvSpPr>
        <xdr:cNvPr id="594" name="楕円 593">
          <a:extLst>
            <a:ext uri="{FF2B5EF4-FFF2-40B4-BE49-F238E27FC236}">
              <a16:creationId xmlns:a16="http://schemas.microsoft.com/office/drawing/2014/main" id="{FEBC7BCD-1405-434C-A72D-B18FAC2B2DD3}"/>
            </a:ext>
          </a:extLst>
        </xdr:cNvPr>
        <xdr:cNvSpPr/>
      </xdr:nvSpPr>
      <xdr:spPr>
        <a:xfrm>
          <a:off x="18605500" y="716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177800</xdr:colOff>
      <xdr:row>42</xdr:row>
      <xdr:rowOff>11258</xdr:rowOff>
    </xdr:from>
    <xdr:to>
      <xdr:col>102</xdr:col>
      <xdr:colOff>114300</xdr:colOff>
      <xdr:row>42</xdr:row>
      <xdr:rowOff>11353</xdr:rowOff>
    </xdr:to>
    <xdr:cxnSp macro="">
      <xdr:nvCxnSpPr>
        <xdr:cNvPr id="595" name="直線コネクタ 594">
          <a:extLst>
            <a:ext uri="{FF2B5EF4-FFF2-40B4-BE49-F238E27FC236}">
              <a16:creationId xmlns:a16="http://schemas.microsoft.com/office/drawing/2014/main" id="{7929CB43-0B60-4943-B64C-5B454202A2F8}"/>
            </a:ext>
          </a:extLst>
        </xdr:cNvPr>
        <xdr:cNvCxnSpPr/>
      </xdr:nvCxnSpPr>
      <xdr:spPr>
        <a:xfrm flipV="1">
          <a:off x="18656300" y="7212158"/>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85725</xdr:colOff>
      <xdr:row>40</xdr:row>
      <xdr:rowOff>38100</xdr:rowOff>
    </xdr:from>
    <xdr:ext cx="533400" cy="257175"/>
    <xdr:sp macro="" textlink="">
      <xdr:nvSpPr>
        <xdr:cNvPr id="596" name="n_1aveValue【一般廃棄物処理施設】_x000a_一人当たり有形固定資産（償却資産）額">
          <a:extLst>
            <a:ext uri="{FF2B5EF4-FFF2-40B4-BE49-F238E27FC236}">
              <a16:creationId xmlns:a16="http://schemas.microsoft.com/office/drawing/2014/main" id="{1A236112-83E3-4EF6-8A3C-5AF547038BBB}"/>
            </a:ext>
          </a:extLst>
        </xdr:cNvPr>
        <xdr:cNvSpPr txBox="1"/>
      </xdr:nvSpPr>
      <xdr:spPr>
        <a:xfrm>
          <a:off x="21040725" y="68961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92,656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161925</xdr:colOff>
      <xdr:row>40</xdr:row>
      <xdr:rowOff>38100</xdr:rowOff>
    </xdr:from>
    <xdr:ext cx="533400" cy="257175"/>
    <xdr:sp macro="" textlink="">
      <xdr:nvSpPr>
        <xdr:cNvPr id="597" name="n_2aveValue【一般廃棄物処理施設】_x000a_一人当たり有形固定資産（償却資産）額">
          <a:extLst>
            <a:ext uri="{FF2B5EF4-FFF2-40B4-BE49-F238E27FC236}">
              <a16:creationId xmlns:a16="http://schemas.microsoft.com/office/drawing/2014/main" id="{DC436B5B-7AEF-4F0A-9BC1-DAF8F595B36E}"/>
            </a:ext>
          </a:extLst>
        </xdr:cNvPr>
        <xdr:cNvSpPr txBox="1"/>
      </xdr:nvSpPr>
      <xdr:spPr>
        <a:xfrm>
          <a:off x="20164425" y="68961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28575</xdr:colOff>
      <xdr:row>40</xdr:row>
      <xdr:rowOff>38100</xdr:rowOff>
    </xdr:from>
    <xdr:ext cx="533400" cy="257175"/>
    <xdr:sp macro="" textlink="">
      <xdr:nvSpPr>
        <xdr:cNvPr id="598" name="n_3aveValue【一般廃棄物処理施設】_x000a_一人当たり有形固定資産（償却資産）額">
          <a:extLst>
            <a:ext uri="{FF2B5EF4-FFF2-40B4-BE49-F238E27FC236}">
              <a16:creationId xmlns:a16="http://schemas.microsoft.com/office/drawing/2014/main" id="{520FB1DF-308D-4613-BAAF-E95EA87091C2}"/>
            </a:ext>
          </a:extLst>
        </xdr:cNvPr>
        <xdr:cNvSpPr txBox="1"/>
      </xdr:nvSpPr>
      <xdr:spPr>
        <a:xfrm>
          <a:off x="19269075" y="689610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95250</xdr:colOff>
      <xdr:row>40</xdr:row>
      <xdr:rowOff>47625</xdr:rowOff>
    </xdr:from>
    <xdr:ext cx="533400" cy="257175"/>
    <xdr:sp macro="" textlink="">
      <xdr:nvSpPr>
        <xdr:cNvPr id="599" name="n_4aveValue【一般廃棄物処理施設】_x000a_一人当たり有形固定資産（償却資産）額">
          <a:extLst>
            <a:ext uri="{FF2B5EF4-FFF2-40B4-BE49-F238E27FC236}">
              <a16:creationId xmlns:a16="http://schemas.microsoft.com/office/drawing/2014/main" id="{D9565EC3-B574-49CA-B3E7-E56EF571FB8A}"/>
            </a:ext>
          </a:extLst>
        </xdr:cNvPr>
        <xdr:cNvSpPr txBox="1"/>
      </xdr:nvSpPr>
      <xdr:spPr>
        <a:xfrm>
          <a:off x="18383250" y="69056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85725</xdr:colOff>
      <xdr:row>42</xdr:row>
      <xdr:rowOff>57150</xdr:rowOff>
    </xdr:from>
    <xdr:ext cx="533400" cy="257175"/>
    <xdr:sp macro="" textlink="">
      <xdr:nvSpPr>
        <xdr:cNvPr id="600" name="n_1mainValue【一般廃棄物処理施設】_x000a_一人当たり有形固定資産（償却資産）額">
          <a:extLst>
            <a:ext uri="{FF2B5EF4-FFF2-40B4-BE49-F238E27FC236}">
              <a16:creationId xmlns:a16="http://schemas.microsoft.com/office/drawing/2014/main" id="{C84F8A7A-E11D-4AFD-9F99-179C372347E2}"/>
            </a:ext>
          </a:extLst>
        </xdr:cNvPr>
        <xdr:cNvSpPr txBox="1"/>
      </xdr:nvSpPr>
      <xdr:spPr>
        <a:xfrm>
          <a:off x="21040725" y="72580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34,154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161925</xdr:colOff>
      <xdr:row>42</xdr:row>
      <xdr:rowOff>47625</xdr:rowOff>
    </xdr:from>
    <xdr:ext cx="533400" cy="257175"/>
    <xdr:sp macro="" textlink="">
      <xdr:nvSpPr>
        <xdr:cNvPr id="601" name="n_2mainValue【一般廃棄物処理施設】_x000a_一人当たり有形固定資産（償却資産）額">
          <a:extLst>
            <a:ext uri="{FF2B5EF4-FFF2-40B4-BE49-F238E27FC236}">
              <a16:creationId xmlns:a16="http://schemas.microsoft.com/office/drawing/2014/main" id="{E54E89A0-FD3B-4477-BDEC-A0D7EDC0E04A}"/>
            </a:ext>
          </a:extLst>
        </xdr:cNvPr>
        <xdr:cNvSpPr txBox="1"/>
      </xdr:nvSpPr>
      <xdr:spPr>
        <a:xfrm>
          <a:off x="20164425" y="72485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37,325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28575</xdr:colOff>
      <xdr:row>42</xdr:row>
      <xdr:rowOff>57150</xdr:rowOff>
    </xdr:from>
    <xdr:ext cx="533400" cy="257175"/>
    <xdr:sp macro="" textlink="">
      <xdr:nvSpPr>
        <xdr:cNvPr id="602" name="n_3mainValue【一般廃棄物処理施設】_x000a_一人当たり有形固定資産（償却資産）額">
          <a:extLst>
            <a:ext uri="{FF2B5EF4-FFF2-40B4-BE49-F238E27FC236}">
              <a16:creationId xmlns:a16="http://schemas.microsoft.com/office/drawing/2014/main" id="{2A2FEEDC-9DD1-4A00-8916-06877BA2C3D7}"/>
            </a:ext>
          </a:extLst>
        </xdr:cNvPr>
        <xdr:cNvSpPr txBox="1"/>
      </xdr:nvSpPr>
      <xdr:spPr>
        <a:xfrm>
          <a:off x="19269075" y="72580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35,225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95250</xdr:colOff>
      <xdr:row>42</xdr:row>
      <xdr:rowOff>57150</xdr:rowOff>
    </xdr:from>
    <xdr:ext cx="533400" cy="257175"/>
    <xdr:sp macro="" textlink="">
      <xdr:nvSpPr>
        <xdr:cNvPr id="603" name="n_4mainValue【一般廃棄物処理施設】_x000a_一人当たり有形固定資産（償却資産）額">
          <a:extLst>
            <a:ext uri="{FF2B5EF4-FFF2-40B4-BE49-F238E27FC236}">
              <a16:creationId xmlns:a16="http://schemas.microsoft.com/office/drawing/2014/main" id="{DACB02DB-FB60-4A63-B8BE-E16BC0F18AAA}"/>
            </a:ext>
          </a:extLst>
        </xdr:cNvPr>
        <xdr:cNvSpPr txBox="1"/>
      </xdr:nvSpPr>
      <xdr:spPr>
        <a:xfrm>
          <a:off x="18383250" y="725805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35,101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fLocksText="0">
      <xdr:nvSpPr>
        <xdr:cNvPr id="604" name="正方形/長方形 603">
          <a:extLst>
            <a:ext uri="{FF2B5EF4-FFF2-40B4-BE49-F238E27FC236}">
              <a16:creationId xmlns:a16="http://schemas.microsoft.com/office/drawing/2014/main" id="{30559605-2764-4F91-9AD0-1841A829059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保健センター・保健所</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fLocksText="0">
      <xdr:nvSpPr>
        <xdr:cNvPr id="605" name="正方形/長方形 604">
          <a:extLst>
            <a:ext uri="{FF2B5EF4-FFF2-40B4-BE49-F238E27FC236}">
              <a16:creationId xmlns:a16="http://schemas.microsoft.com/office/drawing/2014/main" id="{1E638660-FB0D-4C78-93B0-05F05D78A9A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fLocksText="0">
      <xdr:nvSpPr>
        <xdr:cNvPr id="606" name="正方形/長方形 605">
          <a:extLst>
            <a:ext uri="{FF2B5EF4-FFF2-40B4-BE49-F238E27FC236}">
              <a16:creationId xmlns:a16="http://schemas.microsoft.com/office/drawing/2014/main" id="{BFF9447A-4CC9-4545-AE96-CD0837AE21C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80/83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fLocksText="0">
      <xdr:nvSpPr>
        <xdr:cNvPr id="607" name="正方形/長方形 606">
          <a:extLst>
            <a:ext uri="{FF2B5EF4-FFF2-40B4-BE49-F238E27FC236}">
              <a16:creationId xmlns:a16="http://schemas.microsoft.com/office/drawing/2014/main" id="{EF73B1A3-9A0E-4B5A-B9F7-EBAE16E045B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fLocksText="0">
      <xdr:nvSpPr>
        <xdr:cNvPr id="608" name="正方形/長方形 607">
          <a:extLst>
            <a:ext uri="{FF2B5EF4-FFF2-40B4-BE49-F238E27FC236}">
              <a16:creationId xmlns:a16="http://schemas.microsoft.com/office/drawing/2014/main" id="{8A9C5E8E-6C0C-4681-8359-813877B1001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fLocksText="0">
      <xdr:nvSpPr>
        <xdr:cNvPr id="609" name="正方形/長方形 608">
          <a:extLst>
            <a:ext uri="{FF2B5EF4-FFF2-40B4-BE49-F238E27FC236}">
              <a16:creationId xmlns:a16="http://schemas.microsoft.com/office/drawing/2014/main" id="{906AB042-3E1C-4C73-AC6F-26EF4B66355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fLocksText="0">
      <xdr:nvSpPr>
        <xdr:cNvPr id="610" name="正方形/長方形 609">
          <a:extLst>
            <a:ext uri="{FF2B5EF4-FFF2-40B4-BE49-F238E27FC236}">
              <a16:creationId xmlns:a16="http://schemas.microsoft.com/office/drawing/2014/main" id="{A478E03D-3C60-405E-994D-007397AA7D1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fLocksText="0">
      <xdr:nvSpPr>
        <xdr:cNvPr id="611" name="正方形/長方形 610">
          <a:extLst>
            <a:ext uri="{FF2B5EF4-FFF2-40B4-BE49-F238E27FC236}">
              <a16:creationId xmlns:a16="http://schemas.microsoft.com/office/drawing/2014/main" id="{908255D0-B597-441A-8B9B-8D7321561DE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52</xdr:row>
      <xdr:rowOff>38100</xdr:rowOff>
    </xdr:from>
    <xdr:ext cx="295275" cy="228600"/>
    <xdr:sp macro="" textlink="">
      <xdr:nvSpPr>
        <xdr:cNvPr id="612" name="テキスト ボックス 611">
          <a:extLst>
            <a:ext uri="{FF2B5EF4-FFF2-40B4-BE49-F238E27FC236}">
              <a16:creationId xmlns:a16="http://schemas.microsoft.com/office/drawing/2014/main" id="{BB343781-71E5-4698-834E-2118D79FCD4E}"/>
            </a:ext>
          </a:extLst>
        </xdr:cNvPr>
        <xdr:cNvSpPr txBox="1"/>
      </xdr:nvSpPr>
      <xdr:spPr>
        <a:xfrm>
          <a:off x="12401550" y="895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9B3FD29F-8847-4FDA-902B-58C4437F144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65</xdr:row>
      <xdr:rowOff>142875</xdr:rowOff>
    </xdr:from>
    <xdr:ext cx="466725" cy="257175"/>
    <xdr:sp macro="" textlink="">
      <xdr:nvSpPr>
        <xdr:cNvPr id="614" name="テキスト ボックス 613">
          <a:extLst>
            <a:ext uri="{FF2B5EF4-FFF2-40B4-BE49-F238E27FC236}">
              <a16:creationId xmlns:a16="http://schemas.microsoft.com/office/drawing/2014/main" id="{6D774167-541C-4D2D-9FD4-FB3BFE334C52}"/>
            </a:ext>
          </a:extLst>
        </xdr:cNvPr>
        <xdr:cNvSpPr txBox="1"/>
      </xdr:nvSpPr>
      <xdr:spPr>
        <a:xfrm>
          <a:off x="11972925" y="11287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a:extLst>
            <a:ext uri="{FF2B5EF4-FFF2-40B4-BE49-F238E27FC236}">
              <a16:creationId xmlns:a16="http://schemas.microsoft.com/office/drawing/2014/main" id="{EB06FBA0-B8E4-4D02-8B9C-2149D901B9D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63</xdr:row>
      <xdr:rowOff>161925</xdr:rowOff>
    </xdr:from>
    <xdr:ext cx="466725" cy="257175"/>
    <xdr:sp macro="" textlink="">
      <xdr:nvSpPr>
        <xdr:cNvPr id="616" name="テキスト ボックス 615">
          <a:extLst>
            <a:ext uri="{FF2B5EF4-FFF2-40B4-BE49-F238E27FC236}">
              <a16:creationId xmlns:a16="http://schemas.microsoft.com/office/drawing/2014/main" id="{35BFCC37-E192-4B9D-9078-4276039EAA6E}"/>
            </a:ext>
          </a:extLst>
        </xdr:cNvPr>
        <xdr:cNvSpPr txBox="1"/>
      </xdr:nvSpPr>
      <xdr:spPr>
        <a:xfrm>
          <a:off x="11972925" y="10963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a:extLst>
            <a:ext uri="{FF2B5EF4-FFF2-40B4-BE49-F238E27FC236}">
              <a16:creationId xmlns:a16="http://schemas.microsoft.com/office/drawing/2014/main" id="{D9C43BA5-7295-4E6B-B196-8497D66F70F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62</xdr:row>
      <xdr:rowOff>0</xdr:rowOff>
    </xdr:from>
    <xdr:ext cx="400050" cy="257175"/>
    <xdr:sp macro="" textlink="">
      <xdr:nvSpPr>
        <xdr:cNvPr id="618" name="テキスト ボックス 617">
          <a:extLst>
            <a:ext uri="{FF2B5EF4-FFF2-40B4-BE49-F238E27FC236}">
              <a16:creationId xmlns:a16="http://schemas.microsoft.com/office/drawing/2014/main" id="{38A67470-C494-412D-A9B7-D10F03063828}"/>
            </a:ext>
          </a:extLst>
        </xdr:cNvPr>
        <xdr:cNvSpPr txBox="1"/>
      </xdr:nvSpPr>
      <xdr:spPr>
        <a:xfrm>
          <a:off x="12039600" y="106299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a:extLst>
            <a:ext uri="{FF2B5EF4-FFF2-40B4-BE49-F238E27FC236}">
              <a16:creationId xmlns:a16="http://schemas.microsoft.com/office/drawing/2014/main" id="{ABE4E78D-E277-418D-AE9D-37C58873F73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60</xdr:row>
      <xdr:rowOff>19050</xdr:rowOff>
    </xdr:from>
    <xdr:ext cx="400050" cy="257175"/>
    <xdr:sp macro="" textlink="">
      <xdr:nvSpPr>
        <xdr:cNvPr id="620" name="テキスト ボックス 619">
          <a:extLst>
            <a:ext uri="{FF2B5EF4-FFF2-40B4-BE49-F238E27FC236}">
              <a16:creationId xmlns:a16="http://schemas.microsoft.com/office/drawing/2014/main" id="{71193D6C-9E88-42E0-B099-E8C5D4454CDA}"/>
            </a:ext>
          </a:extLst>
        </xdr:cNvPr>
        <xdr:cNvSpPr txBox="1"/>
      </xdr:nvSpPr>
      <xdr:spPr>
        <a:xfrm>
          <a:off x="12039600" y="103060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a:extLst>
            <a:ext uri="{FF2B5EF4-FFF2-40B4-BE49-F238E27FC236}">
              <a16:creationId xmlns:a16="http://schemas.microsoft.com/office/drawing/2014/main" id="{A57CDB70-14C2-4A5D-9B98-79B5CBB8DEC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58</xdr:row>
      <xdr:rowOff>38100</xdr:rowOff>
    </xdr:from>
    <xdr:ext cx="400050" cy="257175"/>
    <xdr:sp macro="" textlink="">
      <xdr:nvSpPr>
        <xdr:cNvPr id="622" name="テキスト ボックス 621">
          <a:extLst>
            <a:ext uri="{FF2B5EF4-FFF2-40B4-BE49-F238E27FC236}">
              <a16:creationId xmlns:a16="http://schemas.microsoft.com/office/drawing/2014/main" id="{7ED7A2CC-DCCC-409A-BF5B-4B4C402B8747}"/>
            </a:ext>
          </a:extLst>
        </xdr:cNvPr>
        <xdr:cNvSpPr txBox="1"/>
      </xdr:nvSpPr>
      <xdr:spPr>
        <a:xfrm>
          <a:off x="12039600" y="99822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a:extLst>
            <a:ext uri="{FF2B5EF4-FFF2-40B4-BE49-F238E27FC236}">
              <a16:creationId xmlns:a16="http://schemas.microsoft.com/office/drawing/2014/main" id="{DDF95A83-252F-41C8-9D2F-83262C3DC1D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56</xdr:row>
      <xdr:rowOff>57150</xdr:rowOff>
    </xdr:from>
    <xdr:ext cx="400050" cy="257175"/>
    <xdr:sp macro="" textlink="">
      <xdr:nvSpPr>
        <xdr:cNvPr id="624" name="テキスト ボックス 623">
          <a:extLst>
            <a:ext uri="{FF2B5EF4-FFF2-40B4-BE49-F238E27FC236}">
              <a16:creationId xmlns:a16="http://schemas.microsoft.com/office/drawing/2014/main" id="{47354FB2-5ECC-4461-8BE5-C5F9802D7C5B}"/>
            </a:ext>
          </a:extLst>
        </xdr:cNvPr>
        <xdr:cNvSpPr txBox="1"/>
      </xdr:nvSpPr>
      <xdr:spPr>
        <a:xfrm>
          <a:off x="12039600" y="96583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a:extLst>
            <a:ext uri="{FF2B5EF4-FFF2-40B4-BE49-F238E27FC236}">
              <a16:creationId xmlns:a16="http://schemas.microsoft.com/office/drawing/2014/main" id="{95713F41-9D4A-4948-A940-5DED63DB5D8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104775</xdr:colOff>
      <xdr:row>54</xdr:row>
      <xdr:rowOff>66675</xdr:rowOff>
    </xdr:from>
    <xdr:ext cx="342900" cy="257175"/>
    <xdr:sp macro="" textlink="">
      <xdr:nvSpPr>
        <xdr:cNvPr id="626" name="テキスト ボックス 625">
          <a:extLst>
            <a:ext uri="{FF2B5EF4-FFF2-40B4-BE49-F238E27FC236}">
              <a16:creationId xmlns:a16="http://schemas.microsoft.com/office/drawing/2014/main" id="{3D8A482F-3D22-4C48-B3D3-DECC9B492596}"/>
            </a:ext>
          </a:extLst>
        </xdr:cNvPr>
        <xdr:cNvSpPr txBox="1"/>
      </xdr:nvSpPr>
      <xdr:spPr>
        <a:xfrm>
          <a:off x="12106275" y="932497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D2520A08-E57F-416F-8AE6-0EB3B29EAF0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fLocksText="0">
      <xdr:nvSpPr>
        <xdr:cNvPr id="628" name="【保健センター・保健所】_x000a_有形固定資産減価償却率グラフ枠">
          <a:extLst>
            <a:ext uri="{FF2B5EF4-FFF2-40B4-BE49-F238E27FC236}">
              <a16:creationId xmlns:a16="http://schemas.microsoft.com/office/drawing/2014/main" id="{7A22725E-A01C-46B5-9900-6C8919E4983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29" name="直線コネクタ 628">
          <a:extLst>
            <a:ext uri="{FF2B5EF4-FFF2-40B4-BE49-F238E27FC236}">
              <a16:creationId xmlns:a16="http://schemas.microsoft.com/office/drawing/2014/main" id="{F2319665-AB34-44E3-B513-838AA003B8FE}"/>
            </a:ext>
          </a:extLst>
        </xdr:cNvPr>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64</xdr:row>
      <xdr:rowOff>133350</xdr:rowOff>
    </xdr:from>
    <xdr:ext cx="466725" cy="257175"/>
    <xdr:sp macro="" textlink="">
      <xdr:nvSpPr>
        <xdr:cNvPr id="630" name="【保健センター・保健所】_x000a_有形固定資産減価償却率最小値テキスト">
          <a:extLst>
            <a:ext uri="{FF2B5EF4-FFF2-40B4-BE49-F238E27FC236}">
              <a16:creationId xmlns:a16="http://schemas.microsoft.com/office/drawing/2014/main" id="{02A5F72F-7D2D-48E3-8911-3EF450397EA3}"/>
            </a:ext>
          </a:extLst>
        </xdr:cNvPr>
        <xdr:cNvSpPr txBox="1"/>
      </xdr:nvSpPr>
      <xdr:spPr>
        <a:xfrm>
          <a:off x="16354425" y="111061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100.0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1" name="直線コネクタ 630">
          <a:extLst>
            <a:ext uri="{FF2B5EF4-FFF2-40B4-BE49-F238E27FC236}">
              <a16:creationId xmlns:a16="http://schemas.microsoft.com/office/drawing/2014/main" id="{916DFECF-1A75-4105-BC0F-D805D4BBF044}"/>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54</xdr:row>
      <xdr:rowOff>66675</xdr:rowOff>
    </xdr:from>
    <xdr:ext cx="342900" cy="257175"/>
    <xdr:sp macro="" textlink="">
      <xdr:nvSpPr>
        <xdr:cNvPr id="632" name="【保健センター・保健所】_x000a_有形固定資産減価償却率最大値テキスト">
          <a:extLst>
            <a:ext uri="{FF2B5EF4-FFF2-40B4-BE49-F238E27FC236}">
              <a16:creationId xmlns:a16="http://schemas.microsoft.com/office/drawing/2014/main" id="{2D1872D2-51C7-429E-9034-95FB3E9D0397}"/>
            </a:ext>
          </a:extLst>
        </xdr:cNvPr>
        <xdr:cNvSpPr txBox="1"/>
      </xdr:nvSpPr>
      <xdr:spPr>
        <a:xfrm>
          <a:off x="16354425" y="932497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4.7</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33" name="直線コネクタ 632">
          <a:extLst>
            <a:ext uri="{FF2B5EF4-FFF2-40B4-BE49-F238E27FC236}">
              <a16:creationId xmlns:a16="http://schemas.microsoft.com/office/drawing/2014/main" id="{45956183-3B2B-4403-8632-C94562CB3D73}"/>
            </a:ext>
          </a:extLst>
        </xdr:cNvPr>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58</xdr:row>
      <xdr:rowOff>142875</xdr:rowOff>
    </xdr:from>
    <xdr:ext cx="409575" cy="257175"/>
    <xdr:sp macro="" textlink="">
      <xdr:nvSpPr>
        <xdr:cNvPr id="634" name="【保健センター・保健所】_x000a_有形固定資産減価償却率平均値テキスト">
          <a:extLst>
            <a:ext uri="{FF2B5EF4-FFF2-40B4-BE49-F238E27FC236}">
              <a16:creationId xmlns:a16="http://schemas.microsoft.com/office/drawing/2014/main" id="{3C074327-B036-48FF-B1EE-2C33AFA5DD58}"/>
            </a:ext>
          </a:extLst>
        </xdr:cNvPr>
        <xdr:cNvSpPr txBox="1"/>
      </xdr:nvSpPr>
      <xdr:spPr>
        <a:xfrm>
          <a:off x="16354425" y="1008697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50.2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fLocksText="0">
      <xdr:nvSpPr>
        <xdr:cNvPr id="635" name="フローチャート: 判断 634">
          <a:extLst>
            <a:ext uri="{FF2B5EF4-FFF2-40B4-BE49-F238E27FC236}">
              <a16:creationId xmlns:a16="http://schemas.microsoft.com/office/drawing/2014/main" id="{5098A552-DD44-4419-8909-B29EF0B6B657}"/>
            </a:ext>
          </a:extLst>
        </xdr:cNvPr>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0</xdr:colOff>
      <xdr:row>59</xdr:row>
      <xdr:rowOff>65133</xdr:rowOff>
    </xdr:from>
    <xdr:to>
      <xdr:col>81</xdr:col>
      <xdr:colOff>101600</xdr:colOff>
      <xdr:row>59</xdr:row>
      <xdr:rowOff>166733</xdr:rowOff>
    </xdr:to>
    <xdr:sp macro="" textlink="" fLocksText="0">
      <xdr:nvSpPr>
        <xdr:cNvPr id="636" name="フローチャート: 判断 635">
          <a:extLst>
            <a:ext uri="{FF2B5EF4-FFF2-40B4-BE49-F238E27FC236}">
              <a16:creationId xmlns:a16="http://schemas.microsoft.com/office/drawing/2014/main" id="{EDC706A4-EE4A-44D7-9902-9640CDDB989B}"/>
            </a:ext>
          </a:extLst>
        </xdr:cNvPr>
        <xdr:cNvSpPr/>
      </xdr:nvSpPr>
      <xdr:spPr>
        <a:xfrm>
          <a:off x="15430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63500</xdr:colOff>
      <xdr:row>59</xdr:row>
      <xdr:rowOff>92891</xdr:rowOff>
    </xdr:from>
    <xdr:to>
      <xdr:col>76</xdr:col>
      <xdr:colOff>165100</xdr:colOff>
      <xdr:row>60</xdr:row>
      <xdr:rowOff>23041</xdr:rowOff>
    </xdr:to>
    <xdr:sp macro="" textlink="" fLocksText="0">
      <xdr:nvSpPr>
        <xdr:cNvPr id="637" name="フローチャート: 判断 636">
          <a:extLst>
            <a:ext uri="{FF2B5EF4-FFF2-40B4-BE49-F238E27FC236}">
              <a16:creationId xmlns:a16="http://schemas.microsoft.com/office/drawing/2014/main" id="{6928FFDD-852C-4696-AB9B-367929A3C3A0}"/>
            </a:ext>
          </a:extLst>
        </xdr:cNvPr>
        <xdr:cNvSpPr/>
      </xdr:nvSpPr>
      <xdr:spPr>
        <a:xfrm>
          <a:off x="14541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fLocksText="0">
      <xdr:nvSpPr>
        <xdr:cNvPr id="638" name="フローチャート: 判断 637">
          <a:extLst>
            <a:ext uri="{FF2B5EF4-FFF2-40B4-BE49-F238E27FC236}">
              <a16:creationId xmlns:a16="http://schemas.microsoft.com/office/drawing/2014/main" id="{5202F78A-6801-4C88-AF95-03CC5D79C84B}"/>
            </a:ext>
          </a:extLst>
        </xdr:cNvPr>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fLocksText="0">
      <xdr:nvSpPr>
        <xdr:cNvPr id="639" name="フローチャート: 判断 638">
          <a:extLst>
            <a:ext uri="{FF2B5EF4-FFF2-40B4-BE49-F238E27FC236}">
              <a16:creationId xmlns:a16="http://schemas.microsoft.com/office/drawing/2014/main" id="{350464F2-9E15-48CF-BCD9-54F8C55EEE07}"/>
            </a:ext>
          </a:extLst>
        </xdr:cNvPr>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84</xdr:col>
      <xdr:colOff>123825</xdr:colOff>
      <xdr:row>66</xdr:row>
      <xdr:rowOff>114300</xdr:rowOff>
    </xdr:from>
    <xdr:ext cx="762000" cy="257175"/>
    <xdr:sp macro="" textlink="">
      <xdr:nvSpPr>
        <xdr:cNvPr id="640" name="テキスト ボックス 639">
          <a:extLst>
            <a:ext uri="{FF2B5EF4-FFF2-40B4-BE49-F238E27FC236}">
              <a16:creationId xmlns:a16="http://schemas.microsoft.com/office/drawing/2014/main" id="{DCCB4CEF-5EE0-45C7-AD45-E6C7550D0451}"/>
            </a:ext>
          </a:extLst>
        </xdr:cNvPr>
        <xdr:cNvSpPr txBox="1"/>
      </xdr:nvSpPr>
      <xdr:spPr>
        <a:xfrm>
          <a:off x="16125825"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66</xdr:row>
      <xdr:rowOff>114300</xdr:rowOff>
    </xdr:from>
    <xdr:ext cx="762000" cy="257175"/>
    <xdr:sp macro="" textlink="">
      <xdr:nvSpPr>
        <xdr:cNvPr id="641" name="テキスト ボックス 640">
          <a:extLst>
            <a:ext uri="{FF2B5EF4-FFF2-40B4-BE49-F238E27FC236}">
              <a16:creationId xmlns:a16="http://schemas.microsoft.com/office/drawing/2014/main" id="{2381F0B3-0691-43D6-A3DC-110E59D0D06B}"/>
            </a:ext>
          </a:extLst>
        </xdr:cNvPr>
        <xdr:cNvSpPr txBox="1"/>
      </xdr:nvSpPr>
      <xdr:spPr>
        <a:xfrm>
          <a:off x="15287625"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114300</xdr:rowOff>
    </xdr:from>
    <xdr:ext cx="762000" cy="257175"/>
    <xdr:sp macro="" textlink="">
      <xdr:nvSpPr>
        <xdr:cNvPr id="642" name="テキスト ボックス 641">
          <a:extLst>
            <a:ext uri="{FF2B5EF4-FFF2-40B4-BE49-F238E27FC236}">
              <a16:creationId xmlns:a16="http://schemas.microsoft.com/office/drawing/2014/main" id="{BDD4AEEE-6BE9-48A5-9968-BBD0E00B880A}"/>
            </a:ext>
          </a:extLst>
        </xdr:cNvPr>
        <xdr:cNvSpPr txBox="1"/>
      </xdr:nvSpPr>
      <xdr:spPr>
        <a:xfrm>
          <a:off x="1440180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66</xdr:row>
      <xdr:rowOff>114300</xdr:rowOff>
    </xdr:from>
    <xdr:ext cx="762000" cy="257175"/>
    <xdr:sp macro="" textlink="">
      <xdr:nvSpPr>
        <xdr:cNvPr id="643" name="テキスト ボックス 642">
          <a:extLst>
            <a:ext uri="{FF2B5EF4-FFF2-40B4-BE49-F238E27FC236}">
              <a16:creationId xmlns:a16="http://schemas.microsoft.com/office/drawing/2014/main" id="{B1234529-AB5A-4543-BB83-F7B5529F507B}"/>
            </a:ext>
          </a:extLst>
        </xdr:cNvPr>
        <xdr:cNvSpPr txBox="1"/>
      </xdr:nvSpPr>
      <xdr:spPr>
        <a:xfrm>
          <a:off x="135064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66</xdr:row>
      <xdr:rowOff>114300</xdr:rowOff>
    </xdr:from>
    <xdr:ext cx="762000" cy="257175"/>
    <xdr:sp macro="" textlink="">
      <xdr:nvSpPr>
        <xdr:cNvPr id="644" name="テキスト ボックス 643">
          <a:extLst>
            <a:ext uri="{FF2B5EF4-FFF2-40B4-BE49-F238E27FC236}">
              <a16:creationId xmlns:a16="http://schemas.microsoft.com/office/drawing/2014/main" id="{300A745F-EF9C-4E7C-9C6B-D57D0FF732A3}"/>
            </a:ext>
          </a:extLst>
        </xdr:cNvPr>
        <xdr:cNvSpPr txBox="1"/>
      </xdr:nvSpPr>
      <xdr:spPr>
        <a:xfrm>
          <a:off x="12620625"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91259</xdr:rowOff>
    </xdr:from>
    <xdr:to>
      <xdr:col>85</xdr:col>
      <xdr:colOff>177800</xdr:colOff>
      <xdr:row>64</xdr:row>
      <xdr:rowOff>21409</xdr:rowOff>
    </xdr:to>
    <xdr:sp macro="" textlink="" fLocksText="0">
      <xdr:nvSpPr>
        <xdr:cNvPr id="645" name="楕円 644">
          <a:extLst>
            <a:ext uri="{FF2B5EF4-FFF2-40B4-BE49-F238E27FC236}">
              <a16:creationId xmlns:a16="http://schemas.microsoft.com/office/drawing/2014/main" id="{0A9F78CF-FAC5-475F-8D71-FEB39D01185A}"/>
            </a:ext>
          </a:extLst>
        </xdr:cNvPr>
        <xdr:cNvSpPr/>
      </xdr:nvSpPr>
      <xdr:spPr>
        <a:xfrm>
          <a:off x="162687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161925</xdr:colOff>
      <xdr:row>63</xdr:row>
      <xdr:rowOff>66675</xdr:rowOff>
    </xdr:from>
    <xdr:ext cx="409575" cy="257175"/>
    <xdr:sp macro="" textlink="">
      <xdr:nvSpPr>
        <xdr:cNvPr id="646" name="【保健センター・保健所】_x000a_有形固定資産減価償却率該当値テキスト">
          <a:extLst>
            <a:ext uri="{FF2B5EF4-FFF2-40B4-BE49-F238E27FC236}">
              <a16:creationId xmlns:a16="http://schemas.microsoft.com/office/drawing/2014/main" id="{B1566649-EAEC-4D5E-BDC9-0A40F89D56AC}"/>
            </a:ext>
          </a:extLst>
        </xdr:cNvPr>
        <xdr:cNvSpPr txBox="1"/>
      </xdr:nvSpPr>
      <xdr:spPr>
        <a:xfrm>
          <a:off x="16354425" y="108680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90.2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55335</xdr:rowOff>
    </xdr:from>
    <xdr:to>
      <xdr:col>81</xdr:col>
      <xdr:colOff>101600</xdr:colOff>
      <xdr:row>63</xdr:row>
      <xdr:rowOff>156935</xdr:rowOff>
    </xdr:to>
    <xdr:sp macro="" textlink="" fLocksText="0">
      <xdr:nvSpPr>
        <xdr:cNvPr id="647" name="楕円 646">
          <a:extLst>
            <a:ext uri="{FF2B5EF4-FFF2-40B4-BE49-F238E27FC236}">
              <a16:creationId xmlns:a16="http://schemas.microsoft.com/office/drawing/2014/main" id="{2E2B87F9-E2CD-40C1-B8AC-1426EE6962BC}"/>
            </a:ext>
          </a:extLst>
        </xdr:cNvPr>
        <xdr:cNvSpPr/>
      </xdr:nvSpPr>
      <xdr:spPr>
        <a:xfrm>
          <a:off x="15430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50800</xdr:colOff>
      <xdr:row>63</xdr:row>
      <xdr:rowOff>106135</xdr:rowOff>
    </xdr:from>
    <xdr:to>
      <xdr:col>85</xdr:col>
      <xdr:colOff>127000</xdr:colOff>
      <xdr:row>63</xdr:row>
      <xdr:rowOff>142059</xdr:rowOff>
    </xdr:to>
    <xdr:cxnSp macro="">
      <xdr:nvCxnSpPr>
        <xdr:cNvPr id="648" name="直線コネクタ 647">
          <a:extLst>
            <a:ext uri="{FF2B5EF4-FFF2-40B4-BE49-F238E27FC236}">
              <a16:creationId xmlns:a16="http://schemas.microsoft.com/office/drawing/2014/main" id="{81FD4D57-472E-4744-80A4-A99D69AFB7F9}"/>
            </a:ext>
          </a:extLst>
        </xdr:cNvPr>
        <xdr:cNvCxnSpPr/>
      </xdr:nvCxnSpPr>
      <xdr:spPr>
        <a:xfrm>
          <a:off x="15481300" y="1090748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19413</xdr:rowOff>
    </xdr:from>
    <xdr:to>
      <xdr:col>76</xdr:col>
      <xdr:colOff>165100</xdr:colOff>
      <xdr:row>63</xdr:row>
      <xdr:rowOff>121013</xdr:rowOff>
    </xdr:to>
    <xdr:sp macro="" textlink="" fLocksText="0">
      <xdr:nvSpPr>
        <xdr:cNvPr id="649" name="楕円 648">
          <a:extLst>
            <a:ext uri="{FF2B5EF4-FFF2-40B4-BE49-F238E27FC236}">
              <a16:creationId xmlns:a16="http://schemas.microsoft.com/office/drawing/2014/main" id="{964F433E-3777-4587-80B3-A56ED4A02105}"/>
            </a:ext>
          </a:extLst>
        </xdr:cNvPr>
        <xdr:cNvSpPr/>
      </xdr:nvSpPr>
      <xdr:spPr>
        <a:xfrm>
          <a:off x="14541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63</xdr:row>
      <xdr:rowOff>70213</xdr:rowOff>
    </xdr:from>
    <xdr:to>
      <xdr:col>81</xdr:col>
      <xdr:colOff>50800</xdr:colOff>
      <xdr:row>63</xdr:row>
      <xdr:rowOff>106135</xdr:rowOff>
    </xdr:to>
    <xdr:cxnSp macro="">
      <xdr:nvCxnSpPr>
        <xdr:cNvPr id="650" name="直線コネクタ 649">
          <a:extLst>
            <a:ext uri="{FF2B5EF4-FFF2-40B4-BE49-F238E27FC236}">
              <a16:creationId xmlns:a16="http://schemas.microsoft.com/office/drawing/2014/main" id="{FD63F9D9-B660-41BB-895A-5521658C7BC3}"/>
            </a:ext>
          </a:extLst>
        </xdr:cNvPr>
        <xdr:cNvCxnSpPr/>
      </xdr:nvCxnSpPr>
      <xdr:spPr>
        <a:xfrm>
          <a:off x="14592300" y="1087156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154940</xdr:rowOff>
    </xdr:from>
    <xdr:to>
      <xdr:col>72</xdr:col>
      <xdr:colOff>38100</xdr:colOff>
      <xdr:row>63</xdr:row>
      <xdr:rowOff>85090</xdr:rowOff>
    </xdr:to>
    <xdr:sp macro="" textlink="" fLocksText="0">
      <xdr:nvSpPr>
        <xdr:cNvPr id="651" name="楕円 650">
          <a:extLst>
            <a:ext uri="{FF2B5EF4-FFF2-40B4-BE49-F238E27FC236}">
              <a16:creationId xmlns:a16="http://schemas.microsoft.com/office/drawing/2014/main" id="{F672275F-3ADB-4C7A-8763-1D1DE87A30AC}"/>
            </a:ext>
          </a:extLst>
        </xdr:cNvPr>
        <xdr:cNvSpPr/>
      </xdr:nvSpPr>
      <xdr:spPr>
        <a:xfrm>
          <a:off x="13652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177800</xdr:colOff>
      <xdr:row>63</xdr:row>
      <xdr:rowOff>34290</xdr:rowOff>
    </xdr:from>
    <xdr:to>
      <xdr:col>76</xdr:col>
      <xdr:colOff>114300</xdr:colOff>
      <xdr:row>63</xdr:row>
      <xdr:rowOff>70213</xdr:rowOff>
    </xdr:to>
    <xdr:cxnSp macro="">
      <xdr:nvCxnSpPr>
        <xdr:cNvPr id="652" name="直線コネクタ 651">
          <a:extLst>
            <a:ext uri="{FF2B5EF4-FFF2-40B4-BE49-F238E27FC236}">
              <a16:creationId xmlns:a16="http://schemas.microsoft.com/office/drawing/2014/main" id="{C7980854-861F-402E-9D02-F636A1932891}"/>
            </a:ext>
          </a:extLst>
        </xdr:cNvPr>
        <xdr:cNvCxnSpPr/>
      </xdr:nvCxnSpPr>
      <xdr:spPr>
        <a:xfrm>
          <a:off x="13703300" y="108356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119017</xdr:rowOff>
    </xdr:from>
    <xdr:to>
      <xdr:col>67</xdr:col>
      <xdr:colOff>101600</xdr:colOff>
      <xdr:row>63</xdr:row>
      <xdr:rowOff>49167</xdr:rowOff>
    </xdr:to>
    <xdr:sp macro="" textlink="" fLocksText="0">
      <xdr:nvSpPr>
        <xdr:cNvPr id="653" name="楕円 652">
          <a:extLst>
            <a:ext uri="{FF2B5EF4-FFF2-40B4-BE49-F238E27FC236}">
              <a16:creationId xmlns:a16="http://schemas.microsoft.com/office/drawing/2014/main" id="{7E87CFB0-AC64-4FE1-AA10-CB57C103D3A3}"/>
            </a:ext>
          </a:extLst>
        </xdr:cNvPr>
        <xdr:cNvSpPr/>
      </xdr:nvSpPr>
      <xdr:spPr>
        <a:xfrm>
          <a:off x="12763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50800</xdr:colOff>
      <xdr:row>62</xdr:row>
      <xdr:rowOff>169817</xdr:rowOff>
    </xdr:from>
    <xdr:to>
      <xdr:col>71</xdr:col>
      <xdr:colOff>177800</xdr:colOff>
      <xdr:row>63</xdr:row>
      <xdr:rowOff>34290</xdr:rowOff>
    </xdr:to>
    <xdr:cxnSp macro="">
      <xdr:nvCxnSpPr>
        <xdr:cNvPr id="654" name="直線コネクタ 653">
          <a:extLst>
            <a:ext uri="{FF2B5EF4-FFF2-40B4-BE49-F238E27FC236}">
              <a16:creationId xmlns:a16="http://schemas.microsoft.com/office/drawing/2014/main" id="{A5A3919E-D1A5-4CBE-8022-9C9B8D1E56DB}"/>
            </a:ext>
          </a:extLst>
        </xdr:cNvPr>
        <xdr:cNvCxnSpPr/>
      </xdr:nvCxnSpPr>
      <xdr:spPr>
        <a:xfrm>
          <a:off x="12814300" y="107997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19050</xdr:colOff>
      <xdr:row>58</xdr:row>
      <xdr:rowOff>9525</xdr:rowOff>
    </xdr:from>
    <xdr:ext cx="409575" cy="257175"/>
    <xdr:sp macro="" textlink="">
      <xdr:nvSpPr>
        <xdr:cNvPr id="655" name="n_1aveValue【保健センター・保健所】_x000a_有形固定資産減価償却率">
          <a:extLst>
            <a:ext uri="{FF2B5EF4-FFF2-40B4-BE49-F238E27FC236}">
              <a16:creationId xmlns:a16="http://schemas.microsoft.com/office/drawing/2014/main" id="{59FE4F96-FE50-4CE3-B14B-6D4DE49C8A5C}"/>
            </a:ext>
          </a:extLst>
        </xdr:cNvPr>
        <xdr:cNvSpPr txBox="1"/>
      </xdr:nvSpPr>
      <xdr:spPr>
        <a:xfrm>
          <a:off x="15259050" y="99536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46.6</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58</xdr:row>
      <xdr:rowOff>38100</xdr:rowOff>
    </xdr:from>
    <xdr:ext cx="409575" cy="257175"/>
    <xdr:sp macro="" textlink="">
      <xdr:nvSpPr>
        <xdr:cNvPr id="656" name="n_2aveValue【保健センター・保健所】_x000a_有形固定資産減価償却率">
          <a:extLst>
            <a:ext uri="{FF2B5EF4-FFF2-40B4-BE49-F238E27FC236}">
              <a16:creationId xmlns:a16="http://schemas.microsoft.com/office/drawing/2014/main" id="{93B279C9-E307-49FF-AA5B-0F12D3EED69E}"/>
            </a:ext>
          </a:extLst>
        </xdr:cNvPr>
        <xdr:cNvSpPr txBox="1"/>
      </xdr:nvSpPr>
      <xdr:spPr>
        <a:xfrm>
          <a:off x="14382750" y="99822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48.3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58</xdr:row>
      <xdr:rowOff>28575</xdr:rowOff>
    </xdr:from>
    <xdr:ext cx="409575" cy="257175"/>
    <xdr:sp macro="" textlink="">
      <xdr:nvSpPr>
        <xdr:cNvPr id="657" name="n_3aveValue【保健センター・保健所】_x000a_有形固定資産減価償却率">
          <a:extLst>
            <a:ext uri="{FF2B5EF4-FFF2-40B4-BE49-F238E27FC236}">
              <a16:creationId xmlns:a16="http://schemas.microsoft.com/office/drawing/2014/main" id="{BAAFF132-1855-4AB4-9EA7-9C43135214C0}"/>
            </a:ext>
          </a:extLst>
        </xdr:cNvPr>
        <xdr:cNvSpPr txBox="1"/>
      </xdr:nvSpPr>
      <xdr:spPr>
        <a:xfrm>
          <a:off x="13496925" y="99726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47.4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58</xdr:row>
      <xdr:rowOff>0</xdr:rowOff>
    </xdr:from>
    <xdr:ext cx="409575" cy="257175"/>
    <xdr:sp macro="" textlink="">
      <xdr:nvSpPr>
        <xdr:cNvPr id="658" name="n_4aveValue【保健センター・保健所】_x000a_有形固定資産減価償却率">
          <a:extLst>
            <a:ext uri="{FF2B5EF4-FFF2-40B4-BE49-F238E27FC236}">
              <a16:creationId xmlns:a16="http://schemas.microsoft.com/office/drawing/2014/main" id="{0CDE8C00-C632-4031-B060-85632AB503DE}"/>
            </a:ext>
          </a:extLst>
        </xdr:cNvPr>
        <xdr:cNvSpPr txBox="1"/>
      </xdr:nvSpPr>
      <xdr:spPr>
        <a:xfrm>
          <a:off x="12611100" y="99441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46.0</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19050</xdr:colOff>
      <xdr:row>63</xdr:row>
      <xdr:rowOff>152400</xdr:rowOff>
    </xdr:from>
    <xdr:ext cx="409575" cy="257175"/>
    <xdr:sp macro="" textlink="">
      <xdr:nvSpPr>
        <xdr:cNvPr id="659" name="n_1mainValue【保健センター・保健所】_x000a_有形固定資産減価償却率">
          <a:extLst>
            <a:ext uri="{FF2B5EF4-FFF2-40B4-BE49-F238E27FC236}">
              <a16:creationId xmlns:a16="http://schemas.microsoft.com/office/drawing/2014/main" id="{97190C82-FD43-4573-8A77-4D1358516C12}"/>
            </a:ext>
          </a:extLst>
        </xdr:cNvPr>
        <xdr:cNvSpPr txBox="1"/>
      </xdr:nvSpPr>
      <xdr:spPr>
        <a:xfrm>
          <a:off x="15259050" y="109537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88.0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63</xdr:row>
      <xdr:rowOff>114300</xdr:rowOff>
    </xdr:from>
    <xdr:ext cx="409575" cy="257175"/>
    <xdr:sp macro="" textlink="">
      <xdr:nvSpPr>
        <xdr:cNvPr id="660" name="n_2mainValue【保健センター・保健所】_x000a_有形固定資産減価償却率">
          <a:extLst>
            <a:ext uri="{FF2B5EF4-FFF2-40B4-BE49-F238E27FC236}">
              <a16:creationId xmlns:a16="http://schemas.microsoft.com/office/drawing/2014/main" id="{8AD4612A-1411-4E25-BBA2-0C8DB0F8A74E}"/>
            </a:ext>
          </a:extLst>
        </xdr:cNvPr>
        <xdr:cNvSpPr txBox="1"/>
      </xdr:nvSpPr>
      <xdr:spPr>
        <a:xfrm>
          <a:off x="14382750" y="109156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85.8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63</xdr:row>
      <xdr:rowOff>76200</xdr:rowOff>
    </xdr:from>
    <xdr:ext cx="409575" cy="257175"/>
    <xdr:sp macro="" textlink="">
      <xdr:nvSpPr>
        <xdr:cNvPr id="661" name="n_3mainValue【保健センター・保健所】_x000a_有形固定資産減価償却率">
          <a:extLst>
            <a:ext uri="{FF2B5EF4-FFF2-40B4-BE49-F238E27FC236}">
              <a16:creationId xmlns:a16="http://schemas.microsoft.com/office/drawing/2014/main" id="{EE62C7C6-E049-4362-9807-D10AEEB7E6E8}"/>
            </a:ext>
          </a:extLst>
        </xdr:cNvPr>
        <xdr:cNvSpPr txBox="1"/>
      </xdr:nvSpPr>
      <xdr:spPr>
        <a:xfrm>
          <a:off x="13496925" y="108775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83.6</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63</xdr:row>
      <xdr:rowOff>38100</xdr:rowOff>
    </xdr:from>
    <xdr:ext cx="409575" cy="257175"/>
    <xdr:sp macro="" textlink="">
      <xdr:nvSpPr>
        <xdr:cNvPr id="662" name="n_4mainValue【保健センター・保健所】_x000a_有形固定資産減価償却率">
          <a:extLst>
            <a:ext uri="{FF2B5EF4-FFF2-40B4-BE49-F238E27FC236}">
              <a16:creationId xmlns:a16="http://schemas.microsoft.com/office/drawing/2014/main" id="{E69A7CF6-BA70-40F6-A63C-F3454849BCC8}"/>
            </a:ext>
          </a:extLst>
        </xdr:cNvPr>
        <xdr:cNvSpPr txBox="1"/>
      </xdr:nvSpPr>
      <xdr:spPr>
        <a:xfrm>
          <a:off x="12611100" y="108394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81.4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fLocksText="0">
      <xdr:nvSpPr>
        <xdr:cNvPr id="663" name="正方形/長方形 662">
          <a:extLst>
            <a:ext uri="{FF2B5EF4-FFF2-40B4-BE49-F238E27FC236}">
              <a16:creationId xmlns:a16="http://schemas.microsoft.com/office/drawing/2014/main" id="{2D328CC5-0493-4808-A20E-3DAFBBA341E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保健センター・保健所</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fLocksText="0">
      <xdr:nvSpPr>
        <xdr:cNvPr id="664" name="正方形/長方形 663">
          <a:extLst>
            <a:ext uri="{FF2B5EF4-FFF2-40B4-BE49-F238E27FC236}">
              <a16:creationId xmlns:a16="http://schemas.microsoft.com/office/drawing/2014/main" id="{34A3847A-01DC-4A66-998D-D56A679E7D9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fLocksText="0">
      <xdr:nvSpPr>
        <xdr:cNvPr id="665" name="正方形/長方形 664">
          <a:extLst>
            <a:ext uri="{FF2B5EF4-FFF2-40B4-BE49-F238E27FC236}">
              <a16:creationId xmlns:a16="http://schemas.microsoft.com/office/drawing/2014/main" id="{75F4B2A3-E445-4DE7-9F3F-EEA2D425C82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40/83</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fLocksText="0">
      <xdr:nvSpPr>
        <xdr:cNvPr id="666" name="正方形/長方形 665">
          <a:extLst>
            <a:ext uri="{FF2B5EF4-FFF2-40B4-BE49-F238E27FC236}">
              <a16:creationId xmlns:a16="http://schemas.microsoft.com/office/drawing/2014/main" id="{68443A2D-B04B-4419-A2CD-F1ED239F042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fLocksText="0">
      <xdr:nvSpPr>
        <xdr:cNvPr id="667" name="正方形/長方形 666">
          <a:extLst>
            <a:ext uri="{FF2B5EF4-FFF2-40B4-BE49-F238E27FC236}">
              <a16:creationId xmlns:a16="http://schemas.microsoft.com/office/drawing/2014/main" id="{EBB77992-9310-4A64-9764-3E175D3963E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fLocksText="0">
      <xdr:nvSpPr>
        <xdr:cNvPr id="668" name="正方形/長方形 667">
          <a:extLst>
            <a:ext uri="{FF2B5EF4-FFF2-40B4-BE49-F238E27FC236}">
              <a16:creationId xmlns:a16="http://schemas.microsoft.com/office/drawing/2014/main" id="{63EBC2D4-6746-4FD0-A3A0-7AC67C5147E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fLocksText="0">
      <xdr:nvSpPr>
        <xdr:cNvPr id="669" name="正方形/長方形 668">
          <a:extLst>
            <a:ext uri="{FF2B5EF4-FFF2-40B4-BE49-F238E27FC236}">
              <a16:creationId xmlns:a16="http://schemas.microsoft.com/office/drawing/2014/main" id="{8BA4949D-E765-45BB-8201-7CE47EFD831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fLocksText="0">
      <xdr:nvSpPr>
        <xdr:cNvPr id="670" name="正方形/長方形 669">
          <a:extLst>
            <a:ext uri="{FF2B5EF4-FFF2-40B4-BE49-F238E27FC236}">
              <a16:creationId xmlns:a16="http://schemas.microsoft.com/office/drawing/2014/main" id="{9E007899-C0C4-482E-B06D-6B500179FB5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52</xdr:row>
      <xdr:rowOff>38100</xdr:rowOff>
    </xdr:from>
    <xdr:ext cx="352425" cy="228600"/>
    <xdr:sp macro="" textlink="">
      <xdr:nvSpPr>
        <xdr:cNvPr id="671" name="テキスト ボックス 670">
          <a:extLst>
            <a:ext uri="{FF2B5EF4-FFF2-40B4-BE49-F238E27FC236}">
              <a16:creationId xmlns:a16="http://schemas.microsoft.com/office/drawing/2014/main" id="{CD60B7EC-1F08-4064-A5E3-51323EDD13EB}"/>
            </a:ext>
          </a:extLst>
        </xdr:cNvPr>
        <xdr:cNvSpPr txBox="1"/>
      </xdr:nvSpPr>
      <xdr:spPr>
        <a:xfrm>
          <a:off x="18249900" y="895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A6CD4DAA-7AF0-4978-8E12-8B836B2927E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a:extLst>
            <a:ext uri="{FF2B5EF4-FFF2-40B4-BE49-F238E27FC236}">
              <a16:creationId xmlns:a16="http://schemas.microsoft.com/office/drawing/2014/main" id="{D2299A14-2713-4BE9-AF22-5B0B7C14811D}"/>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63</xdr:row>
      <xdr:rowOff>28575</xdr:rowOff>
    </xdr:from>
    <xdr:ext cx="466725" cy="257175"/>
    <xdr:sp macro="" textlink="">
      <xdr:nvSpPr>
        <xdr:cNvPr id="674" name="テキスト ボックス 673">
          <a:extLst>
            <a:ext uri="{FF2B5EF4-FFF2-40B4-BE49-F238E27FC236}">
              <a16:creationId xmlns:a16="http://schemas.microsoft.com/office/drawing/2014/main" id="{7266ED08-9880-4FDD-8968-A70F551739DA}"/>
            </a:ext>
          </a:extLst>
        </xdr:cNvPr>
        <xdr:cNvSpPr txBox="1"/>
      </xdr:nvSpPr>
      <xdr:spPr>
        <a:xfrm>
          <a:off x="17811750" y="108299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a:extLst>
            <a:ext uri="{FF2B5EF4-FFF2-40B4-BE49-F238E27FC236}">
              <a16:creationId xmlns:a16="http://schemas.microsoft.com/office/drawing/2014/main" id="{96058B38-506D-466D-81CE-CA13D11AE2A2}"/>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60</xdr:row>
      <xdr:rowOff>85725</xdr:rowOff>
    </xdr:from>
    <xdr:ext cx="466725" cy="257175"/>
    <xdr:sp macro="" textlink="">
      <xdr:nvSpPr>
        <xdr:cNvPr id="676" name="テキスト ボックス 675">
          <a:extLst>
            <a:ext uri="{FF2B5EF4-FFF2-40B4-BE49-F238E27FC236}">
              <a16:creationId xmlns:a16="http://schemas.microsoft.com/office/drawing/2014/main" id="{F948974A-DF56-448D-BA01-ED9FE860D063}"/>
            </a:ext>
          </a:extLst>
        </xdr:cNvPr>
        <xdr:cNvSpPr txBox="1"/>
      </xdr:nvSpPr>
      <xdr:spPr>
        <a:xfrm>
          <a:off x="17811750" y="103727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0.100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a:extLst>
            <a:ext uri="{FF2B5EF4-FFF2-40B4-BE49-F238E27FC236}">
              <a16:creationId xmlns:a16="http://schemas.microsoft.com/office/drawing/2014/main" id="{CC2D01AA-785B-49B2-848D-F9556DCD6642}"/>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57</xdr:row>
      <xdr:rowOff>142875</xdr:rowOff>
    </xdr:from>
    <xdr:ext cx="466725" cy="257175"/>
    <xdr:sp macro="" textlink="">
      <xdr:nvSpPr>
        <xdr:cNvPr id="678" name="テキスト ボックス 677">
          <a:extLst>
            <a:ext uri="{FF2B5EF4-FFF2-40B4-BE49-F238E27FC236}">
              <a16:creationId xmlns:a16="http://schemas.microsoft.com/office/drawing/2014/main" id="{820860C7-9B32-405C-BEF5-A5ED4E722253}"/>
            </a:ext>
          </a:extLst>
        </xdr:cNvPr>
        <xdr:cNvSpPr txBox="1"/>
      </xdr:nvSpPr>
      <xdr:spPr>
        <a:xfrm>
          <a:off x="17811750" y="99155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a:extLst>
            <a:ext uri="{FF2B5EF4-FFF2-40B4-BE49-F238E27FC236}">
              <a16:creationId xmlns:a16="http://schemas.microsoft.com/office/drawing/2014/main" id="{02277E7E-DF71-4DBB-B55F-A34D884D285B}"/>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55</xdr:row>
      <xdr:rowOff>28575</xdr:rowOff>
    </xdr:from>
    <xdr:ext cx="466725" cy="257175"/>
    <xdr:sp macro="" textlink="">
      <xdr:nvSpPr>
        <xdr:cNvPr id="680" name="テキスト ボックス 679">
          <a:extLst>
            <a:ext uri="{FF2B5EF4-FFF2-40B4-BE49-F238E27FC236}">
              <a16:creationId xmlns:a16="http://schemas.microsoft.com/office/drawing/2014/main" id="{000906CA-80B2-41EE-ABD0-725FA2656787}"/>
            </a:ext>
          </a:extLst>
        </xdr:cNvPr>
        <xdr:cNvSpPr txBox="1"/>
      </xdr:nvSpPr>
      <xdr:spPr>
        <a:xfrm>
          <a:off x="17811750" y="94583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0.300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07B5E3AF-F5A6-4E34-B784-7BB7DE4FF7B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52</xdr:row>
      <xdr:rowOff>85725</xdr:rowOff>
    </xdr:from>
    <xdr:ext cx="466725" cy="257175"/>
    <xdr:sp macro="" textlink="">
      <xdr:nvSpPr>
        <xdr:cNvPr id="682" name="テキスト ボックス 681">
          <a:extLst>
            <a:ext uri="{FF2B5EF4-FFF2-40B4-BE49-F238E27FC236}">
              <a16:creationId xmlns:a16="http://schemas.microsoft.com/office/drawing/2014/main" id="{2353910E-7A7E-4AF7-92EF-4F60D1340BA7}"/>
            </a:ext>
          </a:extLst>
        </xdr:cNvPr>
        <xdr:cNvSpPr txBox="1"/>
      </xdr:nvSpPr>
      <xdr:spPr>
        <a:xfrm>
          <a:off x="17811750" y="900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fLocksText="0">
      <xdr:nvSpPr>
        <xdr:cNvPr id="683" name="【保健センター・保健所】_x000a_一人当たり面積グラフ枠">
          <a:extLst>
            <a:ext uri="{FF2B5EF4-FFF2-40B4-BE49-F238E27FC236}">
              <a16:creationId xmlns:a16="http://schemas.microsoft.com/office/drawing/2014/main" id="{751870C8-3FAB-4743-9CF2-154F9886855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84" name="直線コネクタ 683">
          <a:extLst>
            <a:ext uri="{FF2B5EF4-FFF2-40B4-BE49-F238E27FC236}">
              <a16:creationId xmlns:a16="http://schemas.microsoft.com/office/drawing/2014/main" id="{D3B9997D-28D8-4A74-BE65-C407DFD553BC}"/>
            </a:ext>
          </a:extLst>
        </xdr:cNvPr>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63</xdr:row>
      <xdr:rowOff>152400</xdr:rowOff>
    </xdr:from>
    <xdr:ext cx="466725" cy="257175"/>
    <xdr:sp macro="" textlink="">
      <xdr:nvSpPr>
        <xdr:cNvPr id="685" name="【保健センター・保健所】_x000a_一人当たり面積最小値テキスト">
          <a:extLst>
            <a:ext uri="{FF2B5EF4-FFF2-40B4-BE49-F238E27FC236}">
              <a16:creationId xmlns:a16="http://schemas.microsoft.com/office/drawing/2014/main" id="{77FB0362-E8D5-41A2-9A78-E6DF7752E9EF}"/>
            </a:ext>
          </a:extLst>
        </xdr:cNvPr>
        <xdr:cNvSpPr txBox="1"/>
      </xdr:nvSpPr>
      <xdr:spPr>
        <a:xfrm>
          <a:off x="22193250" y="109537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0.004</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6" name="直線コネクタ 685">
          <a:extLst>
            <a:ext uri="{FF2B5EF4-FFF2-40B4-BE49-F238E27FC236}">
              <a16:creationId xmlns:a16="http://schemas.microsoft.com/office/drawing/2014/main" id="{4E9FD7F5-6F4A-401C-8452-6776D2AE8C8A}"/>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54</xdr:row>
      <xdr:rowOff>85725</xdr:rowOff>
    </xdr:from>
    <xdr:ext cx="466725" cy="257175"/>
    <xdr:sp macro="" textlink="">
      <xdr:nvSpPr>
        <xdr:cNvPr id="687" name="【保健センター・保健所】_x000a_一人当たり面積最大値テキスト">
          <a:extLst>
            <a:ext uri="{FF2B5EF4-FFF2-40B4-BE49-F238E27FC236}">
              <a16:creationId xmlns:a16="http://schemas.microsoft.com/office/drawing/2014/main" id="{64036CEC-8155-476D-B493-0DFF20526EF6}"/>
            </a:ext>
          </a:extLst>
        </xdr:cNvPr>
        <xdr:cNvSpPr txBox="1"/>
      </xdr:nvSpPr>
      <xdr:spPr>
        <a:xfrm>
          <a:off x="22193250" y="93440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0.307</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88" name="直線コネクタ 687">
          <a:extLst>
            <a:ext uri="{FF2B5EF4-FFF2-40B4-BE49-F238E27FC236}">
              <a16:creationId xmlns:a16="http://schemas.microsoft.com/office/drawing/2014/main" id="{765BF47D-36C7-4FA8-AED9-FF763648D4CF}"/>
            </a:ext>
          </a:extLst>
        </xdr:cNvPr>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61</xdr:row>
      <xdr:rowOff>152400</xdr:rowOff>
    </xdr:from>
    <xdr:ext cx="466725" cy="257175"/>
    <xdr:sp macro="" textlink="">
      <xdr:nvSpPr>
        <xdr:cNvPr id="689" name="【保健センター・保健所】_x000a_一人当たり面積平均値テキスト">
          <a:extLst>
            <a:ext uri="{FF2B5EF4-FFF2-40B4-BE49-F238E27FC236}">
              <a16:creationId xmlns:a16="http://schemas.microsoft.com/office/drawing/2014/main" id="{C80D3FFE-213B-4A05-89CC-77279EE6F6F2}"/>
            </a:ext>
          </a:extLst>
        </xdr:cNvPr>
        <xdr:cNvSpPr txBox="1"/>
      </xdr:nvSpPr>
      <xdr:spPr>
        <a:xfrm>
          <a:off x="22193250" y="10610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0.035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fLocksText="0">
      <xdr:nvSpPr>
        <xdr:cNvPr id="690" name="フローチャート: 判断 689">
          <a:extLst>
            <a:ext uri="{FF2B5EF4-FFF2-40B4-BE49-F238E27FC236}">
              <a16:creationId xmlns:a16="http://schemas.microsoft.com/office/drawing/2014/main" id="{4461432D-96F0-4474-A47F-A28518659D7D}"/>
            </a:ext>
          </a:extLst>
        </xdr:cNvPr>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127000</xdr:colOff>
      <xdr:row>62</xdr:row>
      <xdr:rowOff>49784</xdr:rowOff>
    </xdr:from>
    <xdr:to>
      <xdr:col>112</xdr:col>
      <xdr:colOff>38100</xdr:colOff>
      <xdr:row>62</xdr:row>
      <xdr:rowOff>151384</xdr:rowOff>
    </xdr:to>
    <xdr:sp macro="" textlink="" fLocksText="0">
      <xdr:nvSpPr>
        <xdr:cNvPr id="691" name="フローチャート: 判断 690">
          <a:extLst>
            <a:ext uri="{FF2B5EF4-FFF2-40B4-BE49-F238E27FC236}">
              <a16:creationId xmlns:a16="http://schemas.microsoft.com/office/drawing/2014/main" id="{A8616D70-6BBB-4769-9CDB-D62115977764}"/>
            </a:ext>
          </a:extLst>
        </xdr:cNvPr>
        <xdr:cNvSpPr/>
      </xdr:nvSpPr>
      <xdr:spPr>
        <a:xfrm>
          <a:off x="21272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fLocksText="0">
      <xdr:nvSpPr>
        <xdr:cNvPr id="692" name="フローチャート: 判断 691">
          <a:extLst>
            <a:ext uri="{FF2B5EF4-FFF2-40B4-BE49-F238E27FC236}">
              <a16:creationId xmlns:a16="http://schemas.microsoft.com/office/drawing/2014/main" id="{5CE68B5D-7ED5-4590-9F5D-E37E73568DC7}"/>
            </a:ext>
          </a:extLst>
        </xdr:cNvPr>
        <xdr:cNvSpPr/>
      </xdr:nvSpPr>
      <xdr:spPr>
        <a:xfrm>
          <a:off x="20383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63500</xdr:colOff>
      <xdr:row>62</xdr:row>
      <xdr:rowOff>49784</xdr:rowOff>
    </xdr:from>
    <xdr:to>
      <xdr:col>102</xdr:col>
      <xdr:colOff>165100</xdr:colOff>
      <xdr:row>62</xdr:row>
      <xdr:rowOff>151384</xdr:rowOff>
    </xdr:to>
    <xdr:sp macro="" textlink="" fLocksText="0">
      <xdr:nvSpPr>
        <xdr:cNvPr id="693" name="フローチャート: 判断 692">
          <a:extLst>
            <a:ext uri="{FF2B5EF4-FFF2-40B4-BE49-F238E27FC236}">
              <a16:creationId xmlns:a16="http://schemas.microsoft.com/office/drawing/2014/main" id="{4729C010-A555-4AEB-8DAC-837CB87DBDCB}"/>
            </a:ext>
          </a:extLst>
        </xdr:cNvPr>
        <xdr:cNvSpPr/>
      </xdr:nvSpPr>
      <xdr:spPr>
        <a:xfrm>
          <a:off x="19494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127000</xdr:colOff>
      <xdr:row>62</xdr:row>
      <xdr:rowOff>49784</xdr:rowOff>
    </xdr:from>
    <xdr:to>
      <xdr:col>98</xdr:col>
      <xdr:colOff>38100</xdr:colOff>
      <xdr:row>62</xdr:row>
      <xdr:rowOff>151384</xdr:rowOff>
    </xdr:to>
    <xdr:sp macro="" textlink="" fLocksText="0">
      <xdr:nvSpPr>
        <xdr:cNvPr id="694" name="フローチャート: 判断 693">
          <a:extLst>
            <a:ext uri="{FF2B5EF4-FFF2-40B4-BE49-F238E27FC236}">
              <a16:creationId xmlns:a16="http://schemas.microsoft.com/office/drawing/2014/main" id="{AC24ABF1-CABF-4BE4-A17A-06D776955C72}"/>
            </a:ext>
          </a:extLst>
        </xdr:cNvPr>
        <xdr:cNvSpPr/>
      </xdr:nvSpPr>
      <xdr:spPr>
        <a:xfrm>
          <a:off x="18605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115</xdr:col>
      <xdr:colOff>57150</xdr:colOff>
      <xdr:row>66</xdr:row>
      <xdr:rowOff>114300</xdr:rowOff>
    </xdr:from>
    <xdr:ext cx="762000" cy="257175"/>
    <xdr:sp macro="" textlink="">
      <xdr:nvSpPr>
        <xdr:cNvPr id="695" name="テキスト ボックス 694">
          <a:extLst>
            <a:ext uri="{FF2B5EF4-FFF2-40B4-BE49-F238E27FC236}">
              <a16:creationId xmlns:a16="http://schemas.microsoft.com/office/drawing/2014/main" id="{58CA3E90-D231-4D44-9957-2B188289C917}"/>
            </a:ext>
          </a:extLst>
        </xdr:cNvPr>
        <xdr:cNvSpPr txBox="1"/>
      </xdr:nvSpPr>
      <xdr:spPr>
        <a:xfrm>
          <a:off x="219646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66</xdr:row>
      <xdr:rowOff>114300</xdr:rowOff>
    </xdr:from>
    <xdr:ext cx="762000" cy="257175"/>
    <xdr:sp macro="" textlink="">
      <xdr:nvSpPr>
        <xdr:cNvPr id="696" name="テキスト ボックス 695">
          <a:extLst>
            <a:ext uri="{FF2B5EF4-FFF2-40B4-BE49-F238E27FC236}">
              <a16:creationId xmlns:a16="http://schemas.microsoft.com/office/drawing/2014/main" id="{BFD6A61C-2096-47C7-8D6C-DA0E831B47E1}"/>
            </a:ext>
          </a:extLst>
        </xdr:cNvPr>
        <xdr:cNvSpPr txBox="1"/>
      </xdr:nvSpPr>
      <xdr:spPr>
        <a:xfrm>
          <a:off x="211264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66</xdr:row>
      <xdr:rowOff>114300</xdr:rowOff>
    </xdr:from>
    <xdr:ext cx="762000" cy="257175"/>
    <xdr:sp macro="" textlink="">
      <xdr:nvSpPr>
        <xdr:cNvPr id="697" name="テキスト ボックス 696">
          <a:extLst>
            <a:ext uri="{FF2B5EF4-FFF2-40B4-BE49-F238E27FC236}">
              <a16:creationId xmlns:a16="http://schemas.microsoft.com/office/drawing/2014/main" id="{21BA8058-19C9-4FEA-85DF-2E959866A28D}"/>
            </a:ext>
          </a:extLst>
        </xdr:cNvPr>
        <xdr:cNvSpPr txBox="1"/>
      </xdr:nvSpPr>
      <xdr:spPr>
        <a:xfrm>
          <a:off x="20240625"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114300</xdr:rowOff>
    </xdr:from>
    <xdr:ext cx="762000" cy="257175"/>
    <xdr:sp macro="" textlink="">
      <xdr:nvSpPr>
        <xdr:cNvPr id="698" name="テキスト ボックス 697">
          <a:extLst>
            <a:ext uri="{FF2B5EF4-FFF2-40B4-BE49-F238E27FC236}">
              <a16:creationId xmlns:a16="http://schemas.microsoft.com/office/drawing/2014/main" id="{D6133809-9483-44EC-8FD8-EF4E42BA03AB}"/>
            </a:ext>
          </a:extLst>
        </xdr:cNvPr>
        <xdr:cNvSpPr txBox="1"/>
      </xdr:nvSpPr>
      <xdr:spPr>
        <a:xfrm>
          <a:off x="1935480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66</xdr:row>
      <xdr:rowOff>114300</xdr:rowOff>
    </xdr:from>
    <xdr:ext cx="762000" cy="257175"/>
    <xdr:sp macro="" textlink="">
      <xdr:nvSpPr>
        <xdr:cNvPr id="699" name="テキスト ボックス 698">
          <a:extLst>
            <a:ext uri="{FF2B5EF4-FFF2-40B4-BE49-F238E27FC236}">
              <a16:creationId xmlns:a16="http://schemas.microsoft.com/office/drawing/2014/main" id="{EB58D982-B880-42DB-93BC-AE74F52E61BD}"/>
            </a:ext>
          </a:extLst>
        </xdr:cNvPr>
        <xdr:cNvSpPr txBox="1"/>
      </xdr:nvSpPr>
      <xdr:spPr>
        <a:xfrm>
          <a:off x="18459450" y="1143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15494</xdr:rowOff>
    </xdr:from>
    <xdr:to>
      <xdr:col>116</xdr:col>
      <xdr:colOff>114300</xdr:colOff>
      <xdr:row>63</xdr:row>
      <xdr:rowOff>117094</xdr:rowOff>
    </xdr:to>
    <xdr:sp macro="" textlink="" fLocksText="0">
      <xdr:nvSpPr>
        <xdr:cNvPr id="700" name="楕円 699">
          <a:extLst>
            <a:ext uri="{FF2B5EF4-FFF2-40B4-BE49-F238E27FC236}">
              <a16:creationId xmlns:a16="http://schemas.microsoft.com/office/drawing/2014/main" id="{DB2BF0D8-E379-4DFB-8672-55CA2EAA0924}"/>
            </a:ext>
          </a:extLst>
        </xdr:cNvPr>
        <xdr:cNvSpPr/>
      </xdr:nvSpPr>
      <xdr:spPr>
        <a:xfrm>
          <a:off x="221107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95250</xdr:colOff>
      <xdr:row>62</xdr:row>
      <xdr:rowOff>114300</xdr:rowOff>
    </xdr:from>
    <xdr:ext cx="466725" cy="257175"/>
    <xdr:sp macro="" textlink="">
      <xdr:nvSpPr>
        <xdr:cNvPr id="701" name="【保健センター・保健所】_x000a_一人当たり面積該当値テキスト">
          <a:extLst>
            <a:ext uri="{FF2B5EF4-FFF2-40B4-BE49-F238E27FC236}">
              <a16:creationId xmlns:a16="http://schemas.microsoft.com/office/drawing/2014/main" id="{4AC22770-CF1D-4FC5-B3F2-0145168CB655}"/>
            </a:ext>
          </a:extLst>
        </xdr:cNvPr>
        <xdr:cNvSpPr txBox="1"/>
      </xdr:nvSpPr>
      <xdr:spPr>
        <a:xfrm>
          <a:off x="22193250" y="107442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0.023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15494</xdr:rowOff>
    </xdr:from>
    <xdr:to>
      <xdr:col>112</xdr:col>
      <xdr:colOff>38100</xdr:colOff>
      <xdr:row>63</xdr:row>
      <xdr:rowOff>117094</xdr:rowOff>
    </xdr:to>
    <xdr:sp macro="" textlink="" fLocksText="0">
      <xdr:nvSpPr>
        <xdr:cNvPr id="702" name="楕円 701">
          <a:extLst>
            <a:ext uri="{FF2B5EF4-FFF2-40B4-BE49-F238E27FC236}">
              <a16:creationId xmlns:a16="http://schemas.microsoft.com/office/drawing/2014/main" id="{3581D2D7-C503-4DF1-904D-D0998B0C363C}"/>
            </a:ext>
          </a:extLst>
        </xdr:cNvPr>
        <xdr:cNvSpPr/>
      </xdr:nvSpPr>
      <xdr:spPr>
        <a:xfrm>
          <a:off x="21272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177800</xdr:colOff>
      <xdr:row>63</xdr:row>
      <xdr:rowOff>66294</xdr:rowOff>
    </xdr:from>
    <xdr:to>
      <xdr:col>116</xdr:col>
      <xdr:colOff>63500</xdr:colOff>
      <xdr:row>63</xdr:row>
      <xdr:rowOff>66294</xdr:rowOff>
    </xdr:to>
    <xdr:cxnSp macro="">
      <xdr:nvCxnSpPr>
        <xdr:cNvPr id="703" name="直線コネクタ 702">
          <a:extLst>
            <a:ext uri="{FF2B5EF4-FFF2-40B4-BE49-F238E27FC236}">
              <a16:creationId xmlns:a16="http://schemas.microsoft.com/office/drawing/2014/main" id="{3E6C9AFD-7883-4F82-B00A-D8EE36659E90}"/>
            </a:ext>
          </a:extLst>
        </xdr:cNvPr>
        <xdr:cNvCxnSpPr/>
      </xdr:nvCxnSpPr>
      <xdr:spPr>
        <a:xfrm>
          <a:off x="21323300" y="108676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15494</xdr:rowOff>
    </xdr:from>
    <xdr:to>
      <xdr:col>107</xdr:col>
      <xdr:colOff>101600</xdr:colOff>
      <xdr:row>63</xdr:row>
      <xdr:rowOff>117094</xdr:rowOff>
    </xdr:to>
    <xdr:sp macro="" textlink="" fLocksText="0">
      <xdr:nvSpPr>
        <xdr:cNvPr id="704" name="楕円 703">
          <a:extLst>
            <a:ext uri="{FF2B5EF4-FFF2-40B4-BE49-F238E27FC236}">
              <a16:creationId xmlns:a16="http://schemas.microsoft.com/office/drawing/2014/main" id="{CDC1EC86-FFEA-4814-9046-47F8AC63B8AC}"/>
            </a:ext>
          </a:extLst>
        </xdr:cNvPr>
        <xdr:cNvSpPr/>
      </xdr:nvSpPr>
      <xdr:spPr>
        <a:xfrm>
          <a:off x="20383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63</xdr:row>
      <xdr:rowOff>66294</xdr:rowOff>
    </xdr:from>
    <xdr:to>
      <xdr:col>111</xdr:col>
      <xdr:colOff>177800</xdr:colOff>
      <xdr:row>63</xdr:row>
      <xdr:rowOff>66294</xdr:rowOff>
    </xdr:to>
    <xdr:cxnSp macro="">
      <xdr:nvCxnSpPr>
        <xdr:cNvPr id="705" name="直線コネクタ 704">
          <a:extLst>
            <a:ext uri="{FF2B5EF4-FFF2-40B4-BE49-F238E27FC236}">
              <a16:creationId xmlns:a16="http://schemas.microsoft.com/office/drawing/2014/main" id="{346FE53B-80FC-4D0E-B40C-2FF7F2C1D63C}"/>
            </a:ext>
          </a:extLst>
        </xdr:cNvPr>
        <xdr:cNvCxnSpPr/>
      </xdr:nvCxnSpPr>
      <xdr:spPr>
        <a:xfrm>
          <a:off x="20434300" y="1086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10922</xdr:rowOff>
    </xdr:from>
    <xdr:to>
      <xdr:col>102</xdr:col>
      <xdr:colOff>165100</xdr:colOff>
      <xdr:row>63</xdr:row>
      <xdr:rowOff>112522</xdr:rowOff>
    </xdr:to>
    <xdr:sp macro="" textlink="" fLocksText="0">
      <xdr:nvSpPr>
        <xdr:cNvPr id="706" name="楕円 705">
          <a:extLst>
            <a:ext uri="{FF2B5EF4-FFF2-40B4-BE49-F238E27FC236}">
              <a16:creationId xmlns:a16="http://schemas.microsoft.com/office/drawing/2014/main" id="{5D246895-90C9-42A3-873A-CB6AA9BB095A}"/>
            </a:ext>
          </a:extLst>
        </xdr:cNvPr>
        <xdr:cNvSpPr/>
      </xdr:nvSpPr>
      <xdr:spPr>
        <a:xfrm>
          <a:off x="19494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114300</xdr:colOff>
      <xdr:row>63</xdr:row>
      <xdr:rowOff>61722</xdr:rowOff>
    </xdr:from>
    <xdr:to>
      <xdr:col>107</xdr:col>
      <xdr:colOff>50800</xdr:colOff>
      <xdr:row>63</xdr:row>
      <xdr:rowOff>66294</xdr:rowOff>
    </xdr:to>
    <xdr:cxnSp macro="">
      <xdr:nvCxnSpPr>
        <xdr:cNvPr id="707" name="直線コネクタ 706">
          <a:extLst>
            <a:ext uri="{FF2B5EF4-FFF2-40B4-BE49-F238E27FC236}">
              <a16:creationId xmlns:a16="http://schemas.microsoft.com/office/drawing/2014/main" id="{33EEB1BC-C263-43A2-B9E1-587006B658BF}"/>
            </a:ext>
          </a:extLst>
        </xdr:cNvPr>
        <xdr:cNvCxnSpPr/>
      </xdr:nvCxnSpPr>
      <xdr:spPr>
        <a:xfrm>
          <a:off x="19545300" y="10863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10922</xdr:rowOff>
    </xdr:from>
    <xdr:to>
      <xdr:col>98</xdr:col>
      <xdr:colOff>38100</xdr:colOff>
      <xdr:row>63</xdr:row>
      <xdr:rowOff>112522</xdr:rowOff>
    </xdr:to>
    <xdr:sp macro="" textlink="" fLocksText="0">
      <xdr:nvSpPr>
        <xdr:cNvPr id="708" name="楕円 707">
          <a:extLst>
            <a:ext uri="{FF2B5EF4-FFF2-40B4-BE49-F238E27FC236}">
              <a16:creationId xmlns:a16="http://schemas.microsoft.com/office/drawing/2014/main" id="{8FE7642A-2E85-485C-A3DA-51BDCBF19D56}"/>
            </a:ext>
          </a:extLst>
        </xdr:cNvPr>
        <xdr:cNvSpPr/>
      </xdr:nvSpPr>
      <xdr:spPr>
        <a:xfrm>
          <a:off x="18605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177800</xdr:colOff>
      <xdr:row>63</xdr:row>
      <xdr:rowOff>61722</xdr:rowOff>
    </xdr:from>
    <xdr:to>
      <xdr:col>102</xdr:col>
      <xdr:colOff>114300</xdr:colOff>
      <xdr:row>63</xdr:row>
      <xdr:rowOff>61722</xdr:rowOff>
    </xdr:to>
    <xdr:cxnSp macro="">
      <xdr:nvCxnSpPr>
        <xdr:cNvPr id="709" name="直線コネクタ 708">
          <a:extLst>
            <a:ext uri="{FF2B5EF4-FFF2-40B4-BE49-F238E27FC236}">
              <a16:creationId xmlns:a16="http://schemas.microsoft.com/office/drawing/2014/main" id="{03C726F1-6BCF-4CA4-99C4-0BE726A20BD3}"/>
            </a:ext>
          </a:extLst>
        </xdr:cNvPr>
        <xdr:cNvCxnSpPr/>
      </xdr:nvCxnSpPr>
      <xdr:spPr>
        <a:xfrm>
          <a:off x="18656300" y="1086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114300</xdr:colOff>
      <xdr:row>60</xdr:row>
      <xdr:rowOff>171450</xdr:rowOff>
    </xdr:from>
    <xdr:ext cx="466725" cy="257175"/>
    <xdr:sp macro="" textlink="">
      <xdr:nvSpPr>
        <xdr:cNvPr id="710" name="n_1aveValue【保健センター・保健所】_x000a_一人当たり面積">
          <a:extLst>
            <a:ext uri="{FF2B5EF4-FFF2-40B4-BE49-F238E27FC236}">
              <a16:creationId xmlns:a16="http://schemas.microsoft.com/office/drawing/2014/main" id="{4FB94418-3635-4605-B06B-11519B874608}"/>
            </a:ext>
          </a:extLst>
        </xdr:cNvPr>
        <xdr:cNvSpPr txBox="1"/>
      </xdr:nvSpPr>
      <xdr:spPr>
        <a:xfrm>
          <a:off x="21069300" y="104584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0.053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61</xdr:row>
      <xdr:rowOff>0</xdr:rowOff>
    </xdr:from>
    <xdr:ext cx="466725" cy="257175"/>
    <xdr:sp macro="" textlink="">
      <xdr:nvSpPr>
        <xdr:cNvPr id="711" name="n_2aveValue【保健センター・保健所】_x000a_一人当たり面積">
          <a:extLst>
            <a:ext uri="{FF2B5EF4-FFF2-40B4-BE49-F238E27FC236}">
              <a16:creationId xmlns:a16="http://schemas.microsoft.com/office/drawing/2014/main" id="{7C65288B-025C-4B1F-B642-577572C37831}"/>
            </a:ext>
          </a:extLst>
        </xdr:cNvPr>
        <xdr:cNvSpPr txBox="1"/>
      </xdr:nvSpPr>
      <xdr:spPr>
        <a:xfrm>
          <a:off x="20193000" y="104584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0.052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60</xdr:row>
      <xdr:rowOff>171450</xdr:rowOff>
    </xdr:from>
    <xdr:ext cx="466725" cy="257175"/>
    <xdr:sp macro="" textlink="">
      <xdr:nvSpPr>
        <xdr:cNvPr id="712" name="n_3aveValue【保健センター・保健所】_x000a_一人当たり面積">
          <a:extLst>
            <a:ext uri="{FF2B5EF4-FFF2-40B4-BE49-F238E27FC236}">
              <a16:creationId xmlns:a16="http://schemas.microsoft.com/office/drawing/2014/main" id="{9B2B9AF1-6004-4CC0-AB68-2F3281866989}"/>
            </a:ext>
          </a:extLst>
        </xdr:cNvPr>
        <xdr:cNvSpPr txBox="1"/>
      </xdr:nvSpPr>
      <xdr:spPr>
        <a:xfrm>
          <a:off x="19307175" y="104584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0.053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60</xdr:row>
      <xdr:rowOff>171450</xdr:rowOff>
    </xdr:from>
    <xdr:ext cx="466725" cy="257175"/>
    <xdr:sp macro="" textlink="">
      <xdr:nvSpPr>
        <xdr:cNvPr id="713" name="n_4aveValue【保健センター・保健所】_x000a_一人当たり面積">
          <a:extLst>
            <a:ext uri="{FF2B5EF4-FFF2-40B4-BE49-F238E27FC236}">
              <a16:creationId xmlns:a16="http://schemas.microsoft.com/office/drawing/2014/main" id="{BA686878-0AA2-4432-ADCF-FA3BDB1F848A}"/>
            </a:ext>
          </a:extLst>
        </xdr:cNvPr>
        <xdr:cNvSpPr txBox="1"/>
      </xdr:nvSpPr>
      <xdr:spPr>
        <a:xfrm>
          <a:off x="18421350" y="104584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0.053</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114300</xdr:colOff>
      <xdr:row>63</xdr:row>
      <xdr:rowOff>104775</xdr:rowOff>
    </xdr:from>
    <xdr:ext cx="466725" cy="257175"/>
    <xdr:sp macro="" textlink="">
      <xdr:nvSpPr>
        <xdr:cNvPr id="714" name="n_1mainValue【保健センター・保健所】_x000a_一人当たり面積">
          <a:extLst>
            <a:ext uri="{FF2B5EF4-FFF2-40B4-BE49-F238E27FC236}">
              <a16:creationId xmlns:a16="http://schemas.microsoft.com/office/drawing/2014/main" id="{A5AC679D-84AA-4AD1-80FC-28D843F78999}"/>
            </a:ext>
          </a:extLst>
        </xdr:cNvPr>
        <xdr:cNvSpPr txBox="1"/>
      </xdr:nvSpPr>
      <xdr:spPr>
        <a:xfrm>
          <a:off x="21069300" y="10906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0.023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63</xdr:row>
      <xdr:rowOff>104775</xdr:rowOff>
    </xdr:from>
    <xdr:ext cx="466725" cy="257175"/>
    <xdr:sp macro="" textlink="">
      <xdr:nvSpPr>
        <xdr:cNvPr id="715" name="n_2mainValue【保健センター・保健所】_x000a_一人当たり面積">
          <a:extLst>
            <a:ext uri="{FF2B5EF4-FFF2-40B4-BE49-F238E27FC236}">
              <a16:creationId xmlns:a16="http://schemas.microsoft.com/office/drawing/2014/main" id="{A6448853-A39E-4488-8602-28F681B3076A}"/>
            </a:ext>
          </a:extLst>
        </xdr:cNvPr>
        <xdr:cNvSpPr txBox="1"/>
      </xdr:nvSpPr>
      <xdr:spPr>
        <a:xfrm>
          <a:off x="20193000" y="10906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0.023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63</xdr:row>
      <xdr:rowOff>104775</xdr:rowOff>
    </xdr:from>
    <xdr:ext cx="466725" cy="257175"/>
    <xdr:sp macro="" textlink="">
      <xdr:nvSpPr>
        <xdr:cNvPr id="716" name="n_3mainValue【保健センター・保健所】_x000a_一人当たり面積">
          <a:extLst>
            <a:ext uri="{FF2B5EF4-FFF2-40B4-BE49-F238E27FC236}">
              <a16:creationId xmlns:a16="http://schemas.microsoft.com/office/drawing/2014/main" id="{480129A0-DB03-4314-AE2C-FC0F48FD90D7}"/>
            </a:ext>
          </a:extLst>
        </xdr:cNvPr>
        <xdr:cNvSpPr txBox="1"/>
      </xdr:nvSpPr>
      <xdr:spPr>
        <a:xfrm>
          <a:off x="19307175" y="10906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0.024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63</xdr:row>
      <xdr:rowOff>104775</xdr:rowOff>
    </xdr:from>
    <xdr:ext cx="466725" cy="257175"/>
    <xdr:sp macro="" textlink="">
      <xdr:nvSpPr>
        <xdr:cNvPr id="717" name="n_4mainValue【保健センター・保健所】_x000a_一人当たり面積">
          <a:extLst>
            <a:ext uri="{FF2B5EF4-FFF2-40B4-BE49-F238E27FC236}">
              <a16:creationId xmlns:a16="http://schemas.microsoft.com/office/drawing/2014/main" id="{952E8310-DBD3-4380-BBC9-5F5796B660AD}"/>
            </a:ext>
          </a:extLst>
        </xdr:cNvPr>
        <xdr:cNvSpPr txBox="1"/>
      </xdr:nvSpPr>
      <xdr:spPr>
        <a:xfrm>
          <a:off x="18421350" y="10906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0.024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fLocksText="0">
      <xdr:nvSpPr>
        <xdr:cNvPr id="718" name="正方形/長方形 717">
          <a:extLst>
            <a:ext uri="{FF2B5EF4-FFF2-40B4-BE49-F238E27FC236}">
              <a16:creationId xmlns:a16="http://schemas.microsoft.com/office/drawing/2014/main" id="{C3650AC3-0EF9-4F7C-BF5C-49D4621D32F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消防施設</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fLocksText="0">
      <xdr:nvSpPr>
        <xdr:cNvPr id="719" name="正方形/長方形 718">
          <a:extLst>
            <a:ext uri="{FF2B5EF4-FFF2-40B4-BE49-F238E27FC236}">
              <a16:creationId xmlns:a16="http://schemas.microsoft.com/office/drawing/2014/main" id="{028CD8C6-9A15-485E-B2DC-6F08120AD8C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fLocksText="0">
      <xdr:nvSpPr>
        <xdr:cNvPr id="720" name="正方形/長方形 719">
          <a:extLst>
            <a:ext uri="{FF2B5EF4-FFF2-40B4-BE49-F238E27FC236}">
              <a16:creationId xmlns:a16="http://schemas.microsoft.com/office/drawing/2014/main" id="{A808CC0E-643A-4A81-8B66-411510A77D4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70/101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fLocksText="0">
      <xdr:nvSpPr>
        <xdr:cNvPr id="721" name="正方形/長方形 720">
          <a:extLst>
            <a:ext uri="{FF2B5EF4-FFF2-40B4-BE49-F238E27FC236}">
              <a16:creationId xmlns:a16="http://schemas.microsoft.com/office/drawing/2014/main" id="{7B634898-5899-43D2-9ED7-45AB1526AC3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fLocksText="0">
      <xdr:nvSpPr>
        <xdr:cNvPr id="722" name="正方形/長方形 721">
          <a:extLst>
            <a:ext uri="{FF2B5EF4-FFF2-40B4-BE49-F238E27FC236}">
              <a16:creationId xmlns:a16="http://schemas.microsoft.com/office/drawing/2014/main" id="{40CC5695-CF59-4D03-AEA3-0BE44FCA44E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fLocksText="0">
      <xdr:nvSpPr>
        <xdr:cNvPr id="723" name="正方形/長方形 722">
          <a:extLst>
            <a:ext uri="{FF2B5EF4-FFF2-40B4-BE49-F238E27FC236}">
              <a16:creationId xmlns:a16="http://schemas.microsoft.com/office/drawing/2014/main" id="{8A284F79-6A54-4613-B4DA-1C22899FD61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fLocksText="0">
      <xdr:nvSpPr>
        <xdr:cNvPr id="724" name="正方形/長方形 723">
          <a:extLst>
            <a:ext uri="{FF2B5EF4-FFF2-40B4-BE49-F238E27FC236}">
              <a16:creationId xmlns:a16="http://schemas.microsoft.com/office/drawing/2014/main" id="{49B9CEEE-2BC5-4816-9BAA-5484BF58C37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fLocksText="0">
      <xdr:nvSpPr>
        <xdr:cNvPr id="725" name="正方形/長方形 724">
          <a:extLst>
            <a:ext uri="{FF2B5EF4-FFF2-40B4-BE49-F238E27FC236}">
              <a16:creationId xmlns:a16="http://schemas.microsoft.com/office/drawing/2014/main" id="{37018FFE-B1E2-4F76-84D2-AE3F584C9D6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74</xdr:row>
      <xdr:rowOff>76200</xdr:rowOff>
    </xdr:from>
    <xdr:ext cx="295275" cy="228600"/>
    <xdr:sp macro="" textlink="">
      <xdr:nvSpPr>
        <xdr:cNvPr id="726" name="テキスト ボックス 725">
          <a:extLst>
            <a:ext uri="{FF2B5EF4-FFF2-40B4-BE49-F238E27FC236}">
              <a16:creationId xmlns:a16="http://schemas.microsoft.com/office/drawing/2014/main" id="{7D651C42-6260-4E84-AE88-FD49134D48AB}"/>
            </a:ext>
          </a:extLst>
        </xdr:cNvPr>
        <xdr:cNvSpPr txBox="1"/>
      </xdr:nvSpPr>
      <xdr:spPr>
        <a:xfrm>
          <a:off x="12401550" y="1276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a:extLst>
            <a:ext uri="{FF2B5EF4-FFF2-40B4-BE49-F238E27FC236}">
              <a16:creationId xmlns:a16="http://schemas.microsoft.com/office/drawing/2014/main" id="{DC1A55F4-2E24-4008-9D54-2BBF17F356B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88</xdr:row>
      <xdr:rowOff>9525</xdr:rowOff>
    </xdr:from>
    <xdr:ext cx="466725" cy="257175"/>
    <xdr:sp macro="" textlink="">
      <xdr:nvSpPr>
        <xdr:cNvPr id="728" name="テキスト ボックス 727">
          <a:extLst>
            <a:ext uri="{FF2B5EF4-FFF2-40B4-BE49-F238E27FC236}">
              <a16:creationId xmlns:a16="http://schemas.microsoft.com/office/drawing/2014/main" id="{E32E1413-66EA-4A8F-83BE-E4F883D8E330}"/>
            </a:ext>
          </a:extLst>
        </xdr:cNvPr>
        <xdr:cNvSpPr txBox="1"/>
      </xdr:nvSpPr>
      <xdr:spPr>
        <a:xfrm>
          <a:off x="11972925" y="15097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a:extLst>
            <a:ext uri="{FF2B5EF4-FFF2-40B4-BE49-F238E27FC236}">
              <a16:creationId xmlns:a16="http://schemas.microsoft.com/office/drawing/2014/main" id="{CA42FAC5-3C12-40D8-A2F3-168FE3F16D4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86</xdr:row>
      <xdr:rowOff>28575</xdr:rowOff>
    </xdr:from>
    <xdr:ext cx="466725" cy="257175"/>
    <xdr:sp macro="" textlink="">
      <xdr:nvSpPr>
        <xdr:cNvPr id="730" name="テキスト ボックス 729">
          <a:extLst>
            <a:ext uri="{FF2B5EF4-FFF2-40B4-BE49-F238E27FC236}">
              <a16:creationId xmlns:a16="http://schemas.microsoft.com/office/drawing/2014/main" id="{7C9EA312-8C44-4A42-8A29-02F08AB61B88}"/>
            </a:ext>
          </a:extLst>
        </xdr:cNvPr>
        <xdr:cNvSpPr txBox="1"/>
      </xdr:nvSpPr>
      <xdr:spPr>
        <a:xfrm>
          <a:off x="11972925" y="14773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a:extLst>
            <a:ext uri="{FF2B5EF4-FFF2-40B4-BE49-F238E27FC236}">
              <a16:creationId xmlns:a16="http://schemas.microsoft.com/office/drawing/2014/main" id="{5D452EAA-1D20-4AE0-992A-DACB43E8FCF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84</xdr:row>
      <xdr:rowOff>38100</xdr:rowOff>
    </xdr:from>
    <xdr:ext cx="400050" cy="257175"/>
    <xdr:sp macro="" textlink="">
      <xdr:nvSpPr>
        <xdr:cNvPr id="732" name="テキスト ボックス 731">
          <a:extLst>
            <a:ext uri="{FF2B5EF4-FFF2-40B4-BE49-F238E27FC236}">
              <a16:creationId xmlns:a16="http://schemas.microsoft.com/office/drawing/2014/main" id="{28A3F42C-E99B-4EE4-89AD-A7AD7E45D10D}"/>
            </a:ext>
          </a:extLst>
        </xdr:cNvPr>
        <xdr:cNvSpPr txBox="1"/>
      </xdr:nvSpPr>
      <xdr:spPr>
        <a:xfrm>
          <a:off x="12039600" y="144399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a:extLst>
            <a:ext uri="{FF2B5EF4-FFF2-40B4-BE49-F238E27FC236}">
              <a16:creationId xmlns:a16="http://schemas.microsoft.com/office/drawing/2014/main" id="{7855B38D-B3E2-401B-82BB-4EB17206072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82</xdr:row>
      <xdr:rowOff>57150</xdr:rowOff>
    </xdr:from>
    <xdr:ext cx="400050" cy="257175"/>
    <xdr:sp macro="" textlink="">
      <xdr:nvSpPr>
        <xdr:cNvPr id="734" name="テキスト ボックス 733">
          <a:extLst>
            <a:ext uri="{FF2B5EF4-FFF2-40B4-BE49-F238E27FC236}">
              <a16:creationId xmlns:a16="http://schemas.microsoft.com/office/drawing/2014/main" id="{FCCB0FAD-FC62-4AE3-84E6-7A6221363D3F}"/>
            </a:ext>
          </a:extLst>
        </xdr:cNvPr>
        <xdr:cNvSpPr txBox="1"/>
      </xdr:nvSpPr>
      <xdr:spPr>
        <a:xfrm>
          <a:off x="12039600" y="141160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a:extLst>
            <a:ext uri="{FF2B5EF4-FFF2-40B4-BE49-F238E27FC236}">
              <a16:creationId xmlns:a16="http://schemas.microsoft.com/office/drawing/2014/main" id="{CF6E720E-DDD5-49D8-9053-94C711F8FC5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80</xdr:row>
      <xdr:rowOff>76200</xdr:rowOff>
    </xdr:from>
    <xdr:ext cx="400050" cy="257175"/>
    <xdr:sp macro="" textlink="">
      <xdr:nvSpPr>
        <xdr:cNvPr id="736" name="テキスト ボックス 735">
          <a:extLst>
            <a:ext uri="{FF2B5EF4-FFF2-40B4-BE49-F238E27FC236}">
              <a16:creationId xmlns:a16="http://schemas.microsoft.com/office/drawing/2014/main" id="{907AB450-134C-4669-8E9C-B226942E5D51}"/>
            </a:ext>
          </a:extLst>
        </xdr:cNvPr>
        <xdr:cNvSpPr txBox="1"/>
      </xdr:nvSpPr>
      <xdr:spPr>
        <a:xfrm>
          <a:off x="12039600" y="137922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a:extLst>
            <a:ext uri="{FF2B5EF4-FFF2-40B4-BE49-F238E27FC236}">
              <a16:creationId xmlns:a16="http://schemas.microsoft.com/office/drawing/2014/main" id="{4789BD91-12EE-4F71-96C2-159EEBAEB88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78</xdr:row>
      <xdr:rowOff>95250</xdr:rowOff>
    </xdr:from>
    <xdr:ext cx="400050" cy="257175"/>
    <xdr:sp macro="" textlink="">
      <xdr:nvSpPr>
        <xdr:cNvPr id="738" name="テキスト ボックス 737">
          <a:extLst>
            <a:ext uri="{FF2B5EF4-FFF2-40B4-BE49-F238E27FC236}">
              <a16:creationId xmlns:a16="http://schemas.microsoft.com/office/drawing/2014/main" id="{98FAF7B3-F9C6-4FE2-A12D-08E5C1C57300}"/>
            </a:ext>
          </a:extLst>
        </xdr:cNvPr>
        <xdr:cNvSpPr txBox="1"/>
      </xdr:nvSpPr>
      <xdr:spPr>
        <a:xfrm>
          <a:off x="12039600" y="134683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a:extLst>
            <a:ext uri="{FF2B5EF4-FFF2-40B4-BE49-F238E27FC236}">
              <a16:creationId xmlns:a16="http://schemas.microsoft.com/office/drawing/2014/main" id="{6E0BE63A-26B4-469F-814B-2DB59C549EC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104775</xdr:colOff>
      <xdr:row>76</xdr:row>
      <xdr:rowOff>104775</xdr:rowOff>
    </xdr:from>
    <xdr:ext cx="342900" cy="257175"/>
    <xdr:sp macro="" textlink="">
      <xdr:nvSpPr>
        <xdr:cNvPr id="740" name="テキスト ボックス 739">
          <a:extLst>
            <a:ext uri="{FF2B5EF4-FFF2-40B4-BE49-F238E27FC236}">
              <a16:creationId xmlns:a16="http://schemas.microsoft.com/office/drawing/2014/main" id="{EF7C30DC-143A-4FF6-926A-A9D4FD5CD574}"/>
            </a:ext>
          </a:extLst>
        </xdr:cNvPr>
        <xdr:cNvSpPr txBox="1"/>
      </xdr:nvSpPr>
      <xdr:spPr>
        <a:xfrm>
          <a:off x="12106275" y="1313497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D5555962-4110-4E2F-A18C-E007A9EB9BA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fLocksText="0">
      <xdr:nvSpPr>
        <xdr:cNvPr id="742" name="【消防施設】_x000a_有形固定資産減価償却率グラフ枠">
          <a:extLst>
            <a:ext uri="{FF2B5EF4-FFF2-40B4-BE49-F238E27FC236}">
              <a16:creationId xmlns:a16="http://schemas.microsoft.com/office/drawing/2014/main" id="{3C5EE1EB-C0E6-4699-87DF-16697F4672F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43" name="直線コネクタ 742">
          <a:extLst>
            <a:ext uri="{FF2B5EF4-FFF2-40B4-BE49-F238E27FC236}">
              <a16:creationId xmlns:a16="http://schemas.microsoft.com/office/drawing/2014/main" id="{0A6540BC-B629-4072-ACBB-6E609E2D51E5}"/>
            </a:ext>
          </a:extLst>
        </xdr:cNvPr>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87</xdr:row>
      <xdr:rowOff>0</xdr:rowOff>
    </xdr:from>
    <xdr:ext cx="466725" cy="257175"/>
    <xdr:sp macro="" textlink="">
      <xdr:nvSpPr>
        <xdr:cNvPr id="744" name="【消防施設】_x000a_有形固定資産減価償却率最小値テキスト">
          <a:extLst>
            <a:ext uri="{FF2B5EF4-FFF2-40B4-BE49-F238E27FC236}">
              <a16:creationId xmlns:a16="http://schemas.microsoft.com/office/drawing/2014/main" id="{E10E841B-242C-45AB-B6DC-0B245E3AC19A}"/>
            </a:ext>
          </a:extLst>
        </xdr:cNvPr>
        <xdr:cNvSpPr txBox="1"/>
      </xdr:nvSpPr>
      <xdr:spPr>
        <a:xfrm>
          <a:off x="16354425" y="149161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100.0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a:extLst>
            <a:ext uri="{FF2B5EF4-FFF2-40B4-BE49-F238E27FC236}">
              <a16:creationId xmlns:a16="http://schemas.microsoft.com/office/drawing/2014/main" id="{9A331949-2C47-480F-A4E5-26E1FA17943D}"/>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77</xdr:row>
      <xdr:rowOff>9525</xdr:rowOff>
    </xdr:from>
    <xdr:ext cx="342900" cy="257175"/>
    <xdr:sp macro="" textlink="">
      <xdr:nvSpPr>
        <xdr:cNvPr id="746" name="【消防施設】_x000a_有形固定資産減価償却率最大値テキスト">
          <a:extLst>
            <a:ext uri="{FF2B5EF4-FFF2-40B4-BE49-F238E27FC236}">
              <a16:creationId xmlns:a16="http://schemas.microsoft.com/office/drawing/2014/main" id="{1B99D42D-2879-4B05-9D1B-651E7D900CA8}"/>
            </a:ext>
          </a:extLst>
        </xdr:cNvPr>
        <xdr:cNvSpPr txBox="1"/>
      </xdr:nvSpPr>
      <xdr:spPr>
        <a:xfrm>
          <a:off x="16354425" y="1321117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9.4</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47" name="直線コネクタ 746">
          <a:extLst>
            <a:ext uri="{FF2B5EF4-FFF2-40B4-BE49-F238E27FC236}">
              <a16:creationId xmlns:a16="http://schemas.microsoft.com/office/drawing/2014/main" id="{6E6D2F13-9BDD-483A-88D4-03AE2DAA836E}"/>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82</xdr:row>
      <xdr:rowOff>85725</xdr:rowOff>
    </xdr:from>
    <xdr:ext cx="409575" cy="257175"/>
    <xdr:sp macro="" textlink="">
      <xdr:nvSpPr>
        <xdr:cNvPr id="748" name="【消防施設】_x000a_有形固定資産減価償却率平均値テキスト">
          <a:extLst>
            <a:ext uri="{FF2B5EF4-FFF2-40B4-BE49-F238E27FC236}">
              <a16:creationId xmlns:a16="http://schemas.microsoft.com/office/drawing/2014/main" id="{E832F6FA-D822-48CD-8086-20E970E721C2}"/>
            </a:ext>
          </a:extLst>
        </xdr:cNvPr>
        <xdr:cNvSpPr txBox="1"/>
      </xdr:nvSpPr>
      <xdr:spPr>
        <a:xfrm>
          <a:off x="16354425" y="141446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65.2</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fLocksText="0">
      <xdr:nvSpPr>
        <xdr:cNvPr id="749" name="フローチャート: 判断 748">
          <a:extLst>
            <a:ext uri="{FF2B5EF4-FFF2-40B4-BE49-F238E27FC236}">
              <a16:creationId xmlns:a16="http://schemas.microsoft.com/office/drawing/2014/main" id="{F7044A6D-12B3-4ACE-B6A3-236C17730E14}"/>
            </a:ext>
          </a:extLst>
        </xdr:cNvPr>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0</xdr:colOff>
      <xdr:row>82</xdr:row>
      <xdr:rowOff>142421</xdr:rowOff>
    </xdr:from>
    <xdr:to>
      <xdr:col>81</xdr:col>
      <xdr:colOff>101600</xdr:colOff>
      <xdr:row>83</xdr:row>
      <xdr:rowOff>72571</xdr:rowOff>
    </xdr:to>
    <xdr:sp macro="" textlink="" fLocksText="0">
      <xdr:nvSpPr>
        <xdr:cNvPr id="750" name="フローチャート: 判断 749">
          <a:extLst>
            <a:ext uri="{FF2B5EF4-FFF2-40B4-BE49-F238E27FC236}">
              <a16:creationId xmlns:a16="http://schemas.microsoft.com/office/drawing/2014/main" id="{B55883F5-46B7-4867-BB91-775DEF97A0BE}"/>
            </a:ext>
          </a:extLst>
        </xdr:cNvPr>
        <xdr:cNvSpPr/>
      </xdr:nvSpPr>
      <xdr:spPr>
        <a:xfrm>
          <a:off x="15430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63500</xdr:colOff>
      <xdr:row>82</xdr:row>
      <xdr:rowOff>109764</xdr:rowOff>
    </xdr:from>
    <xdr:to>
      <xdr:col>76</xdr:col>
      <xdr:colOff>165100</xdr:colOff>
      <xdr:row>83</xdr:row>
      <xdr:rowOff>39914</xdr:rowOff>
    </xdr:to>
    <xdr:sp macro="" textlink="" fLocksText="0">
      <xdr:nvSpPr>
        <xdr:cNvPr id="751" name="フローチャート: 判断 750">
          <a:extLst>
            <a:ext uri="{FF2B5EF4-FFF2-40B4-BE49-F238E27FC236}">
              <a16:creationId xmlns:a16="http://schemas.microsoft.com/office/drawing/2014/main" id="{7CB01336-0FE5-4F8F-9BB4-9E87C65455E8}"/>
            </a:ext>
          </a:extLst>
        </xdr:cNvPr>
        <xdr:cNvSpPr/>
      </xdr:nvSpPr>
      <xdr:spPr>
        <a:xfrm>
          <a:off x="14541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fLocksText="0">
      <xdr:nvSpPr>
        <xdr:cNvPr id="752" name="フローチャート: 判断 751">
          <a:extLst>
            <a:ext uri="{FF2B5EF4-FFF2-40B4-BE49-F238E27FC236}">
              <a16:creationId xmlns:a16="http://schemas.microsoft.com/office/drawing/2014/main" id="{3EB62C1A-D745-4B67-B0AB-52B21455BD2A}"/>
            </a:ext>
          </a:extLst>
        </xdr:cNvPr>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fLocksText="0">
      <xdr:nvSpPr>
        <xdr:cNvPr id="753" name="フローチャート: 判断 752">
          <a:extLst>
            <a:ext uri="{FF2B5EF4-FFF2-40B4-BE49-F238E27FC236}">
              <a16:creationId xmlns:a16="http://schemas.microsoft.com/office/drawing/2014/main" id="{71E16038-E8E5-4B6E-9778-5D896636891D}"/>
            </a:ext>
          </a:extLst>
        </xdr:cNvPr>
        <xdr:cNvSpPr/>
      </xdr:nvSpPr>
      <xdr:spPr>
        <a:xfrm>
          <a:off x="12763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84</xdr:col>
      <xdr:colOff>123825</xdr:colOff>
      <xdr:row>88</xdr:row>
      <xdr:rowOff>152400</xdr:rowOff>
    </xdr:from>
    <xdr:ext cx="762000" cy="257175"/>
    <xdr:sp macro="" textlink="">
      <xdr:nvSpPr>
        <xdr:cNvPr id="754" name="テキスト ボックス 753">
          <a:extLst>
            <a:ext uri="{FF2B5EF4-FFF2-40B4-BE49-F238E27FC236}">
              <a16:creationId xmlns:a16="http://schemas.microsoft.com/office/drawing/2014/main" id="{6AC019B8-2B8D-4E1B-893C-11AAABE93E6D}"/>
            </a:ext>
          </a:extLst>
        </xdr:cNvPr>
        <xdr:cNvSpPr txBox="1"/>
      </xdr:nvSpPr>
      <xdr:spPr>
        <a:xfrm>
          <a:off x="16125825"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88</xdr:row>
      <xdr:rowOff>152400</xdr:rowOff>
    </xdr:from>
    <xdr:ext cx="762000" cy="257175"/>
    <xdr:sp macro="" textlink="">
      <xdr:nvSpPr>
        <xdr:cNvPr id="755" name="テキスト ボックス 754">
          <a:extLst>
            <a:ext uri="{FF2B5EF4-FFF2-40B4-BE49-F238E27FC236}">
              <a16:creationId xmlns:a16="http://schemas.microsoft.com/office/drawing/2014/main" id="{A7123E01-A65B-419B-9F82-28B3A4DEF5FE}"/>
            </a:ext>
          </a:extLst>
        </xdr:cNvPr>
        <xdr:cNvSpPr txBox="1"/>
      </xdr:nvSpPr>
      <xdr:spPr>
        <a:xfrm>
          <a:off x="15287625"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152400</xdr:rowOff>
    </xdr:from>
    <xdr:ext cx="762000" cy="257175"/>
    <xdr:sp macro="" textlink="">
      <xdr:nvSpPr>
        <xdr:cNvPr id="756" name="テキスト ボックス 755">
          <a:extLst>
            <a:ext uri="{FF2B5EF4-FFF2-40B4-BE49-F238E27FC236}">
              <a16:creationId xmlns:a16="http://schemas.microsoft.com/office/drawing/2014/main" id="{95076C18-266C-4F95-B56A-9F767F01A56E}"/>
            </a:ext>
          </a:extLst>
        </xdr:cNvPr>
        <xdr:cNvSpPr txBox="1"/>
      </xdr:nvSpPr>
      <xdr:spPr>
        <a:xfrm>
          <a:off x="1440180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88</xdr:row>
      <xdr:rowOff>152400</xdr:rowOff>
    </xdr:from>
    <xdr:ext cx="762000" cy="257175"/>
    <xdr:sp macro="" textlink="">
      <xdr:nvSpPr>
        <xdr:cNvPr id="757" name="テキスト ボックス 756">
          <a:extLst>
            <a:ext uri="{FF2B5EF4-FFF2-40B4-BE49-F238E27FC236}">
              <a16:creationId xmlns:a16="http://schemas.microsoft.com/office/drawing/2014/main" id="{92287355-F63E-4C37-8014-FBEB38E56B12}"/>
            </a:ext>
          </a:extLst>
        </xdr:cNvPr>
        <xdr:cNvSpPr txBox="1"/>
      </xdr:nvSpPr>
      <xdr:spPr>
        <a:xfrm>
          <a:off x="1350645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88</xdr:row>
      <xdr:rowOff>152400</xdr:rowOff>
    </xdr:from>
    <xdr:ext cx="762000" cy="257175"/>
    <xdr:sp macro="" textlink="">
      <xdr:nvSpPr>
        <xdr:cNvPr id="758" name="テキスト ボックス 757">
          <a:extLst>
            <a:ext uri="{FF2B5EF4-FFF2-40B4-BE49-F238E27FC236}">
              <a16:creationId xmlns:a16="http://schemas.microsoft.com/office/drawing/2014/main" id="{6F72FE55-AE3B-407B-BD9D-138D5CBD50EE}"/>
            </a:ext>
          </a:extLst>
        </xdr:cNvPr>
        <xdr:cNvSpPr txBox="1"/>
      </xdr:nvSpPr>
      <xdr:spPr>
        <a:xfrm>
          <a:off x="12620625"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121194</xdr:rowOff>
    </xdr:from>
    <xdr:to>
      <xdr:col>85</xdr:col>
      <xdr:colOff>177800</xdr:colOff>
      <xdr:row>84</xdr:row>
      <xdr:rowOff>51344</xdr:rowOff>
    </xdr:to>
    <xdr:sp macro="" textlink="" fLocksText="0">
      <xdr:nvSpPr>
        <xdr:cNvPr id="759" name="楕円 758">
          <a:extLst>
            <a:ext uri="{FF2B5EF4-FFF2-40B4-BE49-F238E27FC236}">
              <a16:creationId xmlns:a16="http://schemas.microsoft.com/office/drawing/2014/main" id="{AD4B6735-1F31-4ACB-A44F-A5C0337A360F}"/>
            </a:ext>
          </a:extLst>
        </xdr:cNvPr>
        <xdr:cNvSpPr/>
      </xdr:nvSpPr>
      <xdr:spPr>
        <a:xfrm>
          <a:off x="16268700" y="1435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161925</xdr:colOff>
      <xdr:row>83</xdr:row>
      <xdr:rowOff>95250</xdr:rowOff>
    </xdr:from>
    <xdr:ext cx="409575" cy="257175"/>
    <xdr:sp macro="" textlink="">
      <xdr:nvSpPr>
        <xdr:cNvPr id="760" name="【消防施設】_x000a_有形固定資産減価償却率該当値テキスト">
          <a:extLst>
            <a:ext uri="{FF2B5EF4-FFF2-40B4-BE49-F238E27FC236}">
              <a16:creationId xmlns:a16="http://schemas.microsoft.com/office/drawing/2014/main" id="{6DB9D421-EC31-4069-84CC-21503EF56B1D}"/>
            </a:ext>
          </a:extLst>
        </xdr:cNvPr>
        <xdr:cNvSpPr txBox="1"/>
      </xdr:nvSpPr>
      <xdr:spPr>
        <a:xfrm>
          <a:off x="16354425" y="143256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68.7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88537</xdr:rowOff>
    </xdr:from>
    <xdr:to>
      <xdr:col>81</xdr:col>
      <xdr:colOff>101600</xdr:colOff>
      <xdr:row>84</xdr:row>
      <xdr:rowOff>18687</xdr:rowOff>
    </xdr:to>
    <xdr:sp macro="" textlink="" fLocksText="0">
      <xdr:nvSpPr>
        <xdr:cNvPr id="761" name="楕円 760">
          <a:extLst>
            <a:ext uri="{FF2B5EF4-FFF2-40B4-BE49-F238E27FC236}">
              <a16:creationId xmlns:a16="http://schemas.microsoft.com/office/drawing/2014/main" id="{0B84D0E3-6CEA-4D3B-97F2-7D66DA3724B6}"/>
            </a:ext>
          </a:extLst>
        </xdr:cNvPr>
        <xdr:cNvSpPr/>
      </xdr:nvSpPr>
      <xdr:spPr>
        <a:xfrm>
          <a:off x="15430500" y="143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50800</xdr:colOff>
      <xdr:row>83</xdr:row>
      <xdr:rowOff>139337</xdr:rowOff>
    </xdr:from>
    <xdr:to>
      <xdr:col>85</xdr:col>
      <xdr:colOff>127000</xdr:colOff>
      <xdr:row>84</xdr:row>
      <xdr:rowOff>544</xdr:rowOff>
    </xdr:to>
    <xdr:cxnSp macro="">
      <xdr:nvCxnSpPr>
        <xdr:cNvPr id="762" name="直線コネクタ 761">
          <a:extLst>
            <a:ext uri="{FF2B5EF4-FFF2-40B4-BE49-F238E27FC236}">
              <a16:creationId xmlns:a16="http://schemas.microsoft.com/office/drawing/2014/main" id="{2F225A1B-2A34-481C-976A-ADFD808745A2}"/>
            </a:ext>
          </a:extLst>
        </xdr:cNvPr>
        <xdr:cNvCxnSpPr/>
      </xdr:nvCxnSpPr>
      <xdr:spPr>
        <a:xfrm>
          <a:off x="15481300" y="1436968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34652</xdr:rowOff>
    </xdr:from>
    <xdr:to>
      <xdr:col>76</xdr:col>
      <xdr:colOff>165100</xdr:colOff>
      <xdr:row>83</xdr:row>
      <xdr:rowOff>136252</xdr:rowOff>
    </xdr:to>
    <xdr:sp macro="" textlink="" fLocksText="0">
      <xdr:nvSpPr>
        <xdr:cNvPr id="763" name="楕円 762">
          <a:extLst>
            <a:ext uri="{FF2B5EF4-FFF2-40B4-BE49-F238E27FC236}">
              <a16:creationId xmlns:a16="http://schemas.microsoft.com/office/drawing/2014/main" id="{67F087E2-A680-4527-A17C-4B45BE94D07B}"/>
            </a:ext>
          </a:extLst>
        </xdr:cNvPr>
        <xdr:cNvSpPr/>
      </xdr:nvSpPr>
      <xdr:spPr>
        <a:xfrm>
          <a:off x="14541500" y="142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83</xdr:row>
      <xdr:rowOff>85452</xdr:rowOff>
    </xdr:from>
    <xdr:to>
      <xdr:col>81</xdr:col>
      <xdr:colOff>50800</xdr:colOff>
      <xdr:row>83</xdr:row>
      <xdr:rowOff>139337</xdr:rowOff>
    </xdr:to>
    <xdr:cxnSp macro="">
      <xdr:nvCxnSpPr>
        <xdr:cNvPr id="764" name="直線コネクタ 763">
          <a:extLst>
            <a:ext uri="{FF2B5EF4-FFF2-40B4-BE49-F238E27FC236}">
              <a16:creationId xmlns:a16="http://schemas.microsoft.com/office/drawing/2014/main" id="{F871AC82-FC7B-4D81-93AB-992BED66D9A2}"/>
            </a:ext>
          </a:extLst>
        </xdr:cNvPr>
        <xdr:cNvCxnSpPr/>
      </xdr:nvCxnSpPr>
      <xdr:spPr>
        <a:xfrm>
          <a:off x="14592300" y="14315802"/>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49349</xdr:rowOff>
    </xdr:from>
    <xdr:to>
      <xdr:col>72</xdr:col>
      <xdr:colOff>38100</xdr:colOff>
      <xdr:row>83</xdr:row>
      <xdr:rowOff>150949</xdr:rowOff>
    </xdr:to>
    <xdr:sp macro="" textlink="" fLocksText="0">
      <xdr:nvSpPr>
        <xdr:cNvPr id="765" name="楕円 764">
          <a:extLst>
            <a:ext uri="{FF2B5EF4-FFF2-40B4-BE49-F238E27FC236}">
              <a16:creationId xmlns:a16="http://schemas.microsoft.com/office/drawing/2014/main" id="{AA2B032E-3330-4757-BFE7-4595CADE4FC5}"/>
            </a:ext>
          </a:extLst>
        </xdr:cNvPr>
        <xdr:cNvSpPr/>
      </xdr:nvSpPr>
      <xdr:spPr>
        <a:xfrm>
          <a:off x="13652500" y="142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177800</xdr:colOff>
      <xdr:row>83</xdr:row>
      <xdr:rowOff>85452</xdr:rowOff>
    </xdr:from>
    <xdr:to>
      <xdr:col>76</xdr:col>
      <xdr:colOff>114300</xdr:colOff>
      <xdr:row>83</xdr:row>
      <xdr:rowOff>100149</xdr:rowOff>
    </xdr:to>
    <xdr:cxnSp macro="">
      <xdr:nvCxnSpPr>
        <xdr:cNvPr id="766" name="直線コネクタ 765">
          <a:extLst>
            <a:ext uri="{FF2B5EF4-FFF2-40B4-BE49-F238E27FC236}">
              <a16:creationId xmlns:a16="http://schemas.microsoft.com/office/drawing/2014/main" id="{804E176B-E5CA-4F0E-A568-7192EC28D886}"/>
            </a:ext>
          </a:extLst>
        </xdr:cNvPr>
        <xdr:cNvCxnSpPr/>
      </xdr:nvCxnSpPr>
      <xdr:spPr>
        <a:xfrm flipV="1">
          <a:off x="13703300" y="14315802"/>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11793</xdr:rowOff>
    </xdr:from>
    <xdr:to>
      <xdr:col>67</xdr:col>
      <xdr:colOff>101600</xdr:colOff>
      <xdr:row>83</xdr:row>
      <xdr:rowOff>113393</xdr:rowOff>
    </xdr:to>
    <xdr:sp macro="" textlink="" fLocksText="0">
      <xdr:nvSpPr>
        <xdr:cNvPr id="767" name="楕円 766">
          <a:extLst>
            <a:ext uri="{FF2B5EF4-FFF2-40B4-BE49-F238E27FC236}">
              <a16:creationId xmlns:a16="http://schemas.microsoft.com/office/drawing/2014/main" id="{774F7F16-93A9-4377-A62C-027E30DE1073}"/>
            </a:ext>
          </a:extLst>
        </xdr:cNvPr>
        <xdr:cNvSpPr/>
      </xdr:nvSpPr>
      <xdr:spPr>
        <a:xfrm>
          <a:off x="12763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50800</xdr:colOff>
      <xdr:row>83</xdr:row>
      <xdr:rowOff>62593</xdr:rowOff>
    </xdr:from>
    <xdr:to>
      <xdr:col>71</xdr:col>
      <xdr:colOff>177800</xdr:colOff>
      <xdr:row>83</xdr:row>
      <xdr:rowOff>100149</xdr:rowOff>
    </xdr:to>
    <xdr:cxnSp macro="">
      <xdr:nvCxnSpPr>
        <xdr:cNvPr id="768" name="直線コネクタ 767">
          <a:extLst>
            <a:ext uri="{FF2B5EF4-FFF2-40B4-BE49-F238E27FC236}">
              <a16:creationId xmlns:a16="http://schemas.microsoft.com/office/drawing/2014/main" id="{9E17297A-0AB0-4C45-BA19-29D33C6F2A64}"/>
            </a:ext>
          </a:extLst>
        </xdr:cNvPr>
        <xdr:cNvCxnSpPr/>
      </xdr:nvCxnSpPr>
      <xdr:spPr>
        <a:xfrm>
          <a:off x="12814300" y="1429294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19050</xdr:colOff>
      <xdr:row>81</xdr:row>
      <xdr:rowOff>85725</xdr:rowOff>
    </xdr:from>
    <xdr:ext cx="409575" cy="257175"/>
    <xdr:sp macro="" textlink="">
      <xdr:nvSpPr>
        <xdr:cNvPr id="769" name="n_1aveValue【消防施設】_x000a_有形固定資産減価償却率">
          <a:extLst>
            <a:ext uri="{FF2B5EF4-FFF2-40B4-BE49-F238E27FC236}">
              <a16:creationId xmlns:a16="http://schemas.microsoft.com/office/drawing/2014/main" id="{5E6256E9-F944-4A1B-A94B-6D4F39F8AAA5}"/>
            </a:ext>
          </a:extLst>
        </xdr:cNvPr>
        <xdr:cNvSpPr txBox="1"/>
      </xdr:nvSpPr>
      <xdr:spPr>
        <a:xfrm>
          <a:off x="15259050" y="139731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59.5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81</xdr:row>
      <xdr:rowOff>57150</xdr:rowOff>
    </xdr:from>
    <xdr:ext cx="409575" cy="257175"/>
    <xdr:sp macro="" textlink="">
      <xdr:nvSpPr>
        <xdr:cNvPr id="770" name="n_2aveValue【消防施設】_x000a_有形固定資産減価償却率">
          <a:extLst>
            <a:ext uri="{FF2B5EF4-FFF2-40B4-BE49-F238E27FC236}">
              <a16:creationId xmlns:a16="http://schemas.microsoft.com/office/drawing/2014/main" id="{AE29CBE4-C2EE-4BF5-8E75-BFEBC79FA725}"/>
            </a:ext>
          </a:extLst>
        </xdr:cNvPr>
        <xdr:cNvSpPr txBox="1"/>
      </xdr:nvSpPr>
      <xdr:spPr>
        <a:xfrm>
          <a:off x="14382750" y="139446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57.5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81</xdr:row>
      <xdr:rowOff>47625</xdr:rowOff>
    </xdr:from>
    <xdr:ext cx="409575" cy="257175"/>
    <xdr:sp macro="" textlink="">
      <xdr:nvSpPr>
        <xdr:cNvPr id="771" name="n_3aveValue【消防施設】_x000a_有形固定資産減価償却率">
          <a:extLst>
            <a:ext uri="{FF2B5EF4-FFF2-40B4-BE49-F238E27FC236}">
              <a16:creationId xmlns:a16="http://schemas.microsoft.com/office/drawing/2014/main" id="{613EF6A7-8B85-4260-8DF5-81193EB1A187}"/>
            </a:ext>
          </a:extLst>
        </xdr:cNvPr>
        <xdr:cNvSpPr txBox="1"/>
      </xdr:nvSpPr>
      <xdr:spPr>
        <a:xfrm>
          <a:off x="13496925" y="139350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57.1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81</xdr:row>
      <xdr:rowOff>38100</xdr:rowOff>
    </xdr:from>
    <xdr:ext cx="409575" cy="257175"/>
    <xdr:sp macro="" textlink="">
      <xdr:nvSpPr>
        <xdr:cNvPr id="772" name="n_4aveValue【消防施設】_x000a_有形固定資産減価償却率">
          <a:extLst>
            <a:ext uri="{FF2B5EF4-FFF2-40B4-BE49-F238E27FC236}">
              <a16:creationId xmlns:a16="http://schemas.microsoft.com/office/drawing/2014/main" id="{13DBFD84-7FCB-4AB7-91A3-AD794BF8AD0B}"/>
            </a:ext>
          </a:extLst>
        </xdr:cNvPr>
        <xdr:cNvSpPr txBox="1"/>
      </xdr:nvSpPr>
      <xdr:spPr>
        <a:xfrm>
          <a:off x="12611100" y="139255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56.5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19050</xdr:colOff>
      <xdr:row>84</xdr:row>
      <xdr:rowOff>9525</xdr:rowOff>
    </xdr:from>
    <xdr:ext cx="409575" cy="257175"/>
    <xdr:sp macro="" textlink="">
      <xdr:nvSpPr>
        <xdr:cNvPr id="773" name="n_1mainValue【消防施設】_x000a_有形固定資産減価償却率">
          <a:extLst>
            <a:ext uri="{FF2B5EF4-FFF2-40B4-BE49-F238E27FC236}">
              <a16:creationId xmlns:a16="http://schemas.microsoft.com/office/drawing/2014/main" id="{E3CE8154-9550-42B0-B379-1227EC39E092}"/>
            </a:ext>
          </a:extLst>
        </xdr:cNvPr>
        <xdr:cNvSpPr txBox="1"/>
      </xdr:nvSpPr>
      <xdr:spPr>
        <a:xfrm>
          <a:off x="15259050" y="144113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66.7</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83</xdr:row>
      <xdr:rowOff>123825</xdr:rowOff>
    </xdr:from>
    <xdr:ext cx="409575" cy="257175"/>
    <xdr:sp macro="" textlink="">
      <xdr:nvSpPr>
        <xdr:cNvPr id="774" name="n_2mainValue【消防施設】_x000a_有形固定資産減価償却率">
          <a:extLst>
            <a:ext uri="{FF2B5EF4-FFF2-40B4-BE49-F238E27FC236}">
              <a16:creationId xmlns:a16="http://schemas.microsoft.com/office/drawing/2014/main" id="{8A9424DE-8DFA-4862-8B1E-7988278FB72F}"/>
            </a:ext>
          </a:extLst>
        </xdr:cNvPr>
        <xdr:cNvSpPr txBox="1"/>
      </xdr:nvSpPr>
      <xdr:spPr>
        <a:xfrm>
          <a:off x="14382750" y="143541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63.4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83</xdr:row>
      <xdr:rowOff>142875</xdr:rowOff>
    </xdr:from>
    <xdr:ext cx="409575" cy="257175"/>
    <xdr:sp macro="" textlink="">
      <xdr:nvSpPr>
        <xdr:cNvPr id="775" name="n_3mainValue【消防施設】_x000a_有形固定資産減価償却率">
          <a:extLst>
            <a:ext uri="{FF2B5EF4-FFF2-40B4-BE49-F238E27FC236}">
              <a16:creationId xmlns:a16="http://schemas.microsoft.com/office/drawing/2014/main" id="{B86452A1-48EF-48C1-A317-50B8028E21F2}"/>
            </a:ext>
          </a:extLst>
        </xdr:cNvPr>
        <xdr:cNvSpPr txBox="1"/>
      </xdr:nvSpPr>
      <xdr:spPr>
        <a:xfrm>
          <a:off x="13496925" y="143732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64.3</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83</xdr:row>
      <xdr:rowOff>104775</xdr:rowOff>
    </xdr:from>
    <xdr:ext cx="409575" cy="257175"/>
    <xdr:sp macro="" textlink="">
      <xdr:nvSpPr>
        <xdr:cNvPr id="776" name="n_4mainValue【消防施設】_x000a_有形固定資産減価償却率">
          <a:extLst>
            <a:ext uri="{FF2B5EF4-FFF2-40B4-BE49-F238E27FC236}">
              <a16:creationId xmlns:a16="http://schemas.microsoft.com/office/drawing/2014/main" id="{7B1C29A2-9E8F-4901-8FF4-94C249E443C3}"/>
            </a:ext>
          </a:extLst>
        </xdr:cNvPr>
        <xdr:cNvSpPr txBox="1"/>
      </xdr:nvSpPr>
      <xdr:spPr>
        <a:xfrm>
          <a:off x="12611100" y="143351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62.0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fLocksText="0">
      <xdr:nvSpPr>
        <xdr:cNvPr id="777" name="正方形/長方形 776">
          <a:extLst>
            <a:ext uri="{FF2B5EF4-FFF2-40B4-BE49-F238E27FC236}">
              <a16:creationId xmlns:a16="http://schemas.microsoft.com/office/drawing/2014/main" id="{292DBF30-833E-40AE-BEB8-BED0A8528F4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消防施設</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fLocksText="0">
      <xdr:nvSpPr>
        <xdr:cNvPr id="778" name="正方形/長方形 777">
          <a:extLst>
            <a:ext uri="{FF2B5EF4-FFF2-40B4-BE49-F238E27FC236}">
              <a16:creationId xmlns:a16="http://schemas.microsoft.com/office/drawing/2014/main" id="{7C0B22F5-8419-43CA-8A5D-FE989364261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fLocksText="0">
      <xdr:nvSpPr>
        <xdr:cNvPr id="779" name="正方形/長方形 778">
          <a:extLst>
            <a:ext uri="{FF2B5EF4-FFF2-40B4-BE49-F238E27FC236}">
              <a16:creationId xmlns:a16="http://schemas.microsoft.com/office/drawing/2014/main" id="{91F53676-14A1-4403-84AA-40D5BEAB226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79/101</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fLocksText="0">
      <xdr:nvSpPr>
        <xdr:cNvPr id="780" name="正方形/長方形 779">
          <a:extLst>
            <a:ext uri="{FF2B5EF4-FFF2-40B4-BE49-F238E27FC236}">
              <a16:creationId xmlns:a16="http://schemas.microsoft.com/office/drawing/2014/main" id="{3737CFAC-594E-4164-A477-D2D58439283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fLocksText="0">
      <xdr:nvSpPr>
        <xdr:cNvPr id="781" name="正方形/長方形 780">
          <a:extLst>
            <a:ext uri="{FF2B5EF4-FFF2-40B4-BE49-F238E27FC236}">
              <a16:creationId xmlns:a16="http://schemas.microsoft.com/office/drawing/2014/main" id="{34029BF9-0593-4420-B98A-9675EF5C092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fLocksText="0">
      <xdr:nvSpPr>
        <xdr:cNvPr id="782" name="正方形/長方形 781">
          <a:extLst>
            <a:ext uri="{FF2B5EF4-FFF2-40B4-BE49-F238E27FC236}">
              <a16:creationId xmlns:a16="http://schemas.microsoft.com/office/drawing/2014/main" id="{56F3D690-2A27-4AE5-B144-35524DF9B8A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fLocksText="0">
      <xdr:nvSpPr>
        <xdr:cNvPr id="783" name="正方形/長方形 782">
          <a:extLst>
            <a:ext uri="{FF2B5EF4-FFF2-40B4-BE49-F238E27FC236}">
              <a16:creationId xmlns:a16="http://schemas.microsoft.com/office/drawing/2014/main" id="{A7192CEC-359D-4C5E-82E0-457E5254A28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fLocksText="0">
      <xdr:nvSpPr>
        <xdr:cNvPr id="784" name="正方形/長方形 783">
          <a:extLst>
            <a:ext uri="{FF2B5EF4-FFF2-40B4-BE49-F238E27FC236}">
              <a16:creationId xmlns:a16="http://schemas.microsoft.com/office/drawing/2014/main" id="{706888EE-6EAB-4B6C-970B-597A75945A8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74</xdr:row>
      <xdr:rowOff>76200</xdr:rowOff>
    </xdr:from>
    <xdr:ext cx="352425" cy="228600"/>
    <xdr:sp macro="" textlink="">
      <xdr:nvSpPr>
        <xdr:cNvPr id="785" name="テキスト ボックス 784">
          <a:extLst>
            <a:ext uri="{FF2B5EF4-FFF2-40B4-BE49-F238E27FC236}">
              <a16:creationId xmlns:a16="http://schemas.microsoft.com/office/drawing/2014/main" id="{47D173BB-4A2D-47BC-A355-39F7D71FE05E}"/>
            </a:ext>
          </a:extLst>
        </xdr:cNvPr>
        <xdr:cNvSpPr txBox="1"/>
      </xdr:nvSpPr>
      <xdr:spPr>
        <a:xfrm>
          <a:off x="18249900" y="1276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BB546AF7-3AC2-4421-9B33-27FD1A88BD7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a:extLst>
            <a:ext uri="{FF2B5EF4-FFF2-40B4-BE49-F238E27FC236}">
              <a16:creationId xmlns:a16="http://schemas.microsoft.com/office/drawing/2014/main" id="{59FA7B43-B7C4-4588-872B-65C3EA7BE346}"/>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85</xdr:row>
      <xdr:rowOff>66675</xdr:rowOff>
    </xdr:from>
    <xdr:ext cx="466725" cy="257175"/>
    <xdr:sp macro="" textlink="">
      <xdr:nvSpPr>
        <xdr:cNvPr id="788" name="テキスト ボックス 787">
          <a:extLst>
            <a:ext uri="{FF2B5EF4-FFF2-40B4-BE49-F238E27FC236}">
              <a16:creationId xmlns:a16="http://schemas.microsoft.com/office/drawing/2014/main" id="{0314CBF2-965F-4C9B-B2CA-F36B6BB5AE0C}"/>
            </a:ext>
          </a:extLst>
        </xdr:cNvPr>
        <xdr:cNvSpPr txBox="1"/>
      </xdr:nvSpPr>
      <xdr:spPr>
        <a:xfrm>
          <a:off x="17811750" y="146399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a:extLst>
            <a:ext uri="{FF2B5EF4-FFF2-40B4-BE49-F238E27FC236}">
              <a16:creationId xmlns:a16="http://schemas.microsoft.com/office/drawing/2014/main" id="{D2C150DC-BC38-4998-AD83-5BEE0B4B8076}"/>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82</xdr:row>
      <xdr:rowOff>123825</xdr:rowOff>
    </xdr:from>
    <xdr:ext cx="466725" cy="257175"/>
    <xdr:sp macro="" textlink="">
      <xdr:nvSpPr>
        <xdr:cNvPr id="790" name="テキスト ボックス 789">
          <a:extLst>
            <a:ext uri="{FF2B5EF4-FFF2-40B4-BE49-F238E27FC236}">
              <a16:creationId xmlns:a16="http://schemas.microsoft.com/office/drawing/2014/main" id="{91B8AEEF-6C55-4AF9-9F74-18857A45905B}"/>
            </a:ext>
          </a:extLst>
        </xdr:cNvPr>
        <xdr:cNvSpPr txBox="1"/>
      </xdr:nvSpPr>
      <xdr:spPr>
        <a:xfrm>
          <a:off x="17811750" y="141827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0.100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a:extLst>
            <a:ext uri="{FF2B5EF4-FFF2-40B4-BE49-F238E27FC236}">
              <a16:creationId xmlns:a16="http://schemas.microsoft.com/office/drawing/2014/main" id="{F64EB65B-6BE5-4E6F-AAF2-139DDF2635F1}"/>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80</xdr:row>
      <xdr:rowOff>9525</xdr:rowOff>
    </xdr:from>
    <xdr:ext cx="466725" cy="257175"/>
    <xdr:sp macro="" textlink="">
      <xdr:nvSpPr>
        <xdr:cNvPr id="792" name="テキスト ボックス 791">
          <a:extLst>
            <a:ext uri="{FF2B5EF4-FFF2-40B4-BE49-F238E27FC236}">
              <a16:creationId xmlns:a16="http://schemas.microsoft.com/office/drawing/2014/main" id="{5D8FBF64-BFCB-4FAC-9A17-AAE22322A528}"/>
            </a:ext>
          </a:extLst>
        </xdr:cNvPr>
        <xdr:cNvSpPr txBox="1"/>
      </xdr:nvSpPr>
      <xdr:spPr>
        <a:xfrm>
          <a:off x="17811750" y="137255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a:extLst>
            <a:ext uri="{FF2B5EF4-FFF2-40B4-BE49-F238E27FC236}">
              <a16:creationId xmlns:a16="http://schemas.microsoft.com/office/drawing/2014/main" id="{8BDCBBFC-A775-4722-987B-81DAA1CFC468}"/>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77</xdr:row>
      <xdr:rowOff>66675</xdr:rowOff>
    </xdr:from>
    <xdr:ext cx="466725" cy="257175"/>
    <xdr:sp macro="" textlink="">
      <xdr:nvSpPr>
        <xdr:cNvPr id="794" name="テキスト ボックス 793">
          <a:extLst>
            <a:ext uri="{FF2B5EF4-FFF2-40B4-BE49-F238E27FC236}">
              <a16:creationId xmlns:a16="http://schemas.microsoft.com/office/drawing/2014/main" id="{FE7BEE97-E502-4A2B-BED1-305FDB68CFE5}"/>
            </a:ext>
          </a:extLst>
        </xdr:cNvPr>
        <xdr:cNvSpPr txBox="1"/>
      </xdr:nvSpPr>
      <xdr:spPr>
        <a:xfrm>
          <a:off x="17811750" y="132683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0.300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a:extLst>
            <a:ext uri="{FF2B5EF4-FFF2-40B4-BE49-F238E27FC236}">
              <a16:creationId xmlns:a16="http://schemas.microsoft.com/office/drawing/2014/main" id="{F0F5A900-7633-4ECE-AA35-C0FBA42A94A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74</xdr:row>
      <xdr:rowOff>123825</xdr:rowOff>
    </xdr:from>
    <xdr:ext cx="466725" cy="257175"/>
    <xdr:sp macro="" textlink="">
      <xdr:nvSpPr>
        <xdr:cNvPr id="796" name="テキスト ボックス 795">
          <a:extLst>
            <a:ext uri="{FF2B5EF4-FFF2-40B4-BE49-F238E27FC236}">
              <a16:creationId xmlns:a16="http://schemas.microsoft.com/office/drawing/2014/main" id="{64E3C349-7E3E-4BCC-B393-5604D0DB537A}"/>
            </a:ext>
          </a:extLst>
        </xdr:cNvPr>
        <xdr:cNvSpPr txBox="1"/>
      </xdr:nvSpPr>
      <xdr:spPr>
        <a:xfrm>
          <a:off x="17811750" y="1281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fLocksText="0">
      <xdr:nvSpPr>
        <xdr:cNvPr id="797" name="【消防施設】_x000a_一人当たり面積グラフ枠">
          <a:extLst>
            <a:ext uri="{FF2B5EF4-FFF2-40B4-BE49-F238E27FC236}">
              <a16:creationId xmlns:a16="http://schemas.microsoft.com/office/drawing/2014/main" id="{FCC0BAC3-FDA4-4AD4-9718-47BF85BA8E5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98" name="直線コネクタ 797">
          <a:extLst>
            <a:ext uri="{FF2B5EF4-FFF2-40B4-BE49-F238E27FC236}">
              <a16:creationId xmlns:a16="http://schemas.microsoft.com/office/drawing/2014/main" id="{D67B9A97-5887-443A-B36B-62401BDAB5ED}"/>
            </a:ext>
          </a:extLst>
        </xdr:cNvPr>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86</xdr:row>
      <xdr:rowOff>28575</xdr:rowOff>
    </xdr:from>
    <xdr:ext cx="466725" cy="257175"/>
    <xdr:sp macro="" textlink="">
      <xdr:nvSpPr>
        <xdr:cNvPr id="799" name="【消防施設】_x000a_一人当たり面積最小値テキスト">
          <a:extLst>
            <a:ext uri="{FF2B5EF4-FFF2-40B4-BE49-F238E27FC236}">
              <a16:creationId xmlns:a16="http://schemas.microsoft.com/office/drawing/2014/main" id="{EED0C522-5F2E-4555-A2F9-6B4E04AD8280}"/>
            </a:ext>
          </a:extLst>
        </xdr:cNvPr>
        <xdr:cNvSpPr txBox="1"/>
      </xdr:nvSpPr>
      <xdr:spPr>
        <a:xfrm>
          <a:off x="22193250" y="14773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0.003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0" name="直線コネクタ 799">
          <a:extLst>
            <a:ext uri="{FF2B5EF4-FFF2-40B4-BE49-F238E27FC236}">
              <a16:creationId xmlns:a16="http://schemas.microsoft.com/office/drawing/2014/main" id="{3D8B66F9-6773-4B26-8904-CA2635CB1592}"/>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77</xdr:row>
      <xdr:rowOff>76200</xdr:rowOff>
    </xdr:from>
    <xdr:ext cx="466725" cy="257175"/>
    <xdr:sp macro="" textlink="">
      <xdr:nvSpPr>
        <xdr:cNvPr id="801" name="【消防施設】_x000a_一人当たり面積最大値テキスト">
          <a:extLst>
            <a:ext uri="{FF2B5EF4-FFF2-40B4-BE49-F238E27FC236}">
              <a16:creationId xmlns:a16="http://schemas.microsoft.com/office/drawing/2014/main" id="{9C191919-622F-4EAC-9238-7D4D25207C1C}"/>
            </a:ext>
          </a:extLst>
        </xdr:cNvPr>
        <xdr:cNvSpPr txBox="1"/>
      </xdr:nvSpPr>
      <xdr:spPr>
        <a:xfrm>
          <a:off x="22193250" y="132778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0.280</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802" name="直線コネクタ 801">
          <a:extLst>
            <a:ext uri="{FF2B5EF4-FFF2-40B4-BE49-F238E27FC236}">
              <a16:creationId xmlns:a16="http://schemas.microsoft.com/office/drawing/2014/main" id="{CB5BECB0-AB5B-49E3-AD8E-200E80019213}"/>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83</xdr:row>
      <xdr:rowOff>57150</xdr:rowOff>
    </xdr:from>
    <xdr:ext cx="466725" cy="257175"/>
    <xdr:sp macro="" textlink="">
      <xdr:nvSpPr>
        <xdr:cNvPr id="803" name="【消防施設】_x000a_一人当たり面積平均値テキスト">
          <a:extLst>
            <a:ext uri="{FF2B5EF4-FFF2-40B4-BE49-F238E27FC236}">
              <a16:creationId xmlns:a16="http://schemas.microsoft.com/office/drawing/2014/main" id="{8D7088A9-15AB-462A-876C-BC80FDF18298}"/>
            </a:ext>
          </a:extLst>
        </xdr:cNvPr>
        <xdr:cNvSpPr txBox="1"/>
      </xdr:nvSpPr>
      <xdr:spPr>
        <a:xfrm>
          <a:off x="22193250" y="14287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0.065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fLocksText="0">
      <xdr:nvSpPr>
        <xdr:cNvPr id="804" name="フローチャート: 判断 803">
          <a:extLst>
            <a:ext uri="{FF2B5EF4-FFF2-40B4-BE49-F238E27FC236}">
              <a16:creationId xmlns:a16="http://schemas.microsoft.com/office/drawing/2014/main" id="{80B13D74-0E3D-4167-96C6-6823C22D58A8}"/>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fLocksText="0">
      <xdr:nvSpPr>
        <xdr:cNvPr id="805" name="フローチャート: 判断 804">
          <a:extLst>
            <a:ext uri="{FF2B5EF4-FFF2-40B4-BE49-F238E27FC236}">
              <a16:creationId xmlns:a16="http://schemas.microsoft.com/office/drawing/2014/main" id="{432D65E5-63EF-459D-B062-B69B35F6E2CC}"/>
            </a:ext>
          </a:extLst>
        </xdr:cNvPr>
        <xdr:cNvSpPr/>
      </xdr:nvSpPr>
      <xdr:spPr>
        <a:xfrm>
          <a:off x="21272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0</xdr:colOff>
      <xdr:row>83</xdr:row>
      <xdr:rowOff>26163</xdr:rowOff>
    </xdr:from>
    <xdr:to>
      <xdr:col>107</xdr:col>
      <xdr:colOff>101600</xdr:colOff>
      <xdr:row>83</xdr:row>
      <xdr:rowOff>127763</xdr:rowOff>
    </xdr:to>
    <xdr:sp macro="" textlink="" fLocksText="0">
      <xdr:nvSpPr>
        <xdr:cNvPr id="806" name="フローチャート: 判断 805">
          <a:extLst>
            <a:ext uri="{FF2B5EF4-FFF2-40B4-BE49-F238E27FC236}">
              <a16:creationId xmlns:a16="http://schemas.microsoft.com/office/drawing/2014/main" id="{5D9C15B4-3DB3-4F9C-B1ED-6B232D7DCBB4}"/>
            </a:ext>
          </a:extLst>
        </xdr:cNvPr>
        <xdr:cNvSpPr/>
      </xdr:nvSpPr>
      <xdr:spPr>
        <a:xfrm>
          <a:off x="20383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63500</xdr:colOff>
      <xdr:row>83</xdr:row>
      <xdr:rowOff>49022</xdr:rowOff>
    </xdr:from>
    <xdr:to>
      <xdr:col>102</xdr:col>
      <xdr:colOff>165100</xdr:colOff>
      <xdr:row>83</xdr:row>
      <xdr:rowOff>150622</xdr:rowOff>
    </xdr:to>
    <xdr:sp macro="" textlink="" fLocksText="0">
      <xdr:nvSpPr>
        <xdr:cNvPr id="807" name="フローチャート: 判断 806">
          <a:extLst>
            <a:ext uri="{FF2B5EF4-FFF2-40B4-BE49-F238E27FC236}">
              <a16:creationId xmlns:a16="http://schemas.microsoft.com/office/drawing/2014/main" id="{AC76E0DB-4A70-4F9E-945C-0EF6BE25A342}"/>
            </a:ext>
          </a:extLst>
        </xdr:cNvPr>
        <xdr:cNvSpPr/>
      </xdr:nvSpPr>
      <xdr:spPr>
        <a:xfrm>
          <a:off x="19494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127000</xdr:colOff>
      <xdr:row>83</xdr:row>
      <xdr:rowOff>39878</xdr:rowOff>
    </xdr:from>
    <xdr:to>
      <xdr:col>98</xdr:col>
      <xdr:colOff>38100</xdr:colOff>
      <xdr:row>83</xdr:row>
      <xdr:rowOff>141478</xdr:rowOff>
    </xdr:to>
    <xdr:sp macro="" textlink="" fLocksText="0">
      <xdr:nvSpPr>
        <xdr:cNvPr id="808" name="フローチャート: 判断 807">
          <a:extLst>
            <a:ext uri="{FF2B5EF4-FFF2-40B4-BE49-F238E27FC236}">
              <a16:creationId xmlns:a16="http://schemas.microsoft.com/office/drawing/2014/main" id="{A4614811-0BCB-484C-B7C3-22D33C5EC6A6}"/>
            </a:ext>
          </a:extLst>
        </xdr:cNvPr>
        <xdr:cNvSpPr/>
      </xdr:nvSpPr>
      <xdr:spPr>
        <a:xfrm>
          <a:off x="18605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115</xdr:col>
      <xdr:colOff>57150</xdr:colOff>
      <xdr:row>88</xdr:row>
      <xdr:rowOff>152400</xdr:rowOff>
    </xdr:from>
    <xdr:ext cx="762000" cy="257175"/>
    <xdr:sp macro="" textlink="">
      <xdr:nvSpPr>
        <xdr:cNvPr id="809" name="テキスト ボックス 808">
          <a:extLst>
            <a:ext uri="{FF2B5EF4-FFF2-40B4-BE49-F238E27FC236}">
              <a16:creationId xmlns:a16="http://schemas.microsoft.com/office/drawing/2014/main" id="{ACD352A2-BCC4-49B4-BE95-05B9C91B4B4F}"/>
            </a:ext>
          </a:extLst>
        </xdr:cNvPr>
        <xdr:cNvSpPr txBox="1"/>
      </xdr:nvSpPr>
      <xdr:spPr>
        <a:xfrm>
          <a:off x="2196465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88</xdr:row>
      <xdr:rowOff>152400</xdr:rowOff>
    </xdr:from>
    <xdr:ext cx="762000" cy="257175"/>
    <xdr:sp macro="" textlink="">
      <xdr:nvSpPr>
        <xdr:cNvPr id="810" name="テキスト ボックス 809">
          <a:extLst>
            <a:ext uri="{FF2B5EF4-FFF2-40B4-BE49-F238E27FC236}">
              <a16:creationId xmlns:a16="http://schemas.microsoft.com/office/drawing/2014/main" id="{5A614708-5ED3-4C7E-8545-08E78DB1D62A}"/>
            </a:ext>
          </a:extLst>
        </xdr:cNvPr>
        <xdr:cNvSpPr txBox="1"/>
      </xdr:nvSpPr>
      <xdr:spPr>
        <a:xfrm>
          <a:off x="2112645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88</xdr:row>
      <xdr:rowOff>152400</xdr:rowOff>
    </xdr:from>
    <xdr:ext cx="762000" cy="257175"/>
    <xdr:sp macro="" textlink="">
      <xdr:nvSpPr>
        <xdr:cNvPr id="811" name="テキスト ボックス 810">
          <a:extLst>
            <a:ext uri="{FF2B5EF4-FFF2-40B4-BE49-F238E27FC236}">
              <a16:creationId xmlns:a16="http://schemas.microsoft.com/office/drawing/2014/main" id="{7E67B735-FFA5-4988-85D9-20F50ECEBD1E}"/>
            </a:ext>
          </a:extLst>
        </xdr:cNvPr>
        <xdr:cNvSpPr txBox="1"/>
      </xdr:nvSpPr>
      <xdr:spPr>
        <a:xfrm>
          <a:off x="20240625"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152400</xdr:rowOff>
    </xdr:from>
    <xdr:ext cx="762000" cy="257175"/>
    <xdr:sp macro="" textlink="">
      <xdr:nvSpPr>
        <xdr:cNvPr id="812" name="テキスト ボックス 811">
          <a:extLst>
            <a:ext uri="{FF2B5EF4-FFF2-40B4-BE49-F238E27FC236}">
              <a16:creationId xmlns:a16="http://schemas.microsoft.com/office/drawing/2014/main" id="{383DF74B-B457-4DFB-AD82-0C46A8361E9A}"/>
            </a:ext>
          </a:extLst>
        </xdr:cNvPr>
        <xdr:cNvSpPr txBox="1"/>
      </xdr:nvSpPr>
      <xdr:spPr>
        <a:xfrm>
          <a:off x="1935480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88</xdr:row>
      <xdr:rowOff>152400</xdr:rowOff>
    </xdr:from>
    <xdr:ext cx="762000" cy="257175"/>
    <xdr:sp macro="" textlink="">
      <xdr:nvSpPr>
        <xdr:cNvPr id="813" name="テキスト ボックス 812">
          <a:extLst>
            <a:ext uri="{FF2B5EF4-FFF2-40B4-BE49-F238E27FC236}">
              <a16:creationId xmlns:a16="http://schemas.microsoft.com/office/drawing/2014/main" id="{EC0A7B2D-FA52-4359-98FC-27B6CED62D19}"/>
            </a:ext>
          </a:extLst>
        </xdr:cNvPr>
        <xdr:cNvSpPr txBox="1"/>
      </xdr:nvSpPr>
      <xdr:spPr>
        <a:xfrm>
          <a:off x="18459450" y="1524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17018</xdr:rowOff>
    </xdr:from>
    <xdr:to>
      <xdr:col>116</xdr:col>
      <xdr:colOff>114300</xdr:colOff>
      <xdr:row>85</xdr:row>
      <xdr:rowOff>118618</xdr:rowOff>
    </xdr:to>
    <xdr:sp macro="" textlink="" fLocksText="0">
      <xdr:nvSpPr>
        <xdr:cNvPr id="814" name="楕円 813">
          <a:extLst>
            <a:ext uri="{FF2B5EF4-FFF2-40B4-BE49-F238E27FC236}">
              <a16:creationId xmlns:a16="http://schemas.microsoft.com/office/drawing/2014/main" id="{9FE01129-8F2E-4690-851A-BBC20D8B2B77}"/>
            </a:ext>
          </a:extLst>
        </xdr:cNvPr>
        <xdr:cNvSpPr/>
      </xdr:nvSpPr>
      <xdr:spPr>
        <a:xfrm>
          <a:off x="221107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95250</xdr:colOff>
      <xdr:row>84</xdr:row>
      <xdr:rowOff>171450</xdr:rowOff>
    </xdr:from>
    <xdr:ext cx="466725" cy="257175"/>
    <xdr:sp macro="" textlink="">
      <xdr:nvSpPr>
        <xdr:cNvPr id="815" name="【消防施設】_x000a_一人当たり面積該当値テキスト">
          <a:extLst>
            <a:ext uri="{FF2B5EF4-FFF2-40B4-BE49-F238E27FC236}">
              <a16:creationId xmlns:a16="http://schemas.microsoft.com/office/drawing/2014/main" id="{01CCAB9C-9C55-467B-ACE0-F590429BEDA9}"/>
            </a:ext>
          </a:extLst>
        </xdr:cNvPr>
        <xdr:cNvSpPr txBox="1"/>
      </xdr:nvSpPr>
      <xdr:spPr>
        <a:xfrm>
          <a:off x="22193250" y="145732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0.031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17018</xdr:rowOff>
    </xdr:from>
    <xdr:to>
      <xdr:col>112</xdr:col>
      <xdr:colOff>38100</xdr:colOff>
      <xdr:row>85</xdr:row>
      <xdr:rowOff>118618</xdr:rowOff>
    </xdr:to>
    <xdr:sp macro="" textlink="" fLocksText="0">
      <xdr:nvSpPr>
        <xdr:cNvPr id="816" name="楕円 815">
          <a:extLst>
            <a:ext uri="{FF2B5EF4-FFF2-40B4-BE49-F238E27FC236}">
              <a16:creationId xmlns:a16="http://schemas.microsoft.com/office/drawing/2014/main" id="{1267367E-C35A-45DF-A7F6-3C99D74CD9BB}"/>
            </a:ext>
          </a:extLst>
        </xdr:cNvPr>
        <xdr:cNvSpPr/>
      </xdr:nvSpPr>
      <xdr:spPr>
        <a:xfrm>
          <a:off x="21272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177800</xdr:colOff>
      <xdr:row>85</xdr:row>
      <xdr:rowOff>67818</xdr:rowOff>
    </xdr:from>
    <xdr:to>
      <xdr:col>116</xdr:col>
      <xdr:colOff>63500</xdr:colOff>
      <xdr:row>85</xdr:row>
      <xdr:rowOff>67818</xdr:rowOff>
    </xdr:to>
    <xdr:cxnSp macro="">
      <xdr:nvCxnSpPr>
        <xdr:cNvPr id="817" name="直線コネクタ 816">
          <a:extLst>
            <a:ext uri="{FF2B5EF4-FFF2-40B4-BE49-F238E27FC236}">
              <a16:creationId xmlns:a16="http://schemas.microsoft.com/office/drawing/2014/main" id="{9D48CC7B-1103-4ADE-9908-C8C16C86F465}"/>
            </a:ext>
          </a:extLst>
        </xdr:cNvPr>
        <xdr:cNvCxnSpPr/>
      </xdr:nvCxnSpPr>
      <xdr:spPr>
        <a:xfrm>
          <a:off x="21323300" y="146410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17018</xdr:rowOff>
    </xdr:from>
    <xdr:to>
      <xdr:col>107</xdr:col>
      <xdr:colOff>101600</xdr:colOff>
      <xdr:row>85</xdr:row>
      <xdr:rowOff>118618</xdr:rowOff>
    </xdr:to>
    <xdr:sp macro="" textlink="" fLocksText="0">
      <xdr:nvSpPr>
        <xdr:cNvPr id="818" name="楕円 817">
          <a:extLst>
            <a:ext uri="{FF2B5EF4-FFF2-40B4-BE49-F238E27FC236}">
              <a16:creationId xmlns:a16="http://schemas.microsoft.com/office/drawing/2014/main" id="{2698ECBA-0FA2-48C2-83F5-B5B596ED4D36}"/>
            </a:ext>
          </a:extLst>
        </xdr:cNvPr>
        <xdr:cNvSpPr/>
      </xdr:nvSpPr>
      <xdr:spPr>
        <a:xfrm>
          <a:off x="20383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85</xdr:row>
      <xdr:rowOff>67818</xdr:rowOff>
    </xdr:from>
    <xdr:to>
      <xdr:col>111</xdr:col>
      <xdr:colOff>177800</xdr:colOff>
      <xdr:row>85</xdr:row>
      <xdr:rowOff>67818</xdr:rowOff>
    </xdr:to>
    <xdr:cxnSp macro="">
      <xdr:nvCxnSpPr>
        <xdr:cNvPr id="819" name="直線コネクタ 818">
          <a:extLst>
            <a:ext uri="{FF2B5EF4-FFF2-40B4-BE49-F238E27FC236}">
              <a16:creationId xmlns:a16="http://schemas.microsoft.com/office/drawing/2014/main" id="{20B06614-49E7-4B3A-A26E-7377694EACAB}"/>
            </a:ext>
          </a:extLst>
        </xdr:cNvPr>
        <xdr:cNvCxnSpPr/>
      </xdr:nvCxnSpPr>
      <xdr:spPr>
        <a:xfrm>
          <a:off x="20434300" y="1464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17018</xdr:rowOff>
    </xdr:from>
    <xdr:to>
      <xdr:col>102</xdr:col>
      <xdr:colOff>165100</xdr:colOff>
      <xdr:row>85</xdr:row>
      <xdr:rowOff>118618</xdr:rowOff>
    </xdr:to>
    <xdr:sp macro="" textlink="" fLocksText="0">
      <xdr:nvSpPr>
        <xdr:cNvPr id="820" name="楕円 819">
          <a:extLst>
            <a:ext uri="{FF2B5EF4-FFF2-40B4-BE49-F238E27FC236}">
              <a16:creationId xmlns:a16="http://schemas.microsoft.com/office/drawing/2014/main" id="{9D53BEC4-D2A3-4AE3-9EF5-BE05339FA88E}"/>
            </a:ext>
          </a:extLst>
        </xdr:cNvPr>
        <xdr:cNvSpPr/>
      </xdr:nvSpPr>
      <xdr:spPr>
        <a:xfrm>
          <a:off x="19494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114300</xdr:colOff>
      <xdr:row>85</xdr:row>
      <xdr:rowOff>67818</xdr:rowOff>
    </xdr:from>
    <xdr:to>
      <xdr:col>107</xdr:col>
      <xdr:colOff>50800</xdr:colOff>
      <xdr:row>85</xdr:row>
      <xdr:rowOff>67818</xdr:rowOff>
    </xdr:to>
    <xdr:cxnSp macro="">
      <xdr:nvCxnSpPr>
        <xdr:cNvPr id="821" name="直線コネクタ 820">
          <a:extLst>
            <a:ext uri="{FF2B5EF4-FFF2-40B4-BE49-F238E27FC236}">
              <a16:creationId xmlns:a16="http://schemas.microsoft.com/office/drawing/2014/main" id="{EC245853-833A-4AE0-8D7D-53AF46D0E370}"/>
            </a:ext>
          </a:extLst>
        </xdr:cNvPr>
        <xdr:cNvCxnSpPr/>
      </xdr:nvCxnSpPr>
      <xdr:spPr>
        <a:xfrm>
          <a:off x="19545300" y="1464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170180</xdr:rowOff>
    </xdr:from>
    <xdr:to>
      <xdr:col>98</xdr:col>
      <xdr:colOff>38100</xdr:colOff>
      <xdr:row>85</xdr:row>
      <xdr:rowOff>100330</xdr:rowOff>
    </xdr:to>
    <xdr:sp macro="" textlink="" fLocksText="0">
      <xdr:nvSpPr>
        <xdr:cNvPr id="822" name="楕円 821">
          <a:extLst>
            <a:ext uri="{FF2B5EF4-FFF2-40B4-BE49-F238E27FC236}">
              <a16:creationId xmlns:a16="http://schemas.microsoft.com/office/drawing/2014/main" id="{63AEBAE0-710F-4C3D-B0C5-F325482C2A1C}"/>
            </a:ext>
          </a:extLst>
        </xdr:cNvPr>
        <xdr:cNvSpPr/>
      </xdr:nvSpPr>
      <xdr:spPr>
        <a:xfrm>
          <a:off x="18605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177800</xdr:colOff>
      <xdr:row>85</xdr:row>
      <xdr:rowOff>49530</xdr:rowOff>
    </xdr:from>
    <xdr:to>
      <xdr:col>102</xdr:col>
      <xdr:colOff>114300</xdr:colOff>
      <xdr:row>85</xdr:row>
      <xdr:rowOff>67818</xdr:rowOff>
    </xdr:to>
    <xdr:cxnSp macro="">
      <xdr:nvCxnSpPr>
        <xdr:cNvPr id="823" name="直線コネクタ 822">
          <a:extLst>
            <a:ext uri="{FF2B5EF4-FFF2-40B4-BE49-F238E27FC236}">
              <a16:creationId xmlns:a16="http://schemas.microsoft.com/office/drawing/2014/main" id="{0403040E-2A9A-4FD2-8094-29A9F97442C2}"/>
            </a:ext>
          </a:extLst>
        </xdr:cNvPr>
        <xdr:cNvCxnSpPr/>
      </xdr:nvCxnSpPr>
      <xdr:spPr>
        <a:xfrm>
          <a:off x="18656300" y="14622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114300</xdr:colOff>
      <xdr:row>81</xdr:row>
      <xdr:rowOff>142875</xdr:rowOff>
    </xdr:from>
    <xdr:ext cx="466725" cy="257175"/>
    <xdr:sp macro="" textlink="">
      <xdr:nvSpPr>
        <xdr:cNvPr id="824" name="n_1aveValue【消防施設】_x000a_一人当たり面積">
          <a:extLst>
            <a:ext uri="{FF2B5EF4-FFF2-40B4-BE49-F238E27FC236}">
              <a16:creationId xmlns:a16="http://schemas.microsoft.com/office/drawing/2014/main" id="{6E76CB2F-210E-48D2-BCE1-788C354A8BDB}"/>
            </a:ext>
          </a:extLst>
        </xdr:cNvPr>
        <xdr:cNvSpPr txBox="1"/>
      </xdr:nvSpPr>
      <xdr:spPr>
        <a:xfrm>
          <a:off x="21069300" y="140303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0.104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81</xdr:row>
      <xdr:rowOff>142875</xdr:rowOff>
    </xdr:from>
    <xdr:ext cx="466725" cy="257175"/>
    <xdr:sp macro="" textlink="">
      <xdr:nvSpPr>
        <xdr:cNvPr id="825" name="n_2aveValue【消防施設】_x000a_一人当たり面積">
          <a:extLst>
            <a:ext uri="{FF2B5EF4-FFF2-40B4-BE49-F238E27FC236}">
              <a16:creationId xmlns:a16="http://schemas.microsoft.com/office/drawing/2014/main" id="{9AD317D6-1DD7-48F4-B943-9824E3C5E294}"/>
            </a:ext>
          </a:extLst>
        </xdr:cNvPr>
        <xdr:cNvSpPr txBox="1"/>
      </xdr:nvSpPr>
      <xdr:spPr>
        <a:xfrm>
          <a:off x="20193000" y="140303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0.104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81</xdr:row>
      <xdr:rowOff>171450</xdr:rowOff>
    </xdr:from>
    <xdr:ext cx="466725" cy="257175"/>
    <xdr:sp macro="" textlink="">
      <xdr:nvSpPr>
        <xdr:cNvPr id="826" name="n_3aveValue【消防施設】_x000a_一人当たり面積">
          <a:extLst>
            <a:ext uri="{FF2B5EF4-FFF2-40B4-BE49-F238E27FC236}">
              <a16:creationId xmlns:a16="http://schemas.microsoft.com/office/drawing/2014/main" id="{5ABCE377-5542-4692-A381-E860C4943D92}"/>
            </a:ext>
          </a:extLst>
        </xdr:cNvPr>
        <xdr:cNvSpPr txBox="1"/>
      </xdr:nvSpPr>
      <xdr:spPr>
        <a:xfrm>
          <a:off x="19307175" y="140589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0.099</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81</xdr:row>
      <xdr:rowOff>161925</xdr:rowOff>
    </xdr:from>
    <xdr:ext cx="466725" cy="257175"/>
    <xdr:sp macro="" textlink="">
      <xdr:nvSpPr>
        <xdr:cNvPr id="827" name="n_4aveValue【消防施設】_x000a_一人当たり面積">
          <a:extLst>
            <a:ext uri="{FF2B5EF4-FFF2-40B4-BE49-F238E27FC236}">
              <a16:creationId xmlns:a16="http://schemas.microsoft.com/office/drawing/2014/main" id="{565B7367-AE3E-4792-A822-8A0FD5ECE58D}"/>
            </a:ext>
          </a:extLst>
        </xdr:cNvPr>
        <xdr:cNvSpPr txBox="1"/>
      </xdr:nvSpPr>
      <xdr:spPr>
        <a:xfrm>
          <a:off x="18421350" y="140493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0.101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114300</xdr:colOff>
      <xdr:row>85</xdr:row>
      <xdr:rowOff>114300</xdr:rowOff>
    </xdr:from>
    <xdr:ext cx="466725" cy="257175"/>
    <xdr:sp macro="" textlink="">
      <xdr:nvSpPr>
        <xdr:cNvPr id="828" name="n_1mainValue【消防施設】_x000a_一人当たり面積">
          <a:extLst>
            <a:ext uri="{FF2B5EF4-FFF2-40B4-BE49-F238E27FC236}">
              <a16:creationId xmlns:a16="http://schemas.microsoft.com/office/drawing/2014/main" id="{B79080AD-B01F-4CD8-8C39-788634A8E4C2}"/>
            </a:ext>
          </a:extLst>
        </xdr:cNvPr>
        <xdr:cNvSpPr txBox="1"/>
      </xdr:nvSpPr>
      <xdr:spPr>
        <a:xfrm>
          <a:off x="21069300" y="146875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0.031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85</xdr:row>
      <xdr:rowOff>114300</xdr:rowOff>
    </xdr:from>
    <xdr:ext cx="466725" cy="257175"/>
    <xdr:sp macro="" textlink="">
      <xdr:nvSpPr>
        <xdr:cNvPr id="829" name="n_2mainValue【消防施設】_x000a_一人当たり面積">
          <a:extLst>
            <a:ext uri="{FF2B5EF4-FFF2-40B4-BE49-F238E27FC236}">
              <a16:creationId xmlns:a16="http://schemas.microsoft.com/office/drawing/2014/main" id="{1F97A738-760D-45E4-8708-D5E32E220AB1}"/>
            </a:ext>
          </a:extLst>
        </xdr:cNvPr>
        <xdr:cNvSpPr txBox="1"/>
      </xdr:nvSpPr>
      <xdr:spPr>
        <a:xfrm>
          <a:off x="20193000" y="146875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0.031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85</xdr:row>
      <xdr:rowOff>114300</xdr:rowOff>
    </xdr:from>
    <xdr:ext cx="466725" cy="257175"/>
    <xdr:sp macro="" textlink="">
      <xdr:nvSpPr>
        <xdr:cNvPr id="830" name="n_3mainValue【消防施設】_x000a_一人当たり面積">
          <a:extLst>
            <a:ext uri="{FF2B5EF4-FFF2-40B4-BE49-F238E27FC236}">
              <a16:creationId xmlns:a16="http://schemas.microsoft.com/office/drawing/2014/main" id="{CA97E7D2-E0E3-4D85-84CE-65C59E554C06}"/>
            </a:ext>
          </a:extLst>
        </xdr:cNvPr>
        <xdr:cNvSpPr txBox="1"/>
      </xdr:nvSpPr>
      <xdr:spPr>
        <a:xfrm>
          <a:off x="19307175" y="146875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0.031</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85</xdr:row>
      <xdr:rowOff>95250</xdr:rowOff>
    </xdr:from>
    <xdr:ext cx="466725" cy="257175"/>
    <xdr:sp macro="" textlink="">
      <xdr:nvSpPr>
        <xdr:cNvPr id="831" name="n_4mainValue【消防施設】_x000a_一人当たり面積">
          <a:extLst>
            <a:ext uri="{FF2B5EF4-FFF2-40B4-BE49-F238E27FC236}">
              <a16:creationId xmlns:a16="http://schemas.microsoft.com/office/drawing/2014/main" id="{13FF03EF-3799-4878-BE00-BF309290325F}"/>
            </a:ext>
          </a:extLst>
        </xdr:cNvPr>
        <xdr:cNvSpPr txBox="1"/>
      </xdr:nvSpPr>
      <xdr:spPr>
        <a:xfrm>
          <a:off x="18421350" y="146685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0.035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fLocksText="0">
      <xdr:nvSpPr>
        <xdr:cNvPr id="832" name="正方形/長方形 831">
          <a:extLst>
            <a:ext uri="{FF2B5EF4-FFF2-40B4-BE49-F238E27FC236}">
              <a16:creationId xmlns:a16="http://schemas.microsoft.com/office/drawing/2014/main" id="{C5ED089B-41B3-45F4-B530-0F87CC5C602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庁舎</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fLocksText="0">
      <xdr:nvSpPr>
        <xdr:cNvPr id="833" name="正方形/長方形 832">
          <a:extLst>
            <a:ext uri="{FF2B5EF4-FFF2-40B4-BE49-F238E27FC236}">
              <a16:creationId xmlns:a16="http://schemas.microsoft.com/office/drawing/2014/main" id="{AA2456FC-640C-450F-82EE-21D4E775DD0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fLocksText="0">
      <xdr:nvSpPr>
        <xdr:cNvPr id="834" name="正方形/長方形 833">
          <a:extLst>
            <a:ext uri="{FF2B5EF4-FFF2-40B4-BE49-F238E27FC236}">
              <a16:creationId xmlns:a16="http://schemas.microsoft.com/office/drawing/2014/main" id="{3B161470-0C08-48C1-A0D5-70A1805BF69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89/102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fLocksText="0">
      <xdr:nvSpPr>
        <xdr:cNvPr id="835" name="正方形/長方形 834">
          <a:extLst>
            <a:ext uri="{FF2B5EF4-FFF2-40B4-BE49-F238E27FC236}">
              <a16:creationId xmlns:a16="http://schemas.microsoft.com/office/drawing/2014/main" id="{AAFF4042-0A61-4B2E-8568-F0284F6B20B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fLocksText="0">
      <xdr:nvSpPr>
        <xdr:cNvPr id="836" name="正方形/長方形 835">
          <a:extLst>
            <a:ext uri="{FF2B5EF4-FFF2-40B4-BE49-F238E27FC236}">
              <a16:creationId xmlns:a16="http://schemas.microsoft.com/office/drawing/2014/main" id="{EB5D6DE2-8A2C-4053-B497-A889A5FF6E4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fLocksText="0">
      <xdr:nvSpPr>
        <xdr:cNvPr id="837" name="正方形/長方形 836">
          <a:extLst>
            <a:ext uri="{FF2B5EF4-FFF2-40B4-BE49-F238E27FC236}">
              <a16:creationId xmlns:a16="http://schemas.microsoft.com/office/drawing/2014/main" id="{CAB8768C-0616-4E49-8FBE-86F00DDAFB2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fLocksText="0">
      <xdr:nvSpPr>
        <xdr:cNvPr id="838" name="正方形/長方形 837">
          <a:extLst>
            <a:ext uri="{FF2B5EF4-FFF2-40B4-BE49-F238E27FC236}">
              <a16:creationId xmlns:a16="http://schemas.microsoft.com/office/drawing/2014/main" id="{3249012D-0DA2-4C31-BBD2-CC25F13425E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fLocksText="0">
      <xdr:nvSpPr>
        <xdr:cNvPr id="839" name="正方形/長方形 838">
          <a:extLst>
            <a:ext uri="{FF2B5EF4-FFF2-40B4-BE49-F238E27FC236}">
              <a16:creationId xmlns:a16="http://schemas.microsoft.com/office/drawing/2014/main" id="{230E53B6-13E3-4CF6-B93B-BA5CC1C16BA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65</xdr:col>
      <xdr:colOff>19050</xdr:colOff>
      <xdr:row>96</xdr:row>
      <xdr:rowOff>114300</xdr:rowOff>
    </xdr:from>
    <xdr:ext cx="295275" cy="228600"/>
    <xdr:sp macro="" textlink="">
      <xdr:nvSpPr>
        <xdr:cNvPr id="840" name="テキスト ボックス 839">
          <a:extLst>
            <a:ext uri="{FF2B5EF4-FFF2-40B4-BE49-F238E27FC236}">
              <a16:creationId xmlns:a16="http://schemas.microsoft.com/office/drawing/2014/main" id="{02BC67ED-589B-4629-B268-56EFEF4F4526}"/>
            </a:ext>
          </a:extLst>
        </xdr:cNvPr>
        <xdr:cNvSpPr txBox="1"/>
      </xdr:nvSpPr>
      <xdr:spPr>
        <a:xfrm>
          <a:off x="12401550" y="16573500"/>
          <a:ext cx="29527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a:extLst>
            <a:ext uri="{FF2B5EF4-FFF2-40B4-BE49-F238E27FC236}">
              <a16:creationId xmlns:a16="http://schemas.microsoft.com/office/drawing/2014/main" id="{558AE067-4F47-4E33-B0F0-54A8A948B14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110</xdr:row>
      <xdr:rowOff>47625</xdr:rowOff>
    </xdr:from>
    <xdr:ext cx="466725" cy="257175"/>
    <xdr:sp macro="" textlink="">
      <xdr:nvSpPr>
        <xdr:cNvPr id="842" name="テキスト ボックス 841">
          <a:extLst>
            <a:ext uri="{FF2B5EF4-FFF2-40B4-BE49-F238E27FC236}">
              <a16:creationId xmlns:a16="http://schemas.microsoft.com/office/drawing/2014/main" id="{AA47FBC9-52ED-4DD9-BE64-DD2C5CBAAFA8}"/>
            </a:ext>
          </a:extLst>
        </xdr:cNvPr>
        <xdr:cNvSpPr txBox="1"/>
      </xdr:nvSpPr>
      <xdr:spPr>
        <a:xfrm>
          <a:off x="11972925" y="18907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a:extLst>
            <a:ext uri="{FF2B5EF4-FFF2-40B4-BE49-F238E27FC236}">
              <a16:creationId xmlns:a16="http://schemas.microsoft.com/office/drawing/2014/main" id="{982539D2-5160-40C5-9825-8E7ED94B105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161925</xdr:colOff>
      <xdr:row>108</xdr:row>
      <xdr:rowOff>66675</xdr:rowOff>
    </xdr:from>
    <xdr:ext cx="466725" cy="257175"/>
    <xdr:sp macro="" textlink="">
      <xdr:nvSpPr>
        <xdr:cNvPr id="844" name="テキスト ボックス 843">
          <a:extLst>
            <a:ext uri="{FF2B5EF4-FFF2-40B4-BE49-F238E27FC236}">
              <a16:creationId xmlns:a16="http://schemas.microsoft.com/office/drawing/2014/main" id="{A86F24C0-B0E2-4E7E-9804-395243441DC5}"/>
            </a:ext>
          </a:extLst>
        </xdr:cNvPr>
        <xdr:cNvSpPr txBox="1"/>
      </xdr:nvSpPr>
      <xdr:spPr>
        <a:xfrm>
          <a:off x="11972925" y="18583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100.0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a:extLst>
            <a:ext uri="{FF2B5EF4-FFF2-40B4-BE49-F238E27FC236}">
              <a16:creationId xmlns:a16="http://schemas.microsoft.com/office/drawing/2014/main" id="{3D329F2F-E966-45E6-82F2-D3D99F15F1E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106</xdr:row>
      <xdr:rowOff>76200</xdr:rowOff>
    </xdr:from>
    <xdr:ext cx="400050" cy="257175"/>
    <xdr:sp macro="" textlink="">
      <xdr:nvSpPr>
        <xdr:cNvPr id="846" name="テキスト ボックス 845">
          <a:extLst>
            <a:ext uri="{FF2B5EF4-FFF2-40B4-BE49-F238E27FC236}">
              <a16:creationId xmlns:a16="http://schemas.microsoft.com/office/drawing/2014/main" id="{A3009B96-268F-4EC3-B6A9-6D3CD6823E1C}"/>
            </a:ext>
          </a:extLst>
        </xdr:cNvPr>
        <xdr:cNvSpPr txBox="1"/>
      </xdr:nvSpPr>
      <xdr:spPr>
        <a:xfrm>
          <a:off x="12039600" y="182499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80.0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a:extLst>
            <a:ext uri="{FF2B5EF4-FFF2-40B4-BE49-F238E27FC236}">
              <a16:creationId xmlns:a16="http://schemas.microsoft.com/office/drawing/2014/main" id="{EC590DB4-4794-40BB-955A-109D56002F1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104</xdr:row>
      <xdr:rowOff>95250</xdr:rowOff>
    </xdr:from>
    <xdr:ext cx="400050" cy="257175"/>
    <xdr:sp macro="" textlink="">
      <xdr:nvSpPr>
        <xdr:cNvPr id="848" name="テキスト ボックス 847">
          <a:extLst>
            <a:ext uri="{FF2B5EF4-FFF2-40B4-BE49-F238E27FC236}">
              <a16:creationId xmlns:a16="http://schemas.microsoft.com/office/drawing/2014/main" id="{76D0AFCF-F188-4298-8831-2E17466B362D}"/>
            </a:ext>
          </a:extLst>
        </xdr:cNvPr>
        <xdr:cNvSpPr txBox="1"/>
      </xdr:nvSpPr>
      <xdr:spPr>
        <a:xfrm>
          <a:off x="12039600" y="179260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a:extLst>
            <a:ext uri="{FF2B5EF4-FFF2-40B4-BE49-F238E27FC236}">
              <a16:creationId xmlns:a16="http://schemas.microsoft.com/office/drawing/2014/main" id="{B776ECC7-F395-4876-A71E-860041F713E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102</xdr:row>
      <xdr:rowOff>114300</xdr:rowOff>
    </xdr:from>
    <xdr:ext cx="400050" cy="257175"/>
    <xdr:sp macro="" textlink="">
      <xdr:nvSpPr>
        <xdr:cNvPr id="850" name="テキスト ボックス 849">
          <a:extLst>
            <a:ext uri="{FF2B5EF4-FFF2-40B4-BE49-F238E27FC236}">
              <a16:creationId xmlns:a16="http://schemas.microsoft.com/office/drawing/2014/main" id="{0A8AA0BC-EEE7-4870-AA3C-9C31DAD85EEE}"/>
            </a:ext>
          </a:extLst>
        </xdr:cNvPr>
        <xdr:cNvSpPr txBox="1"/>
      </xdr:nvSpPr>
      <xdr:spPr>
        <a:xfrm>
          <a:off x="12039600" y="1760220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a:extLst>
            <a:ext uri="{FF2B5EF4-FFF2-40B4-BE49-F238E27FC236}">
              <a16:creationId xmlns:a16="http://schemas.microsoft.com/office/drawing/2014/main" id="{5CDA235D-3419-4318-9B7C-4809432D05F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38100</xdr:colOff>
      <xdr:row>100</xdr:row>
      <xdr:rowOff>133350</xdr:rowOff>
    </xdr:from>
    <xdr:ext cx="400050" cy="257175"/>
    <xdr:sp macro="" textlink="">
      <xdr:nvSpPr>
        <xdr:cNvPr id="852" name="テキスト ボックス 851">
          <a:extLst>
            <a:ext uri="{FF2B5EF4-FFF2-40B4-BE49-F238E27FC236}">
              <a16:creationId xmlns:a16="http://schemas.microsoft.com/office/drawing/2014/main" id="{4D183AD7-9767-476B-83CF-F4AEF4CD95D4}"/>
            </a:ext>
          </a:extLst>
        </xdr:cNvPr>
        <xdr:cNvSpPr txBox="1"/>
      </xdr:nvSpPr>
      <xdr:spPr>
        <a:xfrm>
          <a:off x="12039600" y="17278350"/>
          <a:ext cx="4000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a:extLst>
            <a:ext uri="{FF2B5EF4-FFF2-40B4-BE49-F238E27FC236}">
              <a16:creationId xmlns:a16="http://schemas.microsoft.com/office/drawing/2014/main" id="{D4D8ADF4-D762-40DA-B25C-2D22BE0A699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104775</xdr:colOff>
      <xdr:row>98</xdr:row>
      <xdr:rowOff>142875</xdr:rowOff>
    </xdr:from>
    <xdr:ext cx="342900" cy="257175"/>
    <xdr:sp macro="" textlink="">
      <xdr:nvSpPr>
        <xdr:cNvPr id="854" name="テキスト ボックス 853">
          <a:extLst>
            <a:ext uri="{FF2B5EF4-FFF2-40B4-BE49-F238E27FC236}">
              <a16:creationId xmlns:a16="http://schemas.microsoft.com/office/drawing/2014/main" id="{C2984235-89D3-4DF4-81AF-96C4C288D1F7}"/>
            </a:ext>
          </a:extLst>
        </xdr:cNvPr>
        <xdr:cNvSpPr txBox="1"/>
      </xdr:nvSpPr>
      <xdr:spPr>
        <a:xfrm>
          <a:off x="12106275" y="16944975"/>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a:extLst>
            <a:ext uri="{FF2B5EF4-FFF2-40B4-BE49-F238E27FC236}">
              <a16:creationId xmlns:a16="http://schemas.microsoft.com/office/drawing/2014/main" id="{969CEC2A-A672-4175-9EF1-8A1DDE517C0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fLocksText="0">
      <xdr:nvSpPr>
        <xdr:cNvPr id="856" name="【庁舎】_x000a_有形固定資産減価償却率グラフ枠">
          <a:extLst>
            <a:ext uri="{FF2B5EF4-FFF2-40B4-BE49-F238E27FC236}">
              <a16:creationId xmlns:a16="http://schemas.microsoft.com/office/drawing/2014/main" id="{9F919391-6157-4470-BD3A-37811BF4C83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57" name="直線コネクタ 856">
          <a:extLst>
            <a:ext uri="{FF2B5EF4-FFF2-40B4-BE49-F238E27FC236}">
              <a16:creationId xmlns:a16="http://schemas.microsoft.com/office/drawing/2014/main" id="{94CE6644-8DBD-4505-AC26-FD5E01FE79E6}"/>
            </a:ext>
          </a:extLst>
        </xdr:cNvPr>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108</xdr:row>
      <xdr:rowOff>123825</xdr:rowOff>
    </xdr:from>
    <xdr:ext cx="409575" cy="257175"/>
    <xdr:sp macro="" textlink="">
      <xdr:nvSpPr>
        <xdr:cNvPr id="858" name="【庁舎】_x000a_有形固定資産減価償却率最小値テキスト">
          <a:extLst>
            <a:ext uri="{FF2B5EF4-FFF2-40B4-BE49-F238E27FC236}">
              <a16:creationId xmlns:a16="http://schemas.microsoft.com/office/drawing/2014/main" id="{B515C720-1B63-4C87-B804-8BA7CC321F62}"/>
            </a:ext>
          </a:extLst>
        </xdr:cNvPr>
        <xdr:cNvSpPr txBox="1"/>
      </xdr:nvSpPr>
      <xdr:spPr>
        <a:xfrm>
          <a:off x="16354425" y="186404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94.8</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59" name="直線コネクタ 858">
          <a:extLst>
            <a:ext uri="{FF2B5EF4-FFF2-40B4-BE49-F238E27FC236}">
              <a16:creationId xmlns:a16="http://schemas.microsoft.com/office/drawing/2014/main" id="{D06BD05A-4FC7-4AF8-BA9D-851DE5E6E56D}"/>
            </a:ext>
          </a:extLst>
        </xdr:cNvPr>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98</xdr:row>
      <xdr:rowOff>114300</xdr:rowOff>
    </xdr:from>
    <xdr:ext cx="342900" cy="257175"/>
    <xdr:sp macro="" textlink="">
      <xdr:nvSpPr>
        <xdr:cNvPr id="860" name="【庁舎】_x000a_有形固定資産減価償却率最大値テキスト">
          <a:extLst>
            <a:ext uri="{FF2B5EF4-FFF2-40B4-BE49-F238E27FC236}">
              <a16:creationId xmlns:a16="http://schemas.microsoft.com/office/drawing/2014/main" id="{FDF117E5-48C1-4AF5-91C4-8E44FD812DD4}"/>
            </a:ext>
          </a:extLst>
        </xdr:cNvPr>
        <xdr:cNvSpPr txBox="1"/>
      </xdr:nvSpPr>
      <xdr:spPr>
        <a:xfrm>
          <a:off x="16354425" y="16916400"/>
          <a:ext cx="342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3.3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61" name="直線コネクタ 860">
          <a:extLst>
            <a:ext uri="{FF2B5EF4-FFF2-40B4-BE49-F238E27FC236}">
              <a16:creationId xmlns:a16="http://schemas.microsoft.com/office/drawing/2014/main" id="{3303EA4C-3485-47F0-A80D-0BE647A4298E}"/>
            </a:ext>
          </a:extLst>
        </xdr:cNvPr>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161925</xdr:colOff>
      <xdr:row>103</xdr:row>
      <xdr:rowOff>66675</xdr:rowOff>
    </xdr:from>
    <xdr:ext cx="409575" cy="257175"/>
    <xdr:sp macro="" textlink="">
      <xdr:nvSpPr>
        <xdr:cNvPr id="862" name="【庁舎】_x000a_有形固定資産減価償却率平均値テキスト">
          <a:extLst>
            <a:ext uri="{FF2B5EF4-FFF2-40B4-BE49-F238E27FC236}">
              <a16:creationId xmlns:a16="http://schemas.microsoft.com/office/drawing/2014/main" id="{E307FDBA-862B-4034-B989-2B67F0FC4D59}"/>
            </a:ext>
          </a:extLst>
        </xdr:cNvPr>
        <xdr:cNvSpPr txBox="1"/>
      </xdr:nvSpPr>
      <xdr:spPr>
        <a:xfrm>
          <a:off x="16354425" y="17726025"/>
          <a:ext cx="4095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51.1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fLocksText="0">
      <xdr:nvSpPr>
        <xdr:cNvPr id="863" name="フローチャート: 判断 862">
          <a:extLst>
            <a:ext uri="{FF2B5EF4-FFF2-40B4-BE49-F238E27FC236}">
              <a16:creationId xmlns:a16="http://schemas.microsoft.com/office/drawing/2014/main" id="{AC164BC6-3D49-4E02-AE20-CFE5EFDF6CDF}"/>
            </a:ext>
          </a:extLst>
        </xdr:cNvPr>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0</xdr:colOff>
      <xdr:row>103</xdr:row>
      <xdr:rowOff>144599</xdr:rowOff>
    </xdr:from>
    <xdr:to>
      <xdr:col>81</xdr:col>
      <xdr:colOff>101600</xdr:colOff>
      <xdr:row>104</xdr:row>
      <xdr:rowOff>74749</xdr:rowOff>
    </xdr:to>
    <xdr:sp macro="" textlink="" fLocksText="0">
      <xdr:nvSpPr>
        <xdr:cNvPr id="864" name="フローチャート: 判断 863">
          <a:extLst>
            <a:ext uri="{FF2B5EF4-FFF2-40B4-BE49-F238E27FC236}">
              <a16:creationId xmlns:a16="http://schemas.microsoft.com/office/drawing/2014/main" id="{BAF68E16-A9F3-47D5-8198-2F39454529B8}"/>
            </a:ext>
          </a:extLst>
        </xdr:cNvPr>
        <xdr:cNvSpPr/>
      </xdr:nvSpPr>
      <xdr:spPr>
        <a:xfrm>
          <a:off x="15430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63500</xdr:colOff>
      <xdr:row>103</xdr:row>
      <xdr:rowOff>123371</xdr:rowOff>
    </xdr:from>
    <xdr:to>
      <xdr:col>76</xdr:col>
      <xdr:colOff>165100</xdr:colOff>
      <xdr:row>104</xdr:row>
      <xdr:rowOff>53521</xdr:rowOff>
    </xdr:to>
    <xdr:sp macro="" textlink="" fLocksText="0">
      <xdr:nvSpPr>
        <xdr:cNvPr id="865" name="フローチャート: 判断 864">
          <a:extLst>
            <a:ext uri="{FF2B5EF4-FFF2-40B4-BE49-F238E27FC236}">
              <a16:creationId xmlns:a16="http://schemas.microsoft.com/office/drawing/2014/main" id="{CECDD771-1452-4661-808D-EBE74E368494}"/>
            </a:ext>
          </a:extLst>
        </xdr:cNvPr>
        <xdr:cNvSpPr/>
      </xdr:nvSpPr>
      <xdr:spPr>
        <a:xfrm>
          <a:off x="14541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127000</xdr:colOff>
      <xdr:row>103</xdr:row>
      <xdr:rowOff>144599</xdr:rowOff>
    </xdr:from>
    <xdr:to>
      <xdr:col>72</xdr:col>
      <xdr:colOff>38100</xdr:colOff>
      <xdr:row>104</xdr:row>
      <xdr:rowOff>74749</xdr:rowOff>
    </xdr:to>
    <xdr:sp macro="" textlink="" fLocksText="0">
      <xdr:nvSpPr>
        <xdr:cNvPr id="866" name="フローチャート: 判断 865">
          <a:extLst>
            <a:ext uri="{FF2B5EF4-FFF2-40B4-BE49-F238E27FC236}">
              <a16:creationId xmlns:a16="http://schemas.microsoft.com/office/drawing/2014/main" id="{1D213F6A-DDDA-4372-8241-E87A907071FC}"/>
            </a:ext>
          </a:extLst>
        </xdr:cNvPr>
        <xdr:cNvSpPr/>
      </xdr:nvSpPr>
      <xdr:spPr>
        <a:xfrm>
          <a:off x="13652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0</xdr:colOff>
      <xdr:row>104</xdr:row>
      <xdr:rowOff>5806</xdr:rowOff>
    </xdr:from>
    <xdr:to>
      <xdr:col>67</xdr:col>
      <xdr:colOff>101600</xdr:colOff>
      <xdr:row>104</xdr:row>
      <xdr:rowOff>107406</xdr:rowOff>
    </xdr:to>
    <xdr:sp macro="" textlink="" fLocksText="0">
      <xdr:nvSpPr>
        <xdr:cNvPr id="867" name="フローチャート: 判断 866">
          <a:extLst>
            <a:ext uri="{FF2B5EF4-FFF2-40B4-BE49-F238E27FC236}">
              <a16:creationId xmlns:a16="http://schemas.microsoft.com/office/drawing/2014/main" id="{24C419F8-1577-43BB-9486-4C4C564F8B01}"/>
            </a:ext>
          </a:extLst>
        </xdr:cNvPr>
        <xdr:cNvSpPr/>
      </xdr:nvSpPr>
      <xdr:spPr>
        <a:xfrm>
          <a:off x="12763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84</xdr:col>
      <xdr:colOff>123825</xdr:colOff>
      <xdr:row>111</xdr:row>
      <xdr:rowOff>19050</xdr:rowOff>
    </xdr:from>
    <xdr:ext cx="762000" cy="257175"/>
    <xdr:sp macro="" textlink="">
      <xdr:nvSpPr>
        <xdr:cNvPr id="868" name="テキスト ボックス 867">
          <a:extLst>
            <a:ext uri="{FF2B5EF4-FFF2-40B4-BE49-F238E27FC236}">
              <a16:creationId xmlns:a16="http://schemas.microsoft.com/office/drawing/2014/main" id="{C04BD525-525A-4EB5-A082-96DE1BE9FFDB}"/>
            </a:ext>
          </a:extLst>
        </xdr:cNvPr>
        <xdr:cNvSpPr txBox="1"/>
      </xdr:nvSpPr>
      <xdr:spPr>
        <a:xfrm>
          <a:off x="16125825"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47625</xdr:colOff>
      <xdr:row>111</xdr:row>
      <xdr:rowOff>19050</xdr:rowOff>
    </xdr:from>
    <xdr:ext cx="762000" cy="257175"/>
    <xdr:sp macro="" textlink="">
      <xdr:nvSpPr>
        <xdr:cNvPr id="869" name="テキスト ボックス 868">
          <a:extLst>
            <a:ext uri="{FF2B5EF4-FFF2-40B4-BE49-F238E27FC236}">
              <a16:creationId xmlns:a16="http://schemas.microsoft.com/office/drawing/2014/main" id="{646698EB-A6A6-476F-8305-592A569E01A4}"/>
            </a:ext>
          </a:extLst>
        </xdr:cNvPr>
        <xdr:cNvSpPr txBox="1"/>
      </xdr:nvSpPr>
      <xdr:spPr>
        <a:xfrm>
          <a:off x="15287625"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19050</xdr:rowOff>
    </xdr:from>
    <xdr:ext cx="762000" cy="257175"/>
    <xdr:sp macro="" textlink="">
      <xdr:nvSpPr>
        <xdr:cNvPr id="870" name="テキスト ボックス 869">
          <a:extLst>
            <a:ext uri="{FF2B5EF4-FFF2-40B4-BE49-F238E27FC236}">
              <a16:creationId xmlns:a16="http://schemas.microsoft.com/office/drawing/2014/main" id="{CE3F9507-0837-4BA2-87B9-7CCA78EBA0F4}"/>
            </a:ext>
          </a:extLst>
        </xdr:cNvPr>
        <xdr:cNvSpPr txBox="1"/>
      </xdr:nvSpPr>
      <xdr:spPr>
        <a:xfrm>
          <a:off x="1440180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171450</xdr:colOff>
      <xdr:row>111</xdr:row>
      <xdr:rowOff>19050</xdr:rowOff>
    </xdr:from>
    <xdr:ext cx="762000" cy="257175"/>
    <xdr:sp macro="" textlink="">
      <xdr:nvSpPr>
        <xdr:cNvPr id="871" name="テキスト ボックス 870">
          <a:extLst>
            <a:ext uri="{FF2B5EF4-FFF2-40B4-BE49-F238E27FC236}">
              <a16:creationId xmlns:a16="http://schemas.microsoft.com/office/drawing/2014/main" id="{53977DC8-95C2-4989-8712-A626104D4D19}"/>
            </a:ext>
          </a:extLst>
        </xdr:cNvPr>
        <xdr:cNvSpPr txBox="1"/>
      </xdr:nvSpPr>
      <xdr:spPr>
        <a:xfrm>
          <a:off x="1350645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47625</xdr:colOff>
      <xdr:row>111</xdr:row>
      <xdr:rowOff>19050</xdr:rowOff>
    </xdr:from>
    <xdr:ext cx="762000" cy="257175"/>
    <xdr:sp macro="" textlink="">
      <xdr:nvSpPr>
        <xdr:cNvPr id="872" name="テキスト ボックス 871">
          <a:extLst>
            <a:ext uri="{FF2B5EF4-FFF2-40B4-BE49-F238E27FC236}">
              <a16:creationId xmlns:a16="http://schemas.microsoft.com/office/drawing/2014/main" id="{FDA7B0C8-45DC-4F53-B30C-F715C6129BE6}"/>
            </a:ext>
          </a:extLst>
        </xdr:cNvPr>
        <xdr:cNvSpPr txBox="1"/>
      </xdr:nvSpPr>
      <xdr:spPr>
        <a:xfrm>
          <a:off x="12620625"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159294</xdr:rowOff>
    </xdr:from>
    <xdr:to>
      <xdr:col>85</xdr:col>
      <xdr:colOff>177800</xdr:colOff>
      <xdr:row>107</xdr:row>
      <xdr:rowOff>89444</xdr:rowOff>
    </xdr:to>
    <xdr:sp macro="" textlink="" fLocksText="0">
      <xdr:nvSpPr>
        <xdr:cNvPr id="873" name="楕円 872">
          <a:extLst>
            <a:ext uri="{FF2B5EF4-FFF2-40B4-BE49-F238E27FC236}">
              <a16:creationId xmlns:a16="http://schemas.microsoft.com/office/drawing/2014/main" id="{5A2F48F0-8872-4B4A-9BE2-408E107252A4}"/>
            </a:ext>
          </a:extLst>
        </xdr:cNvPr>
        <xdr:cNvSpPr/>
      </xdr:nvSpPr>
      <xdr:spPr>
        <a:xfrm>
          <a:off x="162687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85</xdr:col>
      <xdr:colOff>161925</xdr:colOff>
      <xdr:row>106</xdr:row>
      <xdr:rowOff>133350</xdr:rowOff>
    </xdr:from>
    <xdr:ext cx="409575" cy="257175"/>
    <xdr:sp macro="" textlink="">
      <xdr:nvSpPr>
        <xdr:cNvPr id="874" name="【庁舎】_x000a_有形固定資産減価償却率該当値テキスト">
          <a:extLst>
            <a:ext uri="{FF2B5EF4-FFF2-40B4-BE49-F238E27FC236}">
              <a16:creationId xmlns:a16="http://schemas.microsoft.com/office/drawing/2014/main" id="{09D94A4A-061C-43F4-BAE5-37AD4F5AC0FE}"/>
            </a:ext>
          </a:extLst>
        </xdr:cNvPr>
        <xdr:cNvSpPr txBox="1"/>
      </xdr:nvSpPr>
      <xdr:spPr>
        <a:xfrm>
          <a:off x="16354425" y="183070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79.2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120106</xdr:rowOff>
    </xdr:from>
    <xdr:to>
      <xdr:col>81</xdr:col>
      <xdr:colOff>101600</xdr:colOff>
      <xdr:row>107</xdr:row>
      <xdr:rowOff>50256</xdr:rowOff>
    </xdr:to>
    <xdr:sp macro="" textlink="" fLocksText="0">
      <xdr:nvSpPr>
        <xdr:cNvPr id="875" name="楕円 874">
          <a:extLst>
            <a:ext uri="{FF2B5EF4-FFF2-40B4-BE49-F238E27FC236}">
              <a16:creationId xmlns:a16="http://schemas.microsoft.com/office/drawing/2014/main" id="{D1B2AC3E-777D-4A23-A712-7EE6321C17F6}"/>
            </a:ext>
          </a:extLst>
        </xdr:cNvPr>
        <xdr:cNvSpPr/>
      </xdr:nvSpPr>
      <xdr:spPr>
        <a:xfrm>
          <a:off x="15430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81</xdr:col>
      <xdr:colOff>50800</xdr:colOff>
      <xdr:row>106</xdr:row>
      <xdr:rowOff>170906</xdr:rowOff>
    </xdr:from>
    <xdr:to>
      <xdr:col>85</xdr:col>
      <xdr:colOff>127000</xdr:colOff>
      <xdr:row>107</xdr:row>
      <xdr:rowOff>38644</xdr:rowOff>
    </xdr:to>
    <xdr:cxnSp macro="">
      <xdr:nvCxnSpPr>
        <xdr:cNvPr id="876" name="直線コネクタ 875">
          <a:extLst>
            <a:ext uri="{FF2B5EF4-FFF2-40B4-BE49-F238E27FC236}">
              <a16:creationId xmlns:a16="http://schemas.microsoft.com/office/drawing/2014/main" id="{9CFFBDD4-AA8E-484F-8027-EF53527AF966}"/>
            </a:ext>
          </a:extLst>
        </xdr:cNvPr>
        <xdr:cNvCxnSpPr/>
      </xdr:nvCxnSpPr>
      <xdr:spPr>
        <a:xfrm>
          <a:off x="15481300" y="1834460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98879</xdr:rowOff>
    </xdr:from>
    <xdr:to>
      <xdr:col>76</xdr:col>
      <xdr:colOff>165100</xdr:colOff>
      <xdr:row>107</xdr:row>
      <xdr:rowOff>29029</xdr:rowOff>
    </xdr:to>
    <xdr:sp macro="" textlink="" fLocksText="0">
      <xdr:nvSpPr>
        <xdr:cNvPr id="877" name="楕円 876">
          <a:extLst>
            <a:ext uri="{FF2B5EF4-FFF2-40B4-BE49-F238E27FC236}">
              <a16:creationId xmlns:a16="http://schemas.microsoft.com/office/drawing/2014/main" id="{A4DB9D32-B90E-4C75-ADA3-29F01E36513A}"/>
            </a:ext>
          </a:extLst>
        </xdr:cNvPr>
        <xdr:cNvSpPr/>
      </xdr:nvSpPr>
      <xdr:spPr>
        <a:xfrm>
          <a:off x="14541500" y="1827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76</xdr:col>
      <xdr:colOff>114300</xdr:colOff>
      <xdr:row>106</xdr:row>
      <xdr:rowOff>149679</xdr:rowOff>
    </xdr:from>
    <xdr:to>
      <xdr:col>81</xdr:col>
      <xdr:colOff>50800</xdr:colOff>
      <xdr:row>106</xdr:row>
      <xdr:rowOff>170906</xdr:rowOff>
    </xdr:to>
    <xdr:cxnSp macro="">
      <xdr:nvCxnSpPr>
        <xdr:cNvPr id="878" name="直線コネクタ 877">
          <a:extLst>
            <a:ext uri="{FF2B5EF4-FFF2-40B4-BE49-F238E27FC236}">
              <a16:creationId xmlns:a16="http://schemas.microsoft.com/office/drawing/2014/main" id="{6F90116D-E88E-4C57-9B94-C590ABFA4930}"/>
            </a:ext>
          </a:extLst>
        </xdr:cNvPr>
        <xdr:cNvCxnSpPr/>
      </xdr:nvCxnSpPr>
      <xdr:spPr>
        <a:xfrm>
          <a:off x="14592300" y="1832337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61323</xdr:rowOff>
    </xdr:from>
    <xdr:to>
      <xdr:col>72</xdr:col>
      <xdr:colOff>38100</xdr:colOff>
      <xdr:row>106</xdr:row>
      <xdr:rowOff>162923</xdr:rowOff>
    </xdr:to>
    <xdr:sp macro="" textlink="" fLocksText="0">
      <xdr:nvSpPr>
        <xdr:cNvPr id="879" name="楕円 878">
          <a:extLst>
            <a:ext uri="{FF2B5EF4-FFF2-40B4-BE49-F238E27FC236}">
              <a16:creationId xmlns:a16="http://schemas.microsoft.com/office/drawing/2014/main" id="{65E16CEC-D5E1-498B-80EF-E0E8EAE930FA}"/>
            </a:ext>
          </a:extLst>
        </xdr:cNvPr>
        <xdr:cNvSpPr/>
      </xdr:nvSpPr>
      <xdr:spPr>
        <a:xfrm>
          <a:off x="13652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71</xdr:col>
      <xdr:colOff>177800</xdr:colOff>
      <xdr:row>106</xdr:row>
      <xdr:rowOff>112123</xdr:rowOff>
    </xdr:from>
    <xdr:to>
      <xdr:col>76</xdr:col>
      <xdr:colOff>114300</xdr:colOff>
      <xdr:row>106</xdr:row>
      <xdr:rowOff>149679</xdr:rowOff>
    </xdr:to>
    <xdr:cxnSp macro="">
      <xdr:nvCxnSpPr>
        <xdr:cNvPr id="880" name="直線コネクタ 879">
          <a:extLst>
            <a:ext uri="{FF2B5EF4-FFF2-40B4-BE49-F238E27FC236}">
              <a16:creationId xmlns:a16="http://schemas.microsoft.com/office/drawing/2014/main" id="{83FA4913-0326-4DFC-98E6-76623C998F0D}"/>
            </a:ext>
          </a:extLst>
        </xdr:cNvPr>
        <xdr:cNvCxnSpPr/>
      </xdr:nvCxnSpPr>
      <xdr:spPr>
        <a:xfrm>
          <a:off x="13703300" y="1828582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23768</xdr:rowOff>
    </xdr:from>
    <xdr:to>
      <xdr:col>67</xdr:col>
      <xdr:colOff>101600</xdr:colOff>
      <xdr:row>106</xdr:row>
      <xdr:rowOff>125368</xdr:rowOff>
    </xdr:to>
    <xdr:sp macro="" textlink="" fLocksText="0">
      <xdr:nvSpPr>
        <xdr:cNvPr id="881" name="楕円 880">
          <a:extLst>
            <a:ext uri="{FF2B5EF4-FFF2-40B4-BE49-F238E27FC236}">
              <a16:creationId xmlns:a16="http://schemas.microsoft.com/office/drawing/2014/main" id="{3B578AB0-8DD4-445D-A352-72CE549BC776}"/>
            </a:ext>
          </a:extLst>
        </xdr:cNvPr>
        <xdr:cNvSpPr/>
      </xdr:nvSpPr>
      <xdr:spPr>
        <a:xfrm>
          <a:off x="127635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67</xdr:col>
      <xdr:colOff>50800</xdr:colOff>
      <xdr:row>106</xdr:row>
      <xdr:rowOff>74568</xdr:rowOff>
    </xdr:from>
    <xdr:to>
      <xdr:col>71</xdr:col>
      <xdr:colOff>177800</xdr:colOff>
      <xdr:row>106</xdr:row>
      <xdr:rowOff>112123</xdr:rowOff>
    </xdr:to>
    <xdr:cxnSp macro="">
      <xdr:nvCxnSpPr>
        <xdr:cNvPr id="882" name="直線コネクタ 881">
          <a:extLst>
            <a:ext uri="{FF2B5EF4-FFF2-40B4-BE49-F238E27FC236}">
              <a16:creationId xmlns:a16="http://schemas.microsoft.com/office/drawing/2014/main" id="{50F75EF6-55BA-4193-9A68-E146C8BCAFDC}"/>
            </a:ext>
          </a:extLst>
        </xdr:cNvPr>
        <xdr:cNvCxnSpPr/>
      </xdr:nvCxnSpPr>
      <xdr:spPr>
        <a:xfrm>
          <a:off x="12814300" y="18248268"/>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19050</xdr:colOff>
      <xdr:row>102</xdr:row>
      <xdr:rowOff>95250</xdr:rowOff>
    </xdr:from>
    <xdr:ext cx="409575" cy="257175"/>
    <xdr:sp macro="" textlink="">
      <xdr:nvSpPr>
        <xdr:cNvPr id="883" name="n_1aveValue【庁舎】_x000a_有形固定資産減価償却率">
          <a:extLst>
            <a:ext uri="{FF2B5EF4-FFF2-40B4-BE49-F238E27FC236}">
              <a16:creationId xmlns:a16="http://schemas.microsoft.com/office/drawing/2014/main" id="{597E6AE7-F32C-4E82-9D38-1B55E44F0065}"/>
            </a:ext>
          </a:extLst>
        </xdr:cNvPr>
        <xdr:cNvSpPr txBox="1"/>
      </xdr:nvSpPr>
      <xdr:spPr>
        <a:xfrm>
          <a:off x="15259050" y="175831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46.8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102</xdr:row>
      <xdr:rowOff>66675</xdr:rowOff>
    </xdr:from>
    <xdr:ext cx="409575" cy="257175"/>
    <xdr:sp macro="" textlink="">
      <xdr:nvSpPr>
        <xdr:cNvPr id="884" name="n_2aveValue【庁舎】_x000a_有形固定資産減価償却率">
          <a:extLst>
            <a:ext uri="{FF2B5EF4-FFF2-40B4-BE49-F238E27FC236}">
              <a16:creationId xmlns:a16="http://schemas.microsoft.com/office/drawing/2014/main" id="{27C1A12E-D3C5-4DD8-928A-936A191372E8}"/>
            </a:ext>
          </a:extLst>
        </xdr:cNvPr>
        <xdr:cNvSpPr txBox="1"/>
      </xdr:nvSpPr>
      <xdr:spPr>
        <a:xfrm>
          <a:off x="14382750" y="1755457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45.5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102</xdr:row>
      <xdr:rowOff>95250</xdr:rowOff>
    </xdr:from>
    <xdr:ext cx="409575" cy="257175"/>
    <xdr:sp macro="" textlink="">
      <xdr:nvSpPr>
        <xdr:cNvPr id="885" name="n_3aveValue【庁舎】_x000a_有形固定資産減価償却率">
          <a:extLst>
            <a:ext uri="{FF2B5EF4-FFF2-40B4-BE49-F238E27FC236}">
              <a16:creationId xmlns:a16="http://schemas.microsoft.com/office/drawing/2014/main" id="{48AB8032-313D-4CFD-997D-5F20C7684C34}"/>
            </a:ext>
          </a:extLst>
        </xdr:cNvPr>
        <xdr:cNvSpPr txBox="1"/>
      </xdr:nvSpPr>
      <xdr:spPr>
        <a:xfrm>
          <a:off x="13496925" y="175831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46.8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102</xdr:row>
      <xdr:rowOff>123825</xdr:rowOff>
    </xdr:from>
    <xdr:ext cx="409575" cy="257175"/>
    <xdr:sp macro="" textlink="">
      <xdr:nvSpPr>
        <xdr:cNvPr id="886" name="n_4aveValue【庁舎】_x000a_有形固定資産減価償却率">
          <a:extLst>
            <a:ext uri="{FF2B5EF4-FFF2-40B4-BE49-F238E27FC236}">
              <a16:creationId xmlns:a16="http://schemas.microsoft.com/office/drawing/2014/main" id="{43142157-52A9-4B6E-9D8F-BFF47E54963B}"/>
            </a:ext>
          </a:extLst>
        </xdr:cNvPr>
        <xdr:cNvSpPr txBox="1"/>
      </xdr:nvSpPr>
      <xdr:spPr>
        <a:xfrm>
          <a:off x="12611100" y="17611725"/>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48.8</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19050</xdr:colOff>
      <xdr:row>107</xdr:row>
      <xdr:rowOff>38100</xdr:rowOff>
    </xdr:from>
    <xdr:ext cx="409575" cy="257175"/>
    <xdr:sp macro="" textlink="">
      <xdr:nvSpPr>
        <xdr:cNvPr id="887" name="n_1mainValue【庁舎】_x000a_有形固定資産減価償却率">
          <a:extLst>
            <a:ext uri="{FF2B5EF4-FFF2-40B4-BE49-F238E27FC236}">
              <a16:creationId xmlns:a16="http://schemas.microsoft.com/office/drawing/2014/main" id="{BF61883F-3AC5-4CD4-A252-17D24765B6C3}"/>
            </a:ext>
          </a:extLst>
        </xdr:cNvPr>
        <xdr:cNvSpPr txBox="1"/>
      </xdr:nvSpPr>
      <xdr:spPr>
        <a:xfrm>
          <a:off x="15259050" y="1838325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76.8</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95250</xdr:colOff>
      <xdr:row>107</xdr:row>
      <xdr:rowOff>19050</xdr:rowOff>
    </xdr:from>
    <xdr:ext cx="409575" cy="257175"/>
    <xdr:sp macro="" textlink="">
      <xdr:nvSpPr>
        <xdr:cNvPr id="888" name="n_2mainValue【庁舎】_x000a_有形固定資産減価償却率">
          <a:extLst>
            <a:ext uri="{FF2B5EF4-FFF2-40B4-BE49-F238E27FC236}">
              <a16:creationId xmlns:a16="http://schemas.microsoft.com/office/drawing/2014/main" id="{725217AD-E422-4C22-A557-7C9AC6A5C702}"/>
            </a:ext>
          </a:extLst>
        </xdr:cNvPr>
        <xdr:cNvSpPr txBox="1"/>
      </xdr:nvSpPr>
      <xdr:spPr>
        <a:xfrm>
          <a:off x="14382750" y="183642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75.5</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161925</xdr:colOff>
      <xdr:row>106</xdr:row>
      <xdr:rowOff>152400</xdr:rowOff>
    </xdr:from>
    <xdr:ext cx="409575" cy="257175"/>
    <xdr:sp macro="" textlink="">
      <xdr:nvSpPr>
        <xdr:cNvPr id="889" name="n_3mainValue【庁舎】_x000a_有形固定資産減価償却率">
          <a:extLst>
            <a:ext uri="{FF2B5EF4-FFF2-40B4-BE49-F238E27FC236}">
              <a16:creationId xmlns:a16="http://schemas.microsoft.com/office/drawing/2014/main" id="{D37ADBEB-1AB3-4AA9-93A0-0A3E32254228}"/>
            </a:ext>
          </a:extLst>
        </xdr:cNvPr>
        <xdr:cNvSpPr txBox="1"/>
      </xdr:nvSpPr>
      <xdr:spPr>
        <a:xfrm>
          <a:off x="13496925" y="183261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73.2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38100</xdr:colOff>
      <xdr:row>106</xdr:row>
      <xdr:rowOff>114300</xdr:rowOff>
    </xdr:from>
    <xdr:ext cx="409575" cy="257175"/>
    <xdr:sp macro="" textlink="">
      <xdr:nvSpPr>
        <xdr:cNvPr id="890" name="n_4mainValue【庁舎】_x000a_有形固定資産減価償却率">
          <a:extLst>
            <a:ext uri="{FF2B5EF4-FFF2-40B4-BE49-F238E27FC236}">
              <a16:creationId xmlns:a16="http://schemas.microsoft.com/office/drawing/2014/main" id="{A83FB88E-4BEB-41E9-B485-564AA0266CFB}"/>
            </a:ext>
          </a:extLst>
        </xdr:cNvPr>
        <xdr:cNvSpPr txBox="1"/>
      </xdr:nvSpPr>
      <xdr:spPr>
        <a:xfrm>
          <a:off x="12611100" y="18288000"/>
          <a:ext cx="4095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70.9</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fLocksText="0">
      <xdr:nvSpPr>
        <xdr:cNvPr id="891" name="正方形/長方形 890">
          <a:extLst>
            <a:ext uri="{FF2B5EF4-FFF2-40B4-BE49-F238E27FC236}">
              <a16:creationId xmlns:a16="http://schemas.microsoft.com/office/drawing/2014/main" id="{A92B9A58-167A-4E87-940C-FBBBD2373EB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vert="horz" wrap="square" lIns="91440" tIns="45720" rIns="91440" bIns="45720" fromWordArt="0" anchor="ctr" anchorCtr="0">
          <a:prstTxWarp prst="textNoShape">
            <a:avLst/>
          </a:prstTxWarp>
          <a:noAutofit/>
        </a:bodyPr>
        <a:lstStyle/>
        <a:p>
          <a:pPr algn="ctr"/>
          <a:r>
            <a:rPr lang="en-US" altLang="ja-JP" sz="1600" b="1">
              <a:solidFill>
                <a:srgbClr val="000000"/>
              </a:solidFill>
              <a:latin typeface="ＭＳ Ｐゴシック" panose="020B0600070205080204" pitchFamily="50" charset="-128"/>
              <a:ea typeface="ＭＳ Ｐゴシック" panose="020B0600070205080204" pitchFamily="50" charset="-128"/>
            </a:rPr>
            <a:t>【</a:t>
          </a:r>
          <a:r>
            <a:rPr lang="ja-JP" altLang="en-US" sz="1600" b="1">
              <a:solidFill>
                <a:srgbClr val="000000"/>
              </a:solidFill>
              <a:latin typeface="ＭＳ Ｐゴシック" panose="020B0600070205080204" pitchFamily="50" charset="-128"/>
              <a:ea typeface="ＭＳ Ｐゴシック" panose="020B0600070205080204" pitchFamily="50" charset="-128"/>
            </a:rPr>
            <a:t>庁舎</a:t>
          </a:r>
          <a:r>
            <a:rPr lang="en-US" altLang="ja-JP" sz="1600" b="1">
              <a:solidFill>
                <a:srgbClr val="000000"/>
              </a:solidFill>
              <a:latin typeface="ＭＳ Ｐゴシック" panose="020B0600070205080204" pitchFamily="50" charset="-128"/>
              <a:ea typeface="ＭＳ Ｐゴシック" panose="020B0600070205080204" pitchFamily="50" charset="-128"/>
            </a:rPr>
            <a:t>】
</a:t>
          </a:r>
          <a:r>
            <a:rPr lang="ja-JP" altLang="en-US" sz="1600" b="1">
              <a:solidFill>
                <a:srgbClr val="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fLocksText="0">
      <xdr:nvSpPr>
        <xdr:cNvPr id="892" name="正方形/長方形 891">
          <a:extLst>
            <a:ext uri="{FF2B5EF4-FFF2-40B4-BE49-F238E27FC236}">
              <a16:creationId xmlns:a16="http://schemas.microsoft.com/office/drawing/2014/main" id="{7751E0B9-09D3-47A5-9A46-AFA39293353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fLocksText="0">
      <xdr:nvSpPr>
        <xdr:cNvPr id="893" name="正方形/長方形 892">
          <a:extLst>
            <a:ext uri="{FF2B5EF4-FFF2-40B4-BE49-F238E27FC236}">
              <a16:creationId xmlns:a16="http://schemas.microsoft.com/office/drawing/2014/main" id="{0575B095-E8B3-47FA-8B72-C558C07F467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94/102</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fLocksText="0">
      <xdr:nvSpPr>
        <xdr:cNvPr id="894" name="正方形/長方形 893">
          <a:extLst>
            <a:ext uri="{FF2B5EF4-FFF2-40B4-BE49-F238E27FC236}">
              <a16:creationId xmlns:a16="http://schemas.microsoft.com/office/drawing/2014/main" id="{C85C2935-3ED8-4B97-AABD-D534F7535DC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fLocksText="0">
      <xdr:nvSpPr>
        <xdr:cNvPr id="895" name="正方形/長方形 894">
          <a:extLst>
            <a:ext uri="{FF2B5EF4-FFF2-40B4-BE49-F238E27FC236}">
              <a16:creationId xmlns:a16="http://schemas.microsoft.com/office/drawing/2014/main" id="{178F61B6-CA0C-4109-9C3C-400D9F908E7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fLocksText="0">
      <xdr:nvSpPr>
        <xdr:cNvPr id="896" name="正方形/長方形 895">
          <a:extLst>
            <a:ext uri="{FF2B5EF4-FFF2-40B4-BE49-F238E27FC236}">
              <a16:creationId xmlns:a16="http://schemas.microsoft.com/office/drawing/2014/main" id="{89704C2C-F506-4F50-B387-06061080C6E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fLocksText="0">
      <xdr:nvSpPr>
        <xdr:cNvPr id="897" name="正方形/長方形 896">
          <a:extLst>
            <a:ext uri="{FF2B5EF4-FFF2-40B4-BE49-F238E27FC236}">
              <a16:creationId xmlns:a16="http://schemas.microsoft.com/office/drawing/2014/main" id="{E926E21C-393A-4B73-9C44-5A960A87984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r"/>
          <a:r>
            <a:rPr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fLocksText="0">
      <xdr:nvSpPr>
        <xdr:cNvPr id="898" name="正方形/長方形 897">
          <a:extLst>
            <a:ext uri="{FF2B5EF4-FFF2-40B4-BE49-F238E27FC236}">
              <a16:creationId xmlns:a16="http://schemas.microsoft.com/office/drawing/2014/main" id="{BF63CE16-1D7C-4011-9A66-DB3FFEB1BD0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95</xdr:col>
      <xdr:colOff>152400</xdr:colOff>
      <xdr:row>96</xdr:row>
      <xdr:rowOff>114300</xdr:rowOff>
    </xdr:from>
    <xdr:ext cx="352425" cy="228600"/>
    <xdr:sp macro="" textlink="">
      <xdr:nvSpPr>
        <xdr:cNvPr id="899" name="テキスト ボックス 898">
          <a:extLst>
            <a:ext uri="{FF2B5EF4-FFF2-40B4-BE49-F238E27FC236}">
              <a16:creationId xmlns:a16="http://schemas.microsoft.com/office/drawing/2014/main" id="{12447326-D420-474D-83B8-A87BE26DDA69}"/>
            </a:ext>
          </a:extLst>
        </xdr:cNvPr>
        <xdr:cNvSpPr txBox="1"/>
      </xdr:nvSpPr>
      <xdr:spPr>
        <a:xfrm>
          <a:off x="18249900" y="16573500"/>
          <a:ext cx="35242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t">
          <a:spAutoFit/>
        </a:bodyPr>
        <a:lstStyle/>
        <a:p>
          <a:r>
            <a:rPr lang="en-US" altLang="ja-JP" sz="800">
              <a:latin typeface="ＭＳ Ｐゴシック" panose="020B0600070205080204" pitchFamily="50" charset="-128"/>
              <a:ea typeface="ＭＳ Ｐゴシック" panose="020B0600070205080204" pitchFamily="50" charset="-128"/>
            </a:rPr>
            <a:t>(㎡)</a:t>
          </a:r>
          <a:endParaRPr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a:extLst>
            <a:ext uri="{FF2B5EF4-FFF2-40B4-BE49-F238E27FC236}">
              <a16:creationId xmlns:a16="http://schemas.microsoft.com/office/drawing/2014/main" id="{C22991FC-D6F5-40A5-BB89-6DDB132FB2D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a:extLst>
            <a:ext uri="{FF2B5EF4-FFF2-40B4-BE49-F238E27FC236}">
              <a16:creationId xmlns:a16="http://schemas.microsoft.com/office/drawing/2014/main" id="{42795EB2-8B67-4677-A8F4-A87D481E802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108</xdr:row>
      <xdr:rowOff>66675</xdr:rowOff>
    </xdr:from>
    <xdr:ext cx="466725" cy="257175"/>
    <xdr:sp macro="" textlink="">
      <xdr:nvSpPr>
        <xdr:cNvPr id="902" name="テキスト ボックス 901">
          <a:extLst>
            <a:ext uri="{FF2B5EF4-FFF2-40B4-BE49-F238E27FC236}">
              <a16:creationId xmlns:a16="http://schemas.microsoft.com/office/drawing/2014/main" id="{8332D911-CCB7-490A-9926-73A2DEC1C66B}"/>
            </a:ext>
          </a:extLst>
        </xdr:cNvPr>
        <xdr:cNvSpPr txBox="1"/>
      </xdr:nvSpPr>
      <xdr:spPr>
        <a:xfrm>
          <a:off x="17811750" y="185832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0.000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a:extLst>
            <a:ext uri="{FF2B5EF4-FFF2-40B4-BE49-F238E27FC236}">
              <a16:creationId xmlns:a16="http://schemas.microsoft.com/office/drawing/2014/main" id="{27462BB1-F13A-457D-B8AC-04AACA0DC65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106</xdr:row>
      <xdr:rowOff>76200</xdr:rowOff>
    </xdr:from>
    <xdr:ext cx="466725" cy="257175"/>
    <xdr:sp macro="" textlink="">
      <xdr:nvSpPr>
        <xdr:cNvPr id="904" name="テキスト ボックス 903">
          <a:extLst>
            <a:ext uri="{FF2B5EF4-FFF2-40B4-BE49-F238E27FC236}">
              <a16:creationId xmlns:a16="http://schemas.microsoft.com/office/drawing/2014/main" id="{25741F19-D29A-4C58-91DE-E052E524BBC0}"/>
            </a:ext>
          </a:extLst>
        </xdr:cNvPr>
        <xdr:cNvSpPr txBox="1"/>
      </xdr:nvSpPr>
      <xdr:spPr>
        <a:xfrm>
          <a:off x="17811750" y="182499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0.100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a:extLst>
            <a:ext uri="{FF2B5EF4-FFF2-40B4-BE49-F238E27FC236}">
              <a16:creationId xmlns:a16="http://schemas.microsoft.com/office/drawing/2014/main" id="{18291DEF-59E3-4993-96EE-29FF654EFC6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104</xdr:row>
      <xdr:rowOff>95250</xdr:rowOff>
    </xdr:from>
    <xdr:ext cx="466725" cy="257175"/>
    <xdr:sp macro="" textlink="">
      <xdr:nvSpPr>
        <xdr:cNvPr id="906" name="テキスト ボックス 905">
          <a:extLst>
            <a:ext uri="{FF2B5EF4-FFF2-40B4-BE49-F238E27FC236}">
              <a16:creationId xmlns:a16="http://schemas.microsoft.com/office/drawing/2014/main" id="{BC93AFF8-1C72-48ED-9E99-8FC618EAF1A9}"/>
            </a:ext>
          </a:extLst>
        </xdr:cNvPr>
        <xdr:cNvSpPr txBox="1"/>
      </xdr:nvSpPr>
      <xdr:spPr>
        <a:xfrm>
          <a:off x="17811750" y="179260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0.200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a:extLst>
            <a:ext uri="{FF2B5EF4-FFF2-40B4-BE49-F238E27FC236}">
              <a16:creationId xmlns:a16="http://schemas.microsoft.com/office/drawing/2014/main" id="{5FC9C527-96A0-4025-A727-025A4769D0E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102</xdr:row>
      <xdr:rowOff>114300</xdr:rowOff>
    </xdr:from>
    <xdr:ext cx="466725" cy="257175"/>
    <xdr:sp macro="" textlink="">
      <xdr:nvSpPr>
        <xdr:cNvPr id="908" name="テキスト ボックス 907">
          <a:extLst>
            <a:ext uri="{FF2B5EF4-FFF2-40B4-BE49-F238E27FC236}">
              <a16:creationId xmlns:a16="http://schemas.microsoft.com/office/drawing/2014/main" id="{8B1C7D06-19A7-4969-A199-996BBD0DB6DC}"/>
            </a:ext>
          </a:extLst>
        </xdr:cNvPr>
        <xdr:cNvSpPr txBox="1"/>
      </xdr:nvSpPr>
      <xdr:spPr>
        <a:xfrm>
          <a:off x="17811750" y="176022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0.300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a:extLst>
            <a:ext uri="{FF2B5EF4-FFF2-40B4-BE49-F238E27FC236}">
              <a16:creationId xmlns:a16="http://schemas.microsoft.com/office/drawing/2014/main" id="{149CDC5B-EE41-4B1E-9F90-76A4309A358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100</xdr:row>
      <xdr:rowOff>133350</xdr:rowOff>
    </xdr:from>
    <xdr:ext cx="466725" cy="257175"/>
    <xdr:sp macro="" textlink="">
      <xdr:nvSpPr>
        <xdr:cNvPr id="910" name="テキスト ボックス 909">
          <a:extLst>
            <a:ext uri="{FF2B5EF4-FFF2-40B4-BE49-F238E27FC236}">
              <a16:creationId xmlns:a16="http://schemas.microsoft.com/office/drawing/2014/main" id="{527A5A35-9912-42AD-B7B4-39E12590C08D}"/>
            </a:ext>
          </a:extLst>
        </xdr:cNvPr>
        <xdr:cNvSpPr txBox="1"/>
      </xdr:nvSpPr>
      <xdr:spPr>
        <a:xfrm>
          <a:off x="17811750" y="172783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0.400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a:extLst>
            <a:ext uri="{FF2B5EF4-FFF2-40B4-BE49-F238E27FC236}">
              <a16:creationId xmlns:a16="http://schemas.microsoft.com/office/drawing/2014/main" id="{7E6F9FEC-816C-4A0A-9B07-549EDDB7C36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98</xdr:row>
      <xdr:rowOff>142875</xdr:rowOff>
    </xdr:from>
    <xdr:ext cx="466725" cy="257175"/>
    <xdr:sp macro="" textlink="">
      <xdr:nvSpPr>
        <xdr:cNvPr id="912" name="テキスト ボックス 911">
          <a:extLst>
            <a:ext uri="{FF2B5EF4-FFF2-40B4-BE49-F238E27FC236}">
              <a16:creationId xmlns:a16="http://schemas.microsoft.com/office/drawing/2014/main" id="{6172BB0E-A352-42A2-AA01-FBA2B1FF1740}"/>
            </a:ext>
          </a:extLst>
        </xdr:cNvPr>
        <xdr:cNvSpPr txBox="1"/>
      </xdr:nvSpPr>
      <xdr:spPr>
        <a:xfrm>
          <a:off x="17811750" y="169449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0.500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FD15E162-6FF4-4855-9A4D-2F03196236E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95250</xdr:colOff>
      <xdr:row>96</xdr:row>
      <xdr:rowOff>161925</xdr:rowOff>
    </xdr:from>
    <xdr:ext cx="466725" cy="257175"/>
    <xdr:sp macro="" textlink="">
      <xdr:nvSpPr>
        <xdr:cNvPr id="914" name="テキスト ボックス 913">
          <a:extLst>
            <a:ext uri="{FF2B5EF4-FFF2-40B4-BE49-F238E27FC236}">
              <a16:creationId xmlns:a16="http://schemas.microsoft.com/office/drawing/2014/main" id="{3FBE53AC-DBE6-4B5E-B4C0-CCA9B9A8FE8F}"/>
            </a:ext>
          </a:extLst>
        </xdr:cNvPr>
        <xdr:cNvSpPr txBox="1"/>
      </xdr:nvSpPr>
      <xdr:spPr>
        <a:xfrm>
          <a:off x="17811750" y="166211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r"/>
          <a:r>
            <a:rPr lang="en-US" altLang="ja-JP" sz="1000">
              <a:latin typeface="ＭＳ Ｐゴシック" panose="020B0600070205080204" pitchFamily="50" charset="-128"/>
              <a:ea typeface="ＭＳ Ｐゴシック" panose="020B0600070205080204" pitchFamily="50" charset="-128"/>
            </a:rPr>
            <a:t>0.600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fLocksText="0">
      <xdr:nvSpPr>
        <xdr:cNvPr id="915" name="【庁舎】_x000a_一人当たり面積グラフ枠">
          <a:extLst>
            <a:ext uri="{FF2B5EF4-FFF2-40B4-BE49-F238E27FC236}">
              <a16:creationId xmlns:a16="http://schemas.microsoft.com/office/drawing/2014/main" id="{DE54D171-4DDA-4064-84B5-7912192A672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916" name="直線コネクタ 915">
          <a:extLst>
            <a:ext uri="{FF2B5EF4-FFF2-40B4-BE49-F238E27FC236}">
              <a16:creationId xmlns:a16="http://schemas.microsoft.com/office/drawing/2014/main" id="{07AFA35D-AB5D-4481-B678-4EDB05F3520D}"/>
            </a:ext>
          </a:extLst>
        </xdr:cNvPr>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109</xdr:row>
      <xdr:rowOff>28575</xdr:rowOff>
    </xdr:from>
    <xdr:ext cx="466725" cy="257175"/>
    <xdr:sp macro="" textlink="">
      <xdr:nvSpPr>
        <xdr:cNvPr id="917" name="【庁舎】_x000a_一人当たり面積最小値テキスト">
          <a:extLst>
            <a:ext uri="{FF2B5EF4-FFF2-40B4-BE49-F238E27FC236}">
              <a16:creationId xmlns:a16="http://schemas.microsoft.com/office/drawing/2014/main" id="{C1DA4978-0060-4DC2-AF2F-5BA0DCDA3124}"/>
            </a:ext>
          </a:extLst>
        </xdr:cNvPr>
        <xdr:cNvSpPr txBox="1"/>
      </xdr:nvSpPr>
      <xdr:spPr>
        <a:xfrm>
          <a:off x="22193250" y="187166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0.003</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8" name="直線コネクタ 917">
          <a:extLst>
            <a:ext uri="{FF2B5EF4-FFF2-40B4-BE49-F238E27FC236}">
              <a16:creationId xmlns:a16="http://schemas.microsoft.com/office/drawing/2014/main" id="{880EDE9F-D889-4028-AC47-809FE038D22A}"/>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98</xdr:row>
      <xdr:rowOff>57150</xdr:rowOff>
    </xdr:from>
    <xdr:ext cx="466725" cy="257175"/>
    <xdr:sp macro="" textlink="">
      <xdr:nvSpPr>
        <xdr:cNvPr id="919" name="【庁舎】_x000a_一人当たり面積最大値テキスト">
          <a:extLst>
            <a:ext uri="{FF2B5EF4-FFF2-40B4-BE49-F238E27FC236}">
              <a16:creationId xmlns:a16="http://schemas.microsoft.com/office/drawing/2014/main" id="{09A46B14-32E3-48E7-9591-F6B6FAE19740}"/>
            </a:ext>
          </a:extLst>
        </xdr:cNvPr>
        <xdr:cNvSpPr txBox="1"/>
      </xdr:nvSpPr>
      <xdr:spPr>
        <a:xfrm>
          <a:off x="22193250" y="168592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latin typeface="ＭＳ Ｐゴシック" panose="020B0600070205080204" pitchFamily="50" charset="-128"/>
              <a:ea typeface="ＭＳ Ｐゴシック" panose="020B0600070205080204" pitchFamily="50" charset="-128"/>
            </a:rPr>
            <a:t>0.501</a:t>
          </a:r>
          <a:endParaRPr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920" name="直線コネクタ 919">
          <a:extLst>
            <a:ext uri="{FF2B5EF4-FFF2-40B4-BE49-F238E27FC236}">
              <a16:creationId xmlns:a16="http://schemas.microsoft.com/office/drawing/2014/main" id="{D7E6DC06-0357-4329-82EA-C603DEC1FCCA}"/>
            </a:ext>
          </a:extLst>
        </xdr:cNvPr>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95250</xdr:colOff>
      <xdr:row>104</xdr:row>
      <xdr:rowOff>95250</xdr:rowOff>
    </xdr:from>
    <xdr:ext cx="466725" cy="257175"/>
    <xdr:sp macro="" textlink="">
      <xdr:nvSpPr>
        <xdr:cNvPr id="921" name="【庁舎】_x000a_一人当たり面積平均値テキスト">
          <a:extLst>
            <a:ext uri="{FF2B5EF4-FFF2-40B4-BE49-F238E27FC236}">
              <a16:creationId xmlns:a16="http://schemas.microsoft.com/office/drawing/2014/main" id="{C638481C-1AC9-4002-B9D2-CF8A0A5A767C}"/>
            </a:ext>
          </a:extLst>
        </xdr:cNvPr>
        <xdr:cNvSpPr txBox="1"/>
      </xdr:nvSpPr>
      <xdr:spPr>
        <a:xfrm>
          <a:off x="22193250" y="17926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000080"/>
              </a:solidFill>
              <a:latin typeface="ＭＳ Ｐゴシック" panose="020B0600070205080204" pitchFamily="50" charset="-128"/>
              <a:ea typeface="ＭＳ Ｐゴシック" panose="020B0600070205080204" pitchFamily="50" charset="-128"/>
            </a:rPr>
            <a:t>0.184</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fLocksText="0">
      <xdr:nvSpPr>
        <xdr:cNvPr id="922" name="フローチャート: 判断 921">
          <a:extLst>
            <a:ext uri="{FF2B5EF4-FFF2-40B4-BE49-F238E27FC236}">
              <a16:creationId xmlns:a16="http://schemas.microsoft.com/office/drawing/2014/main" id="{D9AB232F-EEC4-4FD9-979A-A48D2AD7D23B}"/>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127000</xdr:colOff>
      <xdr:row>103</xdr:row>
      <xdr:rowOff>128270</xdr:rowOff>
    </xdr:from>
    <xdr:to>
      <xdr:col>112</xdr:col>
      <xdr:colOff>38100</xdr:colOff>
      <xdr:row>104</xdr:row>
      <xdr:rowOff>58420</xdr:rowOff>
    </xdr:to>
    <xdr:sp macro="" textlink="" fLocksText="0">
      <xdr:nvSpPr>
        <xdr:cNvPr id="923" name="フローチャート: 判断 922">
          <a:extLst>
            <a:ext uri="{FF2B5EF4-FFF2-40B4-BE49-F238E27FC236}">
              <a16:creationId xmlns:a16="http://schemas.microsoft.com/office/drawing/2014/main" id="{7E941C91-7A69-4BC7-BF8C-EA0036E46C79}"/>
            </a:ext>
          </a:extLst>
        </xdr:cNvPr>
        <xdr:cNvSpPr/>
      </xdr:nvSpPr>
      <xdr:spPr>
        <a:xfrm>
          <a:off x="2127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0</xdr:colOff>
      <xdr:row>103</xdr:row>
      <xdr:rowOff>108676</xdr:rowOff>
    </xdr:from>
    <xdr:to>
      <xdr:col>107</xdr:col>
      <xdr:colOff>101600</xdr:colOff>
      <xdr:row>104</xdr:row>
      <xdr:rowOff>38826</xdr:rowOff>
    </xdr:to>
    <xdr:sp macro="" textlink="" fLocksText="0">
      <xdr:nvSpPr>
        <xdr:cNvPr id="924" name="フローチャート: 判断 923">
          <a:extLst>
            <a:ext uri="{FF2B5EF4-FFF2-40B4-BE49-F238E27FC236}">
              <a16:creationId xmlns:a16="http://schemas.microsoft.com/office/drawing/2014/main" id="{FB561542-92F1-4554-8483-44C449F8CF19}"/>
            </a:ext>
          </a:extLst>
        </xdr:cNvPr>
        <xdr:cNvSpPr/>
      </xdr:nvSpPr>
      <xdr:spPr>
        <a:xfrm>
          <a:off x="20383500" y="1776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63500</xdr:colOff>
      <xdr:row>103</xdr:row>
      <xdr:rowOff>141332</xdr:rowOff>
    </xdr:from>
    <xdr:to>
      <xdr:col>102</xdr:col>
      <xdr:colOff>165100</xdr:colOff>
      <xdr:row>104</xdr:row>
      <xdr:rowOff>71482</xdr:rowOff>
    </xdr:to>
    <xdr:sp macro="" textlink="" fLocksText="0">
      <xdr:nvSpPr>
        <xdr:cNvPr id="925" name="フローチャート: 判断 924">
          <a:extLst>
            <a:ext uri="{FF2B5EF4-FFF2-40B4-BE49-F238E27FC236}">
              <a16:creationId xmlns:a16="http://schemas.microsoft.com/office/drawing/2014/main" id="{7630EF05-38D4-4290-9EC9-0885F5D1CC5E}"/>
            </a:ext>
          </a:extLst>
        </xdr:cNvPr>
        <xdr:cNvSpPr/>
      </xdr:nvSpPr>
      <xdr:spPr>
        <a:xfrm>
          <a:off x="19494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127000</xdr:colOff>
      <xdr:row>103</xdr:row>
      <xdr:rowOff>147864</xdr:rowOff>
    </xdr:from>
    <xdr:to>
      <xdr:col>98</xdr:col>
      <xdr:colOff>38100</xdr:colOff>
      <xdr:row>104</xdr:row>
      <xdr:rowOff>78014</xdr:rowOff>
    </xdr:to>
    <xdr:sp macro="" textlink="" fLocksText="0">
      <xdr:nvSpPr>
        <xdr:cNvPr id="926" name="フローチャート: 判断 925">
          <a:extLst>
            <a:ext uri="{FF2B5EF4-FFF2-40B4-BE49-F238E27FC236}">
              <a16:creationId xmlns:a16="http://schemas.microsoft.com/office/drawing/2014/main" id="{995658AA-44CC-49A0-A6CD-6AB92C35608D}"/>
            </a:ext>
          </a:extLst>
        </xdr:cNvPr>
        <xdr:cNvSpPr/>
      </xdr:nvSpPr>
      <xdr:spPr>
        <a:xfrm>
          <a:off x="18605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115</xdr:col>
      <xdr:colOff>57150</xdr:colOff>
      <xdr:row>111</xdr:row>
      <xdr:rowOff>19050</xdr:rowOff>
    </xdr:from>
    <xdr:ext cx="762000" cy="257175"/>
    <xdr:sp macro="" textlink="">
      <xdr:nvSpPr>
        <xdr:cNvPr id="927" name="テキスト ボックス 926">
          <a:extLst>
            <a:ext uri="{FF2B5EF4-FFF2-40B4-BE49-F238E27FC236}">
              <a16:creationId xmlns:a16="http://schemas.microsoft.com/office/drawing/2014/main" id="{654E347F-1DC7-4195-B3B6-A87FBE73F683}"/>
            </a:ext>
          </a:extLst>
        </xdr:cNvPr>
        <xdr:cNvSpPr txBox="1"/>
      </xdr:nvSpPr>
      <xdr:spPr>
        <a:xfrm>
          <a:off x="2196465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R03</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171450</xdr:colOff>
      <xdr:row>111</xdr:row>
      <xdr:rowOff>19050</xdr:rowOff>
    </xdr:from>
    <xdr:ext cx="762000" cy="257175"/>
    <xdr:sp macro="" textlink="">
      <xdr:nvSpPr>
        <xdr:cNvPr id="928" name="テキスト ボックス 927">
          <a:extLst>
            <a:ext uri="{FF2B5EF4-FFF2-40B4-BE49-F238E27FC236}">
              <a16:creationId xmlns:a16="http://schemas.microsoft.com/office/drawing/2014/main" id="{A98F0FFF-A25F-4984-9ED4-A998369ED4A0}"/>
            </a:ext>
          </a:extLst>
        </xdr:cNvPr>
        <xdr:cNvSpPr txBox="1"/>
      </xdr:nvSpPr>
      <xdr:spPr>
        <a:xfrm>
          <a:off x="2112645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R02</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47625</xdr:colOff>
      <xdr:row>111</xdr:row>
      <xdr:rowOff>19050</xdr:rowOff>
    </xdr:from>
    <xdr:ext cx="762000" cy="257175"/>
    <xdr:sp macro="" textlink="">
      <xdr:nvSpPr>
        <xdr:cNvPr id="929" name="テキスト ボックス 928">
          <a:extLst>
            <a:ext uri="{FF2B5EF4-FFF2-40B4-BE49-F238E27FC236}">
              <a16:creationId xmlns:a16="http://schemas.microsoft.com/office/drawing/2014/main" id="{BC194B43-7BCE-43CC-85A6-475D9324587D}"/>
            </a:ext>
          </a:extLst>
        </xdr:cNvPr>
        <xdr:cNvSpPr txBox="1"/>
      </xdr:nvSpPr>
      <xdr:spPr>
        <a:xfrm>
          <a:off x="20240625"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R01</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19050</xdr:rowOff>
    </xdr:from>
    <xdr:ext cx="762000" cy="257175"/>
    <xdr:sp macro="" textlink="">
      <xdr:nvSpPr>
        <xdr:cNvPr id="930" name="テキスト ボックス 929">
          <a:extLst>
            <a:ext uri="{FF2B5EF4-FFF2-40B4-BE49-F238E27FC236}">
              <a16:creationId xmlns:a16="http://schemas.microsoft.com/office/drawing/2014/main" id="{72C4AB49-8716-4FEA-8265-683C76638AF5}"/>
            </a:ext>
          </a:extLst>
        </xdr:cNvPr>
        <xdr:cNvSpPr txBox="1"/>
      </xdr:nvSpPr>
      <xdr:spPr>
        <a:xfrm>
          <a:off x="1935480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H30</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171450</xdr:colOff>
      <xdr:row>111</xdr:row>
      <xdr:rowOff>19050</xdr:rowOff>
    </xdr:from>
    <xdr:ext cx="762000" cy="257175"/>
    <xdr:sp macro="" textlink="">
      <xdr:nvSpPr>
        <xdr:cNvPr id="931" name="テキスト ボックス 930">
          <a:extLst>
            <a:ext uri="{FF2B5EF4-FFF2-40B4-BE49-F238E27FC236}">
              <a16:creationId xmlns:a16="http://schemas.microsoft.com/office/drawing/2014/main" id="{6812CE12-0F59-4483-845C-189638F49D05}"/>
            </a:ext>
          </a:extLst>
        </xdr:cNvPr>
        <xdr:cNvSpPr txBox="1"/>
      </xdr:nvSpPr>
      <xdr:spPr>
        <a:xfrm>
          <a:off x="18459450" y="19050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anchor="ctr">
          <a:spAutoFit/>
        </a:bodyPr>
        <a:lstStyle/>
        <a:p>
          <a:pPr algn="l"/>
          <a:r>
            <a:rPr lang="en-US" altLang="ja-JP" sz="1000">
              <a:latin typeface="ＭＳ Ｐゴシック" panose="020B0600070205080204" pitchFamily="50" charset="-128"/>
              <a:ea typeface="ＭＳ Ｐゴシック" panose="020B0600070205080204" pitchFamily="50" charset="-128"/>
            </a:rPr>
            <a:t>H29</a:t>
          </a:r>
          <a:endParaRPr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xdr:rowOff>
    </xdr:from>
    <xdr:to>
      <xdr:col>116</xdr:col>
      <xdr:colOff>114300</xdr:colOff>
      <xdr:row>107</xdr:row>
      <xdr:rowOff>102507</xdr:rowOff>
    </xdr:to>
    <xdr:sp macro="" textlink="" fLocksText="0">
      <xdr:nvSpPr>
        <xdr:cNvPr id="932" name="楕円 931">
          <a:extLst>
            <a:ext uri="{FF2B5EF4-FFF2-40B4-BE49-F238E27FC236}">
              <a16:creationId xmlns:a16="http://schemas.microsoft.com/office/drawing/2014/main" id="{C6089DAB-7C0A-477B-BC2C-7650BC7113A6}"/>
            </a:ext>
          </a:extLst>
        </xdr:cNvPr>
        <xdr:cNvSpPr/>
      </xdr:nvSpPr>
      <xdr:spPr>
        <a:xfrm>
          <a:off x="221107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oneCellAnchor>
    <xdr:from>
      <xdr:col>116</xdr:col>
      <xdr:colOff>95250</xdr:colOff>
      <xdr:row>106</xdr:row>
      <xdr:rowOff>152400</xdr:rowOff>
    </xdr:from>
    <xdr:ext cx="466725" cy="257175"/>
    <xdr:sp macro="" textlink="">
      <xdr:nvSpPr>
        <xdr:cNvPr id="933" name="【庁舎】_x000a_一人当たり面積該当値テキスト">
          <a:extLst>
            <a:ext uri="{FF2B5EF4-FFF2-40B4-BE49-F238E27FC236}">
              <a16:creationId xmlns:a16="http://schemas.microsoft.com/office/drawing/2014/main" id="{07D429B0-1F34-46D7-936A-A02099F8A002}"/>
            </a:ext>
          </a:extLst>
        </xdr:cNvPr>
        <xdr:cNvSpPr txBox="1"/>
      </xdr:nvSpPr>
      <xdr:spPr>
        <a:xfrm>
          <a:off x="22193250" y="183261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l"/>
          <a:r>
            <a:rPr lang="en-US" altLang="ja-JP" sz="1000" b="1">
              <a:solidFill>
                <a:srgbClr val="FF0000"/>
              </a:solidFill>
              <a:latin typeface="ＭＳ Ｐゴシック" panose="020B0600070205080204" pitchFamily="50" charset="-128"/>
              <a:ea typeface="ＭＳ Ｐゴシック" panose="020B0600070205080204" pitchFamily="50" charset="-128"/>
            </a:rPr>
            <a:t>0.100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907</xdr:rowOff>
    </xdr:from>
    <xdr:to>
      <xdr:col>112</xdr:col>
      <xdr:colOff>38100</xdr:colOff>
      <xdr:row>107</xdr:row>
      <xdr:rowOff>102507</xdr:rowOff>
    </xdr:to>
    <xdr:sp macro="" textlink="" fLocksText="0">
      <xdr:nvSpPr>
        <xdr:cNvPr id="934" name="楕円 933">
          <a:extLst>
            <a:ext uri="{FF2B5EF4-FFF2-40B4-BE49-F238E27FC236}">
              <a16:creationId xmlns:a16="http://schemas.microsoft.com/office/drawing/2014/main" id="{10101B7D-F7A9-4B02-AA87-A3CC6BD371B8}"/>
            </a:ext>
          </a:extLst>
        </xdr:cNvPr>
        <xdr:cNvSpPr/>
      </xdr:nvSpPr>
      <xdr:spPr>
        <a:xfrm>
          <a:off x="21272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111</xdr:col>
      <xdr:colOff>177800</xdr:colOff>
      <xdr:row>107</xdr:row>
      <xdr:rowOff>51707</xdr:rowOff>
    </xdr:from>
    <xdr:to>
      <xdr:col>116</xdr:col>
      <xdr:colOff>63500</xdr:colOff>
      <xdr:row>107</xdr:row>
      <xdr:rowOff>51707</xdr:rowOff>
    </xdr:to>
    <xdr:cxnSp macro="">
      <xdr:nvCxnSpPr>
        <xdr:cNvPr id="935" name="直線コネクタ 934">
          <a:extLst>
            <a:ext uri="{FF2B5EF4-FFF2-40B4-BE49-F238E27FC236}">
              <a16:creationId xmlns:a16="http://schemas.microsoft.com/office/drawing/2014/main" id="{95542847-6B37-4B65-9B3C-978A45E204B6}"/>
            </a:ext>
          </a:extLst>
        </xdr:cNvPr>
        <xdr:cNvCxnSpPr/>
      </xdr:nvCxnSpPr>
      <xdr:spPr>
        <a:xfrm>
          <a:off x="21323300" y="183968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907</xdr:rowOff>
    </xdr:from>
    <xdr:to>
      <xdr:col>107</xdr:col>
      <xdr:colOff>101600</xdr:colOff>
      <xdr:row>107</xdr:row>
      <xdr:rowOff>102507</xdr:rowOff>
    </xdr:to>
    <xdr:sp macro="" textlink="" fLocksText="0">
      <xdr:nvSpPr>
        <xdr:cNvPr id="936" name="楕円 935">
          <a:extLst>
            <a:ext uri="{FF2B5EF4-FFF2-40B4-BE49-F238E27FC236}">
              <a16:creationId xmlns:a16="http://schemas.microsoft.com/office/drawing/2014/main" id="{8FF5DB5F-4399-45DE-B7DD-773788DBC856}"/>
            </a:ext>
          </a:extLst>
        </xdr:cNvPr>
        <xdr:cNvSpPr/>
      </xdr:nvSpPr>
      <xdr:spPr>
        <a:xfrm>
          <a:off x="20383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107</xdr:col>
      <xdr:colOff>50800</xdr:colOff>
      <xdr:row>107</xdr:row>
      <xdr:rowOff>51707</xdr:rowOff>
    </xdr:from>
    <xdr:to>
      <xdr:col>111</xdr:col>
      <xdr:colOff>177800</xdr:colOff>
      <xdr:row>107</xdr:row>
      <xdr:rowOff>51707</xdr:rowOff>
    </xdr:to>
    <xdr:cxnSp macro="">
      <xdr:nvCxnSpPr>
        <xdr:cNvPr id="937" name="直線コネクタ 936">
          <a:extLst>
            <a:ext uri="{FF2B5EF4-FFF2-40B4-BE49-F238E27FC236}">
              <a16:creationId xmlns:a16="http://schemas.microsoft.com/office/drawing/2014/main" id="{EAEE94CE-FE6B-46C4-AE02-6906193C7B71}"/>
            </a:ext>
          </a:extLst>
        </xdr:cNvPr>
        <xdr:cNvCxnSpPr/>
      </xdr:nvCxnSpPr>
      <xdr:spPr>
        <a:xfrm>
          <a:off x="20434300" y="1839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165826</xdr:rowOff>
    </xdr:from>
    <xdr:to>
      <xdr:col>102</xdr:col>
      <xdr:colOff>165100</xdr:colOff>
      <xdr:row>107</xdr:row>
      <xdr:rowOff>95976</xdr:rowOff>
    </xdr:to>
    <xdr:sp macro="" textlink="" fLocksText="0">
      <xdr:nvSpPr>
        <xdr:cNvPr id="938" name="楕円 937">
          <a:extLst>
            <a:ext uri="{FF2B5EF4-FFF2-40B4-BE49-F238E27FC236}">
              <a16:creationId xmlns:a16="http://schemas.microsoft.com/office/drawing/2014/main" id="{6CE5A736-2DB0-436E-BF71-70DA9C57D2A9}"/>
            </a:ext>
          </a:extLst>
        </xdr:cNvPr>
        <xdr:cNvSpPr/>
      </xdr:nvSpPr>
      <xdr:spPr>
        <a:xfrm>
          <a:off x="19494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102</xdr:col>
      <xdr:colOff>114300</xdr:colOff>
      <xdr:row>107</xdr:row>
      <xdr:rowOff>45176</xdr:rowOff>
    </xdr:from>
    <xdr:to>
      <xdr:col>107</xdr:col>
      <xdr:colOff>50800</xdr:colOff>
      <xdr:row>107</xdr:row>
      <xdr:rowOff>51707</xdr:rowOff>
    </xdr:to>
    <xdr:cxnSp macro="">
      <xdr:nvCxnSpPr>
        <xdr:cNvPr id="939" name="直線コネクタ 938">
          <a:extLst>
            <a:ext uri="{FF2B5EF4-FFF2-40B4-BE49-F238E27FC236}">
              <a16:creationId xmlns:a16="http://schemas.microsoft.com/office/drawing/2014/main" id="{56CA1F0E-10E0-43C4-98E6-9BE4B8A1A8F8}"/>
            </a:ext>
          </a:extLst>
        </xdr:cNvPr>
        <xdr:cNvCxnSpPr/>
      </xdr:nvCxnSpPr>
      <xdr:spPr>
        <a:xfrm>
          <a:off x="19545300" y="183903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159294</xdr:rowOff>
    </xdr:from>
    <xdr:to>
      <xdr:col>98</xdr:col>
      <xdr:colOff>38100</xdr:colOff>
      <xdr:row>107</xdr:row>
      <xdr:rowOff>89444</xdr:rowOff>
    </xdr:to>
    <xdr:sp macro="" textlink="" fLocksText="0">
      <xdr:nvSpPr>
        <xdr:cNvPr id="940" name="楕円 939">
          <a:extLst>
            <a:ext uri="{FF2B5EF4-FFF2-40B4-BE49-F238E27FC236}">
              <a16:creationId xmlns:a16="http://schemas.microsoft.com/office/drawing/2014/main" id="{3697C72A-3B54-4CAC-A092-107C6C9469C7}"/>
            </a:ext>
          </a:extLst>
        </xdr:cNvPr>
        <xdr:cNvSpPr/>
      </xdr:nvSpPr>
      <xdr:spPr>
        <a:xfrm>
          <a:off x="18605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97</xdr:col>
      <xdr:colOff>177800</xdr:colOff>
      <xdr:row>107</xdr:row>
      <xdr:rowOff>38644</xdr:rowOff>
    </xdr:from>
    <xdr:to>
      <xdr:col>102</xdr:col>
      <xdr:colOff>114300</xdr:colOff>
      <xdr:row>107</xdr:row>
      <xdr:rowOff>45176</xdr:rowOff>
    </xdr:to>
    <xdr:cxnSp macro="">
      <xdr:nvCxnSpPr>
        <xdr:cNvPr id="941" name="直線コネクタ 940">
          <a:extLst>
            <a:ext uri="{FF2B5EF4-FFF2-40B4-BE49-F238E27FC236}">
              <a16:creationId xmlns:a16="http://schemas.microsoft.com/office/drawing/2014/main" id="{3D4CDBD7-405B-4567-AFE1-924E7160A948}"/>
            </a:ext>
          </a:extLst>
        </xdr:cNvPr>
        <xdr:cNvCxnSpPr/>
      </xdr:nvCxnSpPr>
      <xdr:spPr>
        <a:xfrm>
          <a:off x="18656300" y="183837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114300</xdr:colOff>
      <xdr:row>102</xdr:row>
      <xdr:rowOff>76200</xdr:rowOff>
    </xdr:from>
    <xdr:ext cx="466725" cy="257175"/>
    <xdr:sp macro="" textlink="">
      <xdr:nvSpPr>
        <xdr:cNvPr id="942" name="n_1aveValue【庁舎】_x000a_一人当たり面積">
          <a:extLst>
            <a:ext uri="{FF2B5EF4-FFF2-40B4-BE49-F238E27FC236}">
              <a16:creationId xmlns:a16="http://schemas.microsoft.com/office/drawing/2014/main" id="{5C9AAD9D-F154-466A-B367-0D38B0E4BBA8}"/>
            </a:ext>
          </a:extLst>
        </xdr:cNvPr>
        <xdr:cNvSpPr txBox="1"/>
      </xdr:nvSpPr>
      <xdr:spPr>
        <a:xfrm>
          <a:off x="21069300" y="175641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0.271</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102</xdr:row>
      <xdr:rowOff>57150</xdr:rowOff>
    </xdr:from>
    <xdr:ext cx="466725" cy="257175"/>
    <xdr:sp macro="" textlink="">
      <xdr:nvSpPr>
        <xdr:cNvPr id="943" name="n_2aveValue【庁舎】_x000a_一人当たり面積">
          <a:extLst>
            <a:ext uri="{FF2B5EF4-FFF2-40B4-BE49-F238E27FC236}">
              <a16:creationId xmlns:a16="http://schemas.microsoft.com/office/drawing/2014/main" id="{4965E628-1A27-4552-973B-DBE9A7173E5D}"/>
            </a:ext>
          </a:extLst>
        </xdr:cNvPr>
        <xdr:cNvSpPr txBox="1"/>
      </xdr:nvSpPr>
      <xdr:spPr>
        <a:xfrm>
          <a:off x="20193000" y="175450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0.277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102</xdr:row>
      <xdr:rowOff>85725</xdr:rowOff>
    </xdr:from>
    <xdr:ext cx="466725" cy="257175"/>
    <xdr:sp macro="" textlink="">
      <xdr:nvSpPr>
        <xdr:cNvPr id="944" name="n_3aveValue【庁舎】_x000a_一人当たり面積">
          <a:extLst>
            <a:ext uri="{FF2B5EF4-FFF2-40B4-BE49-F238E27FC236}">
              <a16:creationId xmlns:a16="http://schemas.microsoft.com/office/drawing/2014/main" id="{BA924D34-41BF-4318-AD41-958AD0DD310A}"/>
            </a:ext>
          </a:extLst>
        </xdr:cNvPr>
        <xdr:cNvSpPr txBox="1"/>
      </xdr:nvSpPr>
      <xdr:spPr>
        <a:xfrm>
          <a:off x="19307175" y="1757362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0.267</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102</xdr:row>
      <xdr:rowOff>95250</xdr:rowOff>
    </xdr:from>
    <xdr:ext cx="466725" cy="257175"/>
    <xdr:sp macro="" textlink="">
      <xdr:nvSpPr>
        <xdr:cNvPr id="945" name="n_4aveValue【庁舎】_x000a_一人当たり面積">
          <a:extLst>
            <a:ext uri="{FF2B5EF4-FFF2-40B4-BE49-F238E27FC236}">
              <a16:creationId xmlns:a16="http://schemas.microsoft.com/office/drawing/2014/main" id="{4DFC1A49-12A4-442F-9CE2-46DAC5F6CFAF}"/>
            </a:ext>
          </a:extLst>
        </xdr:cNvPr>
        <xdr:cNvSpPr txBox="1"/>
      </xdr:nvSpPr>
      <xdr:spPr>
        <a:xfrm>
          <a:off x="18421350" y="175831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000080"/>
              </a:solidFill>
              <a:latin typeface="ＭＳ Ｐゴシック" panose="020B0600070205080204" pitchFamily="50" charset="-128"/>
              <a:ea typeface="ＭＳ Ｐゴシック" panose="020B0600070205080204" pitchFamily="50" charset="-128"/>
            </a:rPr>
            <a:t>0.265</a:t>
          </a:r>
          <a:endParaRPr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114300</xdr:colOff>
      <xdr:row>107</xdr:row>
      <xdr:rowOff>95250</xdr:rowOff>
    </xdr:from>
    <xdr:ext cx="466725" cy="257175"/>
    <xdr:sp macro="" textlink="">
      <xdr:nvSpPr>
        <xdr:cNvPr id="946" name="n_1mainValue【庁舎】_x000a_一人当たり面積">
          <a:extLst>
            <a:ext uri="{FF2B5EF4-FFF2-40B4-BE49-F238E27FC236}">
              <a16:creationId xmlns:a16="http://schemas.microsoft.com/office/drawing/2014/main" id="{E396C278-3905-4AED-A168-47BA8E78F008}"/>
            </a:ext>
          </a:extLst>
        </xdr:cNvPr>
        <xdr:cNvSpPr txBox="1"/>
      </xdr:nvSpPr>
      <xdr:spPr>
        <a:xfrm>
          <a:off x="21069300" y="184404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0.100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0</xdr:colOff>
      <xdr:row>107</xdr:row>
      <xdr:rowOff>95250</xdr:rowOff>
    </xdr:from>
    <xdr:ext cx="466725" cy="257175"/>
    <xdr:sp macro="" textlink="">
      <xdr:nvSpPr>
        <xdr:cNvPr id="947" name="n_2mainValue【庁舎】_x000a_一人当たり面積">
          <a:extLst>
            <a:ext uri="{FF2B5EF4-FFF2-40B4-BE49-F238E27FC236}">
              <a16:creationId xmlns:a16="http://schemas.microsoft.com/office/drawing/2014/main" id="{5CF2D622-C5ED-4A7F-9A70-1C4D13F8C8F9}"/>
            </a:ext>
          </a:extLst>
        </xdr:cNvPr>
        <xdr:cNvSpPr txBox="1"/>
      </xdr:nvSpPr>
      <xdr:spPr>
        <a:xfrm>
          <a:off x="20193000" y="1844040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0.100</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66675</xdr:colOff>
      <xdr:row>107</xdr:row>
      <xdr:rowOff>85725</xdr:rowOff>
    </xdr:from>
    <xdr:ext cx="466725" cy="257175"/>
    <xdr:sp macro="" textlink="">
      <xdr:nvSpPr>
        <xdr:cNvPr id="948" name="n_3mainValue【庁舎】_x000a_一人当たり面積">
          <a:extLst>
            <a:ext uri="{FF2B5EF4-FFF2-40B4-BE49-F238E27FC236}">
              <a16:creationId xmlns:a16="http://schemas.microsoft.com/office/drawing/2014/main" id="{E2F144C5-EB24-46D8-8B91-7EE3763323F2}"/>
            </a:ext>
          </a:extLst>
        </xdr:cNvPr>
        <xdr:cNvSpPr txBox="1"/>
      </xdr:nvSpPr>
      <xdr:spPr>
        <a:xfrm>
          <a:off x="19307175" y="18430875"/>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0.102</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133350</xdr:colOff>
      <xdr:row>107</xdr:row>
      <xdr:rowOff>76200</xdr:rowOff>
    </xdr:from>
    <xdr:ext cx="466725" cy="257175"/>
    <xdr:sp macro="" textlink="">
      <xdr:nvSpPr>
        <xdr:cNvPr id="949" name="n_4mainValue【庁舎】_x000a_一人当たり面積">
          <a:extLst>
            <a:ext uri="{FF2B5EF4-FFF2-40B4-BE49-F238E27FC236}">
              <a16:creationId xmlns:a16="http://schemas.microsoft.com/office/drawing/2014/main" id="{5D9F1F12-CAEF-43D7-A2B3-AE6AA03C4B4C}"/>
            </a:ext>
          </a:extLst>
        </xdr:cNvPr>
        <xdr:cNvSpPr txBox="1"/>
      </xdr:nvSpPr>
      <xdr:spPr>
        <a:xfrm>
          <a:off x="18421350" y="18421350"/>
          <a:ext cx="466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none" anchor="ctr">
          <a:spAutoFit/>
        </a:bodyPr>
        <a:lstStyle/>
        <a:p>
          <a:pPr algn="ctr"/>
          <a:r>
            <a:rPr lang="en-US" altLang="ja-JP" sz="1000" b="1">
              <a:solidFill>
                <a:srgbClr val="FF0000"/>
              </a:solidFill>
              <a:latin typeface="ＭＳ Ｐゴシック" panose="020B0600070205080204" pitchFamily="50" charset="-128"/>
              <a:ea typeface="ＭＳ Ｐゴシック" panose="020B0600070205080204" pitchFamily="50" charset="-128"/>
            </a:rPr>
            <a:t>0.104</a:t>
          </a:r>
          <a:endParaRPr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fLocksText="0">
      <xdr:nvSpPr>
        <xdr:cNvPr id="950" name="正方形/長方形 949">
          <a:extLst>
            <a:ext uri="{FF2B5EF4-FFF2-40B4-BE49-F238E27FC236}">
              <a16:creationId xmlns:a16="http://schemas.microsoft.com/office/drawing/2014/main" id="{9505AA2E-2DB0-454C-820C-7E50754AC6C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solidFill>
              <a:srgbClr val="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fLocksText="0">
      <xdr:nvSpPr>
        <xdr:cNvPr id="951" name="正方形/長方形 950">
          <a:extLst>
            <a:ext uri="{FF2B5EF4-FFF2-40B4-BE49-F238E27FC236}">
              <a16:creationId xmlns:a16="http://schemas.microsoft.com/office/drawing/2014/main" id="{68278055-92E1-400D-BE94-B6ACAB3DA49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b"/>
        <a:lstStyle/>
        <a:p>
          <a:pPr algn="l"/>
          <a:r>
            <a:rPr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0E5A5680-AC75-4AB0-BC34-3CF6898A7AAA}"/>
            </a:ext>
          </a:extLst>
        </xdr:cNvPr>
        <xdr:cNvSpPr txBox="1"/>
      </xdr:nvSpPr>
      <xdr:spPr>
        <a:xfrm>
          <a:off x="838200" y="19748500"/>
          <a:ext cx="22085300" cy="1485900"/>
        </a:xfrm>
        <a:prstGeom prst="rect">
          <a:avLst/>
        </a:prstGeom>
        <a:solidFill>
          <a:schemeClr val="bg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anchor="t"/>
        <a:lstStyle/>
        <a:p>
          <a:r>
            <a:rPr lang="ja-JP" altLang="en-US" sz="1300">
              <a:latin typeface="ＭＳ Ｐゴシック" panose="020B0600070205080204" pitchFamily="50" charset="-128"/>
              <a:ea typeface="ＭＳ Ｐゴシック" panose="020B0600070205080204" pitchFamily="50" charset="-128"/>
            </a:rPr>
            <a:t>令和３年度の庁舎の有形固定資産減価償却率は</a:t>
          </a:r>
          <a:r>
            <a:rPr lang="en-US" altLang="ja-JP" sz="1300">
              <a:latin typeface="ＭＳ Ｐゴシック" panose="020B0600070205080204" pitchFamily="50" charset="-128"/>
              <a:ea typeface="ＭＳ Ｐゴシック" panose="020B0600070205080204" pitchFamily="50" charset="-128"/>
            </a:rPr>
            <a:t>79.2</a:t>
          </a:r>
          <a:r>
            <a:rPr lang="ja-JP" altLang="en-US" sz="1300">
              <a:latin typeface="ＭＳ Ｐゴシック" panose="020B0600070205080204" pitchFamily="50" charset="-128"/>
              <a:ea typeface="ＭＳ Ｐゴシック" panose="020B0600070205080204" pitchFamily="50" charset="-128"/>
            </a:rPr>
            <a:t>％で、令和２年度の</a:t>
          </a:r>
          <a:r>
            <a:rPr lang="en-US" altLang="ja-JP" sz="1300">
              <a:latin typeface="ＭＳ Ｐゴシック" panose="020B0600070205080204" pitchFamily="50" charset="-128"/>
              <a:ea typeface="ＭＳ Ｐゴシック" panose="020B0600070205080204" pitchFamily="50" charset="-128"/>
            </a:rPr>
            <a:t>76.8</a:t>
          </a:r>
          <a:r>
            <a:rPr lang="ja-JP" altLang="en-US" sz="1300">
              <a:latin typeface="ＭＳ Ｐゴシック" panose="020B0600070205080204" pitchFamily="50" charset="-128"/>
              <a:ea typeface="ＭＳ Ｐゴシック" panose="020B0600070205080204" pitchFamily="50" charset="-128"/>
            </a:rPr>
            <a:t>％から</a:t>
          </a:r>
          <a:r>
            <a:rPr lang="en-US" altLang="ja-JP" sz="1300">
              <a:latin typeface="ＭＳ Ｐゴシック" panose="020B0600070205080204" pitchFamily="50" charset="-128"/>
              <a:ea typeface="ＭＳ Ｐゴシック" panose="020B0600070205080204" pitchFamily="50" charset="-128"/>
            </a:rPr>
            <a:t>2.4</a:t>
          </a:r>
          <a:r>
            <a:rPr lang="ja-JP" altLang="en-US" sz="1300">
              <a:latin typeface="ＭＳ Ｐゴシック" panose="020B0600070205080204" pitchFamily="50" charset="-128"/>
              <a:ea typeface="ＭＳ Ｐゴシック" panose="020B0600070205080204" pitchFamily="50" charset="-128"/>
            </a:rPr>
            <a:t>％増加しており、類似団体内平均値の</a:t>
          </a:r>
          <a:r>
            <a:rPr lang="en-US" altLang="ja-JP" sz="1300">
              <a:latin typeface="ＭＳ Ｐゴシック" panose="020B0600070205080204" pitchFamily="50" charset="-128"/>
              <a:ea typeface="ＭＳ Ｐゴシック" panose="020B0600070205080204" pitchFamily="50" charset="-128"/>
            </a:rPr>
            <a:t>51.1</a:t>
          </a:r>
          <a:r>
            <a:rPr lang="ja-JP" altLang="en-US" sz="1300">
              <a:latin typeface="ＭＳ Ｐゴシック" panose="020B0600070205080204" pitchFamily="50" charset="-128"/>
              <a:ea typeface="ＭＳ Ｐゴシック" panose="020B0600070205080204" pitchFamily="50" charset="-128"/>
            </a:rPr>
            <a:t>％より高い傾向にある。また、令和３年度の庁舎の一人当たり面積は</a:t>
          </a:r>
          <a:r>
            <a:rPr lang="en-US" altLang="ja-JP" sz="1300">
              <a:latin typeface="ＭＳ Ｐゴシック" panose="020B0600070205080204" pitchFamily="50" charset="-128"/>
              <a:ea typeface="ＭＳ Ｐゴシック" panose="020B0600070205080204" pitchFamily="50" charset="-128"/>
            </a:rPr>
            <a:t>0.100㎡</a:t>
          </a:r>
          <a:r>
            <a:rPr lang="ja-JP" altLang="en-US" sz="1300">
              <a:latin typeface="ＭＳ Ｐゴシック" panose="020B0600070205080204" pitchFamily="50" charset="-128"/>
              <a:ea typeface="ＭＳ Ｐゴシック" panose="020B0600070205080204" pitchFamily="50" charset="-128"/>
            </a:rPr>
            <a:t>で、令和２年度の</a:t>
          </a:r>
          <a:r>
            <a:rPr lang="en-US" altLang="ja-JP" sz="1300">
              <a:latin typeface="ＭＳ Ｐゴシック" panose="020B0600070205080204" pitchFamily="50" charset="-128"/>
              <a:ea typeface="ＭＳ Ｐゴシック" panose="020B0600070205080204" pitchFamily="50" charset="-128"/>
            </a:rPr>
            <a:t>0.100㎡</a:t>
          </a:r>
          <a:r>
            <a:rPr lang="ja-JP" altLang="en-US" sz="1300">
              <a:latin typeface="ＭＳ Ｐゴシック" panose="020B0600070205080204" pitchFamily="50" charset="-128"/>
              <a:ea typeface="ＭＳ Ｐゴシック" panose="020B0600070205080204" pitchFamily="50" charset="-128"/>
            </a:rPr>
            <a:t>から増減はないが、類似団体内平均値の</a:t>
          </a:r>
          <a:r>
            <a:rPr lang="en-US" altLang="ja-JP" sz="1300">
              <a:latin typeface="ＭＳ Ｐゴシック" panose="020B0600070205080204" pitchFamily="50" charset="-128"/>
              <a:ea typeface="ＭＳ Ｐゴシック" panose="020B0600070205080204" pitchFamily="50" charset="-128"/>
            </a:rPr>
            <a:t>0.184㎡</a:t>
          </a:r>
          <a:r>
            <a:rPr lang="ja-JP" altLang="en-US" sz="1300">
              <a:latin typeface="ＭＳ Ｐゴシック" panose="020B0600070205080204" pitchFamily="50" charset="-128"/>
              <a:ea typeface="ＭＳ Ｐゴシック" panose="020B0600070205080204" pitchFamily="50" charset="-128"/>
            </a:rPr>
            <a:t>より低い傾向にある。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埼玉県八潮市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92,192
88,466
18.02
39,733,763
36,882,636
2,662,532
18,813,385
19,655,261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1716925"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1716925"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人当たり職員数」の算出に用いる職員数及び「給与水準（国との比較）」の「ラスパイレス指数」については、各調査対象年度の翌年の地方公務員給与実態調査に基づいているが、</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年調査の数値を引用している。各調査対象年度の翌年の地方公務員給与実態調査に基づいているが、令和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財政力指数は、平成１７年８月のつくばエクスプレス開業後、人口の増加や駅周辺の開発などに伴う税収の増加により、類似団体の平均を大きく上回る１．０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また、単年度の財政力指数が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０．９７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になったことにより、普通交付税は交付となった。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今後においても、市税・国民健康保険税の収納率向上を図り、歳入の確保に努める。</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7408</xdr:rowOff>
    </xdr:from>
    <xdr:to>
      <xdr:col>23</xdr:col>
      <xdr:colOff>133350</xdr:colOff>
      <xdr:row>38</xdr:row>
      <xdr:rowOff>47625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52250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7408</xdr:rowOff>
    </xdr:from>
    <xdr:to>
      <xdr:col>19</xdr:col>
      <xdr:colOff>133350</xdr:colOff>
      <xdr:row>38</xdr:row>
      <xdr:rowOff>7408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52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104775</xdr:rowOff>
    </xdr:from>
    <xdr:to>
      <xdr:col>19</xdr:col>
      <xdr:colOff>184150</xdr:colOff>
      <xdr:row>44</xdr:row>
      <xdr:rowOff>34925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7408</xdr:rowOff>
    </xdr:from>
    <xdr:to>
      <xdr:col>15</xdr:col>
      <xdr:colOff>82550</xdr:colOff>
      <xdr:row>38</xdr:row>
      <xdr:rowOff>27517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5225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124883</xdr:rowOff>
    </xdr:from>
    <xdr:to>
      <xdr:col>15</xdr:col>
      <xdr:colOff>133350</xdr:colOff>
      <xdr:row>44</xdr:row>
      <xdr:rowOff>55033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27517</xdr:rowOff>
    </xdr:from>
    <xdr:to>
      <xdr:col>11</xdr:col>
      <xdr:colOff>31750</xdr:colOff>
      <xdr:row>38</xdr:row>
      <xdr:rowOff>67733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5426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144992</xdr:rowOff>
    </xdr:from>
    <xdr:to>
      <xdr:col>11</xdr:col>
      <xdr:colOff>82550</xdr:colOff>
      <xdr:row>44</xdr:row>
      <xdr:rowOff>75142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59919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168275</xdr:rowOff>
    </xdr:from>
    <xdr:to>
      <xdr:col>23</xdr:col>
      <xdr:colOff>184150</xdr:colOff>
      <xdr:row>38</xdr:row>
      <xdr:rowOff>98425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13352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35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128058</xdr:rowOff>
    </xdr:from>
    <xdr:to>
      <xdr:col>19</xdr:col>
      <xdr:colOff>184150</xdr:colOff>
      <xdr:row>38</xdr:row>
      <xdr:rowOff>58209</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68385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24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128058</xdr:rowOff>
    </xdr:from>
    <xdr:to>
      <xdr:col>15</xdr:col>
      <xdr:colOff>133350</xdr:colOff>
      <xdr:row>38</xdr:row>
      <xdr:rowOff>58209</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68385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148167</xdr:rowOff>
    </xdr:from>
    <xdr:to>
      <xdr:col>11</xdr:col>
      <xdr:colOff>82550</xdr:colOff>
      <xdr:row>38</xdr:row>
      <xdr:rowOff>78316</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88494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16933</xdr:rowOff>
    </xdr:from>
    <xdr:to>
      <xdr:col>7</xdr:col>
      <xdr:colOff>31750</xdr:colOff>
      <xdr:row>38</xdr:row>
      <xdr:rowOff>118533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128710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類似団体との比較では、３．７ポイント下回る８４．８％であり、昨年度と比較すると２．１ポイント減少している。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主な要因としては、各種交付金及び普通交付税等の増加による、経常一般財源等増加等が要因となり、経常収支比率が下がったものと思われる。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今後も、令和３年度から令和７年度までを取組期間とする「第６次八潮市行政改革大綱」や「八潮市定員管理計画」に基づき、経常経費を抑制し、財政の硬直化が進まないよう努める。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155448</xdr:rowOff>
    </xdr:from>
    <xdr:to>
      <xdr:col>23</xdr:col>
      <xdr:colOff>133350</xdr:colOff>
      <xdr:row>63</xdr:row>
      <xdr:rowOff>85344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785348"/>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85344</xdr:rowOff>
    </xdr:from>
    <xdr:to>
      <xdr:col>19</xdr:col>
      <xdr:colOff>133350</xdr:colOff>
      <xdr:row>63</xdr:row>
      <xdr:rowOff>104648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88669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114046</xdr:rowOff>
    </xdr:from>
    <xdr:to>
      <xdr:col>19</xdr:col>
      <xdr:colOff>184150</xdr:colOff>
      <xdr:row>65</xdr:row>
      <xdr:rowOff>44196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8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28973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173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165100</xdr:rowOff>
    </xdr:from>
    <xdr:to>
      <xdr:col>15</xdr:col>
      <xdr:colOff>82550</xdr:colOff>
      <xdr:row>63</xdr:row>
      <xdr:rowOff>104648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795000"/>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147828</xdr:rowOff>
    </xdr:from>
    <xdr:to>
      <xdr:col>15</xdr:col>
      <xdr:colOff>133350</xdr:colOff>
      <xdr:row>65</xdr:row>
      <xdr:rowOff>77978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62755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63</xdr:row>
      <xdr:rowOff>99822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79500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118872</xdr:rowOff>
    </xdr:from>
    <xdr:to>
      <xdr:col>11</xdr:col>
      <xdr:colOff>82550</xdr:colOff>
      <xdr:row>65</xdr:row>
      <xdr:rowOff>49022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33799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104648</xdr:rowOff>
    </xdr:from>
    <xdr:to>
      <xdr:col>23</xdr:col>
      <xdr:colOff>184150</xdr:colOff>
      <xdr:row>63</xdr:row>
      <xdr:rowOff>34798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121175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34544</xdr:rowOff>
    </xdr:from>
    <xdr:to>
      <xdr:col>19</xdr:col>
      <xdr:colOff>184150</xdr:colOff>
      <xdr:row>63</xdr:row>
      <xdr:rowOff>136144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146321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604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53848</xdr:rowOff>
    </xdr:from>
    <xdr:to>
      <xdr:col>15</xdr:col>
      <xdr:colOff>133350</xdr:colOff>
      <xdr:row>63</xdr:row>
      <xdr:rowOff>155448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165625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62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114300</xdr:rowOff>
    </xdr:from>
    <xdr:to>
      <xdr:col>11</xdr:col>
      <xdr:colOff>82550</xdr:colOff>
      <xdr:row>63</xdr:row>
      <xdr:rowOff>44450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54627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49022</xdr:rowOff>
    </xdr:from>
    <xdr:to>
      <xdr:col>7</xdr:col>
      <xdr:colOff>31750</xdr:colOff>
      <xdr:row>63</xdr:row>
      <xdr:rowOff>150622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160799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類似団体を１２，５４０円下回っており、昨年度との比較においては８，７９６円増加した。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これは、物件費において、新型コロナウイルスワクチン接種業務委託料等の増加があったことが要因として考えられる。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物件費については、法令等に基づき競争入札に付すべきものは、競争入札の方法により契約者を決定するなど、競争性を働かせながら今後も経費の削減に努める。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100616</xdr:rowOff>
    </xdr:from>
    <xdr:to>
      <xdr:col>23</xdr:col>
      <xdr:colOff>133350</xdr:colOff>
      <xdr:row>82</xdr:row>
      <xdr:rowOff>30235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988066"/>
          <a:ext cx="838200" cy="10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77139</xdr:rowOff>
    </xdr:from>
    <xdr:to>
      <xdr:col>19</xdr:col>
      <xdr:colOff>133350</xdr:colOff>
      <xdr:row>81</xdr:row>
      <xdr:rowOff>100616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64589"/>
          <a:ext cx="889000" cy="2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48400</xdr:rowOff>
    </xdr:from>
    <xdr:to>
      <xdr:col>19</xdr:col>
      <xdr:colOff>184150</xdr:colOff>
      <xdr:row>84</xdr:row>
      <xdr:rowOff>150000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45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134777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53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13861</xdr:rowOff>
    </xdr:from>
    <xdr:to>
      <xdr:col>15</xdr:col>
      <xdr:colOff>82550</xdr:colOff>
      <xdr:row>81</xdr:row>
      <xdr:rowOff>77139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901311"/>
          <a:ext cx="889000" cy="6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69371</xdr:rowOff>
    </xdr:from>
    <xdr:to>
      <xdr:col>15</xdr:col>
      <xdr:colOff>133350</xdr:colOff>
      <xdr:row>83</xdr:row>
      <xdr:rowOff>170971</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9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155748</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86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159941</xdr:rowOff>
    </xdr:from>
    <xdr:to>
      <xdr:col>11</xdr:col>
      <xdr:colOff>31750</xdr:colOff>
      <xdr:row>81</xdr:row>
      <xdr:rowOff>13861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875941"/>
          <a:ext cx="889000" cy="2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20594</xdr:rowOff>
    </xdr:from>
    <xdr:to>
      <xdr:col>11</xdr:col>
      <xdr:colOff>82550</xdr:colOff>
      <xdr:row>83</xdr:row>
      <xdr:rowOff>122194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5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106971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33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13584</xdr:rowOff>
    </xdr:from>
    <xdr:to>
      <xdr:col>7</xdr:col>
      <xdr:colOff>31750</xdr:colOff>
      <xdr:row>83</xdr:row>
      <xdr:rowOff>115184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4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99961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3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150885</xdr:rowOff>
    </xdr:from>
    <xdr:to>
      <xdr:col>23</xdr:col>
      <xdr:colOff>184150</xdr:colOff>
      <xdr:row>82</xdr:row>
      <xdr:rowOff>81035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3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167412</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83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49816</xdr:rowOff>
    </xdr:from>
    <xdr:to>
      <xdr:col>19</xdr:col>
      <xdr:colOff>184150</xdr:colOff>
      <xdr:row>81</xdr:row>
      <xdr:rowOff>151416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3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161593</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06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26339</xdr:rowOff>
    </xdr:from>
    <xdr:to>
      <xdr:col>15</xdr:col>
      <xdr:colOff>133350</xdr:colOff>
      <xdr:row>81</xdr:row>
      <xdr:rowOff>127939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138116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682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134511</xdr:rowOff>
    </xdr:from>
    <xdr:to>
      <xdr:col>11</xdr:col>
      <xdr:colOff>82550</xdr:colOff>
      <xdr:row>81</xdr:row>
      <xdr:rowOff>64661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8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74838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1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109141</xdr:rowOff>
    </xdr:from>
    <xdr:to>
      <xdr:col>7</xdr:col>
      <xdr:colOff>31750</xdr:colOff>
      <xdr:row>81</xdr:row>
      <xdr:rowOff>39291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2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49468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594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ラスパイレス指数は、１００．０となっており昨年度と同じであるが、類似団体平均との比較では１．６ポイント上回っている。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主な要因としては、５５歳を超える職員の昇給などが挙げられる。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今後は、ラスパイレス指数の適正化に向けた是正措置として、昇給抑制を実施する。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17639</xdr:rowOff>
    </xdr:from>
    <xdr:to>
      <xdr:col>81</xdr:col>
      <xdr:colOff>44450</xdr:colOff>
      <xdr:row>87</xdr:row>
      <xdr:rowOff>37395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33639"/>
          <a:ext cx="0" cy="1219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9472</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4925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87</xdr:row>
      <xdr:rowOff>37395</xdr:rowOff>
    </xdr:from>
    <xdr:to>
      <xdr:col>81</xdr:col>
      <xdr:colOff>133350</xdr:colOff>
      <xdr:row>87</xdr:row>
      <xdr:rowOff>37395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495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104016</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7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17639</xdr:rowOff>
    </xdr:from>
    <xdr:to>
      <xdr:col>81</xdr:col>
      <xdr:colOff>133350</xdr:colOff>
      <xdr:row>80</xdr:row>
      <xdr:rowOff>17639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3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165805</xdr:rowOff>
    </xdr:from>
    <xdr:to>
      <xdr:col>81</xdr:col>
      <xdr:colOff>44450</xdr:colOff>
      <xdr:row>85</xdr:row>
      <xdr:rowOff>165805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7390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88493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18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165805</xdr:rowOff>
    </xdr:from>
    <xdr:to>
      <xdr:col>77</xdr:col>
      <xdr:colOff>44450</xdr:colOff>
      <xdr:row>86</xdr:row>
      <xdr:rowOff>155222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73905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18345</xdr:rowOff>
    </xdr:from>
    <xdr:to>
      <xdr:col>77</xdr:col>
      <xdr:colOff>95250</xdr:colOff>
      <xdr:row>84</xdr:row>
      <xdr:rowOff>119945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130122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18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155222</xdr:rowOff>
    </xdr:from>
    <xdr:to>
      <xdr:col>72</xdr:col>
      <xdr:colOff>203200</xdr:colOff>
      <xdr:row>87</xdr:row>
      <xdr:rowOff>131234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899922"/>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31750</xdr:rowOff>
    </xdr:from>
    <xdr:to>
      <xdr:col>73</xdr:col>
      <xdr:colOff>44450</xdr:colOff>
      <xdr:row>84</xdr:row>
      <xdr:rowOff>133350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131234</xdr:rowOff>
    </xdr:from>
    <xdr:to>
      <xdr:col>68</xdr:col>
      <xdr:colOff>152400</xdr:colOff>
      <xdr:row>88</xdr:row>
      <xdr:rowOff>67028</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5047384"/>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87082</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6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115005</xdr:rowOff>
    </xdr:from>
    <xdr:to>
      <xdr:col>77</xdr:col>
      <xdr:colOff>95250</xdr:colOff>
      <xdr:row>86</xdr:row>
      <xdr:rowOff>45155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29932</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77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104422</xdr:rowOff>
    </xdr:from>
    <xdr:to>
      <xdr:col>73</xdr:col>
      <xdr:colOff>44450</xdr:colOff>
      <xdr:row>87</xdr:row>
      <xdr:rowOff>34572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19349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80434</xdr:rowOff>
    </xdr:from>
    <xdr:to>
      <xdr:col>68</xdr:col>
      <xdr:colOff>203200</xdr:colOff>
      <xdr:row>88</xdr:row>
      <xdr:rowOff>10584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166811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16228</xdr:rowOff>
    </xdr:from>
    <xdr:to>
      <xdr:col>64</xdr:col>
      <xdr:colOff>152400</xdr:colOff>
      <xdr:row>88</xdr:row>
      <xdr:rowOff>117828</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102605</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1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昨年度の５．６５人と比較して、今年度は５．６７人と同等の数値となっており、類似団体平均との比較では０．８４人下回っている。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今後も令和３年度から令和７年度までを取組期間とする「八潮市定員管理計画」に基づき職員の適切な配置を行っていく。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35454</xdr:rowOff>
    </xdr:from>
    <xdr:to>
      <xdr:col>81</xdr:col>
      <xdr:colOff>44450</xdr:colOff>
      <xdr:row>60</xdr:row>
      <xdr:rowOff>39476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22454"/>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29421</xdr:rowOff>
    </xdr:from>
    <xdr:to>
      <xdr:col>77</xdr:col>
      <xdr:colOff>44450</xdr:colOff>
      <xdr:row>60</xdr:row>
      <xdr:rowOff>35454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16421"/>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154517</xdr:rowOff>
    </xdr:from>
    <xdr:to>
      <xdr:col>77</xdr:col>
      <xdr:colOff>95250</xdr:colOff>
      <xdr:row>63</xdr:row>
      <xdr:rowOff>84667</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69444</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7303</xdr:rowOff>
    </xdr:from>
    <xdr:to>
      <xdr:col>72</xdr:col>
      <xdr:colOff>203200</xdr:colOff>
      <xdr:row>60</xdr:row>
      <xdr:rowOff>29421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294303"/>
          <a:ext cx="889000" cy="2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162560</xdr:rowOff>
    </xdr:from>
    <xdr:to>
      <xdr:col>73</xdr:col>
      <xdr:colOff>44450</xdr:colOff>
      <xdr:row>63</xdr:row>
      <xdr:rowOff>92710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77487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7303</xdr:rowOff>
    </xdr:from>
    <xdr:to>
      <xdr:col>68</xdr:col>
      <xdr:colOff>152400</xdr:colOff>
      <xdr:row>60</xdr:row>
      <xdr:rowOff>17356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294303"/>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154517</xdr:rowOff>
    </xdr:from>
    <xdr:to>
      <xdr:col>68</xdr:col>
      <xdr:colOff>203200</xdr:colOff>
      <xdr:row>63</xdr:row>
      <xdr:rowOff>84667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69444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166581</xdr:rowOff>
    </xdr:from>
    <xdr:to>
      <xdr:col>64</xdr:col>
      <xdr:colOff>152400</xdr:colOff>
      <xdr:row>63</xdr:row>
      <xdr:rowOff>96731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81508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88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160126</xdr:rowOff>
    </xdr:from>
    <xdr:to>
      <xdr:col>81</xdr:col>
      <xdr:colOff>95250</xdr:colOff>
      <xdr:row>60</xdr:row>
      <xdr:rowOff>90276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7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5203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2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156104</xdr:rowOff>
    </xdr:from>
    <xdr:to>
      <xdr:col>77</xdr:col>
      <xdr:colOff>95250</xdr:colOff>
      <xdr:row>60</xdr:row>
      <xdr:rowOff>86254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7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96431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4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150071</xdr:rowOff>
    </xdr:from>
    <xdr:to>
      <xdr:col>73</xdr:col>
      <xdr:colOff>44450</xdr:colOff>
      <xdr:row>60</xdr:row>
      <xdr:rowOff>80221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90398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3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127953</xdr:rowOff>
    </xdr:from>
    <xdr:to>
      <xdr:col>68</xdr:col>
      <xdr:colOff>203200</xdr:colOff>
      <xdr:row>60</xdr:row>
      <xdr:rowOff>58103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68280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1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138006</xdr:rowOff>
    </xdr:from>
    <xdr:to>
      <xdr:col>64</xdr:col>
      <xdr:colOff>152400</xdr:colOff>
      <xdr:row>60</xdr:row>
      <xdr:rowOff>68156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78333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実質公債費比率は６．０％で、昨年度と比較し１．０ポイント増加して、類似団体平均をやや上回った。</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単年度比率が増加した要因としては、公債費充当一般財源等が前年度と比較して７，９２６千円増加したことや、公営企業債の償還に充てた負担金等が前年度と比較して７８，１３２千円増加したこと等が挙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地方債の発行はその年度の元金償還金を超えないよう努めるが、新規発行にてその年度の元金償還金を超える場合には、将来的な財政見通しを検証し、後年度の財政負担の平準化に努めることとする。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41</xdr:row>
      <xdr:rowOff>35983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98500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149031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40</xdr:row>
      <xdr:rowOff>159173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9850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159173</xdr:rowOff>
    </xdr:from>
    <xdr:to>
      <xdr:col>72</xdr:col>
      <xdr:colOff>203200</xdr:colOff>
      <xdr:row>41</xdr:row>
      <xdr:rowOff>44027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0171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44027</xdr:rowOff>
    </xdr:from>
    <xdr:to>
      <xdr:col>68</xdr:col>
      <xdr:colOff>152400</xdr:colOff>
      <xdr:row>41</xdr:row>
      <xdr:rowOff>156633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07347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128710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108373</xdr:rowOff>
    </xdr:from>
    <xdr:to>
      <xdr:col>73</xdr:col>
      <xdr:colOff>44450</xdr:colOff>
      <xdr:row>41</xdr:row>
      <xdr:rowOff>38523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48700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164677</xdr:rowOff>
    </xdr:from>
    <xdr:to>
      <xdr:col>68</xdr:col>
      <xdr:colOff>203200</xdr:colOff>
      <xdr:row>41</xdr:row>
      <xdr:rowOff>94827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105833</xdr:rowOff>
    </xdr:from>
    <xdr:to>
      <xdr:col>64</xdr:col>
      <xdr:colOff>152400</xdr:colOff>
      <xdr:row>42</xdr:row>
      <xdr:rowOff>35983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46160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昨年度との比較では、３．５ポイント減少して改善傾向にあるが、類似団体平均との比較では１２．１ポイント上回っている。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改善の主な要因としては、標準財政規模が前年度と比較して４３８，５７４千円の増額となったことや、充当可能基金が前年度と比較して１，２７１，３４５千円増額となったこと等が挙げられる。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地方債の発行はその年度の元金償還金を超えないよう努めるが、新規発行にてその年度の元金償還金を超える場合には、将来的な財政見通しを検証し、後年度の財政負担の平準化に努めることとする。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111266</xdr:rowOff>
    </xdr:from>
    <xdr:to>
      <xdr:col>81</xdr:col>
      <xdr:colOff>44450</xdr:colOff>
      <xdr:row>15</xdr:row>
      <xdr:rowOff>158185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683016"/>
          <a:ext cx="838200" cy="4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158185</xdr:rowOff>
    </xdr:from>
    <xdr:to>
      <xdr:col>77</xdr:col>
      <xdr:colOff>44450</xdr:colOff>
      <xdr:row>16</xdr:row>
      <xdr:rowOff>37677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729935"/>
          <a:ext cx="889000" cy="5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123472</xdr:rowOff>
    </xdr:from>
    <xdr:to>
      <xdr:col>77</xdr:col>
      <xdr:colOff>95250</xdr:colOff>
      <xdr:row>16</xdr:row>
      <xdr:rowOff>53622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38399</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781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37677</xdr:rowOff>
    </xdr:from>
    <xdr:to>
      <xdr:col>72</xdr:col>
      <xdr:colOff>203200</xdr:colOff>
      <xdr:row>17</xdr:row>
      <xdr:rowOff>11007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78087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56444</xdr:rowOff>
    </xdr:from>
    <xdr:to>
      <xdr:col>73</xdr:col>
      <xdr:colOff>44450</xdr:colOff>
      <xdr:row>15</xdr:row>
      <xdr:rowOff>158044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168221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11007</xdr:rowOff>
    </xdr:from>
    <xdr:to>
      <xdr:col>68</xdr:col>
      <xdr:colOff>152400</xdr:colOff>
      <xdr:row>18</xdr:row>
      <xdr:rowOff>13829</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925657"/>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88618</xdr:rowOff>
    </xdr:from>
    <xdr:to>
      <xdr:col>68</xdr:col>
      <xdr:colOff>203200</xdr:colOff>
      <xdr:row>16</xdr:row>
      <xdr:rowOff>18768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28945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152965</xdr:rowOff>
    </xdr:from>
    <xdr:to>
      <xdr:col>64</xdr:col>
      <xdr:colOff>152400</xdr:colOff>
      <xdr:row>16</xdr:row>
      <xdr:rowOff>83115</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72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93292</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49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60466</xdr:rowOff>
    </xdr:from>
    <xdr:to>
      <xdr:col>81</xdr:col>
      <xdr:colOff>95250</xdr:colOff>
      <xdr:row>15</xdr:row>
      <xdr:rowOff>162066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63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32543</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60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107385</xdr:rowOff>
    </xdr:from>
    <xdr:to>
      <xdr:col>77</xdr:col>
      <xdr:colOff>95250</xdr:colOff>
      <xdr:row>16</xdr:row>
      <xdr:rowOff>37535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67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47712</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448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158327</xdr:rowOff>
    </xdr:from>
    <xdr:to>
      <xdr:col>73</xdr:col>
      <xdr:colOff>44450</xdr:colOff>
      <xdr:row>16</xdr:row>
      <xdr:rowOff>88477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7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73254</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81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131657</xdr:rowOff>
    </xdr:from>
    <xdr:to>
      <xdr:col>68</xdr:col>
      <xdr:colOff>203200</xdr:colOff>
      <xdr:row>17</xdr:row>
      <xdr:rowOff>61807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87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46584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96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134479</xdr:rowOff>
    </xdr:from>
    <xdr:to>
      <xdr:col>64</xdr:col>
      <xdr:colOff>152400</xdr:colOff>
      <xdr:row>18</xdr:row>
      <xdr:rowOff>64629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04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49406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13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埼玉県八潮市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92,192
88,466
18.02
39,733,763
36,882,636
2,662,532
18,813,385
19,655,261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人件費は２０．５％となっており、類似団体平均と比較して３．０ポイント下回り、昨年度と比較しても１．３ポイント減少している。</a:t>
          </a:r>
        </a:p>
        <a:p>
          <a:r>
            <a:rPr kumimoji="1" lang="ja-JP" altLang="en-US" sz="1300">
              <a:latin typeface="ＭＳ Ｐゴシック" panose="020B0600070205080204" pitchFamily="50" charset="-128"/>
              <a:ea typeface="ＭＳ Ｐゴシック" panose="020B0600070205080204" pitchFamily="50" charset="-128"/>
            </a:rPr>
            <a:t>　主な要因としては、普通交付税の増額等にによる経常一般財源等の増加などが挙げられる。</a:t>
          </a:r>
        </a:p>
        <a:p>
          <a:r>
            <a:rPr kumimoji="1" lang="ja-JP" altLang="en-US" sz="1300">
              <a:latin typeface="ＭＳ Ｐゴシック" panose="020B0600070205080204" pitchFamily="50" charset="-128"/>
              <a:ea typeface="ＭＳ Ｐゴシック" panose="020B0600070205080204" pitchFamily="50" charset="-128"/>
            </a:rPr>
            <a:t>　今後においても、令和３年度から令和７年度までを取組期間とする「八潮市定員管理計画」に基づき、人件費の抑制に努める。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35</xdr:row>
      <xdr:rowOff>168910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706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35</xdr:row>
      <xdr:rowOff>168910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325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26670</xdr:rowOff>
    </xdr:from>
    <xdr:to>
      <xdr:col>20</xdr:col>
      <xdr:colOff>38100</xdr:colOff>
      <xdr:row>37</xdr:row>
      <xdr:rowOff>128270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113047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31750</xdr:rowOff>
    </xdr:from>
    <xdr:to>
      <xdr:col>15</xdr:col>
      <xdr:colOff>98425</xdr:colOff>
      <xdr:row>35</xdr:row>
      <xdr:rowOff>54610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32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54610</xdr:rowOff>
    </xdr:from>
    <xdr:to>
      <xdr:col>11</xdr:col>
      <xdr:colOff>9525</xdr:colOff>
      <xdr:row>35</xdr:row>
      <xdr:rowOff>107950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55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118110</xdr:rowOff>
    </xdr:from>
    <xdr:to>
      <xdr:col>20</xdr:col>
      <xdr:colOff>38100</xdr:colOff>
      <xdr:row>36</xdr:row>
      <xdr:rowOff>48260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152400</xdr:rowOff>
    </xdr:from>
    <xdr:to>
      <xdr:col>15</xdr:col>
      <xdr:colOff>149225</xdr:colOff>
      <xdr:row>35</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92727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3810</xdr:rowOff>
    </xdr:from>
    <xdr:to>
      <xdr:col>11</xdr:col>
      <xdr:colOff>60325</xdr:colOff>
      <xdr:row>35</xdr:row>
      <xdr:rowOff>105410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115587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物件費は１９．０％となっており、類似団体平均と比較して３．８ポイント上回り、昨年度と比較して０．２ポイント減少した。</a:t>
          </a:r>
        </a:p>
        <a:p>
          <a:r>
            <a:rPr kumimoji="1" lang="ja-JP" altLang="en-US" sz="1300">
              <a:latin typeface="ＭＳ Ｐゴシック" panose="020B0600070205080204" pitchFamily="50" charset="-128"/>
              <a:ea typeface="ＭＳ Ｐゴシック" panose="020B0600070205080204" pitchFamily="50" charset="-128"/>
            </a:rPr>
            <a:t>　主な要因としては、普通交付税の増額等にによる経常一般財源等の増加などが挙げられる。</a:t>
          </a:r>
        </a:p>
        <a:p>
          <a:r>
            <a:rPr kumimoji="1" lang="ja-JP" altLang="en-US" sz="1300">
              <a:latin typeface="ＭＳ Ｐゴシック" panose="020B0600070205080204" pitchFamily="50" charset="-128"/>
              <a:ea typeface="ＭＳ Ｐゴシック" panose="020B0600070205080204" pitchFamily="50" charset="-128"/>
            </a:rPr>
            <a:t>　今後も、物件費の多くを占める委託料について、法令等に基づいた競争入札により契約者を決定するなど、競争性を働かせながら経費の削減に努めていく。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170543</xdr:rowOff>
    </xdr:from>
    <xdr:to>
      <xdr:col>82</xdr:col>
      <xdr:colOff>107950</xdr:colOff>
      <xdr:row>19</xdr:row>
      <xdr:rowOff>20864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2566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65513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20864</xdr:rowOff>
    </xdr:from>
    <xdr:to>
      <xdr:col>78</xdr:col>
      <xdr:colOff>69850</xdr:colOff>
      <xdr:row>19</xdr:row>
      <xdr:rowOff>118836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2784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46264</xdr:rowOff>
    </xdr:from>
    <xdr:to>
      <xdr:col>78</xdr:col>
      <xdr:colOff>120650</xdr:colOff>
      <xdr:row>15</xdr:row>
      <xdr:rowOff>147864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158041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38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137886</xdr:rowOff>
    </xdr:from>
    <xdr:to>
      <xdr:col>73</xdr:col>
      <xdr:colOff>180975</xdr:colOff>
      <xdr:row>19</xdr:row>
      <xdr:rowOff>118836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223986"/>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5443</xdr:rowOff>
    </xdr:from>
    <xdr:to>
      <xdr:col>74</xdr:col>
      <xdr:colOff>31750</xdr:colOff>
      <xdr:row>16</xdr:row>
      <xdr:rowOff>107043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117220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50800</xdr:rowOff>
    </xdr:from>
    <xdr:to>
      <xdr:col>69</xdr:col>
      <xdr:colOff>92075</xdr:colOff>
      <xdr:row>18</xdr:row>
      <xdr:rowOff>137886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1369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144236</xdr:rowOff>
    </xdr:from>
    <xdr:to>
      <xdr:col>69</xdr:col>
      <xdr:colOff>142875</xdr:colOff>
      <xdr:row>16</xdr:row>
      <xdr:rowOff>74386</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84563</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111579</xdr:rowOff>
    </xdr:from>
    <xdr:to>
      <xdr:col>65</xdr:col>
      <xdr:colOff>53975</xdr:colOff>
      <xdr:row>16</xdr:row>
      <xdr:rowOff>41729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51906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119743</xdr:rowOff>
    </xdr:from>
    <xdr:to>
      <xdr:col>82</xdr:col>
      <xdr:colOff>158750</xdr:colOff>
      <xdr:row>19</xdr:row>
      <xdr:rowOff>49893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91820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17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141514</xdr:rowOff>
    </xdr:from>
    <xdr:to>
      <xdr:col>78</xdr:col>
      <xdr:colOff>120650</xdr:colOff>
      <xdr:row>19</xdr:row>
      <xdr:rowOff>71664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56441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31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68036</xdr:rowOff>
    </xdr:from>
    <xdr:to>
      <xdr:col>74</xdr:col>
      <xdr:colOff>31750</xdr:colOff>
      <xdr:row>19</xdr:row>
      <xdr:rowOff>169636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154413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4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87086</xdr:rowOff>
    </xdr:from>
    <xdr:to>
      <xdr:col>69</xdr:col>
      <xdr:colOff>142875</xdr:colOff>
      <xdr:row>19</xdr:row>
      <xdr:rowOff>17236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2013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2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扶助費は１０．７％となっており、類似団体平均と比較して１．２ポイント下回り、昨年度と比較して１．９ポイント増加している。</a:t>
          </a:r>
        </a:p>
        <a:p>
          <a:r>
            <a:rPr kumimoji="1" lang="ja-JP" altLang="en-US" sz="1300">
              <a:latin typeface="ＭＳ Ｐゴシック" panose="020B0600070205080204" pitchFamily="50" charset="-128"/>
              <a:ea typeface="ＭＳ Ｐゴシック" panose="020B0600070205080204" pitchFamily="50" charset="-128"/>
            </a:rPr>
            <a:t>　主な要因としては、医療扶助費や障がい福祉サービス給付費等が増加したこと等が挙げられる。</a:t>
          </a:r>
        </a:p>
        <a:p>
          <a:r>
            <a:rPr kumimoji="1" lang="ja-JP" altLang="en-US" sz="1300">
              <a:latin typeface="ＭＳ Ｐゴシック" panose="020B0600070205080204" pitchFamily="50" charset="-128"/>
              <a:ea typeface="ＭＳ Ｐゴシック" panose="020B0600070205080204" pitchFamily="50" charset="-128"/>
            </a:rPr>
            <a:t>　今後も、令和３年度から令和７年度を取組期間とする「第６次八潮市行政改革大綱」に基づき、「給付事業の見直しに伴う扶助費の適正化」等を実施し、扶助費の抑制に努める。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72572</xdr:rowOff>
    </xdr:from>
    <xdr:to>
      <xdr:col>24</xdr:col>
      <xdr:colOff>25400</xdr:colOff>
      <xdr:row>55</xdr:row>
      <xdr:rowOff>107950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330872"/>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72572</xdr:rowOff>
    </xdr:from>
    <xdr:to>
      <xdr:col>19</xdr:col>
      <xdr:colOff>187325</xdr:colOff>
      <xdr:row>55</xdr:row>
      <xdr:rowOff>129722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330872"/>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2722</xdr:rowOff>
    </xdr:from>
    <xdr:to>
      <xdr:col>20</xdr:col>
      <xdr:colOff>38100</xdr:colOff>
      <xdr:row>55</xdr:row>
      <xdr:rowOff>104322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89099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51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42635</xdr:rowOff>
    </xdr:from>
    <xdr:to>
      <xdr:col>15</xdr:col>
      <xdr:colOff>98425</xdr:colOff>
      <xdr:row>55</xdr:row>
      <xdr:rowOff>129722</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4723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100693</xdr:rowOff>
    </xdr:from>
    <xdr:to>
      <xdr:col>15</xdr:col>
      <xdr:colOff>149225</xdr:colOff>
      <xdr:row>56</xdr:row>
      <xdr:rowOff>30843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15620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42635</xdr:rowOff>
    </xdr:from>
    <xdr:to>
      <xdr:col>11</xdr:col>
      <xdr:colOff>9525</xdr:colOff>
      <xdr:row>55</xdr:row>
      <xdr:rowOff>86178</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4723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132642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21772</xdr:rowOff>
    </xdr:from>
    <xdr:to>
      <xdr:col>20</xdr:col>
      <xdr:colOff>38100</xdr:colOff>
      <xdr:row>54</xdr:row>
      <xdr:rowOff>123372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133549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04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78922</xdr:rowOff>
    </xdr:from>
    <xdr:to>
      <xdr:col>15</xdr:col>
      <xdr:colOff>149225</xdr:colOff>
      <xdr:row>56</xdr:row>
      <xdr:rowOff>9072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19249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163285</xdr:rowOff>
    </xdr:from>
    <xdr:to>
      <xdr:col>11</xdr:col>
      <xdr:colOff>60325</xdr:colOff>
      <xdr:row>55</xdr:row>
      <xdr:rowOff>93435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103612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121755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維持補修費や繰出金等のその他の経費は７．０％となっており、類似団体平均と比較して４．９ポイント下回り、昨年度と比較して０．７</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主な要因としては、介護保険特別会計への繰出金が減少したことなどが挙げられる。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48078</xdr:rowOff>
    </xdr:from>
    <xdr:to>
      <xdr:col>82</xdr:col>
      <xdr:colOff>107950</xdr:colOff>
      <xdr:row>53</xdr:row>
      <xdr:rowOff>124278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1349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124278</xdr:rowOff>
    </xdr:from>
    <xdr:to>
      <xdr:col>78</xdr:col>
      <xdr:colOff>69850</xdr:colOff>
      <xdr:row>54</xdr:row>
      <xdr:rowOff>18143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211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146957</xdr:rowOff>
    </xdr:from>
    <xdr:to>
      <xdr:col>78</xdr:col>
      <xdr:colOff>120650</xdr:colOff>
      <xdr:row>57</xdr:row>
      <xdr:rowOff>77107</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61884</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34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18143</xdr:rowOff>
    </xdr:from>
    <xdr:to>
      <xdr:col>73</xdr:col>
      <xdr:colOff>180975</xdr:colOff>
      <xdr:row>54</xdr:row>
      <xdr:rowOff>94343</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2764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0</xdr:rowOff>
    </xdr:from>
    <xdr:to>
      <xdr:col>74</xdr:col>
      <xdr:colOff>31750</xdr:colOff>
      <xdr:row>58</xdr:row>
      <xdr:rowOff>101600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94343</xdr:rowOff>
    </xdr:from>
    <xdr:to>
      <xdr:col>69</xdr:col>
      <xdr:colOff>92075</xdr:colOff>
      <xdr:row>54</xdr:row>
      <xdr:rowOff>116115</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3526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43543</xdr:rowOff>
    </xdr:from>
    <xdr:to>
      <xdr:col>69</xdr:col>
      <xdr:colOff>142875</xdr:colOff>
      <xdr:row>58</xdr:row>
      <xdr:rowOff>145143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129920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43543</xdr:rowOff>
    </xdr:from>
    <xdr:to>
      <xdr:col>65</xdr:col>
      <xdr:colOff>53975</xdr:colOff>
      <xdr:row>58</xdr:row>
      <xdr:rowOff>145143</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129920</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168728</xdr:rowOff>
    </xdr:from>
    <xdr:to>
      <xdr:col>82</xdr:col>
      <xdr:colOff>158750</xdr:colOff>
      <xdr:row>53</xdr:row>
      <xdr:rowOff>98878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0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77305</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899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73478</xdr:rowOff>
    </xdr:from>
    <xdr:to>
      <xdr:col>78</xdr:col>
      <xdr:colOff>120650</xdr:colOff>
      <xdr:row>54</xdr:row>
      <xdr:rowOff>3628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13805</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892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138793</xdr:rowOff>
    </xdr:from>
    <xdr:to>
      <xdr:col>74</xdr:col>
      <xdr:colOff>31750</xdr:colOff>
      <xdr:row>54</xdr:row>
      <xdr:rowOff>68943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79120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43543</xdr:rowOff>
    </xdr:from>
    <xdr:to>
      <xdr:col>69</xdr:col>
      <xdr:colOff>142875</xdr:colOff>
      <xdr:row>54</xdr:row>
      <xdr:rowOff>145143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155320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65315</xdr:rowOff>
    </xdr:from>
    <xdr:to>
      <xdr:col>65</xdr:col>
      <xdr:colOff>53975</xdr:colOff>
      <xdr:row>54</xdr:row>
      <xdr:rowOff>166915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5642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補助費等は１６．９％となっており、類似団体平均と比較して４．８ポイント上回り、昨年度と比較して１．２ポイント減少している。</a:t>
          </a:r>
        </a:p>
        <a:p>
          <a:r>
            <a:rPr kumimoji="1" lang="ja-JP" altLang="en-US" sz="1300">
              <a:latin typeface="ＭＳ Ｐゴシック" panose="020B0600070205080204" pitchFamily="50" charset="-128"/>
              <a:ea typeface="ＭＳ Ｐゴシック" panose="020B0600070205080204" pitchFamily="50" charset="-128"/>
            </a:rPr>
            <a:t>　主な要因としては、普通交付税の増額等にによる経常一般財源等の増加などが挙げられる。</a:t>
          </a:r>
        </a:p>
        <a:p>
          <a:r>
            <a:rPr kumimoji="1" lang="ja-JP" altLang="en-US" sz="1300">
              <a:latin typeface="ＭＳ Ｐゴシック" panose="020B0600070205080204" pitchFamily="50" charset="-128"/>
              <a:ea typeface="ＭＳ Ｐゴシック" panose="020B0600070205080204" pitchFamily="50" charset="-128"/>
            </a:rPr>
            <a:t>　今後においても、経費区分の明確化に努め、適正な補助金等の支出を行っていく。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156718</xdr:rowOff>
    </xdr:from>
    <xdr:to>
      <xdr:col>82</xdr:col>
      <xdr:colOff>107950</xdr:colOff>
      <xdr:row>38</xdr:row>
      <xdr:rowOff>40132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50036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133858</xdr:rowOff>
    </xdr:from>
    <xdr:to>
      <xdr:col>78</xdr:col>
      <xdr:colOff>69850</xdr:colOff>
      <xdr:row>38</xdr:row>
      <xdr:rowOff>40132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4775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60706</xdr:rowOff>
    </xdr:from>
    <xdr:to>
      <xdr:col>73</xdr:col>
      <xdr:colOff>180975</xdr:colOff>
      <xdr:row>37</xdr:row>
      <xdr:rowOff>133858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4043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156210</xdr:rowOff>
    </xdr:from>
    <xdr:to>
      <xdr:col>74</xdr:col>
      <xdr:colOff>31750</xdr:colOff>
      <xdr:row>36</xdr:row>
      <xdr:rowOff>86360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60706</xdr:rowOff>
    </xdr:from>
    <xdr:to>
      <xdr:col>69</xdr:col>
      <xdr:colOff>92075</xdr:colOff>
      <xdr:row>37</xdr:row>
      <xdr:rowOff>78994</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404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137922</xdr:rowOff>
    </xdr:from>
    <xdr:to>
      <xdr:col>69</xdr:col>
      <xdr:colOff>142875</xdr:colOff>
      <xdr:row>36</xdr:row>
      <xdr:rowOff>68072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78249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69105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105918</xdr:rowOff>
    </xdr:from>
    <xdr:to>
      <xdr:col>82</xdr:col>
      <xdr:colOff>158750</xdr:colOff>
      <xdr:row>38</xdr:row>
      <xdr:rowOff>36068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77995</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160782</xdr:rowOff>
    </xdr:from>
    <xdr:to>
      <xdr:col>78</xdr:col>
      <xdr:colOff>120650</xdr:colOff>
      <xdr:row>38</xdr:row>
      <xdr:rowOff>90932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75709</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59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83058</xdr:rowOff>
    </xdr:from>
    <xdr:to>
      <xdr:col>74</xdr:col>
      <xdr:colOff>31750</xdr:colOff>
      <xdr:row>38</xdr:row>
      <xdr:rowOff>13208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169435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xdr:rowOff>
    </xdr:from>
    <xdr:to>
      <xdr:col>69</xdr:col>
      <xdr:colOff>142875</xdr:colOff>
      <xdr:row>37</xdr:row>
      <xdr:rowOff>111506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114571</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公債費は１０．７％となっており、類似団体平均と比較して３．２ポイント下回り、昨年度と比較して０．６ポイント減少している。</a:t>
          </a:r>
        </a:p>
        <a:p>
          <a:r>
            <a:rPr kumimoji="1" lang="ja-JP" altLang="en-US" sz="1300">
              <a:latin typeface="ＭＳ Ｐゴシック" panose="020B0600070205080204" pitchFamily="50" charset="-128"/>
              <a:ea typeface="ＭＳ Ｐゴシック" panose="020B0600070205080204" pitchFamily="50" charset="-128"/>
            </a:rPr>
            <a:t>　主な要因としては、普通交付税の増額等にによる経常一般財源等の増加などが挙げられる。</a:t>
          </a:r>
        </a:p>
        <a:p>
          <a:r>
            <a:rPr kumimoji="1" lang="ja-JP" altLang="en-US" sz="1300">
              <a:latin typeface="ＭＳ Ｐゴシック" panose="020B0600070205080204" pitchFamily="50" charset="-128"/>
              <a:ea typeface="ＭＳ Ｐゴシック" panose="020B0600070205080204" pitchFamily="50" charset="-128"/>
            </a:rPr>
            <a:t>　今後も、令和３年度から令和７年度を取組期間とする「第６次八潮市行政改革大綱」に基づき、将来的な財政見通しを検証し、後年度の財政負担の平準化に努めることとする。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85090</xdr:rowOff>
    </xdr:from>
    <xdr:to>
      <xdr:col>24</xdr:col>
      <xdr:colOff>25400</xdr:colOff>
      <xdr:row>75</xdr:row>
      <xdr:rowOff>130810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29438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130810</xdr:rowOff>
    </xdr:from>
    <xdr:to>
      <xdr:col>19</xdr:col>
      <xdr:colOff>187325</xdr:colOff>
      <xdr:row>75</xdr:row>
      <xdr:rowOff>153670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2989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91439</xdr:rowOff>
    </xdr:from>
    <xdr:to>
      <xdr:col>20</xdr:col>
      <xdr:colOff>38100</xdr:colOff>
      <xdr:row>79</xdr:row>
      <xdr:rowOff>21589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6366</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550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153670</xdr:rowOff>
    </xdr:from>
    <xdr:to>
      <xdr:col>15</xdr:col>
      <xdr:colOff>98425</xdr:colOff>
      <xdr:row>76</xdr:row>
      <xdr:rowOff>20320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012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91439</xdr:rowOff>
    </xdr:from>
    <xdr:to>
      <xdr:col>15</xdr:col>
      <xdr:colOff>149225</xdr:colOff>
      <xdr:row>79</xdr:row>
      <xdr:rowOff>21589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6366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20320</xdr:rowOff>
    </xdr:from>
    <xdr:to>
      <xdr:col>11</xdr:col>
      <xdr:colOff>9525</xdr:colOff>
      <xdr:row>76</xdr:row>
      <xdr:rowOff>119380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0505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99061</xdr:rowOff>
    </xdr:from>
    <xdr:to>
      <xdr:col>11</xdr:col>
      <xdr:colOff>60325</xdr:colOff>
      <xdr:row>79</xdr:row>
      <xdr:rowOff>29211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13988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106680</xdr:rowOff>
    </xdr:from>
    <xdr:to>
      <xdr:col>6</xdr:col>
      <xdr:colOff>171450</xdr:colOff>
      <xdr:row>79</xdr:row>
      <xdr:rowOff>36830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21607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34290</xdr:rowOff>
    </xdr:from>
    <xdr:to>
      <xdr:col>24</xdr:col>
      <xdr:colOff>76200</xdr:colOff>
      <xdr:row>75</xdr:row>
      <xdr:rowOff>135890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50817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80010</xdr:rowOff>
    </xdr:from>
    <xdr:to>
      <xdr:col>20</xdr:col>
      <xdr:colOff>38100</xdr:colOff>
      <xdr:row>76</xdr:row>
      <xdr:rowOff>10161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20337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70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102870</xdr:rowOff>
    </xdr:from>
    <xdr:to>
      <xdr:col>15</xdr:col>
      <xdr:colOff>149225</xdr:colOff>
      <xdr:row>76</xdr:row>
      <xdr:rowOff>33020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43197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140970</xdr:rowOff>
    </xdr:from>
    <xdr:to>
      <xdr:col>11</xdr:col>
      <xdr:colOff>60325</xdr:colOff>
      <xdr:row>76</xdr:row>
      <xdr:rowOff>71120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81297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公債費（１０．７％）以外では、割合の高い順に人件費（２０．５％）、物件費等（１９．０％）、補助費（１６．９％）、となっており、これらが財政の硬直化を招く要因となっている。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各経費において、前述の方策を着実に実行し、健全な財政運営に努める。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28702</xdr:rowOff>
    </xdr:from>
    <xdr:to>
      <xdr:col>82</xdr:col>
      <xdr:colOff>107950</xdr:colOff>
      <xdr:row>77</xdr:row>
      <xdr:rowOff>97282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23035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97282</xdr:rowOff>
    </xdr:from>
    <xdr:to>
      <xdr:col>78</xdr:col>
      <xdr:colOff>69850</xdr:colOff>
      <xdr:row>77</xdr:row>
      <xdr:rowOff>101854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2989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145287</xdr:rowOff>
    </xdr:from>
    <xdr:to>
      <xdr:col>73</xdr:col>
      <xdr:colOff>180975</xdr:colOff>
      <xdr:row>77</xdr:row>
      <xdr:rowOff>101854</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175487"/>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763</xdr:rowOff>
    </xdr:from>
    <xdr:to>
      <xdr:col>74</xdr:col>
      <xdr:colOff>31750</xdr:colOff>
      <xdr:row>77</xdr:row>
      <xdr:rowOff>102363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112540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145287</xdr:rowOff>
    </xdr:from>
    <xdr:to>
      <xdr:col>69</xdr:col>
      <xdr:colOff>92075</xdr:colOff>
      <xdr:row>77</xdr:row>
      <xdr:rowOff>14987</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1754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140208</xdr:rowOff>
    </xdr:from>
    <xdr:to>
      <xdr:col>69</xdr:col>
      <xdr:colOff>142875</xdr:colOff>
      <xdr:row>77</xdr:row>
      <xdr:rowOff>70358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55135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43959</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165879</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0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46482</xdr:rowOff>
    </xdr:from>
    <xdr:to>
      <xdr:col>78</xdr:col>
      <xdr:colOff>120650</xdr:colOff>
      <xdr:row>77</xdr:row>
      <xdr:rowOff>148082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51054</xdr:rowOff>
    </xdr:from>
    <xdr:to>
      <xdr:col>74</xdr:col>
      <xdr:colOff>31750</xdr:colOff>
      <xdr:row>77</xdr:row>
      <xdr:rowOff>152654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137431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94487</xdr:rowOff>
    </xdr:from>
    <xdr:to>
      <xdr:col>69</xdr:col>
      <xdr:colOff>142875</xdr:colOff>
      <xdr:row>77</xdr:row>
      <xdr:rowOff>24637</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34815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埼玉県八潮市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146524</xdr:rowOff>
    </xdr:from>
    <xdr:to>
      <xdr:col>29</xdr:col>
      <xdr:colOff>127000</xdr:colOff>
      <xdr:row>18</xdr:row>
      <xdr:rowOff>162444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80249"/>
          <a:ext cx="647700" cy="15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81324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7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162444</xdr:rowOff>
    </xdr:from>
    <xdr:to>
      <xdr:col>26</xdr:col>
      <xdr:colOff>50800</xdr:colOff>
      <xdr:row>19</xdr:row>
      <xdr:rowOff>1150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96169"/>
          <a:ext cx="698500" cy="10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11860</xdr:rowOff>
    </xdr:from>
    <xdr:to>
      <xdr:col>26</xdr:col>
      <xdr:colOff>101600</xdr:colOff>
      <xdr:row>16</xdr:row>
      <xdr:rowOff>113460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0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123637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71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170086</xdr:rowOff>
    </xdr:from>
    <xdr:to>
      <xdr:col>22</xdr:col>
      <xdr:colOff>114300</xdr:colOff>
      <xdr:row>19</xdr:row>
      <xdr:rowOff>1150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303811"/>
          <a:ext cx="698500" cy="2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50575</xdr:rowOff>
    </xdr:from>
    <xdr:to>
      <xdr:col>22</xdr:col>
      <xdr:colOff>165100</xdr:colOff>
      <xdr:row>16</xdr:row>
      <xdr:rowOff>152175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162352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134996</xdr:rowOff>
    </xdr:from>
    <xdr:to>
      <xdr:col>18</xdr:col>
      <xdr:colOff>177800</xdr:colOff>
      <xdr:row>18</xdr:row>
      <xdr:rowOff>170086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268721"/>
          <a:ext cx="698500" cy="35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69124</xdr:rowOff>
    </xdr:from>
    <xdr:to>
      <xdr:col>19</xdr:col>
      <xdr:colOff>38100</xdr:colOff>
      <xdr:row>16</xdr:row>
      <xdr:rowOff>170724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9451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28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68373</xdr:rowOff>
    </xdr:from>
    <xdr:to>
      <xdr:col>15</xdr:col>
      <xdr:colOff>101600</xdr:colOff>
      <xdr:row>16</xdr:row>
      <xdr:rowOff>169973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8700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2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95724</xdr:rowOff>
    </xdr:from>
    <xdr:to>
      <xdr:col>29</xdr:col>
      <xdr:colOff>177800</xdr:colOff>
      <xdr:row>19</xdr:row>
      <xdr:rowOff>25874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29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67801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01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111644</xdr:rowOff>
    </xdr:from>
    <xdr:to>
      <xdr:col>26</xdr:col>
      <xdr:colOff>101600</xdr:colOff>
      <xdr:row>19</xdr:row>
      <xdr:rowOff>41794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45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26571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3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121800</xdr:rowOff>
    </xdr:from>
    <xdr:to>
      <xdr:col>22</xdr:col>
      <xdr:colOff>165100</xdr:colOff>
      <xdr:row>19</xdr:row>
      <xdr:rowOff>51950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55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36727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4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119286</xdr:rowOff>
    </xdr:from>
    <xdr:to>
      <xdr:col>19</xdr:col>
      <xdr:colOff>38100</xdr:colOff>
      <xdr:row>19</xdr:row>
      <xdr:rowOff>49436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53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34213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3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84196</xdr:rowOff>
    </xdr:from>
    <xdr:to>
      <xdr:col>15</xdr:col>
      <xdr:colOff>101600</xdr:colOff>
      <xdr:row>19</xdr:row>
      <xdr:rowOff>14346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17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170573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0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265107</xdr:rowOff>
    </xdr:from>
    <xdr:to>
      <xdr:col>29</xdr:col>
      <xdr:colOff>127000</xdr:colOff>
      <xdr:row>35</xdr:row>
      <xdr:rowOff>307757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875457"/>
          <a:ext cx="647700" cy="42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249885</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60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307757</xdr:rowOff>
    </xdr:from>
    <xdr:to>
      <xdr:col>26</xdr:col>
      <xdr:colOff>50800</xdr:colOff>
      <xdr:row>36</xdr:row>
      <xdr:rowOff>47676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918107"/>
          <a:ext cx="698500" cy="82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51413</xdr:rowOff>
    </xdr:from>
    <xdr:to>
      <xdr:col>26</xdr:col>
      <xdr:colOff>101600</xdr:colOff>
      <xdr:row>35</xdr:row>
      <xdr:rowOff>153013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661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163190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43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47676</xdr:rowOff>
    </xdr:from>
    <xdr:to>
      <xdr:col>22</xdr:col>
      <xdr:colOff>114300</xdr:colOff>
      <xdr:row>36</xdr:row>
      <xdr:rowOff>109104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000926"/>
          <a:ext cx="698500" cy="61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46123</xdr:rowOff>
    </xdr:from>
    <xdr:to>
      <xdr:col>22</xdr:col>
      <xdr:colOff>165100</xdr:colOff>
      <xdr:row>35</xdr:row>
      <xdr:rowOff>147723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65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157900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42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267654</xdr:rowOff>
    </xdr:from>
    <xdr:to>
      <xdr:col>18</xdr:col>
      <xdr:colOff>177800</xdr:colOff>
      <xdr:row>36</xdr:row>
      <xdr:rowOff>109104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878004"/>
          <a:ext cx="698500" cy="184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60361</xdr:rowOff>
    </xdr:from>
    <xdr:to>
      <xdr:col>19</xdr:col>
      <xdr:colOff>38100</xdr:colOff>
      <xdr:row>35</xdr:row>
      <xdr:rowOff>161961</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670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172138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43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26071</xdr:rowOff>
    </xdr:from>
    <xdr:to>
      <xdr:col>15</xdr:col>
      <xdr:colOff>101600</xdr:colOff>
      <xdr:row>35</xdr:row>
      <xdr:rowOff>127671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636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137848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40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214307</xdr:rowOff>
    </xdr:from>
    <xdr:to>
      <xdr:col>29</xdr:col>
      <xdr:colOff>177800</xdr:colOff>
      <xdr:row>35</xdr:row>
      <xdr:rowOff>315907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24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59384</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66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256957</xdr:rowOff>
    </xdr:from>
    <xdr:to>
      <xdr:col>26</xdr:col>
      <xdr:colOff>101600</xdr:colOff>
      <xdr:row>36</xdr:row>
      <xdr:rowOff>15657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67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434</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953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339776</xdr:rowOff>
    </xdr:from>
    <xdr:to>
      <xdr:col>22</xdr:col>
      <xdr:colOff>165100</xdr:colOff>
      <xdr:row>36</xdr:row>
      <xdr:rowOff>98476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50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83253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036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58304</xdr:rowOff>
    </xdr:from>
    <xdr:to>
      <xdr:col>19</xdr:col>
      <xdr:colOff>38100</xdr:colOff>
      <xdr:row>36</xdr:row>
      <xdr:rowOff>159904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011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144681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09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216854</xdr:rowOff>
    </xdr:from>
    <xdr:to>
      <xdr:col>15</xdr:col>
      <xdr:colOff>101600</xdr:colOff>
      <xdr:row>35</xdr:row>
      <xdr:rowOff>318454</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827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303231</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91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埼玉県八潮市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92,192
88,466
18.02
39,733,763
36,882,636
2,662,532
18,813,385
19,655,261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18218</xdr:rowOff>
    </xdr:from>
    <xdr:to>
      <xdr:col>24</xdr:col>
      <xdr:colOff>63500</xdr:colOff>
      <xdr:row>38</xdr:row>
      <xdr:rowOff>25553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33318"/>
          <a:ext cx="838200" cy="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25553</xdr:rowOff>
    </xdr:from>
    <xdr:to>
      <xdr:col>19</xdr:col>
      <xdr:colOff>177800</xdr:colOff>
      <xdr:row>38</xdr:row>
      <xdr:rowOff>88341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40653"/>
          <a:ext cx="889000" cy="6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66078</xdr:rowOff>
    </xdr:from>
    <xdr:to>
      <xdr:col>20</xdr:col>
      <xdr:colOff>38100</xdr:colOff>
      <xdr:row>34</xdr:row>
      <xdr:rowOff>167678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8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12755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6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77501</xdr:rowOff>
    </xdr:from>
    <xdr:to>
      <xdr:col>15</xdr:col>
      <xdr:colOff>50800</xdr:colOff>
      <xdr:row>38</xdr:row>
      <xdr:rowOff>88341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92601"/>
          <a:ext cx="8890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48571</xdr:rowOff>
    </xdr:from>
    <xdr:to>
      <xdr:col>15</xdr:col>
      <xdr:colOff>101600</xdr:colOff>
      <xdr:row>35</xdr:row>
      <xdr:rowOff>150171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166698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2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42811</xdr:rowOff>
    </xdr:from>
    <xdr:to>
      <xdr:col>10</xdr:col>
      <xdr:colOff>114300</xdr:colOff>
      <xdr:row>38</xdr:row>
      <xdr:rowOff>77501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57911"/>
          <a:ext cx="889000" cy="3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53619</xdr:rowOff>
    </xdr:from>
    <xdr:to>
      <xdr:col>10</xdr:col>
      <xdr:colOff>165100</xdr:colOff>
      <xdr:row>35</xdr:row>
      <xdr:rowOff>155219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8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54077</xdr:rowOff>
    </xdr:from>
    <xdr:to>
      <xdr:col>6</xdr:col>
      <xdr:colOff>38100</xdr:colOff>
      <xdr:row>35</xdr:row>
      <xdr:rowOff>155677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5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754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83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138868</xdr:rowOff>
    </xdr:from>
    <xdr:to>
      <xdr:col>24</xdr:col>
      <xdr:colOff>114300</xdr:colOff>
      <xdr:row>38</xdr:row>
      <xdr:rowOff>69018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8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53795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9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146202</xdr:rowOff>
    </xdr:from>
    <xdr:to>
      <xdr:col>20</xdr:col>
      <xdr:colOff>38100</xdr:colOff>
      <xdr:row>38</xdr:row>
      <xdr:rowOff>76352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8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67480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8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37541</xdr:rowOff>
    </xdr:from>
    <xdr:to>
      <xdr:col>15</xdr:col>
      <xdr:colOff>101600</xdr:colOff>
      <xdr:row>38</xdr:row>
      <xdr:rowOff>139141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5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130268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4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26701</xdr:rowOff>
    </xdr:from>
    <xdr:to>
      <xdr:col>10</xdr:col>
      <xdr:colOff>165100</xdr:colOff>
      <xdr:row>38</xdr:row>
      <xdr:rowOff>128301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4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119428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163461</xdr:rowOff>
    </xdr:from>
    <xdr:to>
      <xdr:col>6</xdr:col>
      <xdr:colOff>38100</xdr:colOff>
      <xdr:row>38</xdr:row>
      <xdr:rowOff>93611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0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84738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9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51765</xdr:rowOff>
    </xdr:from>
    <xdr:to>
      <xdr:col>24</xdr:col>
      <xdr:colOff>63500</xdr:colOff>
      <xdr:row>56</xdr:row>
      <xdr:rowOff>143421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52965"/>
          <a:ext cx="838200" cy="9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31272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130797</xdr:rowOff>
    </xdr:from>
    <xdr:to>
      <xdr:col>19</xdr:col>
      <xdr:colOff>177800</xdr:colOff>
      <xdr:row>56</xdr:row>
      <xdr:rowOff>143421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731997"/>
          <a:ext cx="889000" cy="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153467</xdr:rowOff>
    </xdr:from>
    <xdr:to>
      <xdr:col>20</xdr:col>
      <xdr:colOff>38100</xdr:colOff>
      <xdr:row>56</xdr:row>
      <xdr:rowOff>83617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8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100144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35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130797</xdr:rowOff>
    </xdr:from>
    <xdr:to>
      <xdr:col>15</xdr:col>
      <xdr:colOff>50800</xdr:colOff>
      <xdr:row>57</xdr:row>
      <xdr:rowOff>39624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31997"/>
          <a:ext cx="889000" cy="8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18923</xdr:rowOff>
    </xdr:from>
    <xdr:to>
      <xdr:col>15</xdr:col>
      <xdr:colOff>101600</xdr:colOff>
      <xdr:row>56</xdr:row>
      <xdr:rowOff>120523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2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137050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39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39624</xdr:rowOff>
    </xdr:from>
    <xdr:to>
      <xdr:col>10</xdr:col>
      <xdr:colOff>114300</xdr:colOff>
      <xdr:row>57</xdr:row>
      <xdr:rowOff>82359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12274"/>
          <a:ext cx="889000" cy="4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76797</xdr:rowOff>
    </xdr:from>
    <xdr:to>
      <xdr:col>10</xdr:col>
      <xdr:colOff>165100</xdr:colOff>
      <xdr:row>57</xdr:row>
      <xdr:rowOff>6947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23474</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5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96621</xdr:rowOff>
    </xdr:from>
    <xdr:to>
      <xdr:col>6</xdr:col>
      <xdr:colOff>38100</xdr:colOff>
      <xdr:row>57</xdr:row>
      <xdr:rowOff>26771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43298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7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965</xdr:rowOff>
    </xdr:from>
    <xdr:to>
      <xdr:col>24</xdr:col>
      <xdr:colOff>114300</xdr:colOff>
      <xdr:row>56</xdr:row>
      <xdr:rowOff>102565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0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23842</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92621</xdr:rowOff>
    </xdr:from>
    <xdr:to>
      <xdr:col>20</xdr:col>
      <xdr:colOff>38100</xdr:colOff>
      <xdr:row>57</xdr:row>
      <xdr:rowOff>22771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9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13898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78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79997</xdr:rowOff>
    </xdr:from>
    <xdr:to>
      <xdr:col>15</xdr:col>
      <xdr:colOff>101600</xdr:colOff>
      <xdr:row>57</xdr:row>
      <xdr:rowOff>10147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8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1274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77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160274</xdr:rowOff>
    </xdr:from>
    <xdr:to>
      <xdr:col>10</xdr:col>
      <xdr:colOff>165100</xdr:colOff>
      <xdr:row>57</xdr:row>
      <xdr:rowOff>90424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6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81551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85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31559</xdr:rowOff>
    </xdr:from>
    <xdr:to>
      <xdr:col>6</xdr:col>
      <xdr:colOff>38100</xdr:colOff>
      <xdr:row>57</xdr:row>
      <xdr:rowOff>133159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0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124286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89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36503</xdr:rowOff>
    </xdr:from>
    <xdr:to>
      <xdr:col>24</xdr:col>
      <xdr:colOff>63500</xdr:colOff>
      <xdr:row>79</xdr:row>
      <xdr:rowOff>63216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81053"/>
          <a:ext cx="838200" cy="2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43459</xdr:rowOff>
    </xdr:from>
    <xdr:to>
      <xdr:col>19</xdr:col>
      <xdr:colOff>177800</xdr:colOff>
      <xdr:row>79</xdr:row>
      <xdr:rowOff>63216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88009"/>
          <a:ext cx="889000" cy="1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130800</xdr:rowOff>
    </xdr:from>
    <xdr:to>
      <xdr:col>20</xdr:col>
      <xdr:colOff>38100</xdr:colOff>
      <xdr:row>78</xdr:row>
      <xdr:rowOff>60950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3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77477</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42252</xdr:rowOff>
    </xdr:from>
    <xdr:to>
      <xdr:col>15</xdr:col>
      <xdr:colOff>50800</xdr:colOff>
      <xdr:row>79</xdr:row>
      <xdr:rowOff>43459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86802"/>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23454</xdr:rowOff>
    </xdr:from>
    <xdr:to>
      <xdr:col>15</xdr:col>
      <xdr:colOff>101600</xdr:colOff>
      <xdr:row>78</xdr:row>
      <xdr:rowOff>125054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9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141581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7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25890</xdr:rowOff>
    </xdr:from>
    <xdr:to>
      <xdr:col>10</xdr:col>
      <xdr:colOff>114300</xdr:colOff>
      <xdr:row>79</xdr:row>
      <xdr:rowOff>42252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70440"/>
          <a:ext cx="889000" cy="1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162902</xdr:rowOff>
    </xdr:from>
    <xdr:to>
      <xdr:col>10</xdr:col>
      <xdr:colOff>165100</xdr:colOff>
      <xdr:row>78</xdr:row>
      <xdr:rowOff>93052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6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109579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3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129656</xdr:rowOff>
    </xdr:from>
    <xdr:to>
      <xdr:col>6</xdr:col>
      <xdr:colOff>38100</xdr:colOff>
      <xdr:row>78</xdr:row>
      <xdr:rowOff>59806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3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76333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0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157153</xdr:rowOff>
    </xdr:from>
    <xdr:to>
      <xdr:col>24</xdr:col>
      <xdr:colOff>114300</xdr:colOff>
      <xdr:row>79</xdr:row>
      <xdr:rowOff>87303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53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72080</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4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12416</xdr:rowOff>
    </xdr:from>
    <xdr:to>
      <xdr:col>20</xdr:col>
      <xdr:colOff>38100</xdr:colOff>
      <xdr:row>79</xdr:row>
      <xdr:rowOff>114016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55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105143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64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164109</xdr:rowOff>
    </xdr:from>
    <xdr:to>
      <xdr:col>15</xdr:col>
      <xdr:colOff>101600</xdr:colOff>
      <xdr:row>79</xdr:row>
      <xdr:rowOff>94259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53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85386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62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162902</xdr:rowOff>
    </xdr:from>
    <xdr:to>
      <xdr:col>10</xdr:col>
      <xdr:colOff>165100</xdr:colOff>
      <xdr:row>79</xdr:row>
      <xdr:rowOff>93052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53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84179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62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146540</xdr:rowOff>
    </xdr:from>
    <xdr:to>
      <xdr:col>6</xdr:col>
      <xdr:colOff>38100</xdr:colOff>
      <xdr:row>79</xdr:row>
      <xdr:rowOff>76690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67817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6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98834</xdr:rowOff>
    </xdr:from>
    <xdr:to>
      <xdr:col>24</xdr:col>
      <xdr:colOff>62865</xdr:colOff>
      <xdr:row>97</xdr:row>
      <xdr:rowOff>141354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357884"/>
          <a:ext cx="1270" cy="1414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145181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7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141354</xdr:rowOff>
    </xdr:from>
    <xdr:to>
      <xdr:col>24</xdr:col>
      <xdr:colOff>152400</xdr:colOff>
      <xdr:row>97</xdr:row>
      <xdr:rowOff>141354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7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45511</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3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98834</xdr:rowOff>
    </xdr:from>
    <xdr:to>
      <xdr:col>24</xdr:col>
      <xdr:colOff>152400</xdr:colOff>
      <xdr:row>89</xdr:row>
      <xdr:rowOff>98834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35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64915</xdr:rowOff>
    </xdr:from>
    <xdr:to>
      <xdr:col>24</xdr:col>
      <xdr:colOff>63500</xdr:colOff>
      <xdr:row>98</xdr:row>
      <xdr:rowOff>133975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695565"/>
          <a:ext cx="838200" cy="24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32562</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48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9685</xdr:rowOff>
    </xdr:from>
    <xdr:to>
      <xdr:col>24</xdr:col>
      <xdr:colOff>114300</xdr:colOff>
      <xdr:row>95</xdr:row>
      <xdr:rowOff>111285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128564</xdr:rowOff>
    </xdr:from>
    <xdr:to>
      <xdr:col>19</xdr:col>
      <xdr:colOff>177800</xdr:colOff>
      <xdr:row>98</xdr:row>
      <xdr:rowOff>133975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908300" y="16930664"/>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87354</xdr:rowOff>
    </xdr:from>
    <xdr:to>
      <xdr:col>20</xdr:col>
      <xdr:colOff>38100</xdr:colOff>
      <xdr:row>97</xdr:row>
      <xdr:rowOff>17504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34031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2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128564</xdr:rowOff>
    </xdr:from>
    <xdr:to>
      <xdr:col>15</xdr:col>
      <xdr:colOff>50800</xdr:colOff>
      <xdr:row>98</xdr:row>
      <xdr:rowOff>146231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930664"/>
          <a:ext cx="889000" cy="1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119543</xdr:rowOff>
    </xdr:from>
    <xdr:to>
      <xdr:col>15</xdr:col>
      <xdr:colOff>101600</xdr:colOff>
      <xdr:row>97</xdr:row>
      <xdr:rowOff>49693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66220</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120813</xdr:rowOff>
    </xdr:from>
    <xdr:to>
      <xdr:col>10</xdr:col>
      <xdr:colOff>114300</xdr:colOff>
      <xdr:row>98</xdr:row>
      <xdr:rowOff>146231</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922913"/>
          <a:ext cx="889000" cy="2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162913</xdr:rowOff>
    </xdr:from>
    <xdr:to>
      <xdr:col>10</xdr:col>
      <xdr:colOff>165100</xdr:colOff>
      <xdr:row>97</xdr:row>
      <xdr:rowOff>93063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109590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164773</xdr:rowOff>
    </xdr:from>
    <xdr:to>
      <xdr:col>6</xdr:col>
      <xdr:colOff>38100</xdr:colOff>
      <xdr:row>97</xdr:row>
      <xdr:rowOff>94923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2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111450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39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14115</xdr:rowOff>
    </xdr:from>
    <xdr:to>
      <xdr:col>24</xdr:col>
      <xdr:colOff>114300</xdr:colOff>
      <xdr:row>97</xdr:row>
      <xdr:rowOff>115715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64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100492</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5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83175</xdr:rowOff>
    </xdr:from>
    <xdr:to>
      <xdr:col>20</xdr:col>
      <xdr:colOff>38100</xdr:colOff>
      <xdr:row>99</xdr:row>
      <xdr:rowOff>13325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88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4452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97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77764</xdr:rowOff>
    </xdr:from>
    <xdr:to>
      <xdr:col>15</xdr:col>
      <xdr:colOff>101600</xdr:colOff>
      <xdr:row>99</xdr:row>
      <xdr:rowOff>7914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7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170491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95431</xdr:rowOff>
    </xdr:from>
    <xdr:to>
      <xdr:col>10</xdr:col>
      <xdr:colOff>165100</xdr:colOff>
      <xdr:row>99</xdr:row>
      <xdr:rowOff>25581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9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16708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9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70013</xdr:rowOff>
    </xdr:from>
    <xdr:to>
      <xdr:col>6</xdr:col>
      <xdr:colOff>38100</xdr:colOff>
      <xdr:row>99</xdr:row>
      <xdr:rowOff>163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7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162740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6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69482</xdr:rowOff>
    </xdr:from>
    <xdr:to>
      <xdr:col>54</xdr:col>
      <xdr:colOff>189865</xdr:colOff>
      <xdr:row>38</xdr:row>
      <xdr:rowOff>93622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727332"/>
          <a:ext cx="1270" cy="881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97449</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1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93622</xdr:rowOff>
    </xdr:from>
    <xdr:to>
      <xdr:col>55</xdr:col>
      <xdr:colOff>88900</xdr:colOff>
      <xdr:row>38</xdr:row>
      <xdr:rowOff>93622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0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16159</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50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69482</xdr:rowOff>
    </xdr:from>
    <xdr:to>
      <xdr:col>55</xdr:col>
      <xdr:colOff>88900</xdr:colOff>
      <xdr:row>33</xdr:row>
      <xdr:rowOff>69482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727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26543</xdr:rowOff>
    </xdr:from>
    <xdr:to>
      <xdr:col>55</xdr:col>
      <xdr:colOff>0</xdr:colOff>
      <xdr:row>36</xdr:row>
      <xdr:rowOff>79449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512943"/>
          <a:ext cx="838200" cy="73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91818</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64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113391</xdr:rowOff>
    </xdr:from>
    <xdr:to>
      <xdr:col>55</xdr:col>
      <xdr:colOff>50800</xdr:colOff>
      <xdr:row>37</xdr:row>
      <xdr:rowOff>43541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26543</xdr:rowOff>
    </xdr:from>
    <xdr:to>
      <xdr:col>50</xdr:col>
      <xdr:colOff>114300</xdr:colOff>
      <xdr:row>37</xdr:row>
      <xdr:rowOff>55415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512943"/>
          <a:ext cx="889000" cy="88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34866</xdr:rowOff>
    </xdr:from>
    <xdr:to>
      <xdr:col>50</xdr:col>
      <xdr:colOff>165100</xdr:colOff>
      <xdr:row>31</xdr:row>
      <xdr:rowOff>136466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34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152993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12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55415</xdr:rowOff>
    </xdr:from>
    <xdr:to>
      <xdr:col>45</xdr:col>
      <xdr:colOff>177800</xdr:colOff>
      <xdr:row>37</xdr:row>
      <xdr:rowOff>108427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399065"/>
          <a:ext cx="889000" cy="5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92032</xdr:rowOff>
    </xdr:from>
    <xdr:to>
      <xdr:col>46</xdr:col>
      <xdr:colOff>38100</xdr:colOff>
      <xdr:row>37</xdr:row>
      <xdr:rowOff>22182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6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38709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3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96525</xdr:rowOff>
    </xdr:from>
    <xdr:to>
      <xdr:col>41</xdr:col>
      <xdr:colOff>50800</xdr:colOff>
      <xdr:row>37</xdr:row>
      <xdr:rowOff>108427</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440175"/>
          <a:ext cx="889000" cy="1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120904</xdr:rowOff>
    </xdr:from>
    <xdr:to>
      <xdr:col>41</xdr:col>
      <xdr:colOff>101600</xdr:colOff>
      <xdr:row>37</xdr:row>
      <xdr:rowOff>51054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67581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6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127648</xdr:rowOff>
    </xdr:from>
    <xdr:to>
      <xdr:col>36</xdr:col>
      <xdr:colOff>165100</xdr:colOff>
      <xdr:row>37</xdr:row>
      <xdr:rowOff>57798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9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74325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7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28649</xdr:rowOff>
    </xdr:from>
    <xdr:to>
      <xdr:col>55</xdr:col>
      <xdr:colOff>50800</xdr:colOff>
      <xdr:row>36</xdr:row>
      <xdr:rowOff>130249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20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51526</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05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147193</xdr:rowOff>
    </xdr:from>
    <xdr:to>
      <xdr:col>50</xdr:col>
      <xdr:colOff>165100</xdr:colOff>
      <xdr:row>32</xdr:row>
      <xdr:rowOff>77343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46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68470</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554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4615</xdr:rowOff>
    </xdr:from>
    <xdr:to>
      <xdr:col>46</xdr:col>
      <xdr:colOff>38100</xdr:colOff>
      <xdr:row>37</xdr:row>
      <xdr:rowOff>106215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4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97342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44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57627</xdr:rowOff>
    </xdr:from>
    <xdr:to>
      <xdr:col>41</xdr:col>
      <xdr:colOff>101600</xdr:colOff>
      <xdr:row>37</xdr:row>
      <xdr:rowOff>159227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0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150354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49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45725</xdr:rowOff>
    </xdr:from>
    <xdr:to>
      <xdr:col>36</xdr:col>
      <xdr:colOff>165100</xdr:colOff>
      <xdr:row>37</xdr:row>
      <xdr:rowOff>147325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8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138452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48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161167</xdr:rowOff>
    </xdr:from>
    <xdr:to>
      <xdr:col>55</xdr:col>
      <xdr:colOff>0</xdr:colOff>
      <xdr:row>58</xdr:row>
      <xdr:rowOff>22515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762367"/>
          <a:ext cx="838200" cy="20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22515</xdr:rowOff>
    </xdr:from>
    <xdr:to>
      <xdr:col>50</xdr:col>
      <xdr:colOff>114300</xdr:colOff>
      <xdr:row>58</xdr:row>
      <xdr:rowOff>37243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966615"/>
          <a:ext cx="889000" cy="1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139747</xdr:rowOff>
    </xdr:from>
    <xdr:to>
      <xdr:col>50</xdr:col>
      <xdr:colOff>165100</xdr:colOff>
      <xdr:row>55</xdr:row>
      <xdr:rowOff>69897</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3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86424</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17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92597</xdr:rowOff>
    </xdr:from>
    <xdr:to>
      <xdr:col>45</xdr:col>
      <xdr:colOff>177800</xdr:colOff>
      <xdr:row>58</xdr:row>
      <xdr:rowOff>37243</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865247"/>
          <a:ext cx="889000" cy="11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141522</xdr:rowOff>
    </xdr:from>
    <xdr:to>
      <xdr:col>46</xdr:col>
      <xdr:colOff>38100</xdr:colOff>
      <xdr:row>55</xdr:row>
      <xdr:rowOff>71672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3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88199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17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92597</xdr:rowOff>
    </xdr:from>
    <xdr:to>
      <xdr:col>41</xdr:col>
      <xdr:colOff>50800</xdr:colOff>
      <xdr:row>58</xdr:row>
      <xdr:rowOff>13208</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865247"/>
          <a:ext cx="889000" cy="9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152201</xdr:rowOff>
    </xdr:from>
    <xdr:to>
      <xdr:col>41</xdr:col>
      <xdr:colOff>101600</xdr:colOff>
      <xdr:row>55</xdr:row>
      <xdr:rowOff>82351</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41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98878</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18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136634</xdr:rowOff>
    </xdr:from>
    <xdr:to>
      <xdr:col>36</xdr:col>
      <xdr:colOff>165100</xdr:colOff>
      <xdr:row>55</xdr:row>
      <xdr:rowOff>66784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83311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17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110367</xdr:rowOff>
    </xdr:from>
    <xdr:to>
      <xdr:col>55</xdr:col>
      <xdr:colOff>50800</xdr:colOff>
      <xdr:row>57</xdr:row>
      <xdr:rowOff>40517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71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88794</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68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143165</xdr:rowOff>
    </xdr:from>
    <xdr:to>
      <xdr:col>50</xdr:col>
      <xdr:colOff>165100</xdr:colOff>
      <xdr:row>58</xdr:row>
      <xdr:rowOff>73315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9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64442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1000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157893</xdr:rowOff>
    </xdr:from>
    <xdr:to>
      <xdr:col>46</xdr:col>
      <xdr:colOff>38100</xdr:colOff>
      <xdr:row>58</xdr:row>
      <xdr:rowOff>88043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9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79170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1002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41797</xdr:rowOff>
    </xdr:from>
    <xdr:to>
      <xdr:col>41</xdr:col>
      <xdr:colOff>101600</xdr:colOff>
      <xdr:row>57</xdr:row>
      <xdr:rowOff>143397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81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134524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133858</xdr:rowOff>
    </xdr:from>
    <xdr:to>
      <xdr:col>36</xdr:col>
      <xdr:colOff>165100</xdr:colOff>
      <xdr:row>58</xdr:row>
      <xdr:rowOff>64008</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90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55135</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99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56966</xdr:rowOff>
    </xdr:from>
    <xdr:to>
      <xdr:col>55</xdr:col>
      <xdr:colOff>0</xdr:colOff>
      <xdr:row>78</xdr:row>
      <xdr:rowOff>102857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258616"/>
          <a:ext cx="838200" cy="21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99865</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301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36906</xdr:rowOff>
    </xdr:from>
    <xdr:to>
      <xdr:col>50</xdr:col>
      <xdr:colOff>114300</xdr:colOff>
      <xdr:row>78</xdr:row>
      <xdr:rowOff>102857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410006"/>
          <a:ext cx="889000" cy="6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164167</xdr:rowOff>
    </xdr:from>
    <xdr:to>
      <xdr:col>50</xdr:col>
      <xdr:colOff>165100</xdr:colOff>
      <xdr:row>77</xdr:row>
      <xdr:rowOff>94317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19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110844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296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160826</xdr:rowOff>
    </xdr:from>
    <xdr:to>
      <xdr:col>45</xdr:col>
      <xdr:colOff>177800</xdr:colOff>
      <xdr:row>78</xdr:row>
      <xdr:rowOff>36906</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362476"/>
          <a:ext cx="889000" cy="4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14643</xdr:rowOff>
    </xdr:from>
    <xdr:to>
      <xdr:col>46</xdr:col>
      <xdr:colOff>38100</xdr:colOff>
      <xdr:row>77</xdr:row>
      <xdr:rowOff>116243</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21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132770</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299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160826</xdr:rowOff>
    </xdr:from>
    <xdr:to>
      <xdr:col>41</xdr:col>
      <xdr:colOff>50800</xdr:colOff>
      <xdr:row>78</xdr:row>
      <xdr:rowOff>70358</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362476"/>
          <a:ext cx="889000" cy="8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117342</xdr:rowOff>
    </xdr:from>
    <xdr:to>
      <xdr:col>41</xdr:col>
      <xdr:colOff>101600</xdr:colOff>
      <xdr:row>77</xdr:row>
      <xdr:rowOff>47492</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14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64019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292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166091</xdr:rowOff>
    </xdr:from>
    <xdr:to>
      <xdr:col>36</xdr:col>
      <xdr:colOff>165100</xdr:colOff>
      <xdr:row>77</xdr:row>
      <xdr:rowOff>96241</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19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112768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297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6166</xdr:rowOff>
    </xdr:from>
    <xdr:to>
      <xdr:col>55</xdr:col>
      <xdr:colOff>50800</xdr:colOff>
      <xdr:row>77</xdr:row>
      <xdr:rowOff>107766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20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29043</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0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52057</xdr:rowOff>
    </xdr:from>
    <xdr:to>
      <xdr:col>50</xdr:col>
      <xdr:colOff>165100</xdr:colOff>
      <xdr:row>78</xdr:row>
      <xdr:rowOff>153657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42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144784</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51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157556</xdr:rowOff>
    </xdr:from>
    <xdr:to>
      <xdr:col>46</xdr:col>
      <xdr:colOff>38100</xdr:colOff>
      <xdr:row>78</xdr:row>
      <xdr:rowOff>87706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35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78833</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45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110026</xdr:rowOff>
    </xdr:from>
    <xdr:to>
      <xdr:col>41</xdr:col>
      <xdr:colOff>101600</xdr:colOff>
      <xdr:row>78</xdr:row>
      <xdr:rowOff>40176</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31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31303</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40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19558</xdr:rowOff>
    </xdr:from>
    <xdr:to>
      <xdr:col>36</xdr:col>
      <xdr:colOff>165100</xdr:colOff>
      <xdr:row>78</xdr:row>
      <xdr:rowOff>121158</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39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112285</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37428" y="1348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126310</xdr:rowOff>
    </xdr:from>
    <xdr:to>
      <xdr:col>55</xdr:col>
      <xdr:colOff>0</xdr:colOff>
      <xdr:row>98</xdr:row>
      <xdr:rowOff>91906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756960"/>
          <a:ext cx="838200" cy="13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91906</xdr:rowOff>
    </xdr:from>
    <xdr:to>
      <xdr:col>50</xdr:col>
      <xdr:colOff>114300</xdr:colOff>
      <xdr:row>98</xdr:row>
      <xdr:rowOff>121281</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894006"/>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68441</xdr:rowOff>
    </xdr:from>
    <xdr:to>
      <xdr:col>50</xdr:col>
      <xdr:colOff>165100</xdr:colOff>
      <xdr:row>95</xdr:row>
      <xdr:rowOff>170041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15118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13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81310</xdr:rowOff>
    </xdr:from>
    <xdr:to>
      <xdr:col>45</xdr:col>
      <xdr:colOff>177800</xdr:colOff>
      <xdr:row>98</xdr:row>
      <xdr:rowOff>121281</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7861300" y="16883410"/>
          <a:ext cx="889000" cy="3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76637</xdr:rowOff>
    </xdr:from>
    <xdr:to>
      <xdr:col>46</xdr:col>
      <xdr:colOff>38100</xdr:colOff>
      <xdr:row>96</xdr:row>
      <xdr:rowOff>6787</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23314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81310</xdr:rowOff>
    </xdr:from>
    <xdr:to>
      <xdr:col>41</xdr:col>
      <xdr:colOff>50800</xdr:colOff>
      <xdr:row>98</xdr:row>
      <xdr:rowOff>164928</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6883410"/>
          <a:ext cx="889000" cy="8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132269</xdr:rowOff>
    </xdr:from>
    <xdr:to>
      <xdr:col>41</xdr:col>
      <xdr:colOff>101600</xdr:colOff>
      <xdr:row>96</xdr:row>
      <xdr:rowOff>62419</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78946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98306</xdr:rowOff>
    </xdr:from>
    <xdr:to>
      <xdr:col>36</xdr:col>
      <xdr:colOff>165100</xdr:colOff>
      <xdr:row>96</xdr:row>
      <xdr:rowOff>28456</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44983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75510</xdr:rowOff>
    </xdr:from>
    <xdr:to>
      <xdr:col>55</xdr:col>
      <xdr:colOff>50800</xdr:colOff>
      <xdr:row>98</xdr:row>
      <xdr:rowOff>5660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7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53937</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68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41106</xdr:rowOff>
    </xdr:from>
    <xdr:to>
      <xdr:col>50</xdr:col>
      <xdr:colOff>165100</xdr:colOff>
      <xdr:row>98</xdr:row>
      <xdr:rowOff>142706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84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133833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93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70481</xdr:rowOff>
    </xdr:from>
    <xdr:to>
      <xdr:col>46</xdr:col>
      <xdr:colOff>38100</xdr:colOff>
      <xdr:row>99</xdr:row>
      <xdr:rowOff>631</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87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163208</xdr:rowOff>
    </xdr:from>
    <xdr:ext cx="469744"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515428" y="16965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30510</xdr:rowOff>
    </xdr:from>
    <xdr:to>
      <xdr:col>41</xdr:col>
      <xdr:colOff>101600</xdr:colOff>
      <xdr:row>98</xdr:row>
      <xdr:rowOff>132110</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83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123237</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92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114128</xdr:rowOff>
    </xdr:from>
    <xdr:to>
      <xdr:col>36</xdr:col>
      <xdr:colOff>165100</xdr:colOff>
      <xdr:row>99</xdr:row>
      <xdr:rowOff>44278</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91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35405</xdr:rowOff>
    </xdr:from>
    <xdr:ext cx="469744"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37428" y="1700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98748</xdr:rowOff>
    </xdr:from>
    <xdr:to>
      <xdr:col>85</xdr:col>
      <xdr:colOff>127000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6785298"/>
          <a:ext cx="8382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98748</xdr:rowOff>
    </xdr:from>
    <xdr:to>
      <xdr:col>81</xdr:col>
      <xdr:colOff>50800</xdr:colOff>
      <xdr:row>39</xdr:row>
      <xdr:rowOff>98748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7852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136547</xdr:rowOff>
    </xdr:from>
    <xdr:to>
      <xdr:col>81</xdr:col>
      <xdr:colOff>101600</xdr:colOff>
      <xdr:row>38</xdr:row>
      <xdr:rowOff>66697</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48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83224</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255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98748</xdr:rowOff>
    </xdr:from>
    <xdr:to>
      <xdr:col>76</xdr:col>
      <xdr:colOff>114300</xdr:colOff>
      <xdr:row>39</xdr:row>
      <xdr:rowOff>98748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67852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137592</xdr:rowOff>
    </xdr:from>
    <xdr:to>
      <xdr:col>76</xdr:col>
      <xdr:colOff>165100</xdr:colOff>
      <xdr:row>38</xdr:row>
      <xdr:rowOff>67742</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48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84269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25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98748</xdr:rowOff>
    </xdr:from>
    <xdr:to>
      <xdr:col>71</xdr:col>
      <xdr:colOff>177800</xdr:colOff>
      <xdr:row>39</xdr:row>
      <xdr:rowOff>98748</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814300" y="67852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27243</xdr:rowOff>
    </xdr:from>
    <xdr:to>
      <xdr:col>72</xdr:col>
      <xdr:colOff>38100</xdr:colOff>
      <xdr:row>38</xdr:row>
      <xdr:rowOff>128843</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54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145370</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31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99057</xdr:rowOff>
    </xdr:from>
    <xdr:to>
      <xdr:col>67</xdr:col>
      <xdr:colOff>101600</xdr:colOff>
      <xdr:row>39</xdr:row>
      <xdr:rowOff>29207</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61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45733</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38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249299"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77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47948</xdr:rowOff>
    </xdr:from>
    <xdr:to>
      <xdr:col>81</xdr:col>
      <xdr:colOff>101600</xdr:colOff>
      <xdr:row>39</xdr:row>
      <xdr:rowOff>149548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7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140675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356650" y="6827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47948</xdr:rowOff>
    </xdr:from>
    <xdr:to>
      <xdr:col>76</xdr:col>
      <xdr:colOff>165100</xdr:colOff>
      <xdr:row>39</xdr:row>
      <xdr:rowOff>149548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7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140675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467650" y="6827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47948</xdr:rowOff>
    </xdr:from>
    <xdr:to>
      <xdr:col>72</xdr:col>
      <xdr:colOff>38100</xdr:colOff>
      <xdr:row>39</xdr:row>
      <xdr:rowOff>149548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7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140675</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78650" y="6827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47948</xdr:rowOff>
    </xdr:from>
    <xdr:to>
      <xdr:col>67</xdr:col>
      <xdr:colOff>101600</xdr:colOff>
      <xdr:row>39</xdr:row>
      <xdr:rowOff>149548</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7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140675</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89650" y="6827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25552</xdr:rowOff>
    </xdr:from>
    <xdr:to>
      <xdr:col>85</xdr:col>
      <xdr:colOff>127000</xdr:colOff>
      <xdr:row>77</xdr:row>
      <xdr:rowOff>25984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3227202"/>
          <a:ext cx="838200" cy="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20968</xdr:rowOff>
    </xdr:from>
    <xdr:to>
      <xdr:col>81</xdr:col>
      <xdr:colOff>50800</xdr:colOff>
      <xdr:row>77</xdr:row>
      <xdr:rowOff>25984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4592300" y="13222618"/>
          <a:ext cx="889000" cy="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154280</xdr:rowOff>
    </xdr:from>
    <xdr:to>
      <xdr:col>81</xdr:col>
      <xdr:colOff>101600</xdr:colOff>
      <xdr:row>75</xdr:row>
      <xdr:rowOff>84430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100957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61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3797</xdr:rowOff>
    </xdr:from>
    <xdr:to>
      <xdr:col>76</xdr:col>
      <xdr:colOff>114300</xdr:colOff>
      <xdr:row>77</xdr:row>
      <xdr:rowOff>20968</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3703300" y="13205447"/>
          <a:ext cx="889000" cy="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158090</xdr:rowOff>
    </xdr:from>
    <xdr:to>
      <xdr:col>76</xdr:col>
      <xdr:colOff>165100</xdr:colOff>
      <xdr:row>75</xdr:row>
      <xdr:rowOff>88240</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104767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6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142266</xdr:rowOff>
    </xdr:from>
    <xdr:to>
      <xdr:col>71</xdr:col>
      <xdr:colOff>177800</xdr:colOff>
      <xdr:row>77</xdr:row>
      <xdr:rowOff>3797</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814300" y="13172466"/>
          <a:ext cx="889000" cy="3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162344</xdr:rowOff>
    </xdr:from>
    <xdr:to>
      <xdr:col>72</xdr:col>
      <xdr:colOff>38100</xdr:colOff>
      <xdr:row>75</xdr:row>
      <xdr:rowOff>92494</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109021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149860</xdr:rowOff>
    </xdr:from>
    <xdr:to>
      <xdr:col>67</xdr:col>
      <xdr:colOff>101600</xdr:colOff>
      <xdr:row>75</xdr:row>
      <xdr:rowOff>80010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96537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146202</xdr:rowOff>
    </xdr:from>
    <xdr:to>
      <xdr:col>85</xdr:col>
      <xdr:colOff>177800</xdr:colOff>
      <xdr:row>77</xdr:row>
      <xdr:rowOff>76352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317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124629</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315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146634</xdr:rowOff>
    </xdr:from>
    <xdr:to>
      <xdr:col>81</xdr:col>
      <xdr:colOff>101600</xdr:colOff>
      <xdr:row>77</xdr:row>
      <xdr:rowOff>76784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31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67911</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326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141618</xdr:rowOff>
    </xdr:from>
    <xdr:to>
      <xdr:col>76</xdr:col>
      <xdr:colOff>165100</xdr:colOff>
      <xdr:row>77</xdr:row>
      <xdr:rowOff>71768</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1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62895</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326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124447</xdr:rowOff>
    </xdr:from>
    <xdr:to>
      <xdr:col>72</xdr:col>
      <xdr:colOff>38100</xdr:colOff>
      <xdr:row>77</xdr:row>
      <xdr:rowOff>54597</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315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45724</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324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91466</xdr:rowOff>
    </xdr:from>
    <xdr:to>
      <xdr:col>67</xdr:col>
      <xdr:colOff>101600</xdr:colOff>
      <xdr:row>77</xdr:row>
      <xdr:rowOff>21616</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312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12743</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321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a:extLst>
            <a:ext uri="{FF2B5EF4-FFF2-40B4-BE49-F238E27FC236}">
              <a16:creationId xmlns:a16="http://schemas.microsoft.com/office/drawing/2014/main" id="{00000000-0008-0000-06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0" name="積立金最小値テキスト">
          <a:extLst>
            <a:ext uri="{FF2B5EF4-FFF2-40B4-BE49-F238E27FC236}">
              <a16:creationId xmlns:a16="http://schemas.microsoft.com/office/drawing/2014/main" id="{00000000-0008-0000-0600-0000B2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2" name="積立金最大値テキスト">
          <a:extLst>
            <a:ext uri="{FF2B5EF4-FFF2-40B4-BE49-F238E27FC236}">
              <a16:creationId xmlns:a16="http://schemas.microsoft.com/office/drawing/2014/main" id="{00000000-0008-0000-0600-0000B4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116514</xdr:rowOff>
    </xdr:from>
    <xdr:to>
      <xdr:col>85</xdr:col>
      <xdr:colOff>127000</xdr:colOff>
      <xdr:row>98</xdr:row>
      <xdr:rowOff>85407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5481300" y="16747164"/>
          <a:ext cx="838200" cy="14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5" name="積立金平均値テキスト">
          <a:extLst>
            <a:ext uri="{FF2B5EF4-FFF2-40B4-BE49-F238E27FC236}">
              <a16:creationId xmlns:a16="http://schemas.microsoft.com/office/drawing/2014/main" id="{00000000-0008-0000-0600-0000B7020000}"/>
            </a:ext>
          </a:extLst>
        </xdr:cNvPr>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153547</xdr:rowOff>
    </xdr:from>
    <xdr:to>
      <xdr:col>81</xdr:col>
      <xdr:colOff>50800</xdr:colOff>
      <xdr:row>98</xdr:row>
      <xdr:rowOff>85407</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4592300" y="16784197"/>
          <a:ext cx="889000" cy="10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132580</xdr:rowOff>
    </xdr:from>
    <xdr:to>
      <xdr:col>81</xdr:col>
      <xdr:colOff>101600</xdr:colOff>
      <xdr:row>98</xdr:row>
      <xdr:rowOff>62730</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5430500" y="1676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79257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53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153547</xdr:rowOff>
    </xdr:from>
    <xdr:to>
      <xdr:col>76</xdr:col>
      <xdr:colOff>114300</xdr:colOff>
      <xdr:row>98</xdr:row>
      <xdr:rowOff>4744</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3703300" y="16784197"/>
          <a:ext cx="889000" cy="2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153578</xdr:rowOff>
    </xdr:from>
    <xdr:to>
      <xdr:col>76</xdr:col>
      <xdr:colOff>165100</xdr:colOff>
      <xdr:row>98</xdr:row>
      <xdr:rowOff>83728</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4541500" y="1678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74855</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87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148518</xdr:rowOff>
    </xdr:from>
    <xdr:to>
      <xdr:col>71</xdr:col>
      <xdr:colOff>177800</xdr:colOff>
      <xdr:row>98</xdr:row>
      <xdr:rowOff>4744</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2814300" y="16779168"/>
          <a:ext cx="889000" cy="2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148352</xdr:rowOff>
    </xdr:from>
    <xdr:to>
      <xdr:col>72</xdr:col>
      <xdr:colOff>38100</xdr:colOff>
      <xdr:row>98</xdr:row>
      <xdr:rowOff>78502</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3652500" y="1677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69629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87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122896</xdr:rowOff>
    </xdr:from>
    <xdr:to>
      <xdr:col>67</xdr:col>
      <xdr:colOff>101600</xdr:colOff>
      <xdr:row>98</xdr:row>
      <xdr:rowOff>53046</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2763500" y="1675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44173</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84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65714</xdr:rowOff>
    </xdr:from>
    <xdr:to>
      <xdr:col>85</xdr:col>
      <xdr:colOff>177800</xdr:colOff>
      <xdr:row>97</xdr:row>
      <xdr:rowOff>167314</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6268700" y="1669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44141</xdr:rowOff>
    </xdr:from>
    <xdr:ext cx="534377" cy="259045"/>
    <xdr:sp macro="" textlink="">
      <xdr:nvSpPr>
        <xdr:cNvPr id="714" name="積立金該当値テキスト">
          <a:extLst>
            <a:ext uri="{FF2B5EF4-FFF2-40B4-BE49-F238E27FC236}">
              <a16:creationId xmlns:a16="http://schemas.microsoft.com/office/drawing/2014/main" id="{00000000-0008-0000-0600-0000CA020000}"/>
            </a:ext>
          </a:extLst>
        </xdr:cNvPr>
        <xdr:cNvSpPr txBox="1"/>
      </xdr:nvSpPr>
      <xdr:spPr>
        <a:xfrm>
          <a:off x="16370300" y="1667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34607</xdr:rowOff>
    </xdr:from>
    <xdr:to>
      <xdr:col>81</xdr:col>
      <xdr:colOff>101600</xdr:colOff>
      <xdr:row>98</xdr:row>
      <xdr:rowOff>136207</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5430500" y="1683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127334</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214111" y="1692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102747</xdr:rowOff>
    </xdr:from>
    <xdr:to>
      <xdr:col>76</xdr:col>
      <xdr:colOff>165100</xdr:colOff>
      <xdr:row>98</xdr:row>
      <xdr:rowOff>32897</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4541500" y="1673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49424</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4325111" y="1650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125394</xdr:rowOff>
    </xdr:from>
    <xdr:to>
      <xdr:col>72</xdr:col>
      <xdr:colOff>38100</xdr:colOff>
      <xdr:row>98</xdr:row>
      <xdr:rowOff>55544</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3652500" y="1675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72071</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3436111" y="1653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97718</xdr:rowOff>
    </xdr:from>
    <xdr:to>
      <xdr:col>67</xdr:col>
      <xdr:colOff>101600</xdr:colOff>
      <xdr:row>98</xdr:row>
      <xdr:rowOff>27868</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2763500" y="1672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44395</xdr:rowOff>
    </xdr:from>
    <xdr:ext cx="534377"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2547111" y="1650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30531</xdr:rowOff>
    </xdr:from>
    <xdr:to>
      <xdr:col>112</xdr:col>
      <xdr:colOff>38100</xdr:colOff>
      <xdr:row>37</xdr:row>
      <xdr:rowOff>132131</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3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148658</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14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155575</xdr:rowOff>
    </xdr:from>
    <xdr:to>
      <xdr:col>107</xdr:col>
      <xdr:colOff>101600</xdr:colOff>
      <xdr:row>38</xdr:row>
      <xdr:rowOff>85725</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102252</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2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8204</xdr:rowOff>
    </xdr:from>
    <xdr:to>
      <xdr:col>102</xdr:col>
      <xdr:colOff>165100</xdr:colOff>
      <xdr:row>38</xdr:row>
      <xdr:rowOff>109804</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5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126331</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2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27559</xdr:rowOff>
    </xdr:from>
    <xdr:to>
      <xdr:col>98</xdr:col>
      <xdr:colOff>38100</xdr:colOff>
      <xdr:row>38</xdr:row>
      <xdr:rowOff>129159</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54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145686</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31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162522</xdr:rowOff>
    </xdr:from>
    <xdr:to>
      <xdr:col>116</xdr:col>
      <xdr:colOff>63500</xdr:colOff>
      <xdr:row>58</xdr:row>
      <xdr:rowOff>166827</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1323300" y="10106622"/>
          <a:ext cx="8382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152044</xdr:rowOff>
    </xdr:from>
    <xdr:to>
      <xdr:col>111</xdr:col>
      <xdr:colOff>177800</xdr:colOff>
      <xdr:row>58</xdr:row>
      <xdr:rowOff>162522</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0434300" y="10096144"/>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125171</xdr:rowOff>
    </xdr:from>
    <xdr:to>
      <xdr:col>112</xdr:col>
      <xdr:colOff>38100</xdr:colOff>
      <xdr:row>58</xdr:row>
      <xdr:rowOff>55321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71848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67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142329</xdr:rowOff>
    </xdr:from>
    <xdr:to>
      <xdr:col>107</xdr:col>
      <xdr:colOff>50800</xdr:colOff>
      <xdr:row>58</xdr:row>
      <xdr:rowOff>152044</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9545300" y="10086429"/>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134048</xdr:rowOff>
    </xdr:from>
    <xdr:to>
      <xdr:col>107</xdr:col>
      <xdr:colOff>101600</xdr:colOff>
      <xdr:row>58</xdr:row>
      <xdr:rowOff>64198</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80725</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128727</xdr:rowOff>
    </xdr:from>
    <xdr:to>
      <xdr:col>102</xdr:col>
      <xdr:colOff>114300</xdr:colOff>
      <xdr:row>58</xdr:row>
      <xdr:rowOff>142329</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656300" y="10072827"/>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128943</xdr:rowOff>
    </xdr:from>
    <xdr:to>
      <xdr:col>102</xdr:col>
      <xdr:colOff>165100</xdr:colOff>
      <xdr:row>58</xdr:row>
      <xdr:rowOff>59093</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75620</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121018</xdr:rowOff>
    </xdr:from>
    <xdr:to>
      <xdr:col>98</xdr:col>
      <xdr:colOff>38100</xdr:colOff>
      <xdr:row>58</xdr:row>
      <xdr:rowOff>51168</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67695</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116027</xdr:rowOff>
    </xdr:from>
    <xdr:to>
      <xdr:col>116</xdr:col>
      <xdr:colOff>114300</xdr:colOff>
      <xdr:row>59</xdr:row>
      <xdr:rowOff>46177</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1006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57192</xdr:rowOff>
    </xdr:from>
    <xdr:ext cx="469744"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1000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111722</xdr:rowOff>
    </xdr:from>
    <xdr:to>
      <xdr:col>112</xdr:col>
      <xdr:colOff>38100</xdr:colOff>
      <xdr:row>59</xdr:row>
      <xdr:rowOff>41872</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1005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32999</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088428" y="1014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101244</xdr:rowOff>
    </xdr:from>
    <xdr:to>
      <xdr:col>107</xdr:col>
      <xdr:colOff>101600</xdr:colOff>
      <xdr:row>59</xdr:row>
      <xdr:rowOff>31394</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100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22521</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199428" y="1013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91529</xdr:rowOff>
    </xdr:from>
    <xdr:to>
      <xdr:col>102</xdr:col>
      <xdr:colOff>165100</xdr:colOff>
      <xdr:row>59</xdr:row>
      <xdr:rowOff>21679</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1003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12806</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310428" y="1012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77927</xdr:rowOff>
    </xdr:from>
    <xdr:to>
      <xdr:col>98</xdr:col>
      <xdr:colOff>38100</xdr:colOff>
      <xdr:row>59</xdr:row>
      <xdr:rowOff>8077</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100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170654</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421428" y="10114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a:extLst>
            <a:ext uri="{FF2B5EF4-FFF2-40B4-BE49-F238E27FC236}">
              <a16:creationId xmlns:a16="http://schemas.microsoft.com/office/drawing/2014/main" id="{00000000-0008-0000-0600-00005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4" name="繰出金最小値テキスト">
          <a:extLst>
            <a:ext uri="{FF2B5EF4-FFF2-40B4-BE49-F238E27FC236}">
              <a16:creationId xmlns:a16="http://schemas.microsoft.com/office/drawing/2014/main" id="{00000000-0008-0000-0600-000060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6" name="繰出金最大値テキスト">
          <a:extLst>
            <a:ext uri="{FF2B5EF4-FFF2-40B4-BE49-F238E27FC236}">
              <a16:creationId xmlns:a16="http://schemas.microsoft.com/office/drawing/2014/main" id="{00000000-0008-0000-0600-000062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104136</xdr:rowOff>
    </xdr:from>
    <xdr:to>
      <xdr:col>116</xdr:col>
      <xdr:colOff>63500</xdr:colOff>
      <xdr:row>77</xdr:row>
      <xdr:rowOff>144566</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1323300" y="13305786"/>
          <a:ext cx="838200" cy="4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71576</xdr:rowOff>
    </xdr:from>
    <xdr:ext cx="534377" cy="259045"/>
    <xdr:sp macro="" textlink="">
      <xdr:nvSpPr>
        <xdr:cNvPr id="869" name="繰出金平均値テキスト">
          <a:extLst>
            <a:ext uri="{FF2B5EF4-FFF2-40B4-BE49-F238E27FC236}">
              <a16:creationId xmlns:a16="http://schemas.microsoft.com/office/drawing/2014/main" id="{00000000-0008-0000-0600-000065030000}"/>
            </a:ext>
          </a:extLst>
        </xdr:cNvPr>
        <xdr:cNvSpPr txBox="1"/>
      </xdr:nvSpPr>
      <xdr:spPr>
        <a:xfrm>
          <a:off x="22212300" y="1293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46561</xdr:rowOff>
    </xdr:from>
    <xdr:to>
      <xdr:col>111</xdr:col>
      <xdr:colOff>177800</xdr:colOff>
      <xdr:row>77</xdr:row>
      <xdr:rowOff>104136</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0434300" y="13076761"/>
          <a:ext cx="889000" cy="22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164926</xdr:rowOff>
    </xdr:from>
    <xdr:to>
      <xdr:col>112</xdr:col>
      <xdr:colOff>38100</xdr:colOff>
      <xdr:row>75</xdr:row>
      <xdr:rowOff>95076</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1272500" y="1285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111603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62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46561</xdr:rowOff>
    </xdr:from>
    <xdr:to>
      <xdr:col>107</xdr:col>
      <xdr:colOff>50800</xdr:colOff>
      <xdr:row>76</xdr:row>
      <xdr:rowOff>136368</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19545300" y="13076761"/>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144090</xdr:rowOff>
    </xdr:from>
    <xdr:to>
      <xdr:col>107</xdr:col>
      <xdr:colOff>101600</xdr:colOff>
      <xdr:row>74</xdr:row>
      <xdr:rowOff>74240</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0383500" y="1265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90767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43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75561</xdr:rowOff>
    </xdr:from>
    <xdr:to>
      <xdr:col>102</xdr:col>
      <xdr:colOff>114300</xdr:colOff>
      <xdr:row>76</xdr:row>
      <xdr:rowOff>136368</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656300" y="12934311"/>
          <a:ext cx="889000" cy="23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139976</xdr:rowOff>
    </xdr:from>
    <xdr:to>
      <xdr:col>102</xdr:col>
      <xdr:colOff>165100</xdr:colOff>
      <xdr:row>74</xdr:row>
      <xdr:rowOff>70126</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9494500" y="1265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86653</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43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92297</xdr:rowOff>
    </xdr:from>
    <xdr:to>
      <xdr:col>98</xdr:col>
      <xdr:colOff>38100</xdr:colOff>
      <xdr:row>74</xdr:row>
      <xdr:rowOff>22447</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8605500" y="1260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38974</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38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93766</xdr:rowOff>
    </xdr:from>
    <xdr:to>
      <xdr:col>116</xdr:col>
      <xdr:colOff>114300</xdr:colOff>
      <xdr:row>78</xdr:row>
      <xdr:rowOff>23916</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2110700" y="1329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72193</xdr:rowOff>
    </xdr:from>
    <xdr:ext cx="534377" cy="259045"/>
    <xdr:sp macro="" textlink="">
      <xdr:nvSpPr>
        <xdr:cNvPr id="888" name="繰出金該当値テキスト">
          <a:extLst>
            <a:ext uri="{FF2B5EF4-FFF2-40B4-BE49-F238E27FC236}">
              <a16:creationId xmlns:a16="http://schemas.microsoft.com/office/drawing/2014/main" id="{00000000-0008-0000-0600-000078030000}"/>
            </a:ext>
          </a:extLst>
        </xdr:cNvPr>
        <xdr:cNvSpPr txBox="1"/>
      </xdr:nvSpPr>
      <xdr:spPr>
        <a:xfrm>
          <a:off x="22212300" y="1327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53336</xdr:rowOff>
    </xdr:from>
    <xdr:to>
      <xdr:col>112</xdr:col>
      <xdr:colOff>38100</xdr:colOff>
      <xdr:row>77</xdr:row>
      <xdr:rowOff>154936</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1272500" y="1325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146063</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056111" y="1334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167211</xdr:rowOff>
    </xdr:from>
    <xdr:to>
      <xdr:col>107</xdr:col>
      <xdr:colOff>101600</xdr:colOff>
      <xdr:row>76</xdr:row>
      <xdr:rowOff>97361</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0383500" y="1302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88488</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167111" y="1311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85568</xdr:rowOff>
    </xdr:from>
    <xdr:to>
      <xdr:col>102</xdr:col>
      <xdr:colOff>165100</xdr:colOff>
      <xdr:row>77</xdr:row>
      <xdr:rowOff>15718</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9494500" y="1311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6845</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278111" y="1320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24761</xdr:rowOff>
    </xdr:from>
    <xdr:to>
      <xdr:col>98</xdr:col>
      <xdr:colOff>38100</xdr:colOff>
      <xdr:row>75</xdr:row>
      <xdr:rowOff>126361</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8605500" y="1288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117488</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389111" y="1297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a:extLst>
            <a:ext uri="{FF2B5EF4-FFF2-40B4-BE49-F238E27FC236}">
              <a16:creationId xmlns:a16="http://schemas.microsoft.com/office/drawing/2014/main" id="{00000000-0008-0000-0600-00008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a:extLst>
            <a:ext uri="{FF2B5EF4-FFF2-40B4-BE49-F238E27FC236}">
              <a16:creationId xmlns:a16="http://schemas.microsoft.com/office/drawing/2014/main" id="{00000000-0008-0000-0600-00009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a:extLst>
            <a:ext uri="{FF2B5EF4-FFF2-40B4-BE49-F238E27FC236}">
              <a16:creationId xmlns:a16="http://schemas.microsoft.com/office/drawing/2014/main" id="{00000000-0008-0000-0600-00009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a:extLst>
            <a:ext uri="{FF2B5EF4-FFF2-40B4-BE49-F238E27FC236}">
              <a16:creationId xmlns:a16="http://schemas.microsoft.com/office/drawing/2014/main" id="{00000000-0008-0000-0600-00009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a:extLst>
            <a:ext uri="{FF2B5EF4-FFF2-40B4-BE49-F238E27FC236}">
              <a16:creationId xmlns:a16="http://schemas.microsoft.com/office/drawing/2014/main" id="{00000000-0008-0000-0600-0000A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４００，０５９円となっている。主な構成項目である扶助費は、住民一人当たり９４，６２０円となっており、前年度から比較すると２２，０９４円増加した。これは、令和３年度において子育て世帯への臨時特別給付金の給付が行われたこと等が主な要因として挙げられる。また物件費においては住民一人当たり６９，９２４円となっており、前年度と比較すると７，２１７円増加した。これは、新型コロナウイルスワクチン予防接種業務委託料などの経費が増加したこと等が要因として挙げられる。今後も、令和３年度から令和７年度までを取組期間とする「第６次八潮市行政改革大綱」に基づき、「給付事業の見直し</a:t>
          </a:r>
        </a:p>
        <a:p>
          <a:r>
            <a:rPr kumimoji="1" lang="ja-JP" altLang="en-US" sz="1300">
              <a:latin typeface="ＭＳ Ｐゴシック" panose="020B0600070205080204" pitchFamily="50" charset="-128"/>
              <a:ea typeface="ＭＳ Ｐゴシック" panose="020B0600070205080204" pitchFamily="50" charset="-128"/>
            </a:rPr>
            <a:t>　に伴う扶助費の適正化」等を実施し、扶助費の抑制に努める。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埼玉県八潮市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92,192
88,466
18.02
39,733,763
36,882,636
2,662,532
18,813,385
19,655,261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31801</xdr:rowOff>
    </xdr:from>
    <xdr:to>
      <xdr:col>24</xdr:col>
      <xdr:colOff>63500</xdr:colOff>
      <xdr:row>37</xdr:row>
      <xdr:rowOff>62433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375451"/>
          <a:ext cx="8382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8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141986</xdr:rowOff>
    </xdr:from>
    <xdr:to>
      <xdr:col>19</xdr:col>
      <xdr:colOff>177800</xdr:colOff>
      <xdr:row>37</xdr:row>
      <xdr:rowOff>31801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314186"/>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88155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110439</xdr:rowOff>
    </xdr:from>
    <xdr:to>
      <xdr:col>15</xdr:col>
      <xdr:colOff>50800</xdr:colOff>
      <xdr:row>36</xdr:row>
      <xdr:rowOff>141986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82639"/>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41063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90780</xdr:rowOff>
    </xdr:from>
    <xdr:to>
      <xdr:col>10</xdr:col>
      <xdr:colOff>114300</xdr:colOff>
      <xdr:row>36</xdr:row>
      <xdr:rowOff>110439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262980"/>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30548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18661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11633</xdr:rowOff>
    </xdr:from>
    <xdr:to>
      <xdr:col>24</xdr:col>
      <xdr:colOff>114300</xdr:colOff>
      <xdr:row>37</xdr:row>
      <xdr:rowOff>113233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5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98010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7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152451</xdr:rowOff>
    </xdr:from>
    <xdr:to>
      <xdr:col>20</xdr:col>
      <xdr:colOff>38100</xdr:colOff>
      <xdr:row>37</xdr:row>
      <xdr:rowOff>82601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32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73728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41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91186</xdr:rowOff>
    </xdr:from>
    <xdr:to>
      <xdr:col>15</xdr:col>
      <xdr:colOff>101600</xdr:colOff>
      <xdr:row>37</xdr:row>
      <xdr:rowOff>21336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6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12463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5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59639</xdr:rowOff>
    </xdr:from>
    <xdr:to>
      <xdr:col>10</xdr:col>
      <xdr:colOff>165100</xdr:colOff>
      <xdr:row>36</xdr:row>
      <xdr:rowOff>161239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3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152366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2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39980</xdr:rowOff>
    </xdr:from>
    <xdr:to>
      <xdr:col>6</xdr:col>
      <xdr:colOff>38100</xdr:colOff>
      <xdr:row>36</xdr:row>
      <xdr:rowOff>141580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132707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0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4501</xdr:rowOff>
    </xdr:from>
    <xdr:to>
      <xdr:col>24</xdr:col>
      <xdr:colOff>63500</xdr:colOff>
      <xdr:row>57</xdr:row>
      <xdr:rowOff>52251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434251"/>
          <a:ext cx="838200" cy="39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4501</xdr:rowOff>
    </xdr:from>
    <xdr:to>
      <xdr:col>19</xdr:col>
      <xdr:colOff>177800</xdr:colOff>
      <xdr:row>57</xdr:row>
      <xdr:rowOff>85814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434251"/>
          <a:ext cx="889000" cy="42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147010</xdr:rowOff>
    </xdr:from>
    <xdr:to>
      <xdr:col>20</xdr:col>
      <xdr:colOff>38100</xdr:colOff>
      <xdr:row>54</xdr:row>
      <xdr:rowOff>77160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23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93687</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009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85814</xdr:rowOff>
    </xdr:from>
    <xdr:to>
      <xdr:col>15</xdr:col>
      <xdr:colOff>50800</xdr:colOff>
      <xdr:row>57</xdr:row>
      <xdr:rowOff>98022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858464"/>
          <a:ext cx="889000" cy="1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115253</xdr:rowOff>
    </xdr:from>
    <xdr:to>
      <xdr:col>15</xdr:col>
      <xdr:colOff>101600</xdr:colOff>
      <xdr:row>57</xdr:row>
      <xdr:rowOff>45403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1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61930</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49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85809</xdr:rowOff>
    </xdr:from>
    <xdr:to>
      <xdr:col>10</xdr:col>
      <xdr:colOff>114300</xdr:colOff>
      <xdr:row>57</xdr:row>
      <xdr:rowOff>98022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858459"/>
          <a:ext cx="889000" cy="1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129929</xdr:rowOff>
    </xdr:from>
    <xdr:to>
      <xdr:col>10</xdr:col>
      <xdr:colOff>165100</xdr:colOff>
      <xdr:row>57</xdr:row>
      <xdr:rowOff>60079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3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76606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0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129143</xdr:rowOff>
    </xdr:from>
    <xdr:to>
      <xdr:col>6</xdr:col>
      <xdr:colOff>38100</xdr:colOff>
      <xdr:row>57</xdr:row>
      <xdr:rowOff>59293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73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75820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0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1451</xdr:rowOff>
    </xdr:from>
    <xdr:to>
      <xdr:col>24</xdr:col>
      <xdr:colOff>114300</xdr:colOff>
      <xdr:row>57</xdr:row>
      <xdr:rowOff>103051</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77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101886</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0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125151</xdr:rowOff>
    </xdr:from>
    <xdr:to>
      <xdr:col>20</xdr:col>
      <xdr:colOff>38100</xdr:colOff>
      <xdr:row>55</xdr:row>
      <xdr:rowOff>55301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38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46428</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47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35014</xdr:rowOff>
    </xdr:from>
    <xdr:to>
      <xdr:col>15</xdr:col>
      <xdr:colOff>101600</xdr:colOff>
      <xdr:row>57</xdr:row>
      <xdr:rowOff>136614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0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127741</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47222</xdr:rowOff>
    </xdr:from>
    <xdr:to>
      <xdr:col>10</xdr:col>
      <xdr:colOff>165100</xdr:colOff>
      <xdr:row>57</xdr:row>
      <xdr:rowOff>148822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139949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1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35009</xdr:rowOff>
    </xdr:from>
    <xdr:to>
      <xdr:col>6</xdr:col>
      <xdr:colOff>38100</xdr:colOff>
      <xdr:row>57</xdr:row>
      <xdr:rowOff>136609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0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127736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0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145087</xdr:rowOff>
    </xdr:from>
    <xdr:to>
      <xdr:col>24</xdr:col>
      <xdr:colOff>62865</xdr:colOff>
      <xdr:row>77</xdr:row>
      <xdr:rowOff>63607</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46587"/>
          <a:ext cx="1270" cy="1118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67434</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26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63607</xdr:rowOff>
    </xdr:from>
    <xdr:to>
      <xdr:col>24</xdr:col>
      <xdr:colOff>152400</xdr:colOff>
      <xdr:row>77</xdr:row>
      <xdr:rowOff>63607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2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91764</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2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145087</xdr:rowOff>
    </xdr:from>
    <xdr:to>
      <xdr:col>24</xdr:col>
      <xdr:colOff>152400</xdr:colOff>
      <xdr:row>70</xdr:row>
      <xdr:rowOff>145087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46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41928</xdr:rowOff>
    </xdr:from>
    <xdr:to>
      <xdr:col>24</xdr:col>
      <xdr:colOff>63500</xdr:colOff>
      <xdr:row>77</xdr:row>
      <xdr:rowOff>40030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072128"/>
          <a:ext cx="838200" cy="16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33169</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720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10292</xdr:rowOff>
    </xdr:from>
    <xdr:to>
      <xdr:col>24</xdr:col>
      <xdr:colOff>114300</xdr:colOff>
      <xdr:row>75</xdr:row>
      <xdr:rowOff>111892</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40030</xdr:rowOff>
    </xdr:from>
    <xdr:to>
      <xdr:col>19</xdr:col>
      <xdr:colOff>177800</xdr:colOff>
      <xdr:row>77</xdr:row>
      <xdr:rowOff>93325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241680"/>
          <a:ext cx="889000" cy="5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103446</xdr:rowOff>
    </xdr:from>
    <xdr:to>
      <xdr:col>20</xdr:col>
      <xdr:colOff>38100</xdr:colOff>
      <xdr:row>76</xdr:row>
      <xdr:rowOff>33596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296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50123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73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93325</xdr:rowOff>
    </xdr:from>
    <xdr:to>
      <xdr:col>15</xdr:col>
      <xdr:colOff>50800</xdr:colOff>
      <xdr:row>77</xdr:row>
      <xdr:rowOff>132279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294975"/>
          <a:ext cx="889000" cy="3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144122</xdr:rowOff>
    </xdr:from>
    <xdr:to>
      <xdr:col>15</xdr:col>
      <xdr:colOff>101600</xdr:colOff>
      <xdr:row>76</xdr:row>
      <xdr:rowOff>74271</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0028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90799</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77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99741</xdr:rowOff>
    </xdr:from>
    <xdr:to>
      <xdr:col>10</xdr:col>
      <xdr:colOff>114300</xdr:colOff>
      <xdr:row>77</xdr:row>
      <xdr:rowOff>132279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301391"/>
          <a:ext cx="889000" cy="3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14749</xdr:rowOff>
    </xdr:from>
    <xdr:to>
      <xdr:col>10</xdr:col>
      <xdr:colOff>165100</xdr:colOff>
      <xdr:row>76</xdr:row>
      <xdr:rowOff>116349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0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132876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2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14064</xdr:rowOff>
    </xdr:from>
    <xdr:to>
      <xdr:col>6</xdr:col>
      <xdr:colOff>38100</xdr:colOff>
      <xdr:row>76</xdr:row>
      <xdr:rowOff>115664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04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132191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819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162578</xdr:rowOff>
    </xdr:from>
    <xdr:to>
      <xdr:col>24</xdr:col>
      <xdr:colOff>114300</xdr:colOff>
      <xdr:row>76</xdr:row>
      <xdr:rowOff>92728</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02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141005</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99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160680</xdr:rowOff>
    </xdr:from>
    <xdr:to>
      <xdr:col>20</xdr:col>
      <xdr:colOff>38100</xdr:colOff>
      <xdr:row>77</xdr:row>
      <xdr:rowOff>90830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1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81957</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283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42525</xdr:rowOff>
    </xdr:from>
    <xdr:to>
      <xdr:col>15</xdr:col>
      <xdr:colOff>101600</xdr:colOff>
      <xdr:row>77</xdr:row>
      <xdr:rowOff>144125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24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135252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33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81479</xdr:rowOff>
    </xdr:from>
    <xdr:to>
      <xdr:col>10</xdr:col>
      <xdr:colOff>165100</xdr:colOff>
      <xdr:row>78</xdr:row>
      <xdr:rowOff>11629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28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2756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375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48941</xdr:rowOff>
    </xdr:from>
    <xdr:to>
      <xdr:col>6</xdr:col>
      <xdr:colOff>38100</xdr:colOff>
      <xdr:row>77</xdr:row>
      <xdr:rowOff>150541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25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141668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34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701</xdr:rowOff>
    </xdr:from>
    <xdr:to>
      <xdr:col>24</xdr:col>
      <xdr:colOff>62865</xdr:colOff>
      <xdr:row>98</xdr:row>
      <xdr:rowOff>7024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602651"/>
          <a:ext cx="1270" cy="1206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10851</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7024</xdr:rowOff>
    </xdr:from>
    <xdr:to>
      <xdr:col>24</xdr:col>
      <xdr:colOff>152400</xdr:colOff>
      <xdr:row>98</xdr:row>
      <xdr:rowOff>7024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0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118828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7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701</xdr:rowOff>
    </xdr:from>
    <xdr:to>
      <xdr:col>24</xdr:col>
      <xdr:colOff>152400</xdr:colOff>
      <xdr:row>91</xdr:row>
      <xdr:rowOff>701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60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141289</xdr:rowOff>
    </xdr:from>
    <xdr:to>
      <xdr:col>24</xdr:col>
      <xdr:colOff>63500</xdr:colOff>
      <xdr:row>98</xdr:row>
      <xdr:rowOff>44331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71939"/>
          <a:ext cx="838200" cy="7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112050</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99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89173</xdr:rowOff>
    </xdr:from>
    <xdr:to>
      <xdr:col>24</xdr:col>
      <xdr:colOff>114300</xdr:colOff>
      <xdr:row>97</xdr:row>
      <xdr:rowOff>19323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44331</xdr:rowOff>
    </xdr:from>
    <xdr:to>
      <xdr:col>19</xdr:col>
      <xdr:colOff>177800</xdr:colOff>
      <xdr:row>98</xdr:row>
      <xdr:rowOff>56707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846431"/>
          <a:ext cx="889000" cy="1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60412</xdr:rowOff>
    </xdr:from>
    <xdr:to>
      <xdr:col>20</xdr:col>
      <xdr:colOff>38100</xdr:colOff>
      <xdr:row>96</xdr:row>
      <xdr:rowOff>162012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7089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9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56707</xdr:rowOff>
    </xdr:from>
    <xdr:to>
      <xdr:col>15</xdr:col>
      <xdr:colOff>50800</xdr:colOff>
      <xdr:row>98</xdr:row>
      <xdr:rowOff>61781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858807"/>
          <a:ext cx="889000" cy="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96030</xdr:rowOff>
    </xdr:from>
    <xdr:to>
      <xdr:col>15</xdr:col>
      <xdr:colOff>101600</xdr:colOff>
      <xdr:row>97</xdr:row>
      <xdr:rowOff>26180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42707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3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60658</xdr:rowOff>
    </xdr:from>
    <xdr:to>
      <xdr:col>10</xdr:col>
      <xdr:colOff>114300</xdr:colOff>
      <xdr:row>98</xdr:row>
      <xdr:rowOff>61781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862758"/>
          <a:ext cx="889000" cy="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117770</xdr:rowOff>
    </xdr:from>
    <xdr:to>
      <xdr:col>10</xdr:col>
      <xdr:colOff>165100</xdr:colOff>
      <xdr:row>97</xdr:row>
      <xdr:rowOff>47920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64447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5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136623</xdr:rowOff>
    </xdr:from>
    <xdr:to>
      <xdr:col>6</xdr:col>
      <xdr:colOff>38100</xdr:colOff>
      <xdr:row>97</xdr:row>
      <xdr:rowOff>66773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83300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7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90489</xdr:rowOff>
    </xdr:from>
    <xdr:to>
      <xdr:col>24</xdr:col>
      <xdr:colOff>114300</xdr:colOff>
      <xdr:row>98</xdr:row>
      <xdr:rowOff>20639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2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5416</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3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164981</xdr:rowOff>
    </xdr:from>
    <xdr:to>
      <xdr:col>20</xdr:col>
      <xdr:colOff>38100</xdr:colOff>
      <xdr:row>98</xdr:row>
      <xdr:rowOff>95131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86258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8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5907</xdr:rowOff>
    </xdr:from>
    <xdr:to>
      <xdr:col>15</xdr:col>
      <xdr:colOff>101600</xdr:colOff>
      <xdr:row>98</xdr:row>
      <xdr:rowOff>107507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80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98634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9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10981</xdr:rowOff>
    </xdr:from>
    <xdr:to>
      <xdr:col>10</xdr:col>
      <xdr:colOff>165100</xdr:colOff>
      <xdr:row>98</xdr:row>
      <xdr:rowOff>112581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81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103708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90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9858</xdr:rowOff>
    </xdr:from>
    <xdr:to>
      <xdr:col>6</xdr:col>
      <xdr:colOff>38100</xdr:colOff>
      <xdr:row>98</xdr:row>
      <xdr:rowOff>111458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81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102585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90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157226</xdr:rowOff>
    </xdr:from>
    <xdr:to>
      <xdr:col>55</xdr:col>
      <xdr:colOff>0</xdr:colOff>
      <xdr:row>37</xdr:row>
      <xdr:rowOff>160274</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500876"/>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90187</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433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160274</xdr:rowOff>
    </xdr:from>
    <xdr:to>
      <xdr:col>50</xdr:col>
      <xdr:colOff>114300</xdr:colOff>
      <xdr:row>37</xdr:row>
      <xdr:rowOff>170561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503924"/>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159385</xdr:rowOff>
    </xdr:from>
    <xdr:to>
      <xdr:col>50</xdr:col>
      <xdr:colOff>165100</xdr:colOff>
      <xdr:row>37</xdr:row>
      <xdr:rowOff>89535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106062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10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164084</xdr:rowOff>
    </xdr:from>
    <xdr:to>
      <xdr:col>45</xdr:col>
      <xdr:colOff>177800</xdr:colOff>
      <xdr:row>37</xdr:row>
      <xdr:rowOff>170561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507734"/>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66421</xdr:rowOff>
    </xdr:from>
    <xdr:to>
      <xdr:col>46</xdr:col>
      <xdr:colOff>38100</xdr:colOff>
      <xdr:row>37</xdr:row>
      <xdr:rowOff>168021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13098</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185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143510</xdr:rowOff>
    </xdr:from>
    <xdr:to>
      <xdr:col>41</xdr:col>
      <xdr:colOff>50800</xdr:colOff>
      <xdr:row>37</xdr:row>
      <xdr:rowOff>164084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48716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77089</xdr:rowOff>
    </xdr:from>
    <xdr:to>
      <xdr:col>41</xdr:col>
      <xdr:colOff>101600</xdr:colOff>
      <xdr:row>38</xdr:row>
      <xdr:rowOff>7239</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23766</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67183</xdr:rowOff>
    </xdr:from>
    <xdr:to>
      <xdr:col>36</xdr:col>
      <xdr:colOff>165100</xdr:colOff>
      <xdr:row>37</xdr:row>
      <xdr:rowOff>168783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13860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106426</xdr:rowOff>
    </xdr:from>
    <xdr:to>
      <xdr:col>55</xdr:col>
      <xdr:colOff>50800</xdr:colOff>
      <xdr:row>38</xdr:row>
      <xdr:rowOff>36576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45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129303</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109474</xdr:rowOff>
    </xdr:from>
    <xdr:to>
      <xdr:col>50</xdr:col>
      <xdr:colOff>165100</xdr:colOff>
      <xdr:row>38</xdr:row>
      <xdr:rowOff>39624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45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30751</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545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119761</xdr:rowOff>
    </xdr:from>
    <xdr:to>
      <xdr:col>46</xdr:col>
      <xdr:colOff>38100</xdr:colOff>
      <xdr:row>38</xdr:row>
      <xdr:rowOff>49911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46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41038</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556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113284</xdr:rowOff>
    </xdr:from>
    <xdr:to>
      <xdr:col>41</xdr:col>
      <xdr:colOff>101600</xdr:colOff>
      <xdr:row>38</xdr:row>
      <xdr:rowOff>43435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4569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34561</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549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92710</xdr:rowOff>
    </xdr:from>
    <xdr:to>
      <xdr:col>36</xdr:col>
      <xdr:colOff>165100</xdr:colOff>
      <xdr:row>38</xdr:row>
      <xdr:rowOff>22860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43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13987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529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120223</xdr:rowOff>
    </xdr:from>
    <xdr:to>
      <xdr:col>55</xdr:col>
      <xdr:colOff>0</xdr:colOff>
      <xdr:row>58</xdr:row>
      <xdr:rowOff>120452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10064323"/>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120452</xdr:rowOff>
    </xdr:from>
    <xdr:to>
      <xdr:col>50</xdr:col>
      <xdr:colOff>114300</xdr:colOff>
      <xdr:row>58</xdr:row>
      <xdr:rowOff>124361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10064552"/>
          <a:ext cx="889000" cy="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48918</xdr:rowOff>
    </xdr:from>
    <xdr:to>
      <xdr:col>50</xdr:col>
      <xdr:colOff>165100</xdr:colOff>
      <xdr:row>55</xdr:row>
      <xdr:rowOff>150518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47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167045</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25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116223</xdr:rowOff>
    </xdr:from>
    <xdr:to>
      <xdr:col>45</xdr:col>
      <xdr:colOff>177800</xdr:colOff>
      <xdr:row>58</xdr:row>
      <xdr:rowOff>124361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10060323"/>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70132</xdr:rowOff>
    </xdr:from>
    <xdr:to>
      <xdr:col>46</xdr:col>
      <xdr:colOff>38100</xdr:colOff>
      <xdr:row>56</xdr:row>
      <xdr:rowOff>282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49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16809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27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116223</xdr:rowOff>
    </xdr:from>
    <xdr:to>
      <xdr:col>41</xdr:col>
      <xdr:colOff>50800</xdr:colOff>
      <xdr:row>58</xdr:row>
      <xdr:rowOff>121458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10060323"/>
          <a:ext cx="889000" cy="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65400</xdr:rowOff>
    </xdr:from>
    <xdr:to>
      <xdr:col>41</xdr:col>
      <xdr:colOff>101600</xdr:colOff>
      <xdr:row>55</xdr:row>
      <xdr:rowOff>167000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49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12077</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27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37259</xdr:rowOff>
    </xdr:from>
    <xdr:to>
      <xdr:col>36</xdr:col>
      <xdr:colOff>165100</xdr:colOff>
      <xdr:row>55</xdr:row>
      <xdr:rowOff>138859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46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155386</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24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69423</xdr:rowOff>
    </xdr:from>
    <xdr:to>
      <xdr:col>55</xdr:col>
      <xdr:colOff>50800</xdr:colOff>
      <xdr:row>58</xdr:row>
      <xdr:rowOff>171023</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1001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155800</xdr:rowOff>
    </xdr:from>
    <xdr:ext cx="378565"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928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69652</xdr:rowOff>
    </xdr:from>
    <xdr:to>
      <xdr:col>50</xdr:col>
      <xdr:colOff>165100</xdr:colOff>
      <xdr:row>58</xdr:row>
      <xdr:rowOff>171252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1001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162379</xdr:rowOff>
    </xdr:from>
    <xdr:ext cx="378565"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50017" y="10106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73561</xdr:rowOff>
    </xdr:from>
    <xdr:to>
      <xdr:col>46</xdr:col>
      <xdr:colOff>38100</xdr:colOff>
      <xdr:row>59</xdr:row>
      <xdr:rowOff>3711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1001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166288</xdr:rowOff>
    </xdr:from>
    <xdr:ext cx="378565"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61017" y="10110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65423</xdr:rowOff>
    </xdr:from>
    <xdr:to>
      <xdr:col>41</xdr:col>
      <xdr:colOff>101600</xdr:colOff>
      <xdr:row>58</xdr:row>
      <xdr:rowOff>167023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1000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158150</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26428" y="1010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70658</xdr:rowOff>
    </xdr:from>
    <xdr:to>
      <xdr:col>36</xdr:col>
      <xdr:colOff>165100</xdr:colOff>
      <xdr:row>59</xdr:row>
      <xdr:rowOff>808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1001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163385</xdr:rowOff>
    </xdr:from>
    <xdr:ext cx="378565"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3017" y="10107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53358</xdr:rowOff>
    </xdr:from>
    <xdr:to>
      <xdr:col>55</xdr:col>
      <xdr:colOff>0</xdr:colOff>
      <xdr:row>78</xdr:row>
      <xdr:rowOff>63233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426458"/>
          <a:ext cx="8382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46499</xdr:rowOff>
    </xdr:from>
    <xdr:to>
      <xdr:col>50</xdr:col>
      <xdr:colOff>114300</xdr:colOff>
      <xdr:row>78</xdr:row>
      <xdr:rowOff>63233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419599"/>
          <a:ext cx="889000" cy="1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97747</xdr:rowOff>
    </xdr:from>
    <xdr:to>
      <xdr:col>50</xdr:col>
      <xdr:colOff>165100</xdr:colOff>
      <xdr:row>76</xdr:row>
      <xdr:rowOff>27896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29564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44424</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273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46499</xdr:rowOff>
    </xdr:from>
    <xdr:to>
      <xdr:col>45</xdr:col>
      <xdr:colOff>177800</xdr:colOff>
      <xdr:row>78</xdr:row>
      <xdr:rowOff>67233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19599"/>
          <a:ext cx="889000" cy="2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140336</xdr:rowOff>
    </xdr:from>
    <xdr:to>
      <xdr:col>46</xdr:col>
      <xdr:colOff>38100</xdr:colOff>
      <xdr:row>77</xdr:row>
      <xdr:rowOff>70486</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1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87012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294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58249</xdr:rowOff>
    </xdr:from>
    <xdr:to>
      <xdr:col>41</xdr:col>
      <xdr:colOff>50800</xdr:colOff>
      <xdr:row>78</xdr:row>
      <xdr:rowOff>67233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31349"/>
          <a:ext cx="889000" cy="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138392</xdr:rowOff>
    </xdr:from>
    <xdr:to>
      <xdr:col>41</xdr:col>
      <xdr:colOff>101600</xdr:colOff>
      <xdr:row>77</xdr:row>
      <xdr:rowOff>68542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16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85069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294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129933</xdr:rowOff>
    </xdr:from>
    <xdr:to>
      <xdr:col>36</xdr:col>
      <xdr:colOff>165100</xdr:colOff>
      <xdr:row>77</xdr:row>
      <xdr:rowOff>60083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76611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293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2558</xdr:rowOff>
    </xdr:from>
    <xdr:to>
      <xdr:col>55</xdr:col>
      <xdr:colOff>50800</xdr:colOff>
      <xdr:row>78</xdr:row>
      <xdr:rowOff>104158</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7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88935</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12433</xdr:rowOff>
    </xdr:from>
    <xdr:to>
      <xdr:col>50</xdr:col>
      <xdr:colOff>165100</xdr:colOff>
      <xdr:row>78</xdr:row>
      <xdr:rowOff>114033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8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105160</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47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167149</xdr:rowOff>
    </xdr:from>
    <xdr:to>
      <xdr:col>46</xdr:col>
      <xdr:colOff>38100</xdr:colOff>
      <xdr:row>78</xdr:row>
      <xdr:rowOff>97299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6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88426</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46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16433</xdr:rowOff>
    </xdr:from>
    <xdr:to>
      <xdr:col>41</xdr:col>
      <xdr:colOff>101600</xdr:colOff>
      <xdr:row>78</xdr:row>
      <xdr:rowOff>118033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8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109160</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48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7449</xdr:rowOff>
    </xdr:from>
    <xdr:to>
      <xdr:col>36</xdr:col>
      <xdr:colOff>165100</xdr:colOff>
      <xdr:row>78</xdr:row>
      <xdr:rowOff>109049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8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100176</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47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115608</xdr:rowOff>
    </xdr:from>
    <xdr:to>
      <xdr:col>55</xdr:col>
      <xdr:colOff>0</xdr:colOff>
      <xdr:row>95</xdr:row>
      <xdr:rowOff>114173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231908"/>
          <a:ext cx="838200" cy="17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145190</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432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83769</xdr:rowOff>
    </xdr:from>
    <xdr:to>
      <xdr:col>50</xdr:col>
      <xdr:colOff>114300</xdr:colOff>
      <xdr:row>95</xdr:row>
      <xdr:rowOff>114173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371519"/>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28663</xdr:rowOff>
    </xdr:from>
    <xdr:to>
      <xdr:col>50</xdr:col>
      <xdr:colOff>165100</xdr:colOff>
      <xdr:row>95</xdr:row>
      <xdr:rowOff>130263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3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146790</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09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83769</xdr:rowOff>
    </xdr:from>
    <xdr:to>
      <xdr:col>45</xdr:col>
      <xdr:colOff>177800</xdr:colOff>
      <xdr:row>95</xdr:row>
      <xdr:rowOff>94805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371519"/>
          <a:ext cx="889000" cy="1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65976</xdr:rowOff>
    </xdr:from>
    <xdr:to>
      <xdr:col>46</xdr:col>
      <xdr:colOff>38100</xdr:colOff>
      <xdr:row>95</xdr:row>
      <xdr:rowOff>167576</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3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158703</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4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94805</xdr:rowOff>
    </xdr:from>
    <xdr:to>
      <xdr:col>41</xdr:col>
      <xdr:colOff>50800</xdr:colOff>
      <xdr:row>95</xdr:row>
      <xdr:rowOff>132741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382555"/>
          <a:ext cx="889000" cy="3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61213</xdr:rowOff>
    </xdr:from>
    <xdr:to>
      <xdr:col>41</xdr:col>
      <xdr:colOff>101600</xdr:colOff>
      <xdr:row>95</xdr:row>
      <xdr:rowOff>162813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153940</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44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43701</xdr:rowOff>
    </xdr:from>
    <xdr:to>
      <xdr:col>36</xdr:col>
      <xdr:colOff>165100</xdr:colOff>
      <xdr:row>95</xdr:row>
      <xdr:rowOff>145301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161828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1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64808</xdr:rowOff>
    </xdr:from>
    <xdr:to>
      <xdr:col>55</xdr:col>
      <xdr:colOff>50800</xdr:colOff>
      <xdr:row>94</xdr:row>
      <xdr:rowOff>166408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18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87685</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03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63373</xdr:rowOff>
    </xdr:from>
    <xdr:to>
      <xdr:col>50</xdr:col>
      <xdr:colOff>165100</xdr:colOff>
      <xdr:row>95</xdr:row>
      <xdr:rowOff>164973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35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156100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44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32969</xdr:rowOff>
    </xdr:from>
    <xdr:to>
      <xdr:col>46</xdr:col>
      <xdr:colOff>38100</xdr:colOff>
      <xdr:row>95</xdr:row>
      <xdr:rowOff>134569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32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151096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09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44005</xdr:rowOff>
    </xdr:from>
    <xdr:to>
      <xdr:col>41</xdr:col>
      <xdr:colOff>101600</xdr:colOff>
      <xdr:row>95</xdr:row>
      <xdr:rowOff>145605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33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162132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10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81941</xdr:rowOff>
    </xdr:from>
    <xdr:to>
      <xdr:col>36</xdr:col>
      <xdr:colOff>165100</xdr:colOff>
      <xdr:row>96</xdr:row>
      <xdr:rowOff>12091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36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3218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46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165166</xdr:rowOff>
    </xdr:from>
    <xdr:to>
      <xdr:col>85</xdr:col>
      <xdr:colOff>127000</xdr:colOff>
      <xdr:row>38</xdr:row>
      <xdr:rowOff>34316</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5481300" y="6508816"/>
          <a:ext cx="838200" cy="4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23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165166</xdr:rowOff>
    </xdr:from>
    <xdr:to>
      <xdr:col>81</xdr:col>
      <xdr:colOff>50800</xdr:colOff>
      <xdr:row>38</xdr:row>
      <xdr:rowOff>13513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4592300" y="6508816"/>
          <a:ext cx="889000" cy="1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93152</xdr:rowOff>
    </xdr:from>
    <xdr:to>
      <xdr:col>81</xdr:col>
      <xdr:colOff>101600</xdr:colOff>
      <xdr:row>36</xdr:row>
      <xdr:rowOff>23302</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39829</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586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13513</xdr:rowOff>
    </xdr:from>
    <xdr:to>
      <xdr:col>76</xdr:col>
      <xdr:colOff>114300</xdr:colOff>
      <xdr:row>38</xdr:row>
      <xdr:rowOff>52238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703300" y="6528613"/>
          <a:ext cx="889000" cy="3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5873</xdr:rowOff>
    </xdr:from>
    <xdr:to>
      <xdr:col>76</xdr:col>
      <xdr:colOff>165100</xdr:colOff>
      <xdr:row>36</xdr:row>
      <xdr:rowOff>107473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124000</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595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166446</xdr:rowOff>
    </xdr:from>
    <xdr:to>
      <xdr:col>71</xdr:col>
      <xdr:colOff>177800</xdr:colOff>
      <xdr:row>38</xdr:row>
      <xdr:rowOff>52238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814300" y="6510096"/>
          <a:ext cx="889000" cy="5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19771</xdr:rowOff>
    </xdr:from>
    <xdr:to>
      <xdr:col>72</xdr:col>
      <xdr:colOff>38100</xdr:colOff>
      <xdr:row>36</xdr:row>
      <xdr:rowOff>121371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137898</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31430</xdr:rowOff>
    </xdr:from>
    <xdr:to>
      <xdr:col>67</xdr:col>
      <xdr:colOff>101600</xdr:colOff>
      <xdr:row>36</xdr:row>
      <xdr:rowOff>133030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149557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154965</xdr:rowOff>
    </xdr:from>
    <xdr:to>
      <xdr:col>85</xdr:col>
      <xdr:colOff>177800</xdr:colOff>
      <xdr:row>38</xdr:row>
      <xdr:rowOff>85116</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4986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133393</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47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114366</xdr:rowOff>
    </xdr:from>
    <xdr:to>
      <xdr:col>81</xdr:col>
      <xdr:colOff>101600</xdr:colOff>
      <xdr:row>38</xdr:row>
      <xdr:rowOff>44516</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4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35643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55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134163</xdr:rowOff>
    </xdr:from>
    <xdr:to>
      <xdr:col>76</xdr:col>
      <xdr:colOff>165100</xdr:colOff>
      <xdr:row>38</xdr:row>
      <xdr:rowOff>64312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4778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55440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5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1438</xdr:rowOff>
    </xdr:from>
    <xdr:to>
      <xdr:col>72</xdr:col>
      <xdr:colOff>38100</xdr:colOff>
      <xdr:row>38</xdr:row>
      <xdr:rowOff>103038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51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94165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60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115646</xdr:rowOff>
    </xdr:from>
    <xdr:to>
      <xdr:col>67</xdr:col>
      <xdr:colOff>101600</xdr:colOff>
      <xdr:row>38</xdr:row>
      <xdr:rowOff>45796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4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36923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55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155473</xdr:rowOff>
    </xdr:from>
    <xdr:to>
      <xdr:col>85</xdr:col>
      <xdr:colOff>127000</xdr:colOff>
      <xdr:row>58</xdr:row>
      <xdr:rowOff>33776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928123"/>
          <a:ext cx="838200" cy="4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33776</xdr:rowOff>
    </xdr:from>
    <xdr:to>
      <xdr:col>81</xdr:col>
      <xdr:colOff>50800</xdr:colOff>
      <xdr:row>58</xdr:row>
      <xdr:rowOff>147080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977876"/>
          <a:ext cx="889000" cy="11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122619</xdr:rowOff>
    </xdr:from>
    <xdr:to>
      <xdr:col>81</xdr:col>
      <xdr:colOff>101600</xdr:colOff>
      <xdr:row>56</xdr:row>
      <xdr:rowOff>52769</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69296</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932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99433</xdr:rowOff>
    </xdr:from>
    <xdr:to>
      <xdr:col>76</xdr:col>
      <xdr:colOff>114300</xdr:colOff>
      <xdr:row>58</xdr:row>
      <xdr:rowOff>147080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10043533"/>
          <a:ext cx="889000" cy="4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15715</xdr:rowOff>
    </xdr:from>
    <xdr:to>
      <xdr:col>76</xdr:col>
      <xdr:colOff>165100</xdr:colOff>
      <xdr:row>56</xdr:row>
      <xdr:rowOff>117315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133842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99433</xdr:rowOff>
    </xdr:from>
    <xdr:to>
      <xdr:col>71</xdr:col>
      <xdr:colOff>177800</xdr:colOff>
      <xdr:row>58</xdr:row>
      <xdr:rowOff>132270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10043533"/>
          <a:ext cx="889000" cy="3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46903</xdr:rowOff>
    </xdr:from>
    <xdr:to>
      <xdr:col>72</xdr:col>
      <xdr:colOff>38100</xdr:colOff>
      <xdr:row>56</xdr:row>
      <xdr:rowOff>148503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165030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24533</xdr:rowOff>
    </xdr:from>
    <xdr:to>
      <xdr:col>67</xdr:col>
      <xdr:colOff>101600</xdr:colOff>
      <xdr:row>56</xdr:row>
      <xdr:rowOff>126133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142660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104673</xdr:rowOff>
    </xdr:from>
    <xdr:to>
      <xdr:col>85</xdr:col>
      <xdr:colOff>177800</xdr:colOff>
      <xdr:row>58</xdr:row>
      <xdr:rowOff>34823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87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83100</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5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154426</xdr:rowOff>
    </xdr:from>
    <xdr:to>
      <xdr:col>81</xdr:col>
      <xdr:colOff>101600</xdr:colOff>
      <xdr:row>58</xdr:row>
      <xdr:rowOff>84576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2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75703</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1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96280</xdr:rowOff>
    </xdr:from>
    <xdr:to>
      <xdr:col>76</xdr:col>
      <xdr:colOff>165100</xdr:colOff>
      <xdr:row>59</xdr:row>
      <xdr:rowOff>26430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10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17557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13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48633</xdr:rowOff>
    </xdr:from>
    <xdr:to>
      <xdr:col>72</xdr:col>
      <xdr:colOff>38100</xdr:colOff>
      <xdr:row>58</xdr:row>
      <xdr:rowOff>150233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9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141360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8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81470</xdr:rowOff>
    </xdr:from>
    <xdr:to>
      <xdr:col>67</xdr:col>
      <xdr:colOff>101600</xdr:colOff>
      <xdr:row>59</xdr:row>
      <xdr:rowOff>11620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1002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2747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11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98747</xdr:rowOff>
    </xdr:from>
    <xdr:to>
      <xdr:col>85</xdr:col>
      <xdr:colOff>127000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643297"/>
          <a:ext cx="83820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98747</xdr:rowOff>
    </xdr:from>
    <xdr:to>
      <xdr:col>81</xdr:col>
      <xdr:colOff>50800</xdr:colOff>
      <xdr:row>79</xdr:row>
      <xdr:rowOff>98747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6432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136547</xdr:rowOff>
    </xdr:from>
    <xdr:to>
      <xdr:col>81</xdr:col>
      <xdr:colOff>101600</xdr:colOff>
      <xdr:row>78</xdr:row>
      <xdr:rowOff>66697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33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83224</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1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98747</xdr:rowOff>
    </xdr:from>
    <xdr:to>
      <xdr:col>76</xdr:col>
      <xdr:colOff>114300</xdr:colOff>
      <xdr:row>79</xdr:row>
      <xdr:rowOff>98747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6432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137592</xdr:rowOff>
    </xdr:from>
    <xdr:to>
      <xdr:col>76</xdr:col>
      <xdr:colOff>165100</xdr:colOff>
      <xdr:row>78</xdr:row>
      <xdr:rowOff>67742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33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84269</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1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98747</xdr:rowOff>
    </xdr:from>
    <xdr:to>
      <xdr:col>71</xdr:col>
      <xdr:colOff>177800</xdr:colOff>
      <xdr:row>79</xdr:row>
      <xdr:rowOff>98747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6432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27243</xdr:rowOff>
    </xdr:from>
    <xdr:to>
      <xdr:col>72</xdr:col>
      <xdr:colOff>38100</xdr:colOff>
      <xdr:row>78</xdr:row>
      <xdr:rowOff>128843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0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145370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175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99056</xdr:rowOff>
    </xdr:from>
    <xdr:to>
      <xdr:col>67</xdr:col>
      <xdr:colOff>101600</xdr:colOff>
      <xdr:row>79</xdr:row>
      <xdr:rowOff>29206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7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45733</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4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535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47947</xdr:rowOff>
    </xdr:from>
    <xdr:to>
      <xdr:col>81</xdr:col>
      <xdr:colOff>101600</xdr:colOff>
      <xdr:row>79</xdr:row>
      <xdr:rowOff>149547</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9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140674</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56650" y="136852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47947</xdr:rowOff>
    </xdr:from>
    <xdr:to>
      <xdr:col>76</xdr:col>
      <xdr:colOff>165100</xdr:colOff>
      <xdr:row>79</xdr:row>
      <xdr:rowOff>149547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9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140674</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67650" y="136852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47947</xdr:rowOff>
    </xdr:from>
    <xdr:to>
      <xdr:col>72</xdr:col>
      <xdr:colOff>38100</xdr:colOff>
      <xdr:row>79</xdr:row>
      <xdr:rowOff>149547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9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140674</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78650" y="136852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47947</xdr:rowOff>
    </xdr:from>
    <xdr:to>
      <xdr:col>67</xdr:col>
      <xdr:colOff>101600</xdr:colOff>
      <xdr:row>79</xdr:row>
      <xdr:rowOff>149547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9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140674</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89650" y="136852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25552</xdr:rowOff>
    </xdr:from>
    <xdr:to>
      <xdr:col>85</xdr:col>
      <xdr:colOff>127000</xdr:colOff>
      <xdr:row>97</xdr:row>
      <xdr:rowOff>25984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656202"/>
          <a:ext cx="838200" cy="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20968</xdr:rowOff>
    </xdr:from>
    <xdr:to>
      <xdr:col>81</xdr:col>
      <xdr:colOff>50800</xdr:colOff>
      <xdr:row>97</xdr:row>
      <xdr:rowOff>25984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651618"/>
          <a:ext cx="889000" cy="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154229</xdr:rowOff>
    </xdr:from>
    <xdr:to>
      <xdr:col>81</xdr:col>
      <xdr:colOff>101600</xdr:colOff>
      <xdr:row>95</xdr:row>
      <xdr:rowOff>84379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100906</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04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3797</xdr:rowOff>
    </xdr:from>
    <xdr:to>
      <xdr:col>76</xdr:col>
      <xdr:colOff>114300</xdr:colOff>
      <xdr:row>97</xdr:row>
      <xdr:rowOff>20968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634447"/>
          <a:ext cx="889000" cy="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158026</xdr:rowOff>
    </xdr:from>
    <xdr:to>
      <xdr:col>76</xdr:col>
      <xdr:colOff>165100</xdr:colOff>
      <xdr:row>95</xdr:row>
      <xdr:rowOff>88176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104703</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0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142266</xdr:rowOff>
    </xdr:from>
    <xdr:to>
      <xdr:col>71</xdr:col>
      <xdr:colOff>177800</xdr:colOff>
      <xdr:row>97</xdr:row>
      <xdr:rowOff>3797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601466"/>
          <a:ext cx="889000" cy="3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162280</xdr:rowOff>
    </xdr:from>
    <xdr:to>
      <xdr:col>72</xdr:col>
      <xdr:colOff>38100</xdr:colOff>
      <xdr:row>95</xdr:row>
      <xdr:rowOff>92430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108957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149783</xdr:rowOff>
    </xdr:from>
    <xdr:to>
      <xdr:col>67</xdr:col>
      <xdr:colOff>101600</xdr:colOff>
      <xdr:row>95</xdr:row>
      <xdr:rowOff>79933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96460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146202</xdr:rowOff>
    </xdr:from>
    <xdr:to>
      <xdr:col>85</xdr:col>
      <xdr:colOff>177800</xdr:colOff>
      <xdr:row>97</xdr:row>
      <xdr:rowOff>76352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60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124629</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58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146634</xdr:rowOff>
    </xdr:from>
    <xdr:to>
      <xdr:col>81</xdr:col>
      <xdr:colOff>101600</xdr:colOff>
      <xdr:row>97</xdr:row>
      <xdr:rowOff>76784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60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67911</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69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141618</xdr:rowOff>
    </xdr:from>
    <xdr:to>
      <xdr:col>76</xdr:col>
      <xdr:colOff>165100</xdr:colOff>
      <xdr:row>97</xdr:row>
      <xdr:rowOff>71768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60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62895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69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124447</xdr:rowOff>
    </xdr:from>
    <xdr:to>
      <xdr:col>72</xdr:col>
      <xdr:colOff>38100</xdr:colOff>
      <xdr:row>97</xdr:row>
      <xdr:rowOff>54597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58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45724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67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91466</xdr:rowOff>
    </xdr:from>
    <xdr:to>
      <xdr:col>67</xdr:col>
      <xdr:colOff>101600</xdr:colOff>
      <xdr:row>97</xdr:row>
      <xdr:rowOff>21616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55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12743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64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14278</xdr:rowOff>
    </xdr:from>
    <xdr:to>
      <xdr:col>112</xdr:col>
      <xdr:colOff>38100</xdr:colOff>
      <xdr:row>39</xdr:row>
      <xdr:rowOff>115878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132405</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47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23749</xdr:rowOff>
    </xdr:from>
    <xdr:to>
      <xdr:col>107</xdr:col>
      <xdr:colOff>101600</xdr:colOff>
      <xdr:row>39</xdr:row>
      <xdr:rowOff>125349</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141876</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31914</xdr:rowOff>
    </xdr:from>
    <xdr:to>
      <xdr:col>102</xdr:col>
      <xdr:colOff>165100</xdr:colOff>
      <xdr:row>39</xdr:row>
      <xdr:rowOff>133514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150041</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15258</xdr:rowOff>
    </xdr:from>
    <xdr:to>
      <xdr:col>98</xdr:col>
      <xdr:colOff>38100</xdr:colOff>
      <xdr:row>39</xdr:row>
      <xdr:rowOff>116858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133385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民生費は、住民一人当たり１６７，８３１円となっており、前年度より２２，２５１円増加し、決算額全体に対する構成比は４２．０％である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。民生費の中では児童福祉費が４５．８％を占め、昨年度と比較すると、子育て世帯への臨時特別給付金が増加している。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埼玉県八潮市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決算剰余金を中心に積み立てるとともに、最低水準の取崩しに努めており、令和３年度残高は３，２５５，５１７千円となり、令和２年度残高に比べ、４７２，１３１千円増額した。</a:t>
          </a:r>
        </a:p>
        <a:p>
          <a:r>
            <a:rPr kumimoji="1" lang="ja-JP" altLang="en-US" sz="1400">
              <a:latin typeface="ＭＳ ゴシック" pitchFamily="49" charset="-128"/>
              <a:ea typeface="ＭＳ ゴシック" pitchFamily="49" charset="-128"/>
            </a:rPr>
            <a:t>　令和３年度の実質収支額については、２，６６２，５３２千円となり、令和２年度の実質収支額に比べ、８４６，７７９千円の増額となった。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埼玉県八潮市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すべての会計において、赤字はなく黒字であり</a:t>
          </a:r>
          <a:r>
            <a:rPr kumimoji="1" lang="ja-JP" altLang="en-US" sz="1400">
              <a:solidFill>
                <a:sysClr val="windowText" lastClr="000000"/>
              </a:solidFill>
              <a:latin typeface="ＭＳ ゴシック" pitchFamily="49" charset="-128"/>
              <a:ea typeface="ＭＳ ゴシック" pitchFamily="49" charset="-128"/>
            </a:rPr>
            <a:t>、令和３年度の標準財政規模比は３２．７１％となり、前年度の２９．２４％と比較して３．４７ポイント増加した。</a:t>
          </a:r>
        </a:p>
        <a:p>
          <a:r>
            <a:rPr kumimoji="1" lang="ja-JP" altLang="en-US" sz="1400">
              <a:solidFill>
                <a:sysClr val="windowText" lastClr="000000"/>
              </a:solidFill>
              <a:latin typeface="ＭＳ ゴシック" pitchFamily="49" charset="-128"/>
              <a:ea typeface="ＭＳ ゴシック" pitchFamily="49" charset="-128"/>
            </a:rPr>
            <a:t>　主な要因として、一般会計においては、歳出では扶助費等が増加したものの、歳入では普通交付税が増加したこと等により、実質黒字比率が増加し、また、公共下水道事業会計等で黒字比率が増加したため、全体での比率は増加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_&#24066;&#8594;&#30476;&#65288;&#22238;&#31572;&#65289;/&#12304;&#36001;&#25919;&#29366;&#27841;&#36039;&#26009;&#38598;&#12305;_112348_&#20843;&#28526;&#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54.4</v>
          </cell>
          <cell r="BX51">
            <v>41.4</v>
          </cell>
          <cell r="CF51">
            <v>30.6</v>
          </cell>
          <cell r="CN51">
            <v>26.8</v>
          </cell>
          <cell r="CV51">
            <v>23.3</v>
          </cell>
        </row>
        <row r="53">
          <cell r="BP53">
            <v>82.2</v>
          </cell>
          <cell r="BX53">
            <v>82.8</v>
          </cell>
          <cell r="CF53">
            <v>83.5</v>
          </cell>
          <cell r="CN53">
            <v>83.1</v>
          </cell>
          <cell r="CV53">
            <v>83.3</v>
          </cell>
        </row>
        <row r="55">
          <cell r="AN55" t="str">
            <v>類似団体内平均値</v>
          </cell>
          <cell r="BP55">
            <v>30.2</v>
          </cell>
          <cell r="BX55">
            <v>25.4</v>
          </cell>
          <cell r="CF55">
            <v>23</v>
          </cell>
          <cell r="CN55">
            <v>28</v>
          </cell>
          <cell r="CV55">
            <v>11.2</v>
          </cell>
        </row>
        <row r="57">
          <cell r="BP57">
            <v>58.9</v>
          </cell>
          <cell r="BX57">
            <v>60</v>
          </cell>
          <cell r="CF57">
            <v>60.6</v>
          </cell>
          <cell r="CN57">
            <v>62.3</v>
          </cell>
          <cell r="CV57">
            <v>63.2</v>
          </cell>
        </row>
        <row r="72">
          <cell r="BP72" t="str">
            <v>H29</v>
          </cell>
          <cell r="BX72" t="str">
            <v>H30</v>
          </cell>
          <cell r="CF72" t="str">
            <v>R01</v>
          </cell>
          <cell r="CN72" t="str">
            <v>R02</v>
          </cell>
          <cell r="CV72" t="str">
            <v>R03</v>
          </cell>
        </row>
        <row r="73">
          <cell r="AN73" t="str">
            <v>当該団体値</v>
          </cell>
          <cell r="BP73">
            <v>54.4</v>
          </cell>
          <cell r="BX73">
            <v>41.4</v>
          </cell>
          <cell r="CF73">
            <v>30.6</v>
          </cell>
          <cell r="CN73">
            <v>26.8</v>
          </cell>
          <cell r="CV73">
            <v>23.3</v>
          </cell>
        </row>
        <row r="75">
          <cell r="BP75">
            <v>7.5</v>
          </cell>
          <cell r="BX75">
            <v>6.1</v>
          </cell>
          <cell r="CF75">
            <v>5.4</v>
          </cell>
          <cell r="CN75">
            <v>5</v>
          </cell>
          <cell r="CV75">
            <v>6</v>
          </cell>
        </row>
        <row r="77">
          <cell r="AN77" t="str">
            <v>類似団体内平均値</v>
          </cell>
          <cell r="BP77">
            <v>30.2</v>
          </cell>
          <cell r="BX77">
            <v>25.4</v>
          </cell>
          <cell r="CF77">
            <v>23</v>
          </cell>
          <cell r="CN77">
            <v>28</v>
          </cell>
          <cell r="CV77">
            <v>11.2</v>
          </cell>
        </row>
        <row r="79">
          <cell r="BP79">
            <v>8</v>
          </cell>
          <cell r="BX79">
            <v>7.8</v>
          </cell>
          <cell r="CF79">
            <v>7.7</v>
          </cell>
          <cell r="CN79">
            <v>7.5</v>
          </cell>
          <cell r="CV79">
            <v>5.7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W55" sqref="W55"/>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89" t="s">
        <v>80</v>
      </c>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c r="AJ1" s="589"/>
      <c r="AK1" s="589"/>
      <c r="AL1" s="589"/>
      <c r="AM1" s="589"/>
      <c r="AN1" s="589"/>
      <c r="AO1" s="589"/>
      <c r="AP1" s="589"/>
      <c r="AQ1" s="589"/>
      <c r="AR1" s="589"/>
      <c r="AS1" s="589"/>
      <c r="AT1" s="589"/>
      <c r="AU1" s="589"/>
      <c r="AV1" s="589"/>
      <c r="AW1" s="589"/>
      <c r="AX1" s="589"/>
      <c r="AY1" s="589"/>
      <c r="AZ1" s="589"/>
      <c r="BA1" s="589"/>
      <c r="BB1" s="589"/>
      <c r="BC1" s="589"/>
      <c r="BD1" s="589"/>
      <c r="BE1" s="589"/>
      <c r="BF1" s="589"/>
      <c r="BG1" s="589"/>
      <c r="BH1" s="589"/>
      <c r="BI1" s="589"/>
      <c r="BJ1" s="589"/>
      <c r="BK1" s="589"/>
      <c r="BL1" s="589"/>
      <c r="BM1" s="589"/>
      <c r="BN1" s="589"/>
      <c r="BO1" s="589"/>
      <c r="BP1" s="589"/>
      <c r="BQ1" s="589"/>
      <c r="BR1" s="589"/>
      <c r="BS1" s="589"/>
      <c r="BT1" s="589"/>
      <c r="BU1" s="589"/>
      <c r="BV1" s="589"/>
      <c r="BW1" s="589"/>
      <c r="BX1" s="589"/>
      <c r="BY1" s="589"/>
      <c r="BZ1" s="589"/>
      <c r="CA1" s="589"/>
      <c r="CB1" s="589"/>
      <c r="CC1" s="589"/>
      <c r="CD1" s="589"/>
      <c r="CE1" s="589"/>
      <c r="CF1" s="589"/>
      <c r="CG1" s="589"/>
      <c r="CH1" s="589"/>
      <c r="CI1" s="589"/>
      <c r="CJ1" s="589"/>
      <c r="CK1" s="589"/>
      <c r="CL1" s="589"/>
      <c r="CM1" s="589"/>
      <c r="CN1" s="589"/>
      <c r="CO1" s="589"/>
      <c r="CP1" s="589"/>
      <c r="CQ1" s="589"/>
      <c r="CR1" s="589"/>
      <c r="CS1" s="589"/>
      <c r="CT1" s="589"/>
      <c r="CU1" s="589"/>
      <c r="CV1" s="589"/>
      <c r="CW1" s="589"/>
      <c r="CX1" s="589"/>
      <c r="CY1" s="589"/>
      <c r="CZ1" s="589"/>
      <c r="DA1" s="589"/>
      <c r="DB1" s="589"/>
      <c r="DC1" s="589"/>
      <c r="DD1" s="589"/>
      <c r="DE1" s="589"/>
      <c r="DF1" s="589"/>
      <c r="DG1" s="589"/>
      <c r="DH1" s="589"/>
      <c r="DI1" s="589"/>
      <c r="DJ1" s="178"/>
      <c r="DK1" s="178"/>
      <c r="DL1" s="178"/>
      <c r="DM1" s="178"/>
      <c r="DN1" s="178"/>
      <c r="DO1" s="178"/>
    </row>
    <row r="2" spans="1:119" ht="24.75" thickBot="1" x14ac:dyDescent="0.2">
      <c r="B2" s="179" t="s">
        <v>81</v>
      </c>
      <c r="C2" s="179"/>
      <c r="D2" s="180"/>
    </row>
    <row r="3" spans="1:119" ht="18.75" customHeight="1" thickBot="1" x14ac:dyDescent="0.2">
      <c r="A3" s="178"/>
      <c r="B3" s="590" t="s">
        <v>82</v>
      </c>
      <c r="C3" s="591"/>
      <c r="D3" s="591"/>
      <c r="E3" s="592"/>
      <c r="F3" s="592"/>
      <c r="G3" s="592"/>
      <c r="H3" s="592"/>
      <c r="I3" s="592"/>
      <c r="J3" s="592"/>
      <c r="K3" s="592"/>
      <c r="L3" s="592" t="s">
        <v>83</v>
      </c>
      <c r="M3" s="592"/>
      <c r="N3" s="592"/>
      <c r="O3" s="592"/>
      <c r="P3" s="592"/>
      <c r="Q3" s="592"/>
      <c r="R3" s="595"/>
      <c r="S3" s="595"/>
      <c r="T3" s="595"/>
      <c r="U3" s="595"/>
      <c r="V3" s="596"/>
      <c r="W3" s="486" t="s">
        <v>84</v>
      </c>
      <c r="X3" s="487"/>
      <c r="Y3" s="487"/>
      <c r="Z3" s="487"/>
      <c r="AA3" s="487"/>
      <c r="AB3" s="591"/>
      <c r="AC3" s="595" t="s">
        <v>85</v>
      </c>
      <c r="AD3" s="487"/>
      <c r="AE3" s="487"/>
      <c r="AF3" s="487"/>
      <c r="AG3" s="487"/>
      <c r="AH3" s="487"/>
      <c r="AI3" s="487"/>
      <c r="AJ3" s="487"/>
      <c r="AK3" s="487"/>
      <c r="AL3" s="557"/>
      <c r="AM3" s="486" t="s">
        <v>86</v>
      </c>
      <c r="AN3" s="487"/>
      <c r="AO3" s="487"/>
      <c r="AP3" s="487"/>
      <c r="AQ3" s="487"/>
      <c r="AR3" s="487"/>
      <c r="AS3" s="487"/>
      <c r="AT3" s="487"/>
      <c r="AU3" s="487"/>
      <c r="AV3" s="487"/>
      <c r="AW3" s="487"/>
      <c r="AX3" s="557"/>
      <c r="AY3" s="549" t="s">
        <v>1</v>
      </c>
      <c r="AZ3" s="550"/>
      <c r="BA3" s="550"/>
      <c r="BB3" s="550"/>
      <c r="BC3" s="550"/>
      <c r="BD3" s="550"/>
      <c r="BE3" s="550"/>
      <c r="BF3" s="550"/>
      <c r="BG3" s="550"/>
      <c r="BH3" s="550"/>
      <c r="BI3" s="550"/>
      <c r="BJ3" s="550"/>
      <c r="BK3" s="550"/>
      <c r="BL3" s="550"/>
      <c r="BM3" s="599"/>
      <c r="BN3" s="486" t="s">
        <v>87</v>
      </c>
      <c r="BO3" s="487"/>
      <c r="BP3" s="487"/>
      <c r="BQ3" s="487"/>
      <c r="BR3" s="487"/>
      <c r="BS3" s="487"/>
      <c r="BT3" s="487"/>
      <c r="BU3" s="557"/>
      <c r="BV3" s="486" t="s">
        <v>88</v>
      </c>
      <c r="BW3" s="487"/>
      <c r="BX3" s="487"/>
      <c r="BY3" s="487"/>
      <c r="BZ3" s="487"/>
      <c r="CA3" s="487"/>
      <c r="CB3" s="487"/>
      <c r="CC3" s="557"/>
      <c r="CD3" s="549" t="s">
        <v>1</v>
      </c>
      <c r="CE3" s="550"/>
      <c r="CF3" s="550"/>
      <c r="CG3" s="550"/>
      <c r="CH3" s="550"/>
      <c r="CI3" s="550"/>
      <c r="CJ3" s="550"/>
      <c r="CK3" s="550"/>
      <c r="CL3" s="550"/>
      <c r="CM3" s="550"/>
      <c r="CN3" s="550"/>
      <c r="CO3" s="550"/>
      <c r="CP3" s="550"/>
      <c r="CQ3" s="550"/>
      <c r="CR3" s="550"/>
      <c r="CS3" s="599"/>
      <c r="CT3" s="486" t="s">
        <v>89</v>
      </c>
      <c r="CU3" s="487"/>
      <c r="CV3" s="487"/>
      <c r="CW3" s="487"/>
      <c r="CX3" s="487"/>
      <c r="CY3" s="487"/>
      <c r="CZ3" s="487"/>
      <c r="DA3" s="557"/>
      <c r="DB3" s="486" t="s">
        <v>90</v>
      </c>
      <c r="DC3" s="487"/>
      <c r="DD3" s="487"/>
      <c r="DE3" s="487"/>
      <c r="DF3" s="487"/>
      <c r="DG3" s="487"/>
      <c r="DH3" s="487"/>
      <c r="DI3" s="557"/>
    </row>
    <row r="4" spans="1:119" ht="18.75" customHeight="1" x14ac:dyDescent="0.15">
      <c r="A4" s="178"/>
      <c r="B4" s="565"/>
      <c r="C4" s="566"/>
      <c r="D4" s="566"/>
      <c r="E4" s="567"/>
      <c r="F4" s="567"/>
      <c r="G4" s="567"/>
      <c r="H4" s="567"/>
      <c r="I4" s="567"/>
      <c r="J4" s="567"/>
      <c r="K4" s="567"/>
      <c r="L4" s="567"/>
      <c r="M4" s="567"/>
      <c r="N4" s="567"/>
      <c r="O4" s="567"/>
      <c r="P4" s="567"/>
      <c r="Q4" s="567"/>
      <c r="R4" s="571"/>
      <c r="S4" s="571"/>
      <c r="T4" s="571"/>
      <c r="U4" s="571"/>
      <c r="V4" s="572"/>
      <c r="W4" s="558"/>
      <c r="X4" s="368"/>
      <c r="Y4" s="368"/>
      <c r="Z4" s="368"/>
      <c r="AA4" s="368"/>
      <c r="AB4" s="566"/>
      <c r="AC4" s="571"/>
      <c r="AD4" s="368"/>
      <c r="AE4" s="368"/>
      <c r="AF4" s="368"/>
      <c r="AG4" s="368"/>
      <c r="AH4" s="368"/>
      <c r="AI4" s="368"/>
      <c r="AJ4" s="368"/>
      <c r="AK4" s="368"/>
      <c r="AL4" s="559"/>
      <c r="AM4" s="508"/>
      <c r="AN4" s="406"/>
      <c r="AO4" s="406"/>
      <c r="AP4" s="406"/>
      <c r="AQ4" s="406"/>
      <c r="AR4" s="406"/>
      <c r="AS4" s="406"/>
      <c r="AT4" s="406"/>
      <c r="AU4" s="406"/>
      <c r="AV4" s="406"/>
      <c r="AW4" s="406"/>
      <c r="AX4" s="598"/>
      <c r="AY4" s="443" t="s">
        <v>91</v>
      </c>
      <c r="AZ4" s="444"/>
      <c r="BA4" s="444"/>
      <c r="BB4" s="444"/>
      <c r="BC4" s="444"/>
      <c r="BD4" s="444"/>
      <c r="BE4" s="444"/>
      <c r="BF4" s="444"/>
      <c r="BG4" s="444"/>
      <c r="BH4" s="444"/>
      <c r="BI4" s="444"/>
      <c r="BJ4" s="444"/>
      <c r="BK4" s="444"/>
      <c r="BL4" s="444"/>
      <c r="BM4" s="445"/>
      <c r="BN4" s="446">
        <v>39733763</v>
      </c>
      <c r="BO4" s="447"/>
      <c r="BP4" s="447"/>
      <c r="BQ4" s="447"/>
      <c r="BR4" s="447"/>
      <c r="BS4" s="447"/>
      <c r="BT4" s="447"/>
      <c r="BU4" s="448"/>
      <c r="BV4" s="446">
        <v>42839826</v>
      </c>
      <c r="BW4" s="447"/>
      <c r="BX4" s="447"/>
      <c r="BY4" s="447"/>
      <c r="BZ4" s="447"/>
      <c r="CA4" s="447"/>
      <c r="CB4" s="447"/>
      <c r="CC4" s="448"/>
      <c r="CD4" s="583" t="s">
        <v>92</v>
      </c>
      <c r="CE4" s="584"/>
      <c r="CF4" s="584"/>
      <c r="CG4" s="584"/>
      <c r="CH4" s="584"/>
      <c r="CI4" s="584"/>
      <c r="CJ4" s="584"/>
      <c r="CK4" s="584"/>
      <c r="CL4" s="584"/>
      <c r="CM4" s="584"/>
      <c r="CN4" s="584"/>
      <c r="CO4" s="584"/>
      <c r="CP4" s="584"/>
      <c r="CQ4" s="584"/>
      <c r="CR4" s="584"/>
      <c r="CS4" s="585"/>
      <c r="CT4" s="586">
        <v>14.2</v>
      </c>
      <c r="CU4" s="587"/>
      <c r="CV4" s="587"/>
      <c r="CW4" s="587"/>
      <c r="CX4" s="587"/>
      <c r="CY4" s="587"/>
      <c r="CZ4" s="587"/>
      <c r="DA4" s="588"/>
      <c r="DB4" s="586">
        <v>9.9</v>
      </c>
      <c r="DC4" s="587"/>
      <c r="DD4" s="587"/>
      <c r="DE4" s="587"/>
      <c r="DF4" s="587"/>
      <c r="DG4" s="587"/>
      <c r="DH4" s="587"/>
      <c r="DI4" s="588"/>
    </row>
    <row r="5" spans="1:119" ht="18.75" customHeight="1" x14ac:dyDescent="0.15">
      <c r="A5" s="178"/>
      <c r="B5" s="593"/>
      <c r="C5" s="407"/>
      <c r="D5" s="407"/>
      <c r="E5" s="594"/>
      <c r="F5" s="594"/>
      <c r="G5" s="594"/>
      <c r="H5" s="594"/>
      <c r="I5" s="594"/>
      <c r="J5" s="594"/>
      <c r="K5" s="594"/>
      <c r="L5" s="594"/>
      <c r="M5" s="594"/>
      <c r="N5" s="594"/>
      <c r="O5" s="594"/>
      <c r="P5" s="594"/>
      <c r="Q5" s="594"/>
      <c r="R5" s="405"/>
      <c r="S5" s="405"/>
      <c r="T5" s="405"/>
      <c r="U5" s="405"/>
      <c r="V5" s="597"/>
      <c r="W5" s="508"/>
      <c r="X5" s="406"/>
      <c r="Y5" s="406"/>
      <c r="Z5" s="406"/>
      <c r="AA5" s="406"/>
      <c r="AB5" s="407"/>
      <c r="AC5" s="405"/>
      <c r="AD5" s="406"/>
      <c r="AE5" s="406"/>
      <c r="AF5" s="406"/>
      <c r="AG5" s="406"/>
      <c r="AH5" s="406"/>
      <c r="AI5" s="406"/>
      <c r="AJ5" s="406"/>
      <c r="AK5" s="406"/>
      <c r="AL5" s="598"/>
      <c r="AM5" s="474" t="s">
        <v>93</v>
      </c>
      <c r="AN5" s="374"/>
      <c r="AO5" s="374"/>
      <c r="AP5" s="374"/>
      <c r="AQ5" s="374"/>
      <c r="AR5" s="374"/>
      <c r="AS5" s="374"/>
      <c r="AT5" s="375"/>
      <c r="AU5" s="475" t="s">
        <v>94</v>
      </c>
      <c r="AV5" s="476"/>
      <c r="AW5" s="476"/>
      <c r="AX5" s="476"/>
      <c r="AY5" s="431" t="s">
        <v>95</v>
      </c>
      <c r="AZ5" s="432"/>
      <c r="BA5" s="432"/>
      <c r="BB5" s="432"/>
      <c r="BC5" s="432"/>
      <c r="BD5" s="432"/>
      <c r="BE5" s="432"/>
      <c r="BF5" s="432"/>
      <c r="BG5" s="432"/>
      <c r="BH5" s="432"/>
      <c r="BI5" s="432"/>
      <c r="BJ5" s="432"/>
      <c r="BK5" s="432"/>
      <c r="BL5" s="432"/>
      <c r="BM5" s="433"/>
      <c r="BN5" s="417">
        <v>36882636</v>
      </c>
      <c r="BO5" s="418"/>
      <c r="BP5" s="418"/>
      <c r="BQ5" s="418"/>
      <c r="BR5" s="418"/>
      <c r="BS5" s="418"/>
      <c r="BT5" s="418"/>
      <c r="BU5" s="419"/>
      <c r="BV5" s="417">
        <v>40750014</v>
      </c>
      <c r="BW5" s="418"/>
      <c r="BX5" s="418"/>
      <c r="BY5" s="418"/>
      <c r="BZ5" s="418"/>
      <c r="CA5" s="418"/>
      <c r="CB5" s="418"/>
      <c r="CC5" s="419"/>
      <c r="CD5" s="457" t="s">
        <v>96</v>
      </c>
      <c r="CE5" s="377"/>
      <c r="CF5" s="377"/>
      <c r="CG5" s="377"/>
      <c r="CH5" s="377"/>
      <c r="CI5" s="377"/>
      <c r="CJ5" s="377"/>
      <c r="CK5" s="377"/>
      <c r="CL5" s="377"/>
      <c r="CM5" s="377"/>
      <c r="CN5" s="377"/>
      <c r="CO5" s="377"/>
      <c r="CP5" s="377"/>
      <c r="CQ5" s="377"/>
      <c r="CR5" s="377"/>
      <c r="CS5" s="458"/>
      <c r="CT5" s="414">
        <v>84.8</v>
      </c>
      <c r="CU5" s="415"/>
      <c r="CV5" s="415"/>
      <c r="CW5" s="415"/>
      <c r="CX5" s="415"/>
      <c r="CY5" s="415"/>
      <c r="CZ5" s="415"/>
      <c r="DA5" s="416"/>
      <c r="DB5" s="414">
        <v>86.9</v>
      </c>
      <c r="DC5" s="415"/>
      <c r="DD5" s="415"/>
      <c r="DE5" s="415"/>
      <c r="DF5" s="415"/>
      <c r="DG5" s="415"/>
      <c r="DH5" s="415"/>
      <c r="DI5" s="416"/>
    </row>
    <row r="6" spans="1:119" ht="18.75" customHeight="1" x14ac:dyDescent="0.15">
      <c r="A6" s="178"/>
      <c r="B6" s="563" t="s">
        <v>97</v>
      </c>
      <c r="C6" s="404"/>
      <c r="D6" s="404"/>
      <c r="E6" s="564"/>
      <c r="F6" s="564"/>
      <c r="G6" s="564"/>
      <c r="H6" s="564"/>
      <c r="I6" s="564"/>
      <c r="J6" s="564"/>
      <c r="K6" s="564"/>
      <c r="L6" s="564" t="s">
        <v>98</v>
      </c>
      <c r="M6" s="564"/>
      <c r="N6" s="564"/>
      <c r="O6" s="564"/>
      <c r="P6" s="564"/>
      <c r="Q6" s="564"/>
      <c r="R6" s="402"/>
      <c r="S6" s="402"/>
      <c r="T6" s="402"/>
      <c r="U6" s="402"/>
      <c r="V6" s="570"/>
      <c r="W6" s="507" t="s">
        <v>99</v>
      </c>
      <c r="X6" s="403"/>
      <c r="Y6" s="403"/>
      <c r="Z6" s="403"/>
      <c r="AA6" s="403"/>
      <c r="AB6" s="404"/>
      <c r="AC6" s="575" t="s">
        <v>100</v>
      </c>
      <c r="AD6" s="576"/>
      <c r="AE6" s="576"/>
      <c r="AF6" s="576"/>
      <c r="AG6" s="576"/>
      <c r="AH6" s="576"/>
      <c r="AI6" s="576"/>
      <c r="AJ6" s="576"/>
      <c r="AK6" s="576"/>
      <c r="AL6" s="577"/>
      <c r="AM6" s="474" t="s">
        <v>101</v>
      </c>
      <c r="AN6" s="374"/>
      <c r="AO6" s="374"/>
      <c r="AP6" s="374"/>
      <c r="AQ6" s="374"/>
      <c r="AR6" s="374"/>
      <c r="AS6" s="374"/>
      <c r="AT6" s="375"/>
      <c r="AU6" s="475" t="s">
        <v>94</v>
      </c>
      <c r="AV6" s="476"/>
      <c r="AW6" s="476"/>
      <c r="AX6" s="476"/>
      <c r="AY6" s="431" t="s">
        <v>102</v>
      </c>
      <c r="AZ6" s="432"/>
      <c r="BA6" s="432"/>
      <c r="BB6" s="432"/>
      <c r="BC6" s="432"/>
      <c r="BD6" s="432"/>
      <c r="BE6" s="432"/>
      <c r="BF6" s="432"/>
      <c r="BG6" s="432"/>
      <c r="BH6" s="432"/>
      <c r="BI6" s="432"/>
      <c r="BJ6" s="432"/>
      <c r="BK6" s="432"/>
      <c r="BL6" s="432"/>
      <c r="BM6" s="433"/>
      <c r="BN6" s="417">
        <v>2851127</v>
      </c>
      <c r="BO6" s="418"/>
      <c r="BP6" s="418"/>
      <c r="BQ6" s="418"/>
      <c r="BR6" s="418"/>
      <c r="BS6" s="418"/>
      <c r="BT6" s="418"/>
      <c r="BU6" s="419"/>
      <c r="BV6" s="417">
        <v>2089812</v>
      </c>
      <c r="BW6" s="418"/>
      <c r="BX6" s="418"/>
      <c r="BY6" s="418"/>
      <c r="BZ6" s="418"/>
      <c r="CA6" s="418"/>
      <c r="CB6" s="418"/>
      <c r="CC6" s="419"/>
      <c r="CD6" s="457" t="s">
        <v>103</v>
      </c>
      <c r="CE6" s="377"/>
      <c r="CF6" s="377"/>
      <c r="CG6" s="377"/>
      <c r="CH6" s="377"/>
      <c r="CI6" s="377"/>
      <c r="CJ6" s="377"/>
      <c r="CK6" s="377"/>
      <c r="CL6" s="377"/>
      <c r="CM6" s="377"/>
      <c r="CN6" s="377"/>
      <c r="CO6" s="377"/>
      <c r="CP6" s="377"/>
      <c r="CQ6" s="377"/>
      <c r="CR6" s="377"/>
      <c r="CS6" s="458"/>
      <c r="CT6" s="560">
        <v>87.2</v>
      </c>
      <c r="CU6" s="561"/>
      <c r="CV6" s="561"/>
      <c r="CW6" s="561"/>
      <c r="CX6" s="561"/>
      <c r="CY6" s="561"/>
      <c r="CZ6" s="561"/>
      <c r="DA6" s="562"/>
      <c r="DB6" s="560">
        <v>86.9</v>
      </c>
      <c r="DC6" s="561"/>
      <c r="DD6" s="561"/>
      <c r="DE6" s="561"/>
      <c r="DF6" s="561"/>
      <c r="DG6" s="561"/>
      <c r="DH6" s="561"/>
      <c r="DI6" s="562"/>
    </row>
    <row r="7" spans="1:119" ht="18.75" customHeight="1" x14ac:dyDescent="0.15">
      <c r="A7" s="178"/>
      <c r="B7" s="565"/>
      <c r="C7" s="566"/>
      <c r="D7" s="566"/>
      <c r="E7" s="567"/>
      <c r="F7" s="567"/>
      <c r="G7" s="567"/>
      <c r="H7" s="567"/>
      <c r="I7" s="567"/>
      <c r="J7" s="567"/>
      <c r="K7" s="567"/>
      <c r="L7" s="567"/>
      <c r="M7" s="567"/>
      <c r="N7" s="567"/>
      <c r="O7" s="567"/>
      <c r="P7" s="567"/>
      <c r="Q7" s="567"/>
      <c r="R7" s="571"/>
      <c r="S7" s="571"/>
      <c r="T7" s="571"/>
      <c r="U7" s="571"/>
      <c r="V7" s="572"/>
      <c r="W7" s="558"/>
      <c r="X7" s="368"/>
      <c r="Y7" s="368"/>
      <c r="Z7" s="368"/>
      <c r="AA7" s="368"/>
      <c r="AB7" s="566"/>
      <c r="AC7" s="578"/>
      <c r="AD7" s="369"/>
      <c r="AE7" s="369"/>
      <c r="AF7" s="369"/>
      <c r="AG7" s="369"/>
      <c r="AH7" s="369"/>
      <c r="AI7" s="369"/>
      <c r="AJ7" s="369"/>
      <c r="AK7" s="369"/>
      <c r="AL7" s="579"/>
      <c r="AM7" s="474" t="s">
        <v>104</v>
      </c>
      <c r="AN7" s="374"/>
      <c r="AO7" s="374"/>
      <c r="AP7" s="374"/>
      <c r="AQ7" s="374"/>
      <c r="AR7" s="374"/>
      <c r="AS7" s="374"/>
      <c r="AT7" s="375"/>
      <c r="AU7" s="475" t="s">
        <v>105</v>
      </c>
      <c r="AV7" s="476"/>
      <c r="AW7" s="476"/>
      <c r="AX7" s="476"/>
      <c r="AY7" s="431" t="s">
        <v>106</v>
      </c>
      <c r="AZ7" s="432"/>
      <c r="BA7" s="432"/>
      <c r="BB7" s="432"/>
      <c r="BC7" s="432"/>
      <c r="BD7" s="432"/>
      <c r="BE7" s="432"/>
      <c r="BF7" s="432"/>
      <c r="BG7" s="432"/>
      <c r="BH7" s="432"/>
      <c r="BI7" s="432"/>
      <c r="BJ7" s="432"/>
      <c r="BK7" s="432"/>
      <c r="BL7" s="432"/>
      <c r="BM7" s="433"/>
      <c r="BN7" s="417">
        <v>188595</v>
      </c>
      <c r="BO7" s="418"/>
      <c r="BP7" s="418"/>
      <c r="BQ7" s="418"/>
      <c r="BR7" s="418"/>
      <c r="BS7" s="418"/>
      <c r="BT7" s="418"/>
      <c r="BU7" s="419"/>
      <c r="BV7" s="417">
        <v>274059</v>
      </c>
      <c r="BW7" s="418"/>
      <c r="BX7" s="418"/>
      <c r="BY7" s="418"/>
      <c r="BZ7" s="418"/>
      <c r="CA7" s="418"/>
      <c r="CB7" s="418"/>
      <c r="CC7" s="419"/>
      <c r="CD7" s="457" t="s">
        <v>107</v>
      </c>
      <c r="CE7" s="377"/>
      <c r="CF7" s="377"/>
      <c r="CG7" s="377"/>
      <c r="CH7" s="377"/>
      <c r="CI7" s="377"/>
      <c r="CJ7" s="377"/>
      <c r="CK7" s="377"/>
      <c r="CL7" s="377"/>
      <c r="CM7" s="377"/>
      <c r="CN7" s="377"/>
      <c r="CO7" s="377"/>
      <c r="CP7" s="377"/>
      <c r="CQ7" s="377"/>
      <c r="CR7" s="377"/>
      <c r="CS7" s="458"/>
      <c r="CT7" s="417">
        <v>18813385</v>
      </c>
      <c r="CU7" s="418"/>
      <c r="CV7" s="418"/>
      <c r="CW7" s="418"/>
      <c r="CX7" s="418"/>
      <c r="CY7" s="418"/>
      <c r="CZ7" s="418"/>
      <c r="DA7" s="419"/>
      <c r="DB7" s="417">
        <v>18374811</v>
      </c>
      <c r="DC7" s="418"/>
      <c r="DD7" s="418"/>
      <c r="DE7" s="418"/>
      <c r="DF7" s="418"/>
      <c r="DG7" s="418"/>
      <c r="DH7" s="418"/>
      <c r="DI7" s="419"/>
    </row>
    <row r="8" spans="1:119" ht="18.75" customHeight="1" thickBot="1" x14ac:dyDescent="0.2">
      <c r="A8" s="178"/>
      <c r="B8" s="568"/>
      <c r="C8" s="513"/>
      <c r="D8" s="513"/>
      <c r="E8" s="569"/>
      <c r="F8" s="569"/>
      <c r="G8" s="569"/>
      <c r="H8" s="569"/>
      <c r="I8" s="569"/>
      <c r="J8" s="569"/>
      <c r="K8" s="569"/>
      <c r="L8" s="569"/>
      <c r="M8" s="569"/>
      <c r="N8" s="569"/>
      <c r="O8" s="569"/>
      <c r="P8" s="569"/>
      <c r="Q8" s="569"/>
      <c r="R8" s="573"/>
      <c r="S8" s="573"/>
      <c r="T8" s="573"/>
      <c r="U8" s="573"/>
      <c r="V8" s="574"/>
      <c r="W8" s="488"/>
      <c r="X8" s="489"/>
      <c r="Y8" s="489"/>
      <c r="Z8" s="489"/>
      <c r="AA8" s="489"/>
      <c r="AB8" s="513"/>
      <c r="AC8" s="580"/>
      <c r="AD8" s="581"/>
      <c r="AE8" s="581"/>
      <c r="AF8" s="581"/>
      <c r="AG8" s="581"/>
      <c r="AH8" s="581"/>
      <c r="AI8" s="581"/>
      <c r="AJ8" s="581"/>
      <c r="AK8" s="581"/>
      <c r="AL8" s="582"/>
      <c r="AM8" s="474" t="s">
        <v>108</v>
      </c>
      <c r="AN8" s="374"/>
      <c r="AO8" s="374"/>
      <c r="AP8" s="374"/>
      <c r="AQ8" s="374"/>
      <c r="AR8" s="374"/>
      <c r="AS8" s="374"/>
      <c r="AT8" s="375"/>
      <c r="AU8" s="475" t="s">
        <v>109</v>
      </c>
      <c r="AV8" s="476"/>
      <c r="AW8" s="476"/>
      <c r="AX8" s="476"/>
      <c r="AY8" s="431" t="s">
        <v>110</v>
      </c>
      <c r="AZ8" s="432"/>
      <c r="BA8" s="432"/>
      <c r="BB8" s="432"/>
      <c r="BC8" s="432"/>
      <c r="BD8" s="432"/>
      <c r="BE8" s="432"/>
      <c r="BF8" s="432"/>
      <c r="BG8" s="432"/>
      <c r="BH8" s="432"/>
      <c r="BI8" s="432"/>
      <c r="BJ8" s="432"/>
      <c r="BK8" s="432"/>
      <c r="BL8" s="432"/>
      <c r="BM8" s="433"/>
      <c r="BN8" s="417">
        <v>2662532</v>
      </c>
      <c r="BO8" s="418"/>
      <c r="BP8" s="418"/>
      <c r="BQ8" s="418"/>
      <c r="BR8" s="418"/>
      <c r="BS8" s="418"/>
      <c r="BT8" s="418"/>
      <c r="BU8" s="419"/>
      <c r="BV8" s="417">
        <v>1815753</v>
      </c>
      <c r="BW8" s="418"/>
      <c r="BX8" s="418"/>
      <c r="BY8" s="418"/>
      <c r="BZ8" s="418"/>
      <c r="CA8" s="418"/>
      <c r="CB8" s="418"/>
      <c r="CC8" s="419"/>
      <c r="CD8" s="457" t="s">
        <v>111</v>
      </c>
      <c r="CE8" s="377"/>
      <c r="CF8" s="377"/>
      <c r="CG8" s="377"/>
      <c r="CH8" s="377"/>
      <c r="CI8" s="377"/>
      <c r="CJ8" s="377"/>
      <c r="CK8" s="377"/>
      <c r="CL8" s="377"/>
      <c r="CM8" s="377"/>
      <c r="CN8" s="377"/>
      <c r="CO8" s="377"/>
      <c r="CP8" s="377"/>
      <c r="CQ8" s="377"/>
      <c r="CR8" s="377"/>
      <c r="CS8" s="458"/>
      <c r="CT8" s="520">
        <v>1.01</v>
      </c>
      <c r="CU8" s="521"/>
      <c r="CV8" s="521"/>
      <c r="CW8" s="521"/>
      <c r="CX8" s="521"/>
      <c r="CY8" s="521"/>
      <c r="CZ8" s="521"/>
      <c r="DA8" s="522"/>
      <c r="DB8" s="520">
        <v>1.03</v>
      </c>
      <c r="DC8" s="521"/>
      <c r="DD8" s="521"/>
      <c r="DE8" s="521"/>
      <c r="DF8" s="521"/>
      <c r="DG8" s="521"/>
      <c r="DH8" s="521"/>
      <c r="DI8" s="522"/>
    </row>
    <row r="9" spans="1:119" ht="18.75" customHeight="1" thickBot="1" x14ac:dyDescent="0.2">
      <c r="A9" s="178"/>
      <c r="B9" s="549" t="s">
        <v>112</v>
      </c>
      <c r="C9" s="550"/>
      <c r="D9" s="550"/>
      <c r="E9" s="550"/>
      <c r="F9" s="550"/>
      <c r="G9" s="550"/>
      <c r="H9" s="550"/>
      <c r="I9" s="550"/>
      <c r="J9" s="550"/>
      <c r="K9" s="468"/>
      <c r="L9" s="551" t="s">
        <v>113</v>
      </c>
      <c r="M9" s="552"/>
      <c r="N9" s="552"/>
      <c r="O9" s="552"/>
      <c r="P9" s="552"/>
      <c r="Q9" s="553"/>
      <c r="R9" s="554">
        <v>93363</v>
      </c>
      <c r="S9" s="555"/>
      <c r="T9" s="555"/>
      <c r="U9" s="555"/>
      <c r="V9" s="556"/>
      <c r="W9" s="486" t="s">
        <v>114</v>
      </c>
      <c r="X9" s="487"/>
      <c r="Y9" s="487"/>
      <c r="Z9" s="487"/>
      <c r="AA9" s="487"/>
      <c r="AB9" s="487"/>
      <c r="AC9" s="487"/>
      <c r="AD9" s="487"/>
      <c r="AE9" s="487"/>
      <c r="AF9" s="487"/>
      <c r="AG9" s="487"/>
      <c r="AH9" s="487"/>
      <c r="AI9" s="487"/>
      <c r="AJ9" s="487"/>
      <c r="AK9" s="487"/>
      <c r="AL9" s="557"/>
      <c r="AM9" s="474" t="s">
        <v>115</v>
      </c>
      <c r="AN9" s="374"/>
      <c r="AO9" s="374"/>
      <c r="AP9" s="374"/>
      <c r="AQ9" s="374"/>
      <c r="AR9" s="374"/>
      <c r="AS9" s="374"/>
      <c r="AT9" s="375"/>
      <c r="AU9" s="475" t="s">
        <v>109</v>
      </c>
      <c r="AV9" s="476"/>
      <c r="AW9" s="476"/>
      <c r="AX9" s="476"/>
      <c r="AY9" s="431" t="s">
        <v>116</v>
      </c>
      <c r="AZ9" s="432"/>
      <c r="BA9" s="432"/>
      <c r="BB9" s="432"/>
      <c r="BC9" s="432"/>
      <c r="BD9" s="432"/>
      <c r="BE9" s="432"/>
      <c r="BF9" s="432"/>
      <c r="BG9" s="432"/>
      <c r="BH9" s="432"/>
      <c r="BI9" s="432"/>
      <c r="BJ9" s="432"/>
      <c r="BK9" s="432"/>
      <c r="BL9" s="432"/>
      <c r="BM9" s="433"/>
      <c r="BN9" s="417">
        <v>846779</v>
      </c>
      <c r="BO9" s="418"/>
      <c r="BP9" s="418"/>
      <c r="BQ9" s="418"/>
      <c r="BR9" s="418"/>
      <c r="BS9" s="418"/>
      <c r="BT9" s="418"/>
      <c r="BU9" s="419"/>
      <c r="BV9" s="417">
        <v>509020</v>
      </c>
      <c r="BW9" s="418"/>
      <c r="BX9" s="418"/>
      <c r="BY9" s="418"/>
      <c r="BZ9" s="418"/>
      <c r="CA9" s="418"/>
      <c r="CB9" s="418"/>
      <c r="CC9" s="419"/>
      <c r="CD9" s="457" t="s">
        <v>117</v>
      </c>
      <c r="CE9" s="377"/>
      <c r="CF9" s="377"/>
      <c r="CG9" s="377"/>
      <c r="CH9" s="377"/>
      <c r="CI9" s="377"/>
      <c r="CJ9" s="377"/>
      <c r="CK9" s="377"/>
      <c r="CL9" s="377"/>
      <c r="CM9" s="377"/>
      <c r="CN9" s="377"/>
      <c r="CO9" s="377"/>
      <c r="CP9" s="377"/>
      <c r="CQ9" s="377"/>
      <c r="CR9" s="377"/>
      <c r="CS9" s="458"/>
      <c r="CT9" s="414">
        <v>8.4</v>
      </c>
      <c r="CU9" s="415"/>
      <c r="CV9" s="415"/>
      <c r="CW9" s="415"/>
      <c r="CX9" s="415"/>
      <c r="CY9" s="415"/>
      <c r="CZ9" s="415"/>
      <c r="DA9" s="416"/>
      <c r="DB9" s="414">
        <v>9.1999999999999993</v>
      </c>
      <c r="DC9" s="415"/>
      <c r="DD9" s="415"/>
      <c r="DE9" s="415"/>
      <c r="DF9" s="415"/>
      <c r="DG9" s="415"/>
      <c r="DH9" s="415"/>
      <c r="DI9" s="416"/>
    </row>
    <row r="10" spans="1:119" ht="18.75" customHeight="1" thickBot="1" x14ac:dyDescent="0.2">
      <c r="A10" s="178"/>
      <c r="B10" s="549"/>
      <c r="C10" s="550"/>
      <c r="D10" s="550"/>
      <c r="E10" s="550"/>
      <c r="F10" s="550"/>
      <c r="G10" s="550"/>
      <c r="H10" s="550"/>
      <c r="I10" s="550"/>
      <c r="J10" s="550"/>
      <c r="K10" s="468"/>
      <c r="L10" s="373" t="s">
        <v>118</v>
      </c>
      <c r="M10" s="374"/>
      <c r="N10" s="374"/>
      <c r="O10" s="374"/>
      <c r="P10" s="374"/>
      <c r="Q10" s="375"/>
      <c r="R10" s="370">
        <v>86717</v>
      </c>
      <c r="S10" s="371"/>
      <c r="T10" s="371"/>
      <c r="U10" s="371"/>
      <c r="V10" s="430"/>
      <c r="W10" s="558"/>
      <c r="X10" s="368"/>
      <c r="Y10" s="368"/>
      <c r="Z10" s="368"/>
      <c r="AA10" s="368"/>
      <c r="AB10" s="368"/>
      <c r="AC10" s="368"/>
      <c r="AD10" s="368"/>
      <c r="AE10" s="368"/>
      <c r="AF10" s="368"/>
      <c r="AG10" s="368"/>
      <c r="AH10" s="368"/>
      <c r="AI10" s="368"/>
      <c r="AJ10" s="368"/>
      <c r="AK10" s="368"/>
      <c r="AL10" s="559"/>
      <c r="AM10" s="474" t="s">
        <v>119</v>
      </c>
      <c r="AN10" s="374"/>
      <c r="AO10" s="374"/>
      <c r="AP10" s="374"/>
      <c r="AQ10" s="374"/>
      <c r="AR10" s="374"/>
      <c r="AS10" s="374"/>
      <c r="AT10" s="375"/>
      <c r="AU10" s="475" t="s">
        <v>120</v>
      </c>
      <c r="AV10" s="476"/>
      <c r="AW10" s="476"/>
      <c r="AX10" s="476"/>
      <c r="AY10" s="431" t="s">
        <v>121</v>
      </c>
      <c r="AZ10" s="432"/>
      <c r="BA10" s="432"/>
      <c r="BB10" s="432"/>
      <c r="BC10" s="432"/>
      <c r="BD10" s="432"/>
      <c r="BE10" s="432"/>
      <c r="BF10" s="432"/>
      <c r="BG10" s="432"/>
      <c r="BH10" s="432"/>
      <c r="BI10" s="432"/>
      <c r="BJ10" s="432"/>
      <c r="BK10" s="432"/>
      <c r="BL10" s="432"/>
      <c r="BM10" s="433"/>
      <c r="BN10" s="417">
        <v>979143</v>
      </c>
      <c r="BO10" s="418"/>
      <c r="BP10" s="418"/>
      <c r="BQ10" s="418"/>
      <c r="BR10" s="418"/>
      <c r="BS10" s="418"/>
      <c r="BT10" s="418"/>
      <c r="BU10" s="419"/>
      <c r="BV10" s="417">
        <v>633274</v>
      </c>
      <c r="BW10" s="418"/>
      <c r="BX10" s="418"/>
      <c r="BY10" s="418"/>
      <c r="BZ10" s="418"/>
      <c r="CA10" s="418"/>
      <c r="CB10" s="418"/>
      <c r="CC10" s="419"/>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49"/>
      <c r="C11" s="550"/>
      <c r="D11" s="550"/>
      <c r="E11" s="550"/>
      <c r="F11" s="550"/>
      <c r="G11" s="550"/>
      <c r="H11" s="550"/>
      <c r="I11" s="550"/>
      <c r="J11" s="550"/>
      <c r="K11" s="468"/>
      <c r="L11" s="378" t="s">
        <v>123</v>
      </c>
      <c r="M11" s="379"/>
      <c r="N11" s="379"/>
      <c r="O11" s="379"/>
      <c r="P11" s="379"/>
      <c r="Q11" s="380"/>
      <c r="R11" s="546" t="s">
        <v>124</v>
      </c>
      <c r="S11" s="547"/>
      <c r="T11" s="547"/>
      <c r="U11" s="547"/>
      <c r="V11" s="548"/>
      <c r="W11" s="558"/>
      <c r="X11" s="368"/>
      <c r="Y11" s="368"/>
      <c r="Z11" s="368"/>
      <c r="AA11" s="368"/>
      <c r="AB11" s="368"/>
      <c r="AC11" s="368"/>
      <c r="AD11" s="368"/>
      <c r="AE11" s="368"/>
      <c r="AF11" s="368"/>
      <c r="AG11" s="368"/>
      <c r="AH11" s="368"/>
      <c r="AI11" s="368"/>
      <c r="AJ11" s="368"/>
      <c r="AK11" s="368"/>
      <c r="AL11" s="559"/>
      <c r="AM11" s="474" t="s">
        <v>125</v>
      </c>
      <c r="AN11" s="374"/>
      <c r="AO11" s="374"/>
      <c r="AP11" s="374"/>
      <c r="AQ11" s="374"/>
      <c r="AR11" s="374"/>
      <c r="AS11" s="374"/>
      <c r="AT11" s="375"/>
      <c r="AU11" s="475" t="s">
        <v>109</v>
      </c>
      <c r="AV11" s="476"/>
      <c r="AW11" s="476"/>
      <c r="AX11" s="476"/>
      <c r="AY11" s="431" t="s">
        <v>126</v>
      </c>
      <c r="AZ11" s="432"/>
      <c r="BA11" s="432"/>
      <c r="BB11" s="432"/>
      <c r="BC11" s="432"/>
      <c r="BD11" s="432"/>
      <c r="BE11" s="432"/>
      <c r="BF11" s="432"/>
      <c r="BG11" s="432"/>
      <c r="BH11" s="432"/>
      <c r="BI11" s="432"/>
      <c r="BJ11" s="432"/>
      <c r="BK11" s="432"/>
      <c r="BL11" s="432"/>
      <c r="BM11" s="433"/>
      <c r="BN11" s="417">
        <v>0</v>
      </c>
      <c r="BO11" s="418"/>
      <c r="BP11" s="418"/>
      <c r="BQ11" s="418"/>
      <c r="BR11" s="418"/>
      <c r="BS11" s="418"/>
      <c r="BT11" s="418"/>
      <c r="BU11" s="419"/>
      <c r="BV11" s="417">
        <v>0</v>
      </c>
      <c r="BW11" s="418"/>
      <c r="BX11" s="418"/>
      <c r="BY11" s="418"/>
      <c r="BZ11" s="418"/>
      <c r="CA11" s="418"/>
      <c r="CB11" s="418"/>
      <c r="CC11" s="419"/>
      <c r="CD11" s="457" t="s">
        <v>127</v>
      </c>
      <c r="CE11" s="377"/>
      <c r="CF11" s="377"/>
      <c r="CG11" s="377"/>
      <c r="CH11" s="377"/>
      <c r="CI11" s="377"/>
      <c r="CJ11" s="377"/>
      <c r="CK11" s="377"/>
      <c r="CL11" s="377"/>
      <c r="CM11" s="377"/>
      <c r="CN11" s="377"/>
      <c r="CO11" s="377"/>
      <c r="CP11" s="377"/>
      <c r="CQ11" s="377"/>
      <c r="CR11" s="377"/>
      <c r="CS11" s="458"/>
      <c r="CT11" s="520" t="s">
        <v>128</v>
      </c>
      <c r="CU11" s="521"/>
      <c r="CV11" s="521"/>
      <c r="CW11" s="521"/>
      <c r="CX11" s="521"/>
      <c r="CY11" s="521"/>
      <c r="CZ11" s="521"/>
      <c r="DA11" s="522"/>
      <c r="DB11" s="520" t="s">
        <v>129</v>
      </c>
      <c r="DC11" s="521"/>
      <c r="DD11" s="521"/>
      <c r="DE11" s="521"/>
      <c r="DF11" s="521"/>
      <c r="DG11" s="521"/>
      <c r="DH11" s="521"/>
      <c r="DI11" s="522"/>
    </row>
    <row r="12" spans="1:119" ht="18.75" customHeight="1" x14ac:dyDescent="0.15">
      <c r="A12" s="178"/>
      <c r="B12" s="523" t="s">
        <v>130</v>
      </c>
      <c r="C12" s="524"/>
      <c r="D12" s="524"/>
      <c r="E12" s="524"/>
      <c r="F12" s="524"/>
      <c r="G12" s="524"/>
      <c r="H12" s="524"/>
      <c r="I12" s="524"/>
      <c r="J12" s="524"/>
      <c r="K12" s="525"/>
      <c r="L12" s="532" t="s">
        <v>131</v>
      </c>
      <c r="M12" s="533"/>
      <c r="N12" s="533"/>
      <c r="O12" s="533"/>
      <c r="P12" s="533"/>
      <c r="Q12" s="534"/>
      <c r="R12" s="535">
        <v>92192</v>
      </c>
      <c r="S12" s="536"/>
      <c r="T12" s="536"/>
      <c r="U12" s="536"/>
      <c r="V12" s="537"/>
      <c r="W12" s="538" t="s">
        <v>1</v>
      </c>
      <c r="X12" s="476"/>
      <c r="Y12" s="476"/>
      <c r="Z12" s="476"/>
      <c r="AA12" s="476"/>
      <c r="AB12" s="539"/>
      <c r="AC12" s="540" t="s">
        <v>132</v>
      </c>
      <c r="AD12" s="541"/>
      <c r="AE12" s="541"/>
      <c r="AF12" s="541"/>
      <c r="AG12" s="542"/>
      <c r="AH12" s="540" t="s">
        <v>133</v>
      </c>
      <c r="AI12" s="541"/>
      <c r="AJ12" s="541"/>
      <c r="AK12" s="541"/>
      <c r="AL12" s="543"/>
      <c r="AM12" s="474" t="s">
        <v>134</v>
      </c>
      <c r="AN12" s="374"/>
      <c r="AO12" s="374"/>
      <c r="AP12" s="374"/>
      <c r="AQ12" s="374"/>
      <c r="AR12" s="374"/>
      <c r="AS12" s="374"/>
      <c r="AT12" s="375"/>
      <c r="AU12" s="475" t="s">
        <v>109</v>
      </c>
      <c r="AV12" s="476"/>
      <c r="AW12" s="476"/>
      <c r="AX12" s="476"/>
      <c r="AY12" s="431" t="s">
        <v>135</v>
      </c>
      <c r="AZ12" s="432"/>
      <c r="BA12" s="432"/>
      <c r="BB12" s="432"/>
      <c r="BC12" s="432"/>
      <c r="BD12" s="432"/>
      <c r="BE12" s="432"/>
      <c r="BF12" s="432"/>
      <c r="BG12" s="432"/>
      <c r="BH12" s="432"/>
      <c r="BI12" s="432"/>
      <c r="BJ12" s="432"/>
      <c r="BK12" s="432"/>
      <c r="BL12" s="432"/>
      <c r="BM12" s="433"/>
      <c r="BN12" s="417">
        <v>507012</v>
      </c>
      <c r="BO12" s="418"/>
      <c r="BP12" s="418"/>
      <c r="BQ12" s="418"/>
      <c r="BR12" s="418"/>
      <c r="BS12" s="418"/>
      <c r="BT12" s="418"/>
      <c r="BU12" s="419"/>
      <c r="BV12" s="417">
        <v>300072</v>
      </c>
      <c r="BW12" s="418"/>
      <c r="BX12" s="418"/>
      <c r="BY12" s="418"/>
      <c r="BZ12" s="418"/>
      <c r="CA12" s="418"/>
      <c r="CB12" s="418"/>
      <c r="CC12" s="419"/>
      <c r="CD12" s="457" t="s">
        <v>136</v>
      </c>
      <c r="CE12" s="377"/>
      <c r="CF12" s="377"/>
      <c r="CG12" s="377"/>
      <c r="CH12" s="377"/>
      <c r="CI12" s="377"/>
      <c r="CJ12" s="377"/>
      <c r="CK12" s="377"/>
      <c r="CL12" s="377"/>
      <c r="CM12" s="377"/>
      <c r="CN12" s="377"/>
      <c r="CO12" s="377"/>
      <c r="CP12" s="377"/>
      <c r="CQ12" s="377"/>
      <c r="CR12" s="377"/>
      <c r="CS12" s="458"/>
      <c r="CT12" s="520" t="s">
        <v>137</v>
      </c>
      <c r="CU12" s="521"/>
      <c r="CV12" s="521"/>
      <c r="CW12" s="521"/>
      <c r="CX12" s="521"/>
      <c r="CY12" s="521"/>
      <c r="CZ12" s="521"/>
      <c r="DA12" s="522"/>
      <c r="DB12" s="520" t="s">
        <v>137</v>
      </c>
      <c r="DC12" s="521"/>
      <c r="DD12" s="521"/>
      <c r="DE12" s="521"/>
      <c r="DF12" s="521"/>
      <c r="DG12" s="521"/>
      <c r="DH12" s="521"/>
      <c r="DI12" s="522"/>
    </row>
    <row r="13" spans="1:119" ht="18.75" customHeight="1" x14ac:dyDescent="0.15">
      <c r="A13" s="178"/>
      <c r="B13" s="526"/>
      <c r="C13" s="527"/>
      <c r="D13" s="527"/>
      <c r="E13" s="527"/>
      <c r="F13" s="527"/>
      <c r="G13" s="527"/>
      <c r="H13" s="527"/>
      <c r="I13" s="527"/>
      <c r="J13" s="527"/>
      <c r="K13" s="528"/>
      <c r="L13" s="187"/>
      <c r="M13" s="501" t="s">
        <v>138</v>
      </c>
      <c r="N13" s="502"/>
      <c r="O13" s="502"/>
      <c r="P13" s="502"/>
      <c r="Q13" s="503"/>
      <c r="R13" s="504">
        <v>88466</v>
      </c>
      <c r="S13" s="505"/>
      <c r="T13" s="505"/>
      <c r="U13" s="505"/>
      <c r="V13" s="506"/>
      <c r="W13" s="507" t="s">
        <v>139</v>
      </c>
      <c r="X13" s="403"/>
      <c r="Y13" s="403"/>
      <c r="Z13" s="403"/>
      <c r="AA13" s="403"/>
      <c r="AB13" s="404"/>
      <c r="AC13" s="370">
        <v>359</v>
      </c>
      <c r="AD13" s="371"/>
      <c r="AE13" s="371"/>
      <c r="AF13" s="371"/>
      <c r="AG13" s="372"/>
      <c r="AH13" s="370">
        <v>426</v>
      </c>
      <c r="AI13" s="371"/>
      <c r="AJ13" s="371"/>
      <c r="AK13" s="371"/>
      <c r="AL13" s="430"/>
      <c r="AM13" s="474" t="s">
        <v>140</v>
      </c>
      <c r="AN13" s="374"/>
      <c r="AO13" s="374"/>
      <c r="AP13" s="374"/>
      <c r="AQ13" s="374"/>
      <c r="AR13" s="374"/>
      <c r="AS13" s="374"/>
      <c r="AT13" s="375"/>
      <c r="AU13" s="475" t="s">
        <v>141</v>
      </c>
      <c r="AV13" s="476"/>
      <c r="AW13" s="476"/>
      <c r="AX13" s="476"/>
      <c r="AY13" s="431" t="s">
        <v>142</v>
      </c>
      <c r="AZ13" s="432"/>
      <c r="BA13" s="432"/>
      <c r="BB13" s="432"/>
      <c r="BC13" s="432"/>
      <c r="BD13" s="432"/>
      <c r="BE13" s="432"/>
      <c r="BF13" s="432"/>
      <c r="BG13" s="432"/>
      <c r="BH13" s="432"/>
      <c r="BI13" s="432"/>
      <c r="BJ13" s="432"/>
      <c r="BK13" s="432"/>
      <c r="BL13" s="432"/>
      <c r="BM13" s="433"/>
      <c r="BN13" s="417">
        <v>1318910</v>
      </c>
      <c r="BO13" s="418"/>
      <c r="BP13" s="418"/>
      <c r="BQ13" s="418"/>
      <c r="BR13" s="418"/>
      <c r="BS13" s="418"/>
      <c r="BT13" s="418"/>
      <c r="BU13" s="419"/>
      <c r="BV13" s="417">
        <v>842222</v>
      </c>
      <c r="BW13" s="418"/>
      <c r="BX13" s="418"/>
      <c r="BY13" s="418"/>
      <c r="BZ13" s="418"/>
      <c r="CA13" s="418"/>
      <c r="CB13" s="418"/>
      <c r="CC13" s="419"/>
      <c r="CD13" s="457" t="s">
        <v>143</v>
      </c>
      <c r="CE13" s="377"/>
      <c r="CF13" s="377"/>
      <c r="CG13" s="377"/>
      <c r="CH13" s="377"/>
      <c r="CI13" s="377"/>
      <c r="CJ13" s="377"/>
      <c r="CK13" s="377"/>
      <c r="CL13" s="377"/>
      <c r="CM13" s="377"/>
      <c r="CN13" s="377"/>
      <c r="CO13" s="377"/>
      <c r="CP13" s="377"/>
      <c r="CQ13" s="377"/>
      <c r="CR13" s="377"/>
      <c r="CS13" s="458"/>
      <c r="CT13" s="414">
        <v>6</v>
      </c>
      <c r="CU13" s="415"/>
      <c r="CV13" s="415"/>
      <c r="CW13" s="415"/>
      <c r="CX13" s="415"/>
      <c r="CY13" s="415"/>
      <c r="CZ13" s="415"/>
      <c r="DA13" s="416"/>
      <c r="DB13" s="414">
        <v>5</v>
      </c>
      <c r="DC13" s="415"/>
      <c r="DD13" s="415"/>
      <c r="DE13" s="415"/>
      <c r="DF13" s="415"/>
      <c r="DG13" s="415"/>
      <c r="DH13" s="415"/>
      <c r="DI13" s="416"/>
    </row>
    <row r="14" spans="1:119" ht="18.75" customHeight="1" thickBot="1" x14ac:dyDescent="0.2">
      <c r="A14" s="178"/>
      <c r="B14" s="526"/>
      <c r="C14" s="527"/>
      <c r="D14" s="527"/>
      <c r="E14" s="527"/>
      <c r="F14" s="527"/>
      <c r="G14" s="527"/>
      <c r="H14" s="527"/>
      <c r="I14" s="527"/>
      <c r="J14" s="527"/>
      <c r="K14" s="528"/>
      <c r="L14" s="491" t="s">
        <v>144</v>
      </c>
      <c r="M14" s="544"/>
      <c r="N14" s="544"/>
      <c r="O14" s="544"/>
      <c r="P14" s="544"/>
      <c r="Q14" s="545"/>
      <c r="R14" s="504">
        <v>92518</v>
      </c>
      <c r="S14" s="505"/>
      <c r="T14" s="505"/>
      <c r="U14" s="505"/>
      <c r="V14" s="506"/>
      <c r="W14" s="508"/>
      <c r="X14" s="406"/>
      <c r="Y14" s="406"/>
      <c r="Z14" s="406"/>
      <c r="AA14" s="406"/>
      <c r="AB14" s="407"/>
      <c r="AC14" s="497">
        <v>0.8</v>
      </c>
      <c r="AD14" s="498"/>
      <c r="AE14" s="498"/>
      <c r="AF14" s="498"/>
      <c r="AG14" s="499"/>
      <c r="AH14" s="497">
        <v>1.1000000000000001</v>
      </c>
      <c r="AI14" s="498"/>
      <c r="AJ14" s="498"/>
      <c r="AK14" s="498"/>
      <c r="AL14" s="500"/>
      <c r="AM14" s="474"/>
      <c r="AN14" s="374"/>
      <c r="AO14" s="374"/>
      <c r="AP14" s="374"/>
      <c r="AQ14" s="374"/>
      <c r="AR14" s="374"/>
      <c r="AS14" s="374"/>
      <c r="AT14" s="375"/>
      <c r="AU14" s="475"/>
      <c r="AV14" s="476"/>
      <c r="AW14" s="476"/>
      <c r="AX14" s="476"/>
      <c r="AY14" s="431"/>
      <c r="AZ14" s="432"/>
      <c r="BA14" s="432"/>
      <c r="BB14" s="432"/>
      <c r="BC14" s="432"/>
      <c r="BD14" s="432"/>
      <c r="BE14" s="432"/>
      <c r="BF14" s="432"/>
      <c r="BG14" s="432"/>
      <c r="BH14" s="432"/>
      <c r="BI14" s="432"/>
      <c r="BJ14" s="432"/>
      <c r="BK14" s="432"/>
      <c r="BL14" s="432"/>
      <c r="BM14" s="433"/>
      <c r="BN14" s="417"/>
      <c r="BO14" s="418"/>
      <c r="BP14" s="418"/>
      <c r="BQ14" s="418"/>
      <c r="BR14" s="418"/>
      <c r="BS14" s="418"/>
      <c r="BT14" s="418"/>
      <c r="BU14" s="419"/>
      <c r="BV14" s="417"/>
      <c r="BW14" s="418"/>
      <c r="BX14" s="418"/>
      <c r="BY14" s="418"/>
      <c r="BZ14" s="418"/>
      <c r="CA14" s="418"/>
      <c r="CB14" s="418"/>
      <c r="CC14" s="419"/>
      <c r="CD14" s="454" t="s">
        <v>145</v>
      </c>
      <c r="CE14" s="455"/>
      <c r="CF14" s="455"/>
      <c r="CG14" s="455"/>
      <c r="CH14" s="455"/>
      <c r="CI14" s="455"/>
      <c r="CJ14" s="455"/>
      <c r="CK14" s="455"/>
      <c r="CL14" s="455"/>
      <c r="CM14" s="455"/>
      <c r="CN14" s="455"/>
      <c r="CO14" s="455"/>
      <c r="CP14" s="455"/>
      <c r="CQ14" s="455"/>
      <c r="CR14" s="455"/>
      <c r="CS14" s="456"/>
      <c r="CT14" s="514">
        <v>23.3</v>
      </c>
      <c r="CU14" s="515"/>
      <c r="CV14" s="515"/>
      <c r="CW14" s="515"/>
      <c r="CX14" s="515"/>
      <c r="CY14" s="515"/>
      <c r="CZ14" s="515"/>
      <c r="DA14" s="516"/>
      <c r="DB14" s="514">
        <v>26.8</v>
      </c>
      <c r="DC14" s="515"/>
      <c r="DD14" s="515"/>
      <c r="DE14" s="515"/>
      <c r="DF14" s="515"/>
      <c r="DG14" s="515"/>
      <c r="DH14" s="515"/>
      <c r="DI14" s="516"/>
    </row>
    <row r="15" spans="1:119" ht="18.75" customHeight="1" x14ac:dyDescent="0.15">
      <c r="A15" s="178"/>
      <c r="B15" s="526"/>
      <c r="C15" s="527"/>
      <c r="D15" s="527"/>
      <c r="E15" s="527"/>
      <c r="F15" s="527"/>
      <c r="G15" s="527"/>
      <c r="H15" s="527"/>
      <c r="I15" s="527"/>
      <c r="J15" s="527"/>
      <c r="K15" s="528"/>
      <c r="L15" s="187"/>
      <c r="M15" s="501" t="s">
        <v>146</v>
      </c>
      <c r="N15" s="502"/>
      <c r="O15" s="502"/>
      <c r="P15" s="502"/>
      <c r="Q15" s="503"/>
      <c r="R15" s="504">
        <v>88532</v>
      </c>
      <c r="S15" s="505"/>
      <c r="T15" s="505"/>
      <c r="U15" s="505"/>
      <c r="V15" s="506"/>
      <c r="W15" s="507" t="s">
        <v>147</v>
      </c>
      <c r="X15" s="403"/>
      <c r="Y15" s="403"/>
      <c r="Z15" s="403"/>
      <c r="AA15" s="403"/>
      <c r="AB15" s="404"/>
      <c r="AC15" s="370">
        <v>12802</v>
      </c>
      <c r="AD15" s="371"/>
      <c r="AE15" s="371"/>
      <c r="AF15" s="371"/>
      <c r="AG15" s="372"/>
      <c r="AH15" s="370">
        <v>13524</v>
      </c>
      <c r="AI15" s="371"/>
      <c r="AJ15" s="371"/>
      <c r="AK15" s="371"/>
      <c r="AL15" s="430"/>
      <c r="AM15" s="474"/>
      <c r="AN15" s="374"/>
      <c r="AO15" s="374"/>
      <c r="AP15" s="374"/>
      <c r="AQ15" s="374"/>
      <c r="AR15" s="374"/>
      <c r="AS15" s="374"/>
      <c r="AT15" s="375"/>
      <c r="AU15" s="475"/>
      <c r="AV15" s="476"/>
      <c r="AW15" s="476"/>
      <c r="AX15" s="476"/>
      <c r="AY15" s="443" t="s">
        <v>148</v>
      </c>
      <c r="AZ15" s="444"/>
      <c r="BA15" s="444"/>
      <c r="BB15" s="444"/>
      <c r="BC15" s="444"/>
      <c r="BD15" s="444"/>
      <c r="BE15" s="444"/>
      <c r="BF15" s="444"/>
      <c r="BG15" s="444"/>
      <c r="BH15" s="444"/>
      <c r="BI15" s="444"/>
      <c r="BJ15" s="444"/>
      <c r="BK15" s="444"/>
      <c r="BL15" s="444"/>
      <c r="BM15" s="445"/>
      <c r="BN15" s="446">
        <v>13957877</v>
      </c>
      <c r="BO15" s="447"/>
      <c r="BP15" s="447"/>
      <c r="BQ15" s="447"/>
      <c r="BR15" s="447"/>
      <c r="BS15" s="447"/>
      <c r="BT15" s="447"/>
      <c r="BU15" s="448"/>
      <c r="BV15" s="446">
        <v>14323831</v>
      </c>
      <c r="BW15" s="447"/>
      <c r="BX15" s="447"/>
      <c r="BY15" s="447"/>
      <c r="BZ15" s="447"/>
      <c r="CA15" s="447"/>
      <c r="CB15" s="447"/>
      <c r="CC15" s="448"/>
      <c r="CD15" s="517" t="s">
        <v>149</v>
      </c>
      <c r="CE15" s="518"/>
      <c r="CF15" s="518"/>
      <c r="CG15" s="518"/>
      <c r="CH15" s="518"/>
      <c r="CI15" s="518"/>
      <c r="CJ15" s="518"/>
      <c r="CK15" s="518"/>
      <c r="CL15" s="518"/>
      <c r="CM15" s="518"/>
      <c r="CN15" s="518"/>
      <c r="CO15" s="518"/>
      <c r="CP15" s="518"/>
      <c r="CQ15" s="518"/>
      <c r="CR15" s="518"/>
      <c r="CS15" s="51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26"/>
      <c r="C16" s="527"/>
      <c r="D16" s="527"/>
      <c r="E16" s="527"/>
      <c r="F16" s="527"/>
      <c r="G16" s="527"/>
      <c r="H16" s="527"/>
      <c r="I16" s="527"/>
      <c r="J16" s="527"/>
      <c r="K16" s="528"/>
      <c r="L16" s="491" t="s">
        <v>150</v>
      </c>
      <c r="M16" s="492"/>
      <c r="N16" s="492"/>
      <c r="O16" s="492"/>
      <c r="P16" s="492"/>
      <c r="Q16" s="493"/>
      <c r="R16" s="494" t="s">
        <v>151</v>
      </c>
      <c r="S16" s="495"/>
      <c r="T16" s="495"/>
      <c r="U16" s="495"/>
      <c r="V16" s="496"/>
      <c r="W16" s="508"/>
      <c r="X16" s="406"/>
      <c r="Y16" s="406"/>
      <c r="Z16" s="406"/>
      <c r="AA16" s="406"/>
      <c r="AB16" s="407"/>
      <c r="AC16" s="497">
        <v>30.1</v>
      </c>
      <c r="AD16" s="498"/>
      <c r="AE16" s="498"/>
      <c r="AF16" s="498"/>
      <c r="AG16" s="499"/>
      <c r="AH16" s="497">
        <v>34.4</v>
      </c>
      <c r="AI16" s="498"/>
      <c r="AJ16" s="498"/>
      <c r="AK16" s="498"/>
      <c r="AL16" s="500"/>
      <c r="AM16" s="474"/>
      <c r="AN16" s="374"/>
      <c r="AO16" s="374"/>
      <c r="AP16" s="374"/>
      <c r="AQ16" s="374"/>
      <c r="AR16" s="374"/>
      <c r="AS16" s="374"/>
      <c r="AT16" s="375"/>
      <c r="AU16" s="475"/>
      <c r="AV16" s="476"/>
      <c r="AW16" s="476"/>
      <c r="AX16" s="476"/>
      <c r="AY16" s="431" t="s">
        <v>152</v>
      </c>
      <c r="AZ16" s="432"/>
      <c r="BA16" s="432"/>
      <c r="BB16" s="432"/>
      <c r="BC16" s="432"/>
      <c r="BD16" s="432"/>
      <c r="BE16" s="432"/>
      <c r="BF16" s="432"/>
      <c r="BG16" s="432"/>
      <c r="BH16" s="432"/>
      <c r="BI16" s="432"/>
      <c r="BJ16" s="432"/>
      <c r="BK16" s="432"/>
      <c r="BL16" s="432"/>
      <c r="BM16" s="433"/>
      <c r="BN16" s="417">
        <v>14342045</v>
      </c>
      <c r="BO16" s="418"/>
      <c r="BP16" s="418"/>
      <c r="BQ16" s="418"/>
      <c r="BR16" s="418"/>
      <c r="BS16" s="418"/>
      <c r="BT16" s="418"/>
      <c r="BU16" s="419"/>
      <c r="BV16" s="417">
        <v>13930368</v>
      </c>
      <c r="BW16" s="418"/>
      <c r="BX16" s="418"/>
      <c r="BY16" s="418"/>
      <c r="BZ16" s="418"/>
      <c r="CA16" s="418"/>
      <c r="CB16" s="418"/>
      <c r="CC16" s="419"/>
      <c r="CD16" s="191"/>
      <c r="CE16" s="449"/>
      <c r="CF16" s="449"/>
      <c r="CG16" s="449"/>
      <c r="CH16" s="449"/>
      <c r="CI16" s="449"/>
      <c r="CJ16" s="449"/>
      <c r="CK16" s="449"/>
      <c r="CL16" s="449"/>
      <c r="CM16" s="449"/>
      <c r="CN16" s="449"/>
      <c r="CO16" s="449"/>
      <c r="CP16" s="449"/>
      <c r="CQ16" s="449"/>
      <c r="CR16" s="449"/>
      <c r="CS16" s="450"/>
      <c r="CT16" s="414"/>
      <c r="CU16" s="415"/>
      <c r="CV16" s="415"/>
      <c r="CW16" s="415"/>
      <c r="CX16" s="415"/>
      <c r="CY16" s="415"/>
      <c r="CZ16" s="415"/>
      <c r="DA16" s="416"/>
      <c r="DB16" s="414"/>
      <c r="DC16" s="415"/>
      <c r="DD16" s="415"/>
      <c r="DE16" s="415"/>
      <c r="DF16" s="415"/>
      <c r="DG16" s="415"/>
      <c r="DH16" s="415"/>
      <c r="DI16" s="416"/>
    </row>
    <row r="17" spans="1:113" ht="18.75" customHeight="1" thickBot="1" x14ac:dyDescent="0.2">
      <c r="A17" s="178"/>
      <c r="B17" s="529"/>
      <c r="C17" s="530"/>
      <c r="D17" s="530"/>
      <c r="E17" s="530"/>
      <c r="F17" s="530"/>
      <c r="G17" s="530"/>
      <c r="H17" s="530"/>
      <c r="I17" s="530"/>
      <c r="J17" s="530"/>
      <c r="K17" s="531"/>
      <c r="L17" s="192"/>
      <c r="M17" s="510" t="s">
        <v>153</v>
      </c>
      <c r="N17" s="511"/>
      <c r="O17" s="511"/>
      <c r="P17" s="511"/>
      <c r="Q17" s="512"/>
      <c r="R17" s="494" t="s">
        <v>154</v>
      </c>
      <c r="S17" s="495"/>
      <c r="T17" s="495"/>
      <c r="U17" s="495"/>
      <c r="V17" s="496"/>
      <c r="W17" s="507" t="s">
        <v>155</v>
      </c>
      <c r="X17" s="403"/>
      <c r="Y17" s="403"/>
      <c r="Z17" s="403"/>
      <c r="AA17" s="403"/>
      <c r="AB17" s="404"/>
      <c r="AC17" s="370">
        <v>29348</v>
      </c>
      <c r="AD17" s="371"/>
      <c r="AE17" s="371"/>
      <c r="AF17" s="371"/>
      <c r="AG17" s="372"/>
      <c r="AH17" s="370">
        <v>25346</v>
      </c>
      <c r="AI17" s="371"/>
      <c r="AJ17" s="371"/>
      <c r="AK17" s="371"/>
      <c r="AL17" s="430"/>
      <c r="AM17" s="474"/>
      <c r="AN17" s="374"/>
      <c r="AO17" s="374"/>
      <c r="AP17" s="374"/>
      <c r="AQ17" s="374"/>
      <c r="AR17" s="374"/>
      <c r="AS17" s="374"/>
      <c r="AT17" s="375"/>
      <c r="AU17" s="475"/>
      <c r="AV17" s="476"/>
      <c r="AW17" s="476"/>
      <c r="AX17" s="476"/>
      <c r="AY17" s="431" t="s">
        <v>156</v>
      </c>
      <c r="AZ17" s="432"/>
      <c r="BA17" s="432"/>
      <c r="BB17" s="432"/>
      <c r="BC17" s="432"/>
      <c r="BD17" s="432"/>
      <c r="BE17" s="432"/>
      <c r="BF17" s="432"/>
      <c r="BG17" s="432"/>
      <c r="BH17" s="432"/>
      <c r="BI17" s="432"/>
      <c r="BJ17" s="432"/>
      <c r="BK17" s="432"/>
      <c r="BL17" s="432"/>
      <c r="BM17" s="433"/>
      <c r="BN17" s="417">
        <v>17887564</v>
      </c>
      <c r="BO17" s="418"/>
      <c r="BP17" s="418"/>
      <c r="BQ17" s="418"/>
      <c r="BR17" s="418"/>
      <c r="BS17" s="418"/>
      <c r="BT17" s="418"/>
      <c r="BU17" s="419"/>
      <c r="BV17" s="417">
        <v>18374811</v>
      </c>
      <c r="BW17" s="418"/>
      <c r="BX17" s="418"/>
      <c r="BY17" s="418"/>
      <c r="BZ17" s="418"/>
      <c r="CA17" s="418"/>
      <c r="CB17" s="418"/>
      <c r="CC17" s="419"/>
      <c r="CD17" s="191"/>
      <c r="CE17" s="449"/>
      <c r="CF17" s="449"/>
      <c r="CG17" s="449"/>
      <c r="CH17" s="449"/>
      <c r="CI17" s="449"/>
      <c r="CJ17" s="449"/>
      <c r="CK17" s="449"/>
      <c r="CL17" s="449"/>
      <c r="CM17" s="449"/>
      <c r="CN17" s="449"/>
      <c r="CO17" s="449"/>
      <c r="CP17" s="449"/>
      <c r="CQ17" s="449"/>
      <c r="CR17" s="449"/>
      <c r="CS17" s="450"/>
      <c r="CT17" s="414"/>
      <c r="CU17" s="415"/>
      <c r="CV17" s="415"/>
      <c r="CW17" s="415"/>
      <c r="CX17" s="415"/>
      <c r="CY17" s="415"/>
      <c r="CZ17" s="415"/>
      <c r="DA17" s="416"/>
      <c r="DB17" s="414"/>
      <c r="DC17" s="415"/>
      <c r="DD17" s="415"/>
      <c r="DE17" s="415"/>
      <c r="DF17" s="415"/>
      <c r="DG17" s="415"/>
      <c r="DH17" s="415"/>
      <c r="DI17" s="416"/>
    </row>
    <row r="18" spans="1:113" ht="18.75" customHeight="1" thickBot="1" x14ac:dyDescent="0.2">
      <c r="A18" s="178"/>
      <c r="B18" s="467" t="s">
        <v>157</v>
      </c>
      <c r="C18" s="468"/>
      <c r="D18" s="468"/>
      <c r="E18" s="469"/>
      <c r="F18" s="469"/>
      <c r="G18" s="469"/>
      <c r="H18" s="469"/>
      <c r="I18" s="469"/>
      <c r="J18" s="469"/>
      <c r="K18" s="469"/>
      <c r="L18" s="470">
        <v>18.02</v>
      </c>
      <c r="M18" s="470"/>
      <c r="N18" s="470"/>
      <c r="O18" s="470"/>
      <c r="P18" s="470"/>
      <c r="Q18" s="470"/>
      <c r="R18" s="471"/>
      <c r="S18" s="471"/>
      <c r="T18" s="471"/>
      <c r="U18" s="471"/>
      <c r="V18" s="472"/>
      <c r="W18" s="488"/>
      <c r="X18" s="489"/>
      <c r="Y18" s="489"/>
      <c r="Z18" s="489"/>
      <c r="AA18" s="489"/>
      <c r="AB18" s="513"/>
      <c r="AC18" s="387">
        <v>69</v>
      </c>
      <c r="AD18" s="388"/>
      <c r="AE18" s="388"/>
      <c r="AF18" s="388"/>
      <c r="AG18" s="473"/>
      <c r="AH18" s="387">
        <v>64.5</v>
      </c>
      <c r="AI18" s="388"/>
      <c r="AJ18" s="388"/>
      <c r="AK18" s="388"/>
      <c r="AL18" s="389"/>
      <c r="AM18" s="474"/>
      <c r="AN18" s="374"/>
      <c r="AO18" s="374"/>
      <c r="AP18" s="374"/>
      <c r="AQ18" s="374"/>
      <c r="AR18" s="374"/>
      <c r="AS18" s="374"/>
      <c r="AT18" s="375"/>
      <c r="AU18" s="475"/>
      <c r="AV18" s="476"/>
      <c r="AW18" s="476"/>
      <c r="AX18" s="476"/>
      <c r="AY18" s="431" t="s">
        <v>158</v>
      </c>
      <c r="AZ18" s="432"/>
      <c r="BA18" s="432"/>
      <c r="BB18" s="432"/>
      <c r="BC18" s="432"/>
      <c r="BD18" s="432"/>
      <c r="BE18" s="432"/>
      <c r="BF18" s="432"/>
      <c r="BG18" s="432"/>
      <c r="BH18" s="432"/>
      <c r="BI18" s="432"/>
      <c r="BJ18" s="432"/>
      <c r="BK18" s="432"/>
      <c r="BL18" s="432"/>
      <c r="BM18" s="433"/>
      <c r="BN18" s="417">
        <v>16901778</v>
      </c>
      <c r="BO18" s="418"/>
      <c r="BP18" s="418"/>
      <c r="BQ18" s="418"/>
      <c r="BR18" s="418"/>
      <c r="BS18" s="418"/>
      <c r="BT18" s="418"/>
      <c r="BU18" s="419"/>
      <c r="BV18" s="417">
        <v>16201563</v>
      </c>
      <c r="BW18" s="418"/>
      <c r="BX18" s="418"/>
      <c r="BY18" s="418"/>
      <c r="BZ18" s="418"/>
      <c r="CA18" s="418"/>
      <c r="CB18" s="418"/>
      <c r="CC18" s="419"/>
      <c r="CD18" s="191"/>
      <c r="CE18" s="449"/>
      <c r="CF18" s="449"/>
      <c r="CG18" s="449"/>
      <c r="CH18" s="449"/>
      <c r="CI18" s="449"/>
      <c r="CJ18" s="449"/>
      <c r="CK18" s="449"/>
      <c r="CL18" s="449"/>
      <c r="CM18" s="449"/>
      <c r="CN18" s="449"/>
      <c r="CO18" s="449"/>
      <c r="CP18" s="449"/>
      <c r="CQ18" s="449"/>
      <c r="CR18" s="449"/>
      <c r="CS18" s="450"/>
      <c r="CT18" s="414"/>
      <c r="CU18" s="415"/>
      <c r="CV18" s="415"/>
      <c r="CW18" s="415"/>
      <c r="CX18" s="415"/>
      <c r="CY18" s="415"/>
      <c r="CZ18" s="415"/>
      <c r="DA18" s="416"/>
      <c r="DB18" s="414"/>
      <c r="DC18" s="415"/>
      <c r="DD18" s="415"/>
      <c r="DE18" s="415"/>
      <c r="DF18" s="415"/>
      <c r="DG18" s="415"/>
      <c r="DH18" s="415"/>
      <c r="DI18" s="416"/>
    </row>
    <row r="19" spans="1:113" ht="18.75" customHeight="1" thickBot="1" x14ac:dyDescent="0.2">
      <c r="A19" s="178"/>
      <c r="B19" s="467" t="s">
        <v>159</v>
      </c>
      <c r="C19" s="468"/>
      <c r="D19" s="468"/>
      <c r="E19" s="469"/>
      <c r="F19" s="469"/>
      <c r="G19" s="469"/>
      <c r="H19" s="469"/>
      <c r="I19" s="469"/>
      <c r="J19" s="469"/>
      <c r="K19" s="469"/>
      <c r="L19" s="477">
        <v>5181</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509"/>
      <c r="AM19" s="474"/>
      <c r="AN19" s="374"/>
      <c r="AO19" s="374"/>
      <c r="AP19" s="374"/>
      <c r="AQ19" s="374"/>
      <c r="AR19" s="374"/>
      <c r="AS19" s="374"/>
      <c r="AT19" s="375"/>
      <c r="AU19" s="475"/>
      <c r="AV19" s="476"/>
      <c r="AW19" s="476"/>
      <c r="AX19" s="476"/>
      <c r="AY19" s="431" t="s">
        <v>160</v>
      </c>
      <c r="AZ19" s="432"/>
      <c r="BA19" s="432"/>
      <c r="BB19" s="432"/>
      <c r="BC19" s="432"/>
      <c r="BD19" s="432"/>
      <c r="BE19" s="432"/>
      <c r="BF19" s="432"/>
      <c r="BG19" s="432"/>
      <c r="BH19" s="432"/>
      <c r="BI19" s="432"/>
      <c r="BJ19" s="432"/>
      <c r="BK19" s="432"/>
      <c r="BL19" s="432"/>
      <c r="BM19" s="433"/>
      <c r="BN19" s="417">
        <v>25445976</v>
      </c>
      <c r="BO19" s="418"/>
      <c r="BP19" s="418"/>
      <c r="BQ19" s="418"/>
      <c r="BR19" s="418"/>
      <c r="BS19" s="418"/>
      <c r="BT19" s="418"/>
      <c r="BU19" s="419"/>
      <c r="BV19" s="417">
        <v>22929570</v>
      </c>
      <c r="BW19" s="418"/>
      <c r="BX19" s="418"/>
      <c r="BY19" s="418"/>
      <c r="BZ19" s="418"/>
      <c r="CA19" s="418"/>
      <c r="CB19" s="418"/>
      <c r="CC19" s="419"/>
      <c r="CD19" s="191"/>
      <c r="CE19" s="449"/>
      <c r="CF19" s="449"/>
      <c r="CG19" s="449"/>
      <c r="CH19" s="449"/>
      <c r="CI19" s="449"/>
      <c r="CJ19" s="449"/>
      <c r="CK19" s="449"/>
      <c r="CL19" s="449"/>
      <c r="CM19" s="449"/>
      <c r="CN19" s="449"/>
      <c r="CO19" s="449"/>
      <c r="CP19" s="449"/>
      <c r="CQ19" s="449"/>
      <c r="CR19" s="449"/>
      <c r="CS19" s="450"/>
      <c r="CT19" s="414"/>
      <c r="CU19" s="415"/>
      <c r="CV19" s="415"/>
      <c r="CW19" s="415"/>
      <c r="CX19" s="415"/>
      <c r="CY19" s="415"/>
      <c r="CZ19" s="415"/>
      <c r="DA19" s="416"/>
      <c r="DB19" s="414"/>
      <c r="DC19" s="415"/>
      <c r="DD19" s="415"/>
      <c r="DE19" s="415"/>
      <c r="DF19" s="415"/>
      <c r="DG19" s="415"/>
      <c r="DH19" s="415"/>
      <c r="DI19" s="416"/>
    </row>
    <row r="20" spans="1:113" ht="18.75" customHeight="1" thickBot="1" x14ac:dyDescent="0.2">
      <c r="A20" s="178"/>
      <c r="B20" s="467" t="s">
        <v>161</v>
      </c>
      <c r="C20" s="468"/>
      <c r="D20" s="468"/>
      <c r="E20" s="469"/>
      <c r="F20" s="469"/>
      <c r="G20" s="469"/>
      <c r="H20" s="469"/>
      <c r="I20" s="469"/>
      <c r="J20" s="469"/>
      <c r="K20" s="469"/>
      <c r="L20" s="477">
        <v>42183</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379"/>
      <c r="AO20" s="379"/>
      <c r="AP20" s="379"/>
      <c r="AQ20" s="379"/>
      <c r="AR20" s="379"/>
      <c r="AS20" s="379"/>
      <c r="AT20" s="380"/>
      <c r="AU20" s="483"/>
      <c r="AV20" s="484"/>
      <c r="AW20" s="484"/>
      <c r="AX20" s="485"/>
      <c r="AY20" s="431"/>
      <c r="AZ20" s="432"/>
      <c r="BA20" s="432"/>
      <c r="BB20" s="432"/>
      <c r="BC20" s="432"/>
      <c r="BD20" s="432"/>
      <c r="BE20" s="432"/>
      <c r="BF20" s="432"/>
      <c r="BG20" s="432"/>
      <c r="BH20" s="432"/>
      <c r="BI20" s="432"/>
      <c r="BJ20" s="432"/>
      <c r="BK20" s="432"/>
      <c r="BL20" s="432"/>
      <c r="BM20" s="433"/>
      <c r="BN20" s="417"/>
      <c r="BO20" s="418"/>
      <c r="BP20" s="418"/>
      <c r="BQ20" s="418"/>
      <c r="BR20" s="418"/>
      <c r="BS20" s="418"/>
      <c r="BT20" s="418"/>
      <c r="BU20" s="419"/>
      <c r="BV20" s="417"/>
      <c r="BW20" s="418"/>
      <c r="BX20" s="418"/>
      <c r="BY20" s="418"/>
      <c r="BZ20" s="418"/>
      <c r="CA20" s="418"/>
      <c r="CB20" s="418"/>
      <c r="CC20" s="419"/>
      <c r="CD20" s="191"/>
      <c r="CE20" s="449"/>
      <c r="CF20" s="449"/>
      <c r="CG20" s="449"/>
      <c r="CH20" s="449"/>
      <c r="CI20" s="449"/>
      <c r="CJ20" s="449"/>
      <c r="CK20" s="449"/>
      <c r="CL20" s="449"/>
      <c r="CM20" s="449"/>
      <c r="CN20" s="449"/>
      <c r="CO20" s="449"/>
      <c r="CP20" s="449"/>
      <c r="CQ20" s="449"/>
      <c r="CR20" s="449"/>
      <c r="CS20" s="450"/>
      <c r="CT20" s="414"/>
      <c r="CU20" s="415"/>
      <c r="CV20" s="415"/>
      <c r="CW20" s="415"/>
      <c r="CX20" s="415"/>
      <c r="CY20" s="415"/>
      <c r="CZ20" s="415"/>
      <c r="DA20" s="416"/>
      <c r="DB20" s="414"/>
      <c r="DC20" s="415"/>
      <c r="DD20" s="415"/>
      <c r="DE20" s="415"/>
      <c r="DF20" s="415"/>
      <c r="DG20" s="415"/>
      <c r="DH20" s="415"/>
      <c r="DI20" s="416"/>
    </row>
    <row r="21" spans="1:113" ht="18.75" customHeight="1" thickBot="1" x14ac:dyDescent="0.2">
      <c r="A21" s="178"/>
      <c r="B21" s="464" t="s">
        <v>162</v>
      </c>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c r="AR21" s="465"/>
      <c r="AS21" s="465"/>
      <c r="AT21" s="465"/>
      <c r="AU21" s="465"/>
      <c r="AV21" s="465"/>
      <c r="AW21" s="465"/>
      <c r="AX21" s="466"/>
      <c r="AY21" s="390"/>
      <c r="AZ21" s="391"/>
      <c r="BA21" s="391"/>
      <c r="BB21" s="391"/>
      <c r="BC21" s="391"/>
      <c r="BD21" s="391"/>
      <c r="BE21" s="391"/>
      <c r="BF21" s="391"/>
      <c r="BG21" s="391"/>
      <c r="BH21" s="391"/>
      <c r="BI21" s="391"/>
      <c r="BJ21" s="391"/>
      <c r="BK21" s="391"/>
      <c r="BL21" s="391"/>
      <c r="BM21" s="392"/>
      <c r="BN21" s="451"/>
      <c r="BO21" s="452"/>
      <c r="BP21" s="452"/>
      <c r="BQ21" s="452"/>
      <c r="BR21" s="452"/>
      <c r="BS21" s="452"/>
      <c r="BT21" s="452"/>
      <c r="BU21" s="453"/>
      <c r="BV21" s="451"/>
      <c r="BW21" s="452"/>
      <c r="BX21" s="452"/>
      <c r="BY21" s="452"/>
      <c r="BZ21" s="452"/>
      <c r="CA21" s="452"/>
      <c r="CB21" s="452"/>
      <c r="CC21" s="453"/>
      <c r="CD21" s="191"/>
      <c r="CE21" s="449"/>
      <c r="CF21" s="449"/>
      <c r="CG21" s="449"/>
      <c r="CH21" s="449"/>
      <c r="CI21" s="449"/>
      <c r="CJ21" s="449"/>
      <c r="CK21" s="449"/>
      <c r="CL21" s="449"/>
      <c r="CM21" s="449"/>
      <c r="CN21" s="449"/>
      <c r="CO21" s="449"/>
      <c r="CP21" s="449"/>
      <c r="CQ21" s="449"/>
      <c r="CR21" s="449"/>
      <c r="CS21" s="450"/>
      <c r="CT21" s="414"/>
      <c r="CU21" s="415"/>
      <c r="CV21" s="415"/>
      <c r="CW21" s="415"/>
      <c r="CX21" s="415"/>
      <c r="CY21" s="415"/>
      <c r="CZ21" s="415"/>
      <c r="DA21" s="416"/>
      <c r="DB21" s="414"/>
      <c r="DC21" s="415"/>
      <c r="DD21" s="415"/>
      <c r="DE21" s="415"/>
      <c r="DF21" s="415"/>
      <c r="DG21" s="415"/>
      <c r="DH21" s="415"/>
      <c r="DI21" s="416"/>
    </row>
    <row r="22" spans="1:113" ht="18.75" customHeight="1" x14ac:dyDescent="0.15">
      <c r="A22" s="178"/>
      <c r="B22" s="393" t="s">
        <v>163</v>
      </c>
      <c r="C22" s="394"/>
      <c r="D22" s="395"/>
      <c r="E22" s="402" t="s">
        <v>1</v>
      </c>
      <c r="F22" s="403"/>
      <c r="G22" s="403"/>
      <c r="H22" s="403"/>
      <c r="I22" s="403"/>
      <c r="J22" s="403"/>
      <c r="K22" s="404"/>
      <c r="L22" s="402" t="s">
        <v>164</v>
      </c>
      <c r="M22" s="403"/>
      <c r="N22" s="403"/>
      <c r="O22" s="403"/>
      <c r="P22" s="404"/>
      <c r="Q22" s="408" t="s">
        <v>165</v>
      </c>
      <c r="R22" s="409"/>
      <c r="S22" s="409"/>
      <c r="T22" s="409"/>
      <c r="U22" s="409"/>
      <c r="V22" s="410"/>
      <c r="W22" s="459" t="s">
        <v>166</v>
      </c>
      <c r="X22" s="394"/>
      <c r="Y22" s="395"/>
      <c r="Z22" s="402" t="s">
        <v>1</v>
      </c>
      <c r="AA22" s="403"/>
      <c r="AB22" s="403"/>
      <c r="AC22" s="403"/>
      <c r="AD22" s="403"/>
      <c r="AE22" s="403"/>
      <c r="AF22" s="403"/>
      <c r="AG22" s="404"/>
      <c r="AH22" s="420" t="s">
        <v>167</v>
      </c>
      <c r="AI22" s="403"/>
      <c r="AJ22" s="403"/>
      <c r="AK22" s="403"/>
      <c r="AL22" s="404"/>
      <c r="AM22" s="420" t="s">
        <v>168</v>
      </c>
      <c r="AN22" s="421"/>
      <c r="AO22" s="421"/>
      <c r="AP22" s="421"/>
      <c r="AQ22" s="421"/>
      <c r="AR22" s="422"/>
      <c r="AS22" s="408" t="s">
        <v>165</v>
      </c>
      <c r="AT22" s="409"/>
      <c r="AU22" s="409"/>
      <c r="AV22" s="409"/>
      <c r="AW22" s="409"/>
      <c r="AX22" s="426"/>
      <c r="AY22" s="443" t="s">
        <v>169</v>
      </c>
      <c r="AZ22" s="444"/>
      <c r="BA22" s="444"/>
      <c r="BB22" s="444"/>
      <c r="BC22" s="444"/>
      <c r="BD22" s="444"/>
      <c r="BE22" s="444"/>
      <c r="BF22" s="444"/>
      <c r="BG22" s="444"/>
      <c r="BH22" s="444"/>
      <c r="BI22" s="444"/>
      <c r="BJ22" s="444"/>
      <c r="BK22" s="444"/>
      <c r="BL22" s="444"/>
      <c r="BM22" s="445"/>
      <c r="BN22" s="446">
        <v>19655261</v>
      </c>
      <c r="BO22" s="447"/>
      <c r="BP22" s="447"/>
      <c r="BQ22" s="447"/>
      <c r="BR22" s="447"/>
      <c r="BS22" s="447"/>
      <c r="BT22" s="447"/>
      <c r="BU22" s="448"/>
      <c r="BV22" s="446">
        <v>19331933</v>
      </c>
      <c r="BW22" s="447"/>
      <c r="BX22" s="447"/>
      <c r="BY22" s="447"/>
      <c r="BZ22" s="447"/>
      <c r="CA22" s="447"/>
      <c r="CB22" s="447"/>
      <c r="CC22" s="448"/>
      <c r="CD22" s="191"/>
      <c r="CE22" s="449"/>
      <c r="CF22" s="449"/>
      <c r="CG22" s="449"/>
      <c r="CH22" s="449"/>
      <c r="CI22" s="449"/>
      <c r="CJ22" s="449"/>
      <c r="CK22" s="449"/>
      <c r="CL22" s="449"/>
      <c r="CM22" s="449"/>
      <c r="CN22" s="449"/>
      <c r="CO22" s="449"/>
      <c r="CP22" s="449"/>
      <c r="CQ22" s="449"/>
      <c r="CR22" s="449"/>
      <c r="CS22" s="450"/>
      <c r="CT22" s="414"/>
      <c r="CU22" s="415"/>
      <c r="CV22" s="415"/>
      <c r="CW22" s="415"/>
      <c r="CX22" s="415"/>
      <c r="CY22" s="415"/>
      <c r="CZ22" s="415"/>
      <c r="DA22" s="416"/>
      <c r="DB22" s="414"/>
      <c r="DC22" s="415"/>
      <c r="DD22" s="415"/>
      <c r="DE22" s="415"/>
      <c r="DF22" s="415"/>
      <c r="DG22" s="415"/>
      <c r="DH22" s="415"/>
      <c r="DI22" s="416"/>
    </row>
    <row r="23" spans="1:113" ht="18.75" customHeight="1" x14ac:dyDescent="0.15">
      <c r="A23" s="178"/>
      <c r="B23" s="396"/>
      <c r="C23" s="397"/>
      <c r="D23" s="398"/>
      <c r="E23" s="405"/>
      <c r="F23" s="406"/>
      <c r="G23" s="406"/>
      <c r="H23" s="406"/>
      <c r="I23" s="406"/>
      <c r="J23" s="406"/>
      <c r="K23" s="407"/>
      <c r="L23" s="405"/>
      <c r="M23" s="406"/>
      <c r="N23" s="406"/>
      <c r="O23" s="406"/>
      <c r="P23" s="407"/>
      <c r="Q23" s="411"/>
      <c r="R23" s="412"/>
      <c r="S23" s="412"/>
      <c r="T23" s="412"/>
      <c r="U23" s="412"/>
      <c r="V23" s="413"/>
      <c r="W23" s="460"/>
      <c r="X23" s="397"/>
      <c r="Y23" s="398"/>
      <c r="Z23" s="405"/>
      <c r="AA23" s="406"/>
      <c r="AB23" s="406"/>
      <c r="AC23" s="406"/>
      <c r="AD23" s="406"/>
      <c r="AE23" s="406"/>
      <c r="AF23" s="406"/>
      <c r="AG23" s="407"/>
      <c r="AH23" s="405"/>
      <c r="AI23" s="406"/>
      <c r="AJ23" s="406"/>
      <c r="AK23" s="406"/>
      <c r="AL23" s="407"/>
      <c r="AM23" s="423"/>
      <c r="AN23" s="424"/>
      <c r="AO23" s="424"/>
      <c r="AP23" s="424"/>
      <c r="AQ23" s="424"/>
      <c r="AR23" s="425"/>
      <c r="AS23" s="411"/>
      <c r="AT23" s="412"/>
      <c r="AU23" s="412"/>
      <c r="AV23" s="412"/>
      <c r="AW23" s="412"/>
      <c r="AX23" s="427"/>
      <c r="AY23" s="431" t="s">
        <v>170</v>
      </c>
      <c r="AZ23" s="432"/>
      <c r="BA23" s="432"/>
      <c r="BB23" s="432"/>
      <c r="BC23" s="432"/>
      <c r="BD23" s="432"/>
      <c r="BE23" s="432"/>
      <c r="BF23" s="432"/>
      <c r="BG23" s="432"/>
      <c r="BH23" s="432"/>
      <c r="BI23" s="432"/>
      <c r="BJ23" s="432"/>
      <c r="BK23" s="432"/>
      <c r="BL23" s="432"/>
      <c r="BM23" s="433"/>
      <c r="BN23" s="417">
        <v>12219641</v>
      </c>
      <c r="BO23" s="418"/>
      <c r="BP23" s="418"/>
      <c r="BQ23" s="418"/>
      <c r="BR23" s="418"/>
      <c r="BS23" s="418"/>
      <c r="BT23" s="418"/>
      <c r="BU23" s="419"/>
      <c r="BV23" s="417">
        <v>12196011</v>
      </c>
      <c r="BW23" s="418"/>
      <c r="BX23" s="418"/>
      <c r="BY23" s="418"/>
      <c r="BZ23" s="418"/>
      <c r="CA23" s="418"/>
      <c r="CB23" s="418"/>
      <c r="CC23" s="419"/>
      <c r="CD23" s="191"/>
      <c r="CE23" s="449"/>
      <c r="CF23" s="449"/>
      <c r="CG23" s="449"/>
      <c r="CH23" s="449"/>
      <c r="CI23" s="449"/>
      <c r="CJ23" s="449"/>
      <c r="CK23" s="449"/>
      <c r="CL23" s="449"/>
      <c r="CM23" s="449"/>
      <c r="CN23" s="449"/>
      <c r="CO23" s="449"/>
      <c r="CP23" s="449"/>
      <c r="CQ23" s="449"/>
      <c r="CR23" s="449"/>
      <c r="CS23" s="450"/>
      <c r="CT23" s="414"/>
      <c r="CU23" s="415"/>
      <c r="CV23" s="415"/>
      <c r="CW23" s="415"/>
      <c r="CX23" s="415"/>
      <c r="CY23" s="415"/>
      <c r="CZ23" s="415"/>
      <c r="DA23" s="416"/>
      <c r="DB23" s="414"/>
      <c r="DC23" s="415"/>
      <c r="DD23" s="415"/>
      <c r="DE23" s="415"/>
      <c r="DF23" s="415"/>
      <c r="DG23" s="415"/>
      <c r="DH23" s="415"/>
      <c r="DI23" s="416"/>
    </row>
    <row r="24" spans="1:113" ht="18.75" customHeight="1" thickBot="1" x14ac:dyDescent="0.2">
      <c r="A24" s="178"/>
      <c r="B24" s="396"/>
      <c r="C24" s="397"/>
      <c r="D24" s="398"/>
      <c r="E24" s="373" t="s">
        <v>171</v>
      </c>
      <c r="F24" s="374"/>
      <c r="G24" s="374"/>
      <c r="H24" s="374"/>
      <c r="I24" s="374"/>
      <c r="J24" s="374"/>
      <c r="K24" s="375"/>
      <c r="L24" s="370">
        <v>1</v>
      </c>
      <c r="M24" s="371"/>
      <c r="N24" s="371"/>
      <c r="O24" s="371"/>
      <c r="P24" s="372"/>
      <c r="Q24" s="370">
        <v>7240</v>
      </c>
      <c r="R24" s="371"/>
      <c r="S24" s="371"/>
      <c r="T24" s="371"/>
      <c r="U24" s="371"/>
      <c r="V24" s="372"/>
      <c r="W24" s="460"/>
      <c r="X24" s="397"/>
      <c r="Y24" s="398"/>
      <c r="Z24" s="373" t="s">
        <v>172</v>
      </c>
      <c r="AA24" s="374"/>
      <c r="AB24" s="374"/>
      <c r="AC24" s="374"/>
      <c r="AD24" s="374"/>
      <c r="AE24" s="374"/>
      <c r="AF24" s="374"/>
      <c r="AG24" s="375"/>
      <c r="AH24" s="370">
        <v>512</v>
      </c>
      <c r="AI24" s="371"/>
      <c r="AJ24" s="371"/>
      <c r="AK24" s="371"/>
      <c r="AL24" s="372"/>
      <c r="AM24" s="370">
        <v>1512448</v>
      </c>
      <c r="AN24" s="371"/>
      <c r="AO24" s="371"/>
      <c r="AP24" s="371"/>
      <c r="AQ24" s="371"/>
      <c r="AR24" s="372"/>
      <c r="AS24" s="370">
        <v>2954</v>
      </c>
      <c r="AT24" s="371"/>
      <c r="AU24" s="371"/>
      <c r="AV24" s="371"/>
      <c r="AW24" s="371"/>
      <c r="AX24" s="430"/>
      <c r="AY24" s="390" t="s">
        <v>173</v>
      </c>
      <c r="AZ24" s="391"/>
      <c r="BA24" s="391"/>
      <c r="BB24" s="391"/>
      <c r="BC24" s="391"/>
      <c r="BD24" s="391"/>
      <c r="BE24" s="391"/>
      <c r="BF24" s="391"/>
      <c r="BG24" s="391"/>
      <c r="BH24" s="391"/>
      <c r="BI24" s="391"/>
      <c r="BJ24" s="391"/>
      <c r="BK24" s="391"/>
      <c r="BL24" s="391"/>
      <c r="BM24" s="392"/>
      <c r="BN24" s="417">
        <v>14658997</v>
      </c>
      <c r="BO24" s="418"/>
      <c r="BP24" s="418"/>
      <c r="BQ24" s="418"/>
      <c r="BR24" s="418"/>
      <c r="BS24" s="418"/>
      <c r="BT24" s="418"/>
      <c r="BU24" s="419"/>
      <c r="BV24" s="417">
        <v>14164070</v>
      </c>
      <c r="BW24" s="418"/>
      <c r="BX24" s="418"/>
      <c r="BY24" s="418"/>
      <c r="BZ24" s="418"/>
      <c r="CA24" s="418"/>
      <c r="CB24" s="418"/>
      <c r="CC24" s="419"/>
      <c r="CD24" s="191"/>
      <c r="CE24" s="449"/>
      <c r="CF24" s="449"/>
      <c r="CG24" s="449"/>
      <c r="CH24" s="449"/>
      <c r="CI24" s="449"/>
      <c r="CJ24" s="449"/>
      <c r="CK24" s="449"/>
      <c r="CL24" s="449"/>
      <c r="CM24" s="449"/>
      <c r="CN24" s="449"/>
      <c r="CO24" s="449"/>
      <c r="CP24" s="449"/>
      <c r="CQ24" s="449"/>
      <c r="CR24" s="449"/>
      <c r="CS24" s="450"/>
      <c r="CT24" s="414"/>
      <c r="CU24" s="415"/>
      <c r="CV24" s="415"/>
      <c r="CW24" s="415"/>
      <c r="CX24" s="415"/>
      <c r="CY24" s="415"/>
      <c r="CZ24" s="415"/>
      <c r="DA24" s="416"/>
      <c r="DB24" s="414"/>
      <c r="DC24" s="415"/>
      <c r="DD24" s="415"/>
      <c r="DE24" s="415"/>
      <c r="DF24" s="415"/>
      <c r="DG24" s="415"/>
      <c r="DH24" s="415"/>
      <c r="DI24" s="416"/>
    </row>
    <row r="25" spans="1:113" ht="18.75" customHeight="1" x14ac:dyDescent="0.15">
      <c r="A25" s="178"/>
      <c r="B25" s="396"/>
      <c r="C25" s="397"/>
      <c r="D25" s="398"/>
      <c r="E25" s="373" t="s">
        <v>174</v>
      </c>
      <c r="F25" s="374"/>
      <c r="G25" s="374"/>
      <c r="H25" s="374"/>
      <c r="I25" s="374"/>
      <c r="J25" s="374"/>
      <c r="K25" s="375"/>
      <c r="L25" s="370">
        <v>1</v>
      </c>
      <c r="M25" s="371"/>
      <c r="N25" s="371"/>
      <c r="O25" s="371"/>
      <c r="P25" s="372"/>
      <c r="Q25" s="370">
        <v>6975</v>
      </c>
      <c r="R25" s="371"/>
      <c r="S25" s="371"/>
      <c r="T25" s="371"/>
      <c r="U25" s="371"/>
      <c r="V25" s="372"/>
      <c r="W25" s="460"/>
      <c r="X25" s="397"/>
      <c r="Y25" s="398"/>
      <c r="Z25" s="373" t="s">
        <v>175</v>
      </c>
      <c r="AA25" s="374"/>
      <c r="AB25" s="374"/>
      <c r="AC25" s="374"/>
      <c r="AD25" s="374"/>
      <c r="AE25" s="374"/>
      <c r="AF25" s="374"/>
      <c r="AG25" s="375"/>
      <c r="AH25" s="370" t="s">
        <v>137</v>
      </c>
      <c r="AI25" s="371"/>
      <c r="AJ25" s="371"/>
      <c r="AK25" s="371"/>
      <c r="AL25" s="372"/>
      <c r="AM25" s="370" t="s">
        <v>137</v>
      </c>
      <c r="AN25" s="371"/>
      <c r="AO25" s="371"/>
      <c r="AP25" s="371"/>
      <c r="AQ25" s="371"/>
      <c r="AR25" s="372"/>
      <c r="AS25" s="370" t="s">
        <v>137</v>
      </c>
      <c r="AT25" s="371"/>
      <c r="AU25" s="371"/>
      <c r="AV25" s="371"/>
      <c r="AW25" s="371"/>
      <c r="AX25" s="430"/>
      <c r="AY25" s="443" t="s">
        <v>176</v>
      </c>
      <c r="AZ25" s="444"/>
      <c r="BA25" s="444"/>
      <c r="BB25" s="444"/>
      <c r="BC25" s="444"/>
      <c r="BD25" s="444"/>
      <c r="BE25" s="444"/>
      <c r="BF25" s="444"/>
      <c r="BG25" s="444"/>
      <c r="BH25" s="444"/>
      <c r="BI25" s="444"/>
      <c r="BJ25" s="444"/>
      <c r="BK25" s="444"/>
      <c r="BL25" s="444"/>
      <c r="BM25" s="445"/>
      <c r="BN25" s="446">
        <v>8042375</v>
      </c>
      <c r="BO25" s="447"/>
      <c r="BP25" s="447"/>
      <c r="BQ25" s="447"/>
      <c r="BR25" s="447"/>
      <c r="BS25" s="447"/>
      <c r="BT25" s="447"/>
      <c r="BU25" s="448"/>
      <c r="BV25" s="446">
        <v>7121726</v>
      </c>
      <c r="BW25" s="447"/>
      <c r="BX25" s="447"/>
      <c r="BY25" s="447"/>
      <c r="BZ25" s="447"/>
      <c r="CA25" s="447"/>
      <c r="CB25" s="447"/>
      <c r="CC25" s="448"/>
      <c r="CD25" s="191"/>
      <c r="CE25" s="449"/>
      <c r="CF25" s="449"/>
      <c r="CG25" s="449"/>
      <c r="CH25" s="449"/>
      <c r="CI25" s="449"/>
      <c r="CJ25" s="449"/>
      <c r="CK25" s="449"/>
      <c r="CL25" s="449"/>
      <c r="CM25" s="449"/>
      <c r="CN25" s="449"/>
      <c r="CO25" s="449"/>
      <c r="CP25" s="449"/>
      <c r="CQ25" s="449"/>
      <c r="CR25" s="449"/>
      <c r="CS25" s="450"/>
      <c r="CT25" s="414"/>
      <c r="CU25" s="415"/>
      <c r="CV25" s="415"/>
      <c r="CW25" s="415"/>
      <c r="CX25" s="415"/>
      <c r="CY25" s="415"/>
      <c r="CZ25" s="415"/>
      <c r="DA25" s="416"/>
      <c r="DB25" s="414"/>
      <c r="DC25" s="415"/>
      <c r="DD25" s="415"/>
      <c r="DE25" s="415"/>
      <c r="DF25" s="415"/>
      <c r="DG25" s="415"/>
      <c r="DH25" s="415"/>
      <c r="DI25" s="416"/>
    </row>
    <row r="26" spans="1:113" ht="18.75" customHeight="1" x14ac:dyDescent="0.15">
      <c r="A26" s="178"/>
      <c r="B26" s="396"/>
      <c r="C26" s="397"/>
      <c r="D26" s="398"/>
      <c r="E26" s="373" t="s">
        <v>177</v>
      </c>
      <c r="F26" s="374"/>
      <c r="G26" s="374"/>
      <c r="H26" s="374"/>
      <c r="I26" s="374"/>
      <c r="J26" s="374"/>
      <c r="K26" s="375"/>
      <c r="L26" s="370">
        <v>1</v>
      </c>
      <c r="M26" s="371"/>
      <c r="N26" s="371"/>
      <c r="O26" s="371"/>
      <c r="P26" s="372"/>
      <c r="Q26" s="370">
        <v>6650</v>
      </c>
      <c r="R26" s="371"/>
      <c r="S26" s="371"/>
      <c r="T26" s="371"/>
      <c r="U26" s="371"/>
      <c r="V26" s="372"/>
      <c r="W26" s="460"/>
      <c r="X26" s="397"/>
      <c r="Y26" s="398"/>
      <c r="Z26" s="373" t="s">
        <v>178</v>
      </c>
      <c r="AA26" s="428"/>
      <c r="AB26" s="428"/>
      <c r="AC26" s="428"/>
      <c r="AD26" s="428"/>
      <c r="AE26" s="428"/>
      <c r="AF26" s="428"/>
      <c r="AG26" s="429"/>
      <c r="AH26" s="370">
        <v>15</v>
      </c>
      <c r="AI26" s="371"/>
      <c r="AJ26" s="371"/>
      <c r="AK26" s="371"/>
      <c r="AL26" s="372"/>
      <c r="AM26" s="370">
        <v>49950</v>
      </c>
      <c r="AN26" s="371"/>
      <c r="AO26" s="371"/>
      <c r="AP26" s="371"/>
      <c r="AQ26" s="371"/>
      <c r="AR26" s="372"/>
      <c r="AS26" s="370">
        <v>3330</v>
      </c>
      <c r="AT26" s="371"/>
      <c r="AU26" s="371"/>
      <c r="AV26" s="371"/>
      <c r="AW26" s="371"/>
      <c r="AX26" s="430"/>
      <c r="AY26" s="457" t="s">
        <v>179</v>
      </c>
      <c r="AZ26" s="377"/>
      <c r="BA26" s="377"/>
      <c r="BB26" s="377"/>
      <c r="BC26" s="377"/>
      <c r="BD26" s="377"/>
      <c r="BE26" s="377"/>
      <c r="BF26" s="377"/>
      <c r="BG26" s="377"/>
      <c r="BH26" s="377"/>
      <c r="BI26" s="377"/>
      <c r="BJ26" s="377"/>
      <c r="BK26" s="377"/>
      <c r="BL26" s="377"/>
      <c r="BM26" s="458"/>
      <c r="BN26" s="417" t="s">
        <v>137</v>
      </c>
      <c r="BO26" s="418"/>
      <c r="BP26" s="418"/>
      <c r="BQ26" s="418"/>
      <c r="BR26" s="418"/>
      <c r="BS26" s="418"/>
      <c r="BT26" s="418"/>
      <c r="BU26" s="419"/>
      <c r="BV26" s="417" t="s">
        <v>137</v>
      </c>
      <c r="BW26" s="418"/>
      <c r="BX26" s="418"/>
      <c r="BY26" s="418"/>
      <c r="BZ26" s="418"/>
      <c r="CA26" s="418"/>
      <c r="CB26" s="418"/>
      <c r="CC26" s="419"/>
      <c r="CD26" s="191"/>
      <c r="CE26" s="449"/>
      <c r="CF26" s="449"/>
      <c r="CG26" s="449"/>
      <c r="CH26" s="449"/>
      <c r="CI26" s="449"/>
      <c r="CJ26" s="449"/>
      <c r="CK26" s="449"/>
      <c r="CL26" s="449"/>
      <c r="CM26" s="449"/>
      <c r="CN26" s="449"/>
      <c r="CO26" s="449"/>
      <c r="CP26" s="449"/>
      <c r="CQ26" s="449"/>
      <c r="CR26" s="449"/>
      <c r="CS26" s="450"/>
      <c r="CT26" s="414"/>
      <c r="CU26" s="415"/>
      <c r="CV26" s="415"/>
      <c r="CW26" s="415"/>
      <c r="CX26" s="415"/>
      <c r="CY26" s="415"/>
      <c r="CZ26" s="415"/>
      <c r="DA26" s="416"/>
      <c r="DB26" s="414"/>
      <c r="DC26" s="415"/>
      <c r="DD26" s="415"/>
      <c r="DE26" s="415"/>
      <c r="DF26" s="415"/>
      <c r="DG26" s="415"/>
      <c r="DH26" s="415"/>
      <c r="DI26" s="416"/>
    </row>
    <row r="27" spans="1:113" ht="18.75" customHeight="1" thickBot="1" x14ac:dyDescent="0.2">
      <c r="A27" s="178"/>
      <c r="B27" s="396"/>
      <c r="C27" s="397"/>
      <c r="D27" s="398"/>
      <c r="E27" s="373" t="s">
        <v>180</v>
      </c>
      <c r="F27" s="374"/>
      <c r="G27" s="374"/>
      <c r="H27" s="374"/>
      <c r="I27" s="374"/>
      <c r="J27" s="374"/>
      <c r="K27" s="375"/>
      <c r="L27" s="370">
        <v>1</v>
      </c>
      <c r="M27" s="371"/>
      <c r="N27" s="371"/>
      <c r="O27" s="371"/>
      <c r="P27" s="372"/>
      <c r="Q27" s="370">
        <v>4550</v>
      </c>
      <c r="R27" s="371"/>
      <c r="S27" s="371"/>
      <c r="T27" s="371"/>
      <c r="U27" s="371"/>
      <c r="V27" s="372"/>
      <c r="W27" s="460"/>
      <c r="X27" s="397"/>
      <c r="Y27" s="398"/>
      <c r="Z27" s="373" t="s">
        <v>181</v>
      </c>
      <c r="AA27" s="374"/>
      <c r="AB27" s="374"/>
      <c r="AC27" s="374"/>
      <c r="AD27" s="374"/>
      <c r="AE27" s="374"/>
      <c r="AF27" s="374"/>
      <c r="AG27" s="375"/>
      <c r="AH27" s="370">
        <v>11</v>
      </c>
      <c r="AI27" s="371"/>
      <c r="AJ27" s="371"/>
      <c r="AK27" s="371"/>
      <c r="AL27" s="372"/>
      <c r="AM27" s="370">
        <v>43318</v>
      </c>
      <c r="AN27" s="371"/>
      <c r="AO27" s="371"/>
      <c r="AP27" s="371"/>
      <c r="AQ27" s="371"/>
      <c r="AR27" s="372"/>
      <c r="AS27" s="370">
        <v>3938</v>
      </c>
      <c r="AT27" s="371"/>
      <c r="AU27" s="371"/>
      <c r="AV27" s="371"/>
      <c r="AW27" s="371"/>
      <c r="AX27" s="430"/>
      <c r="AY27" s="454" t="s">
        <v>182</v>
      </c>
      <c r="AZ27" s="455"/>
      <c r="BA27" s="455"/>
      <c r="BB27" s="455"/>
      <c r="BC27" s="455"/>
      <c r="BD27" s="455"/>
      <c r="BE27" s="455"/>
      <c r="BF27" s="455"/>
      <c r="BG27" s="455"/>
      <c r="BH27" s="455"/>
      <c r="BI27" s="455"/>
      <c r="BJ27" s="455"/>
      <c r="BK27" s="455"/>
      <c r="BL27" s="455"/>
      <c r="BM27" s="456"/>
      <c r="BN27" s="451" t="s">
        <v>137</v>
      </c>
      <c r="BO27" s="452"/>
      <c r="BP27" s="452"/>
      <c r="BQ27" s="452"/>
      <c r="BR27" s="452"/>
      <c r="BS27" s="452"/>
      <c r="BT27" s="452"/>
      <c r="BU27" s="453"/>
      <c r="BV27" s="451" t="s">
        <v>137</v>
      </c>
      <c r="BW27" s="452"/>
      <c r="BX27" s="452"/>
      <c r="BY27" s="452"/>
      <c r="BZ27" s="452"/>
      <c r="CA27" s="452"/>
      <c r="CB27" s="452"/>
      <c r="CC27" s="453"/>
      <c r="CD27" s="193"/>
      <c r="CE27" s="449"/>
      <c r="CF27" s="449"/>
      <c r="CG27" s="449"/>
      <c r="CH27" s="449"/>
      <c r="CI27" s="449"/>
      <c r="CJ27" s="449"/>
      <c r="CK27" s="449"/>
      <c r="CL27" s="449"/>
      <c r="CM27" s="449"/>
      <c r="CN27" s="449"/>
      <c r="CO27" s="449"/>
      <c r="CP27" s="449"/>
      <c r="CQ27" s="449"/>
      <c r="CR27" s="449"/>
      <c r="CS27" s="450"/>
      <c r="CT27" s="414"/>
      <c r="CU27" s="415"/>
      <c r="CV27" s="415"/>
      <c r="CW27" s="415"/>
      <c r="CX27" s="415"/>
      <c r="CY27" s="415"/>
      <c r="CZ27" s="415"/>
      <c r="DA27" s="416"/>
      <c r="DB27" s="414"/>
      <c r="DC27" s="415"/>
      <c r="DD27" s="415"/>
      <c r="DE27" s="415"/>
      <c r="DF27" s="415"/>
      <c r="DG27" s="415"/>
      <c r="DH27" s="415"/>
      <c r="DI27" s="416"/>
    </row>
    <row r="28" spans="1:113" ht="18.75" customHeight="1" x14ac:dyDescent="0.15">
      <c r="A28" s="178"/>
      <c r="B28" s="396"/>
      <c r="C28" s="397"/>
      <c r="D28" s="398"/>
      <c r="E28" s="373" t="s">
        <v>183</v>
      </c>
      <c r="F28" s="374"/>
      <c r="G28" s="374"/>
      <c r="H28" s="374"/>
      <c r="I28" s="374"/>
      <c r="J28" s="374"/>
      <c r="K28" s="375"/>
      <c r="L28" s="370">
        <v>1</v>
      </c>
      <c r="M28" s="371"/>
      <c r="N28" s="371"/>
      <c r="O28" s="371"/>
      <c r="P28" s="372"/>
      <c r="Q28" s="370">
        <v>4150</v>
      </c>
      <c r="R28" s="371"/>
      <c r="S28" s="371"/>
      <c r="T28" s="371"/>
      <c r="U28" s="371"/>
      <c r="V28" s="372"/>
      <c r="W28" s="460"/>
      <c r="X28" s="397"/>
      <c r="Y28" s="398"/>
      <c r="Z28" s="373" t="s">
        <v>184</v>
      </c>
      <c r="AA28" s="374"/>
      <c r="AB28" s="374"/>
      <c r="AC28" s="374"/>
      <c r="AD28" s="374"/>
      <c r="AE28" s="374"/>
      <c r="AF28" s="374"/>
      <c r="AG28" s="375"/>
      <c r="AH28" s="370" t="s">
        <v>137</v>
      </c>
      <c r="AI28" s="371"/>
      <c r="AJ28" s="371"/>
      <c r="AK28" s="371"/>
      <c r="AL28" s="372"/>
      <c r="AM28" s="370" t="s">
        <v>137</v>
      </c>
      <c r="AN28" s="371"/>
      <c r="AO28" s="371"/>
      <c r="AP28" s="371"/>
      <c r="AQ28" s="371"/>
      <c r="AR28" s="372"/>
      <c r="AS28" s="370" t="s">
        <v>137</v>
      </c>
      <c r="AT28" s="371"/>
      <c r="AU28" s="371"/>
      <c r="AV28" s="371"/>
      <c r="AW28" s="371"/>
      <c r="AX28" s="430"/>
      <c r="AY28" s="434" t="s">
        <v>185</v>
      </c>
      <c r="AZ28" s="435"/>
      <c r="BA28" s="435"/>
      <c r="BB28" s="436"/>
      <c r="BC28" s="443" t="s">
        <v>48</v>
      </c>
      <c r="BD28" s="444"/>
      <c r="BE28" s="444"/>
      <c r="BF28" s="444"/>
      <c r="BG28" s="444"/>
      <c r="BH28" s="444"/>
      <c r="BI28" s="444"/>
      <c r="BJ28" s="444"/>
      <c r="BK28" s="444"/>
      <c r="BL28" s="444"/>
      <c r="BM28" s="445"/>
      <c r="BN28" s="446">
        <v>3255517</v>
      </c>
      <c r="BO28" s="447"/>
      <c r="BP28" s="447"/>
      <c r="BQ28" s="447"/>
      <c r="BR28" s="447"/>
      <c r="BS28" s="447"/>
      <c r="BT28" s="447"/>
      <c r="BU28" s="448"/>
      <c r="BV28" s="446">
        <v>2783386</v>
      </c>
      <c r="BW28" s="447"/>
      <c r="BX28" s="447"/>
      <c r="BY28" s="447"/>
      <c r="BZ28" s="447"/>
      <c r="CA28" s="447"/>
      <c r="CB28" s="447"/>
      <c r="CC28" s="448"/>
      <c r="CD28" s="191"/>
      <c r="CE28" s="449"/>
      <c r="CF28" s="449"/>
      <c r="CG28" s="449"/>
      <c r="CH28" s="449"/>
      <c r="CI28" s="449"/>
      <c r="CJ28" s="449"/>
      <c r="CK28" s="449"/>
      <c r="CL28" s="449"/>
      <c r="CM28" s="449"/>
      <c r="CN28" s="449"/>
      <c r="CO28" s="449"/>
      <c r="CP28" s="449"/>
      <c r="CQ28" s="449"/>
      <c r="CR28" s="449"/>
      <c r="CS28" s="450"/>
      <c r="CT28" s="414"/>
      <c r="CU28" s="415"/>
      <c r="CV28" s="415"/>
      <c r="CW28" s="415"/>
      <c r="CX28" s="415"/>
      <c r="CY28" s="415"/>
      <c r="CZ28" s="415"/>
      <c r="DA28" s="416"/>
      <c r="DB28" s="414"/>
      <c r="DC28" s="415"/>
      <c r="DD28" s="415"/>
      <c r="DE28" s="415"/>
      <c r="DF28" s="415"/>
      <c r="DG28" s="415"/>
      <c r="DH28" s="415"/>
      <c r="DI28" s="416"/>
    </row>
    <row r="29" spans="1:113" ht="18.75" customHeight="1" x14ac:dyDescent="0.15">
      <c r="A29" s="178"/>
      <c r="B29" s="396"/>
      <c r="C29" s="397"/>
      <c r="D29" s="398"/>
      <c r="E29" s="373" t="s">
        <v>186</v>
      </c>
      <c r="F29" s="374"/>
      <c r="G29" s="374"/>
      <c r="H29" s="374"/>
      <c r="I29" s="374"/>
      <c r="J29" s="374"/>
      <c r="K29" s="375"/>
      <c r="L29" s="370">
        <v>19</v>
      </c>
      <c r="M29" s="371"/>
      <c r="N29" s="371"/>
      <c r="O29" s="371"/>
      <c r="P29" s="372"/>
      <c r="Q29" s="370">
        <v>3950</v>
      </c>
      <c r="R29" s="371"/>
      <c r="S29" s="371"/>
      <c r="T29" s="371"/>
      <c r="U29" s="371"/>
      <c r="V29" s="372"/>
      <c r="W29" s="461"/>
      <c r="X29" s="462"/>
      <c r="Y29" s="463"/>
      <c r="Z29" s="373" t="s">
        <v>187</v>
      </c>
      <c r="AA29" s="374"/>
      <c r="AB29" s="374"/>
      <c r="AC29" s="374"/>
      <c r="AD29" s="374"/>
      <c r="AE29" s="374"/>
      <c r="AF29" s="374"/>
      <c r="AG29" s="375"/>
      <c r="AH29" s="370">
        <v>523</v>
      </c>
      <c r="AI29" s="371"/>
      <c r="AJ29" s="371"/>
      <c r="AK29" s="371"/>
      <c r="AL29" s="372"/>
      <c r="AM29" s="370">
        <v>1555766</v>
      </c>
      <c r="AN29" s="371"/>
      <c r="AO29" s="371"/>
      <c r="AP29" s="371"/>
      <c r="AQ29" s="371"/>
      <c r="AR29" s="372"/>
      <c r="AS29" s="370">
        <v>2975</v>
      </c>
      <c r="AT29" s="371"/>
      <c r="AU29" s="371"/>
      <c r="AV29" s="371"/>
      <c r="AW29" s="371"/>
      <c r="AX29" s="430"/>
      <c r="AY29" s="437"/>
      <c r="AZ29" s="438"/>
      <c r="BA29" s="438"/>
      <c r="BB29" s="439"/>
      <c r="BC29" s="431" t="s">
        <v>188</v>
      </c>
      <c r="BD29" s="432"/>
      <c r="BE29" s="432"/>
      <c r="BF29" s="432"/>
      <c r="BG29" s="432"/>
      <c r="BH29" s="432"/>
      <c r="BI29" s="432"/>
      <c r="BJ29" s="432"/>
      <c r="BK29" s="432"/>
      <c r="BL29" s="432"/>
      <c r="BM29" s="433"/>
      <c r="BN29" s="417">
        <v>270468</v>
      </c>
      <c r="BO29" s="418"/>
      <c r="BP29" s="418"/>
      <c r="BQ29" s="418"/>
      <c r="BR29" s="418"/>
      <c r="BS29" s="418"/>
      <c r="BT29" s="418"/>
      <c r="BU29" s="419"/>
      <c r="BV29" s="417">
        <v>122054</v>
      </c>
      <c r="BW29" s="418"/>
      <c r="BX29" s="418"/>
      <c r="BY29" s="418"/>
      <c r="BZ29" s="418"/>
      <c r="CA29" s="418"/>
      <c r="CB29" s="418"/>
      <c r="CC29" s="419"/>
      <c r="CD29" s="193"/>
      <c r="CE29" s="449"/>
      <c r="CF29" s="449"/>
      <c r="CG29" s="449"/>
      <c r="CH29" s="449"/>
      <c r="CI29" s="449"/>
      <c r="CJ29" s="449"/>
      <c r="CK29" s="449"/>
      <c r="CL29" s="449"/>
      <c r="CM29" s="449"/>
      <c r="CN29" s="449"/>
      <c r="CO29" s="449"/>
      <c r="CP29" s="449"/>
      <c r="CQ29" s="449"/>
      <c r="CR29" s="449"/>
      <c r="CS29" s="450"/>
      <c r="CT29" s="414"/>
      <c r="CU29" s="415"/>
      <c r="CV29" s="415"/>
      <c r="CW29" s="415"/>
      <c r="CX29" s="415"/>
      <c r="CY29" s="415"/>
      <c r="CZ29" s="415"/>
      <c r="DA29" s="416"/>
      <c r="DB29" s="414"/>
      <c r="DC29" s="415"/>
      <c r="DD29" s="415"/>
      <c r="DE29" s="415"/>
      <c r="DF29" s="415"/>
      <c r="DG29" s="415"/>
      <c r="DH29" s="415"/>
      <c r="DI29" s="416"/>
    </row>
    <row r="30" spans="1:113" ht="18.75" customHeight="1" thickBot="1" x14ac:dyDescent="0.2">
      <c r="A30" s="178"/>
      <c r="B30" s="399"/>
      <c r="C30" s="400"/>
      <c r="D30" s="401"/>
      <c r="E30" s="378"/>
      <c r="F30" s="379"/>
      <c r="G30" s="379"/>
      <c r="H30" s="379"/>
      <c r="I30" s="379"/>
      <c r="J30" s="379"/>
      <c r="K30" s="380"/>
      <c r="L30" s="381"/>
      <c r="M30" s="382"/>
      <c r="N30" s="382"/>
      <c r="O30" s="382"/>
      <c r="P30" s="383"/>
      <c r="Q30" s="381"/>
      <c r="R30" s="382"/>
      <c r="S30" s="382"/>
      <c r="T30" s="382"/>
      <c r="U30" s="382"/>
      <c r="V30" s="383"/>
      <c r="W30" s="384" t="s">
        <v>189</v>
      </c>
      <c r="X30" s="385"/>
      <c r="Y30" s="385"/>
      <c r="Z30" s="385"/>
      <c r="AA30" s="385"/>
      <c r="AB30" s="385"/>
      <c r="AC30" s="385"/>
      <c r="AD30" s="385"/>
      <c r="AE30" s="385"/>
      <c r="AF30" s="385"/>
      <c r="AG30" s="386"/>
      <c r="AH30" s="387">
        <v>100</v>
      </c>
      <c r="AI30" s="388"/>
      <c r="AJ30" s="388"/>
      <c r="AK30" s="388"/>
      <c r="AL30" s="388"/>
      <c r="AM30" s="388"/>
      <c r="AN30" s="388"/>
      <c r="AO30" s="388"/>
      <c r="AP30" s="388"/>
      <c r="AQ30" s="388"/>
      <c r="AR30" s="388"/>
      <c r="AS30" s="388"/>
      <c r="AT30" s="388"/>
      <c r="AU30" s="388"/>
      <c r="AV30" s="388"/>
      <c r="AW30" s="388"/>
      <c r="AX30" s="389"/>
      <c r="AY30" s="440"/>
      <c r="AZ30" s="441"/>
      <c r="BA30" s="441"/>
      <c r="BB30" s="442"/>
      <c r="BC30" s="390" t="s">
        <v>50</v>
      </c>
      <c r="BD30" s="391"/>
      <c r="BE30" s="391"/>
      <c r="BF30" s="391"/>
      <c r="BG30" s="391"/>
      <c r="BH30" s="391"/>
      <c r="BI30" s="391"/>
      <c r="BJ30" s="391"/>
      <c r="BK30" s="391"/>
      <c r="BL30" s="391"/>
      <c r="BM30" s="392"/>
      <c r="BN30" s="451">
        <v>4513084</v>
      </c>
      <c r="BO30" s="452"/>
      <c r="BP30" s="452"/>
      <c r="BQ30" s="452"/>
      <c r="BR30" s="452"/>
      <c r="BS30" s="452"/>
      <c r="BT30" s="452"/>
      <c r="BU30" s="453"/>
      <c r="BV30" s="451">
        <v>3925686</v>
      </c>
      <c r="BW30" s="452"/>
      <c r="BX30" s="452"/>
      <c r="BY30" s="452"/>
      <c r="BZ30" s="452"/>
      <c r="CA30" s="452"/>
      <c r="CB30" s="452"/>
      <c r="CC30" s="453"/>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76" t="s">
        <v>190</v>
      </c>
      <c r="D32" s="376"/>
      <c r="E32" s="376"/>
      <c r="F32" s="376"/>
      <c r="G32" s="376"/>
      <c r="H32" s="376"/>
      <c r="I32" s="376"/>
      <c r="J32" s="376"/>
      <c r="K32" s="376"/>
      <c r="L32" s="376"/>
      <c r="M32" s="376"/>
      <c r="N32" s="376"/>
      <c r="O32" s="376"/>
      <c r="P32" s="376"/>
      <c r="Q32" s="376"/>
      <c r="R32" s="376"/>
      <c r="S32" s="376"/>
      <c r="U32" s="377" t="s">
        <v>191</v>
      </c>
      <c r="V32" s="377"/>
      <c r="W32" s="377"/>
      <c r="X32" s="377"/>
      <c r="Y32" s="377"/>
      <c r="Z32" s="377"/>
      <c r="AA32" s="377"/>
      <c r="AB32" s="377"/>
      <c r="AC32" s="377"/>
      <c r="AD32" s="377"/>
      <c r="AE32" s="377"/>
      <c r="AF32" s="377"/>
      <c r="AG32" s="377"/>
      <c r="AH32" s="377"/>
      <c r="AI32" s="377"/>
      <c r="AJ32" s="377"/>
      <c r="AK32" s="377"/>
      <c r="AM32" s="377" t="s">
        <v>192</v>
      </c>
      <c r="AN32" s="377"/>
      <c r="AO32" s="377"/>
      <c r="AP32" s="377"/>
      <c r="AQ32" s="377"/>
      <c r="AR32" s="377"/>
      <c r="AS32" s="377"/>
      <c r="AT32" s="377"/>
      <c r="AU32" s="377"/>
      <c r="AV32" s="377"/>
      <c r="AW32" s="377"/>
      <c r="AX32" s="377"/>
      <c r="AY32" s="377"/>
      <c r="AZ32" s="377"/>
      <c r="BA32" s="377"/>
      <c r="BB32" s="377"/>
      <c r="BC32" s="377"/>
      <c r="BE32" s="377" t="s">
        <v>193</v>
      </c>
      <c r="BF32" s="377"/>
      <c r="BG32" s="377"/>
      <c r="BH32" s="377"/>
      <c r="BI32" s="377"/>
      <c r="BJ32" s="377"/>
      <c r="BK32" s="377"/>
      <c r="BL32" s="377"/>
      <c r="BM32" s="377"/>
      <c r="BN32" s="377"/>
      <c r="BO32" s="377"/>
      <c r="BP32" s="377"/>
      <c r="BQ32" s="377"/>
      <c r="BR32" s="377"/>
      <c r="BS32" s="377"/>
      <c r="BT32" s="377"/>
      <c r="BU32" s="377"/>
      <c r="BW32" s="377" t="s">
        <v>194</v>
      </c>
      <c r="BX32" s="377"/>
      <c r="BY32" s="377"/>
      <c r="BZ32" s="377"/>
      <c r="CA32" s="377"/>
      <c r="CB32" s="377"/>
      <c r="CC32" s="377"/>
      <c r="CD32" s="377"/>
      <c r="CE32" s="377"/>
      <c r="CF32" s="377"/>
      <c r="CG32" s="377"/>
      <c r="CH32" s="377"/>
      <c r="CI32" s="377"/>
      <c r="CJ32" s="377"/>
      <c r="CK32" s="377"/>
      <c r="CL32" s="377"/>
      <c r="CM32" s="377"/>
      <c r="CO32" s="377" t="s">
        <v>195</v>
      </c>
      <c r="CP32" s="377"/>
      <c r="CQ32" s="377"/>
      <c r="CR32" s="377"/>
      <c r="CS32" s="377"/>
      <c r="CT32" s="377"/>
      <c r="CU32" s="377"/>
      <c r="CV32" s="377"/>
      <c r="CW32" s="377"/>
      <c r="CX32" s="377"/>
      <c r="CY32" s="377"/>
      <c r="CZ32" s="377"/>
      <c r="DA32" s="377"/>
      <c r="DB32" s="377"/>
      <c r="DC32" s="377"/>
      <c r="DD32" s="377"/>
      <c r="DE32" s="377"/>
      <c r="DI32" s="201"/>
    </row>
    <row r="33" spans="1:113" ht="13.5" customHeight="1" x14ac:dyDescent="0.15">
      <c r="A33" s="178"/>
      <c r="B33" s="202"/>
      <c r="C33" s="369" t="s">
        <v>196</v>
      </c>
      <c r="D33" s="369"/>
      <c r="E33" s="368" t="s">
        <v>197</v>
      </c>
      <c r="F33" s="368"/>
      <c r="G33" s="368"/>
      <c r="H33" s="368"/>
      <c r="I33" s="368"/>
      <c r="J33" s="368"/>
      <c r="K33" s="368"/>
      <c r="L33" s="368"/>
      <c r="M33" s="368"/>
      <c r="N33" s="368"/>
      <c r="O33" s="368"/>
      <c r="P33" s="368"/>
      <c r="Q33" s="368"/>
      <c r="R33" s="368"/>
      <c r="S33" s="368"/>
      <c r="T33" s="203"/>
      <c r="U33" s="369" t="s">
        <v>196</v>
      </c>
      <c r="V33" s="369"/>
      <c r="W33" s="368" t="s">
        <v>197</v>
      </c>
      <c r="X33" s="368"/>
      <c r="Y33" s="368"/>
      <c r="Z33" s="368"/>
      <c r="AA33" s="368"/>
      <c r="AB33" s="368"/>
      <c r="AC33" s="368"/>
      <c r="AD33" s="368"/>
      <c r="AE33" s="368"/>
      <c r="AF33" s="368"/>
      <c r="AG33" s="368"/>
      <c r="AH33" s="368"/>
      <c r="AI33" s="368"/>
      <c r="AJ33" s="368"/>
      <c r="AK33" s="368"/>
      <c r="AL33" s="203"/>
      <c r="AM33" s="369" t="s">
        <v>196</v>
      </c>
      <c r="AN33" s="369"/>
      <c r="AO33" s="368" t="s">
        <v>197</v>
      </c>
      <c r="AP33" s="368"/>
      <c r="AQ33" s="368"/>
      <c r="AR33" s="368"/>
      <c r="AS33" s="368"/>
      <c r="AT33" s="368"/>
      <c r="AU33" s="368"/>
      <c r="AV33" s="368"/>
      <c r="AW33" s="368"/>
      <c r="AX33" s="368"/>
      <c r="AY33" s="368"/>
      <c r="AZ33" s="368"/>
      <c r="BA33" s="368"/>
      <c r="BB33" s="368"/>
      <c r="BC33" s="368"/>
      <c r="BD33" s="204"/>
      <c r="BE33" s="368" t="s">
        <v>198</v>
      </c>
      <c r="BF33" s="368"/>
      <c r="BG33" s="368" t="s">
        <v>199</v>
      </c>
      <c r="BH33" s="368"/>
      <c r="BI33" s="368"/>
      <c r="BJ33" s="368"/>
      <c r="BK33" s="368"/>
      <c r="BL33" s="368"/>
      <c r="BM33" s="368"/>
      <c r="BN33" s="368"/>
      <c r="BO33" s="368"/>
      <c r="BP33" s="368"/>
      <c r="BQ33" s="368"/>
      <c r="BR33" s="368"/>
      <c r="BS33" s="368"/>
      <c r="BT33" s="368"/>
      <c r="BU33" s="368"/>
      <c r="BV33" s="204"/>
      <c r="BW33" s="369" t="s">
        <v>198</v>
      </c>
      <c r="BX33" s="369"/>
      <c r="BY33" s="368" t="s">
        <v>200</v>
      </c>
      <c r="BZ33" s="368"/>
      <c r="CA33" s="368"/>
      <c r="CB33" s="368"/>
      <c r="CC33" s="368"/>
      <c r="CD33" s="368"/>
      <c r="CE33" s="368"/>
      <c r="CF33" s="368"/>
      <c r="CG33" s="368"/>
      <c r="CH33" s="368"/>
      <c r="CI33" s="368"/>
      <c r="CJ33" s="368"/>
      <c r="CK33" s="368"/>
      <c r="CL33" s="368"/>
      <c r="CM33" s="368"/>
      <c r="CN33" s="203"/>
      <c r="CO33" s="369" t="s">
        <v>196</v>
      </c>
      <c r="CP33" s="369"/>
      <c r="CQ33" s="368" t="s">
        <v>201</v>
      </c>
      <c r="CR33" s="368"/>
      <c r="CS33" s="368"/>
      <c r="CT33" s="368"/>
      <c r="CU33" s="368"/>
      <c r="CV33" s="368"/>
      <c r="CW33" s="368"/>
      <c r="CX33" s="368"/>
      <c r="CY33" s="368"/>
      <c r="CZ33" s="368"/>
      <c r="DA33" s="368"/>
      <c r="DB33" s="368"/>
      <c r="DC33" s="368"/>
      <c r="DD33" s="368"/>
      <c r="DE33" s="368"/>
      <c r="DF33" s="203"/>
      <c r="DG33" s="367" t="s">
        <v>202</v>
      </c>
      <c r="DH33" s="367"/>
      <c r="DI33" s="205"/>
    </row>
    <row r="34" spans="1:113" ht="32.25" customHeight="1" x14ac:dyDescent="0.15">
      <c r="A34" s="178"/>
      <c r="B34" s="202"/>
      <c r="C34" s="365">
        <f>IF(E34="","",1)</f>
        <v>1</v>
      </c>
      <c r="D34" s="365"/>
      <c r="E34" s="366" t="str">
        <f>IF('各会計、関係団体の財政状況及び健全化判断比率'!B7="","",'各会計、関係団体の財政状況及び健全化判断比率'!B7)</f>
        <v>一般会計</v>
      </c>
      <c r="F34" s="366"/>
      <c r="G34" s="366"/>
      <c r="H34" s="366"/>
      <c r="I34" s="366"/>
      <c r="J34" s="366"/>
      <c r="K34" s="366"/>
      <c r="L34" s="366"/>
      <c r="M34" s="366"/>
      <c r="N34" s="366"/>
      <c r="O34" s="366"/>
      <c r="P34" s="366"/>
      <c r="Q34" s="366"/>
      <c r="R34" s="366"/>
      <c r="S34" s="366"/>
      <c r="T34" s="178"/>
      <c r="U34" s="365">
        <f>IF(W34="","",MAX(C34:D43)+1)</f>
        <v>2</v>
      </c>
      <c r="V34" s="365"/>
      <c r="W34" s="366" t="str">
        <f>IF('各会計、関係団体の財政状況及び健全化判断比率'!B28="","",'各会計、関係団体の財政状況及び健全化判断比率'!B28)</f>
        <v>八潮市国民健康保険特別会計</v>
      </c>
      <c r="X34" s="366"/>
      <c r="Y34" s="366"/>
      <c r="Z34" s="366"/>
      <c r="AA34" s="366"/>
      <c r="AB34" s="366"/>
      <c r="AC34" s="366"/>
      <c r="AD34" s="366"/>
      <c r="AE34" s="366"/>
      <c r="AF34" s="366"/>
      <c r="AG34" s="366"/>
      <c r="AH34" s="366"/>
      <c r="AI34" s="366"/>
      <c r="AJ34" s="366"/>
      <c r="AK34" s="366"/>
      <c r="AL34" s="178"/>
      <c r="AM34" s="365">
        <f>IF(AO34="","",MAX(C34:D43,U34:V43)+1)</f>
        <v>5</v>
      </c>
      <c r="AN34" s="365"/>
      <c r="AO34" s="366" t="str">
        <f>IF('各会計、関係団体の財政状況及び健全化判断比率'!B31="","",'各会計、関係団体の財政状況及び健全化判断比率'!B31)</f>
        <v>八潮市上水道事業会計</v>
      </c>
      <c r="AP34" s="366"/>
      <c r="AQ34" s="366"/>
      <c r="AR34" s="366"/>
      <c r="AS34" s="366"/>
      <c r="AT34" s="366"/>
      <c r="AU34" s="366"/>
      <c r="AV34" s="366"/>
      <c r="AW34" s="366"/>
      <c r="AX34" s="366"/>
      <c r="AY34" s="366"/>
      <c r="AZ34" s="366"/>
      <c r="BA34" s="366"/>
      <c r="BB34" s="366"/>
      <c r="BC34" s="366"/>
      <c r="BD34" s="178"/>
      <c r="BE34" s="365">
        <f>IF(BG34="","",MAX(C34:D43,U34:V43,AM34:AN43)+1)</f>
        <v>7</v>
      </c>
      <c r="BF34" s="365"/>
      <c r="BG34" s="366" t="str">
        <f>IF('各会計、関係団体の財政状況及び健全化判断比率'!B33="","",'各会計、関係団体の財政状況及び健全化判断比率'!B33)</f>
        <v>稲荷伊草第二土地区画整理事業特別会計</v>
      </c>
      <c r="BH34" s="366"/>
      <c r="BI34" s="366"/>
      <c r="BJ34" s="366"/>
      <c r="BK34" s="366"/>
      <c r="BL34" s="366"/>
      <c r="BM34" s="366"/>
      <c r="BN34" s="366"/>
      <c r="BO34" s="366"/>
      <c r="BP34" s="366"/>
      <c r="BQ34" s="366"/>
      <c r="BR34" s="366"/>
      <c r="BS34" s="366"/>
      <c r="BT34" s="366"/>
      <c r="BU34" s="366"/>
      <c r="BV34" s="178"/>
      <c r="BW34" s="365">
        <f>IF(BY34="","",MAX(C34:D43,U34:V43,AM34:AN43,BE34:BF43)+1)</f>
        <v>12</v>
      </c>
      <c r="BX34" s="365"/>
      <c r="BY34" s="366" t="str">
        <f>IF('各会計、関係団体の財政状況及び健全化判断比率'!B68="","",'各会計、関係団体の財政状況及び健全化判断比率'!B68)</f>
        <v>東埼玉資源環境組合</v>
      </c>
      <c r="BZ34" s="366"/>
      <c r="CA34" s="366"/>
      <c r="CB34" s="366"/>
      <c r="CC34" s="366"/>
      <c r="CD34" s="366"/>
      <c r="CE34" s="366"/>
      <c r="CF34" s="366"/>
      <c r="CG34" s="366"/>
      <c r="CH34" s="366"/>
      <c r="CI34" s="366"/>
      <c r="CJ34" s="366"/>
      <c r="CK34" s="366"/>
      <c r="CL34" s="366"/>
      <c r="CM34" s="366"/>
      <c r="CN34" s="178"/>
      <c r="CO34" s="365">
        <f>IF(CQ34="","",MAX(C34:D43,U34:V43,AM34:AN43,BE34:BF43,BW34:BX43)+1)</f>
        <v>19</v>
      </c>
      <c r="CP34" s="365"/>
      <c r="CQ34" s="366" t="str">
        <f>IF('各会計、関係団体の財政状況及び健全化判断比率'!BS7="","",'各会計、関係団体の財政状況及び健全化判断比率'!BS7)</f>
        <v>八潮市土地開発公社</v>
      </c>
      <c r="CR34" s="366"/>
      <c r="CS34" s="366"/>
      <c r="CT34" s="366"/>
      <c r="CU34" s="366"/>
      <c r="CV34" s="366"/>
      <c r="CW34" s="366"/>
      <c r="CX34" s="366"/>
      <c r="CY34" s="366"/>
      <c r="CZ34" s="366"/>
      <c r="DA34" s="366"/>
      <c r="DB34" s="366"/>
      <c r="DC34" s="366"/>
      <c r="DD34" s="366"/>
      <c r="DE34" s="366"/>
      <c r="DG34" s="363" t="str">
        <f>IF('各会計、関係団体の財政状況及び健全化判断比率'!BR7="","",'各会計、関係団体の財政状況及び健全化判断比率'!BR7)</f>
        <v/>
      </c>
      <c r="DH34" s="363"/>
      <c r="DI34" s="205"/>
    </row>
    <row r="35" spans="1:113" ht="32.25" customHeight="1" x14ac:dyDescent="0.15">
      <c r="A35" s="178"/>
      <c r="B35" s="202"/>
      <c r="C35" s="365" t="str">
        <f>IF(E35="","",C34+1)</f>
        <v/>
      </c>
      <c r="D35" s="365"/>
      <c r="E35" s="366" t="str">
        <f>IF('各会計、関係団体の財政状況及び健全化判断比率'!B8="","",'各会計、関係団体の財政状況及び健全化判断比率'!B8)</f>
        <v/>
      </c>
      <c r="F35" s="366"/>
      <c r="G35" s="366"/>
      <c r="H35" s="366"/>
      <c r="I35" s="366"/>
      <c r="J35" s="366"/>
      <c r="K35" s="366"/>
      <c r="L35" s="366"/>
      <c r="M35" s="366"/>
      <c r="N35" s="366"/>
      <c r="O35" s="366"/>
      <c r="P35" s="366"/>
      <c r="Q35" s="366"/>
      <c r="R35" s="366"/>
      <c r="S35" s="366"/>
      <c r="T35" s="178"/>
      <c r="U35" s="365">
        <f>IF(W35="","",U34+1)</f>
        <v>3</v>
      </c>
      <c r="V35" s="365"/>
      <c r="W35" s="366" t="str">
        <f>IF('各会計、関係団体の財政状況及び健全化判断比率'!B29="","",'各会計、関係団体の財政状況及び健全化判断比率'!B29)</f>
        <v>八潮市介護保険特別会計</v>
      </c>
      <c r="X35" s="366"/>
      <c r="Y35" s="366"/>
      <c r="Z35" s="366"/>
      <c r="AA35" s="366"/>
      <c r="AB35" s="366"/>
      <c r="AC35" s="366"/>
      <c r="AD35" s="366"/>
      <c r="AE35" s="366"/>
      <c r="AF35" s="366"/>
      <c r="AG35" s="366"/>
      <c r="AH35" s="366"/>
      <c r="AI35" s="366"/>
      <c r="AJ35" s="366"/>
      <c r="AK35" s="366"/>
      <c r="AL35" s="178"/>
      <c r="AM35" s="365">
        <f t="shared" ref="AM35:AM43" si="0">IF(AO35="","",AM34+1)</f>
        <v>6</v>
      </c>
      <c r="AN35" s="365"/>
      <c r="AO35" s="366" t="str">
        <f>IF('各会計、関係団体の財政状況及び健全化判断比率'!B32="","",'各会計、関係団体の財政状況及び健全化判断比率'!B32)</f>
        <v>八潮市公共下水道事業会計</v>
      </c>
      <c r="AP35" s="366"/>
      <c r="AQ35" s="366"/>
      <c r="AR35" s="366"/>
      <c r="AS35" s="366"/>
      <c r="AT35" s="366"/>
      <c r="AU35" s="366"/>
      <c r="AV35" s="366"/>
      <c r="AW35" s="366"/>
      <c r="AX35" s="366"/>
      <c r="AY35" s="366"/>
      <c r="AZ35" s="366"/>
      <c r="BA35" s="366"/>
      <c r="BB35" s="366"/>
      <c r="BC35" s="366"/>
      <c r="BD35" s="178"/>
      <c r="BE35" s="365">
        <f t="shared" ref="BE35:BE43" si="1">IF(BG35="","",BE34+1)</f>
        <v>8</v>
      </c>
      <c r="BF35" s="365"/>
      <c r="BG35" s="366" t="str">
        <f>IF('各会計、関係団体の財政状況及び健全化判断比率'!B34="","",'各会計、関係団体の財政状況及び健全化判断比率'!B34)</f>
        <v>鶴ケ曽根・二丁目土地区画整理事業特別会計</v>
      </c>
      <c r="BH35" s="366"/>
      <c r="BI35" s="366"/>
      <c r="BJ35" s="366"/>
      <c r="BK35" s="366"/>
      <c r="BL35" s="366"/>
      <c r="BM35" s="366"/>
      <c r="BN35" s="366"/>
      <c r="BO35" s="366"/>
      <c r="BP35" s="366"/>
      <c r="BQ35" s="366"/>
      <c r="BR35" s="366"/>
      <c r="BS35" s="366"/>
      <c r="BT35" s="366"/>
      <c r="BU35" s="366"/>
      <c r="BV35" s="178"/>
      <c r="BW35" s="365">
        <f t="shared" ref="BW35:BW43" si="2">IF(BY35="","",BW34+1)</f>
        <v>13</v>
      </c>
      <c r="BX35" s="365"/>
      <c r="BY35" s="366" t="str">
        <f>IF('各会計、関係団体の財政状況及び健全化判断比率'!B69="","",'各会計、関係団体の財政状況及び健全化判断比率'!B69)</f>
        <v>埼玉県市町村総合事務組合</v>
      </c>
      <c r="BZ35" s="366"/>
      <c r="CA35" s="366"/>
      <c r="CB35" s="366"/>
      <c r="CC35" s="366"/>
      <c r="CD35" s="366"/>
      <c r="CE35" s="366"/>
      <c r="CF35" s="366"/>
      <c r="CG35" s="366"/>
      <c r="CH35" s="366"/>
      <c r="CI35" s="366"/>
      <c r="CJ35" s="366"/>
      <c r="CK35" s="366"/>
      <c r="CL35" s="366"/>
      <c r="CM35" s="366"/>
      <c r="CN35" s="178"/>
      <c r="CO35" s="365" t="str">
        <f t="shared" ref="CO35:CO43" si="3">IF(CQ35="","",CO34+1)</f>
        <v/>
      </c>
      <c r="CP35" s="365"/>
      <c r="CQ35" s="366" t="str">
        <f>IF('各会計、関係団体の財政状況及び健全化判断比率'!BS8="","",'各会計、関係団体の財政状況及び健全化判断比率'!BS8)</f>
        <v/>
      </c>
      <c r="CR35" s="366"/>
      <c r="CS35" s="366"/>
      <c r="CT35" s="366"/>
      <c r="CU35" s="366"/>
      <c r="CV35" s="366"/>
      <c r="CW35" s="366"/>
      <c r="CX35" s="366"/>
      <c r="CY35" s="366"/>
      <c r="CZ35" s="366"/>
      <c r="DA35" s="366"/>
      <c r="DB35" s="366"/>
      <c r="DC35" s="366"/>
      <c r="DD35" s="366"/>
      <c r="DE35" s="366"/>
      <c r="DG35" s="363" t="str">
        <f>IF('各会計、関係団体の財政状況及び健全化判断比率'!BR8="","",'各会計、関係団体の財政状況及び健全化判断比率'!BR8)</f>
        <v/>
      </c>
      <c r="DH35" s="363"/>
      <c r="DI35" s="205"/>
    </row>
    <row r="36" spans="1:113" ht="32.25" customHeight="1" x14ac:dyDescent="0.15">
      <c r="A36" s="178"/>
      <c r="B36" s="202"/>
      <c r="C36" s="365" t="str">
        <f>IF(E36="","",C35+1)</f>
        <v/>
      </c>
      <c r="D36" s="365"/>
      <c r="E36" s="366" t="str">
        <f>IF('各会計、関係団体の財政状況及び健全化判断比率'!B9="","",'各会計、関係団体の財政状況及び健全化判断比率'!B9)</f>
        <v/>
      </c>
      <c r="F36" s="366"/>
      <c r="G36" s="366"/>
      <c r="H36" s="366"/>
      <c r="I36" s="366"/>
      <c r="J36" s="366"/>
      <c r="K36" s="366"/>
      <c r="L36" s="366"/>
      <c r="M36" s="366"/>
      <c r="N36" s="366"/>
      <c r="O36" s="366"/>
      <c r="P36" s="366"/>
      <c r="Q36" s="366"/>
      <c r="R36" s="366"/>
      <c r="S36" s="366"/>
      <c r="T36" s="178"/>
      <c r="U36" s="365">
        <f t="shared" ref="U36:U43" si="4">IF(W36="","",U35+1)</f>
        <v>4</v>
      </c>
      <c r="V36" s="365"/>
      <c r="W36" s="366" t="str">
        <f>IF('各会計、関係団体の財政状況及び健全化判断比率'!B30="","",'各会計、関係団体の財政状況及び健全化判断比率'!B30)</f>
        <v>八潮市後期高齢者医療特別会計</v>
      </c>
      <c r="X36" s="366"/>
      <c r="Y36" s="366"/>
      <c r="Z36" s="366"/>
      <c r="AA36" s="366"/>
      <c r="AB36" s="366"/>
      <c r="AC36" s="366"/>
      <c r="AD36" s="366"/>
      <c r="AE36" s="366"/>
      <c r="AF36" s="366"/>
      <c r="AG36" s="366"/>
      <c r="AH36" s="366"/>
      <c r="AI36" s="366"/>
      <c r="AJ36" s="366"/>
      <c r="AK36" s="366"/>
      <c r="AL36" s="178"/>
      <c r="AM36" s="365" t="str">
        <f t="shared" si="0"/>
        <v/>
      </c>
      <c r="AN36" s="365"/>
      <c r="AO36" s="366"/>
      <c r="AP36" s="366"/>
      <c r="AQ36" s="366"/>
      <c r="AR36" s="366"/>
      <c r="AS36" s="366"/>
      <c r="AT36" s="366"/>
      <c r="AU36" s="366"/>
      <c r="AV36" s="366"/>
      <c r="AW36" s="366"/>
      <c r="AX36" s="366"/>
      <c r="AY36" s="366"/>
      <c r="AZ36" s="366"/>
      <c r="BA36" s="366"/>
      <c r="BB36" s="366"/>
      <c r="BC36" s="366"/>
      <c r="BD36" s="178"/>
      <c r="BE36" s="365">
        <f t="shared" si="1"/>
        <v>9</v>
      </c>
      <c r="BF36" s="365"/>
      <c r="BG36" s="366" t="str">
        <f>IF('各会計、関係団体の財政状況及び健全化判断比率'!B35="","",'各会計、関係団体の財政状況及び健全化判断比率'!B35)</f>
        <v>大瀬古新田土地区画整理事業特別会計</v>
      </c>
      <c r="BH36" s="366"/>
      <c r="BI36" s="366"/>
      <c r="BJ36" s="366"/>
      <c r="BK36" s="366"/>
      <c r="BL36" s="366"/>
      <c r="BM36" s="366"/>
      <c r="BN36" s="366"/>
      <c r="BO36" s="366"/>
      <c r="BP36" s="366"/>
      <c r="BQ36" s="366"/>
      <c r="BR36" s="366"/>
      <c r="BS36" s="366"/>
      <c r="BT36" s="366"/>
      <c r="BU36" s="366"/>
      <c r="BV36" s="178"/>
      <c r="BW36" s="365">
        <f t="shared" si="2"/>
        <v>14</v>
      </c>
      <c r="BX36" s="365"/>
      <c r="BY36" s="366" t="str">
        <f>IF('各会計、関係団体の財政状況及び健全化判断比率'!B70="","",'各会計、関係団体の財政状況及び健全化判断比率'!B70)</f>
        <v>埼玉県市町村総合事務組合</v>
      </c>
      <c r="BZ36" s="366"/>
      <c r="CA36" s="366"/>
      <c r="CB36" s="366"/>
      <c r="CC36" s="366"/>
      <c r="CD36" s="366"/>
      <c r="CE36" s="366"/>
      <c r="CF36" s="366"/>
      <c r="CG36" s="366"/>
      <c r="CH36" s="366"/>
      <c r="CI36" s="366"/>
      <c r="CJ36" s="366"/>
      <c r="CK36" s="366"/>
      <c r="CL36" s="366"/>
      <c r="CM36" s="366"/>
      <c r="CN36" s="178"/>
      <c r="CO36" s="365" t="str">
        <f t="shared" si="3"/>
        <v/>
      </c>
      <c r="CP36" s="365"/>
      <c r="CQ36" s="366" t="str">
        <f>IF('各会計、関係団体の財政状況及び健全化判断比率'!BS9="","",'各会計、関係団体の財政状況及び健全化判断比率'!BS9)</f>
        <v/>
      </c>
      <c r="CR36" s="366"/>
      <c r="CS36" s="366"/>
      <c r="CT36" s="366"/>
      <c r="CU36" s="366"/>
      <c r="CV36" s="366"/>
      <c r="CW36" s="366"/>
      <c r="CX36" s="366"/>
      <c r="CY36" s="366"/>
      <c r="CZ36" s="366"/>
      <c r="DA36" s="366"/>
      <c r="DB36" s="366"/>
      <c r="DC36" s="366"/>
      <c r="DD36" s="366"/>
      <c r="DE36" s="366"/>
      <c r="DG36" s="363" t="str">
        <f>IF('各会計、関係団体の財政状況及び健全化判断比率'!BR9="","",'各会計、関係団体の財政状況及び健全化判断比率'!BR9)</f>
        <v/>
      </c>
      <c r="DH36" s="363"/>
      <c r="DI36" s="205"/>
    </row>
    <row r="37" spans="1:113" ht="32.25" customHeight="1" x14ac:dyDescent="0.15">
      <c r="A37" s="178"/>
      <c r="B37" s="202"/>
      <c r="C37" s="365" t="str">
        <f>IF(E37="","",C36+1)</f>
        <v/>
      </c>
      <c r="D37" s="365"/>
      <c r="E37" s="366" t="str">
        <f>IF('各会計、関係団体の財政状況及び健全化判断比率'!B10="","",'各会計、関係団体の財政状況及び健全化判断比率'!B10)</f>
        <v/>
      </c>
      <c r="F37" s="366"/>
      <c r="G37" s="366"/>
      <c r="H37" s="366"/>
      <c r="I37" s="366"/>
      <c r="J37" s="366"/>
      <c r="K37" s="366"/>
      <c r="L37" s="366"/>
      <c r="M37" s="366"/>
      <c r="N37" s="366"/>
      <c r="O37" s="366"/>
      <c r="P37" s="366"/>
      <c r="Q37" s="366"/>
      <c r="R37" s="366"/>
      <c r="S37" s="366"/>
      <c r="T37" s="178"/>
      <c r="U37" s="365" t="str">
        <f t="shared" si="4"/>
        <v/>
      </c>
      <c r="V37" s="365"/>
      <c r="W37" s="366"/>
      <c r="X37" s="366"/>
      <c r="Y37" s="366"/>
      <c r="Z37" s="366"/>
      <c r="AA37" s="366"/>
      <c r="AB37" s="366"/>
      <c r="AC37" s="366"/>
      <c r="AD37" s="366"/>
      <c r="AE37" s="366"/>
      <c r="AF37" s="366"/>
      <c r="AG37" s="366"/>
      <c r="AH37" s="366"/>
      <c r="AI37" s="366"/>
      <c r="AJ37" s="366"/>
      <c r="AK37" s="366"/>
      <c r="AL37" s="178"/>
      <c r="AM37" s="365" t="str">
        <f t="shared" si="0"/>
        <v/>
      </c>
      <c r="AN37" s="365"/>
      <c r="AO37" s="366"/>
      <c r="AP37" s="366"/>
      <c r="AQ37" s="366"/>
      <c r="AR37" s="366"/>
      <c r="AS37" s="366"/>
      <c r="AT37" s="366"/>
      <c r="AU37" s="366"/>
      <c r="AV37" s="366"/>
      <c r="AW37" s="366"/>
      <c r="AX37" s="366"/>
      <c r="AY37" s="366"/>
      <c r="AZ37" s="366"/>
      <c r="BA37" s="366"/>
      <c r="BB37" s="366"/>
      <c r="BC37" s="366"/>
      <c r="BD37" s="178"/>
      <c r="BE37" s="365">
        <f t="shared" si="1"/>
        <v>10</v>
      </c>
      <c r="BF37" s="365"/>
      <c r="BG37" s="366" t="str">
        <f>IF('各会計、関係団体の財政状況及び健全化判断比率'!B36="","",'各会計、関係団体の財政状況及び健全化判断比率'!B36)</f>
        <v>西袋上馬場土地区画整理事業特別会計</v>
      </c>
      <c r="BH37" s="366"/>
      <c r="BI37" s="366"/>
      <c r="BJ37" s="366"/>
      <c r="BK37" s="366"/>
      <c r="BL37" s="366"/>
      <c r="BM37" s="366"/>
      <c r="BN37" s="366"/>
      <c r="BO37" s="366"/>
      <c r="BP37" s="366"/>
      <c r="BQ37" s="366"/>
      <c r="BR37" s="366"/>
      <c r="BS37" s="366"/>
      <c r="BT37" s="366"/>
      <c r="BU37" s="366"/>
      <c r="BV37" s="178"/>
      <c r="BW37" s="365">
        <f t="shared" si="2"/>
        <v>15</v>
      </c>
      <c r="BX37" s="365"/>
      <c r="BY37" s="366" t="str">
        <f>IF('各会計、関係団体の財政状況及び健全化判断比率'!B71="","",'各会計、関係団体の財政状況及び健全化判断比率'!B71)</f>
        <v>彩の国さいたま人づくり広域連合</v>
      </c>
      <c r="BZ37" s="366"/>
      <c r="CA37" s="366"/>
      <c r="CB37" s="366"/>
      <c r="CC37" s="366"/>
      <c r="CD37" s="366"/>
      <c r="CE37" s="366"/>
      <c r="CF37" s="366"/>
      <c r="CG37" s="366"/>
      <c r="CH37" s="366"/>
      <c r="CI37" s="366"/>
      <c r="CJ37" s="366"/>
      <c r="CK37" s="366"/>
      <c r="CL37" s="366"/>
      <c r="CM37" s="366"/>
      <c r="CN37" s="178"/>
      <c r="CO37" s="365" t="str">
        <f t="shared" si="3"/>
        <v/>
      </c>
      <c r="CP37" s="365"/>
      <c r="CQ37" s="366" t="str">
        <f>IF('各会計、関係団体の財政状況及び健全化判断比率'!BS10="","",'各会計、関係団体の財政状況及び健全化判断比率'!BS10)</f>
        <v/>
      </c>
      <c r="CR37" s="366"/>
      <c r="CS37" s="366"/>
      <c r="CT37" s="366"/>
      <c r="CU37" s="366"/>
      <c r="CV37" s="366"/>
      <c r="CW37" s="366"/>
      <c r="CX37" s="366"/>
      <c r="CY37" s="366"/>
      <c r="CZ37" s="366"/>
      <c r="DA37" s="366"/>
      <c r="DB37" s="366"/>
      <c r="DC37" s="366"/>
      <c r="DD37" s="366"/>
      <c r="DE37" s="366"/>
      <c r="DG37" s="363" t="str">
        <f>IF('各会計、関係団体の財政状況及び健全化判断比率'!BR10="","",'各会計、関係団体の財政状況及び健全化判断比率'!BR10)</f>
        <v/>
      </c>
      <c r="DH37" s="363"/>
      <c r="DI37" s="205"/>
    </row>
    <row r="38" spans="1:113" ht="32.25" customHeight="1" x14ac:dyDescent="0.15">
      <c r="A38" s="178"/>
      <c r="B38" s="202"/>
      <c r="C38" s="365" t="str">
        <f t="shared" ref="C38:C43" si="5">IF(E38="","",C37+1)</f>
        <v/>
      </c>
      <c r="D38" s="365"/>
      <c r="E38" s="366" t="str">
        <f>IF('各会計、関係団体の財政状況及び健全化判断比率'!B11="","",'各会計、関係団体の財政状況及び健全化判断比率'!B11)</f>
        <v/>
      </c>
      <c r="F38" s="366"/>
      <c r="G38" s="366"/>
      <c r="H38" s="366"/>
      <c r="I38" s="366"/>
      <c r="J38" s="366"/>
      <c r="K38" s="366"/>
      <c r="L38" s="366"/>
      <c r="M38" s="366"/>
      <c r="N38" s="366"/>
      <c r="O38" s="366"/>
      <c r="P38" s="366"/>
      <c r="Q38" s="366"/>
      <c r="R38" s="366"/>
      <c r="S38" s="366"/>
      <c r="T38" s="178"/>
      <c r="U38" s="365" t="str">
        <f t="shared" si="4"/>
        <v/>
      </c>
      <c r="V38" s="365"/>
      <c r="W38" s="366"/>
      <c r="X38" s="366"/>
      <c r="Y38" s="366"/>
      <c r="Z38" s="366"/>
      <c r="AA38" s="366"/>
      <c r="AB38" s="366"/>
      <c r="AC38" s="366"/>
      <c r="AD38" s="366"/>
      <c r="AE38" s="366"/>
      <c r="AF38" s="366"/>
      <c r="AG38" s="366"/>
      <c r="AH38" s="366"/>
      <c r="AI38" s="366"/>
      <c r="AJ38" s="366"/>
      <c r="AK38" s="366"/>
      <c r="AL38" s="178"/>
      <c r="AM38" s="365" t="str">
        <f t="shared" si="0"/>
        <v/>
      </c>
      <c r="AN38" s="365"/>
      <c r="AO38" s="366"/>
      <c r="AP38" s="366"/>
      <c r="AQ38" s="366"/>
      <c r="AR38" s="366"/>
      <c r="AS38" s="366"/>
      <c r="AT38" s="366"/>
      <c r="AU38" s="366"/>
      <c r="AV38" s="366"/>
      <c r="AW38" s="366"/>
      <c r="AX38" s="366"/>
      <c r="AY38" s="366"/>
      <c r="AZ38" s="366"/>
      <c r="BA38" s="366"/>
      <c r="BB38" s="366"/>
      <c r="BC38" s="366"/>
      <c r="BD38" s="178"/>
      <c r="BE38" s="365">
        <f t="shared" si="1"/>
        <v>11</v>
      </c>
      <c r="BF38" s="365"/>
      <c r="BG38" s="366" t="str">
        <f>IF('各会計、関係団体の財政状況及び健全化判断比率'!B37="","",'各会計、関係団体の財政状況及び健全化判断比率'!B37)</f>
        <v>八潮南部東一体型特定土地区画整理事業特別会計</v>
      </c>
      <c r="BH38" s="366"/>
      <c r="BI38" s="366"/>
      <c r="BJ38" s="366"/>
      <c r="BK38" s="366"/>
      <c r="BL38" s="366"/>
      <c r="BM38" s="366"/>
      <c r="BN38" s="366"/>
      <c r="BO38" s="366"/>
      <c r="BP38" s="366"/>
      <c r="BQ38" s="366"/>
      <c r="BR38" s="366"/>
      <c r="BS38" s="366"/>
      <c r="BT38" s="366"/>
      <c r="BU38" s="366"/>
      <c r="BV38" s="178"/>
      <c r="BW38" s="365">
        <f t="shared" si="2"/>
        <v>16</v>
      </c>
      <c r="BX38" s="365"/>
      <c r="BY38" s="366" t="str">
        <f>IF('各会計、関係団体の財政状況及び健全化判断比率'!B72="","",'各会計、関係団体の財政状況及び健全化判断比率'!B72)</f>
        <v>埼玉県後期高齢者医療広域連合</v>
      </c>
      <c r="BZ38" s="366"/>
      <c r="CA38" s="366"/>
      <c r="CB38" s="366"/>
      <c r="CC38" s="366"/>
      <c r="CD38" s="366"/>
      <c r="CE38" s="366"/>
      <c r="CF38" s="366"/>
      <c r="CG38" s="366"/>
      <c r="CH38" s="366"/>
      <c r="CI38" s="366"/>
      <c r="CJ38" s="366"/>
      <c r="CK38" s="366"/>
      <c r="CL38" s="366"/>
      <c r="CM38" s="366"/>
      <c r="CN38" s="178"/>
      <c r="CO38" s="365" t="str">
        <f t="shared" si="3"/>
        <v/>
      </c>
      <c r="CP38" s="365"/>
      <c r="CQ38" s="366" t="str">
        <f>IF('各会計、関係団体の財政状況及び健全化判断比率'!BS11="","",'各会計、関係団体の財政状況及び健全化判断比率'!BS11)</f>
        <v/>
      </c>
      <c r="CR38" s="366"/>
      <c r="CS38" s="366"/>
      <c r="CT38" s="366"/>
      <c r="CU38" s="366"/>
      <c r="CV38" s="366"/>
      <c r="CW38" s="366"/>
      <c r="CX38" s="366"/>
      <c r="CY38" s="366"/>
      <c r="CZ38" s="366"/>
      <c r="DA38" s="366"/>
      <c r="DB38" s="366"/>
      <c r="DC38" s="366"/>
      <c r="DD38" s="366"/>
      <c r="DE38" s="366"/>
      <c r="DG38" s="363" t="str">
        <f>IF('各会計、関係団体の財政状況及び健全化判断比率'!BR11="","",'各会計、関係団体の財政状況及び健全化判断比率'!BR11)</f>
        <v/>
      </c>
      <c r="DH38" s="363"/>
      <c r="DI38" s="205"/>
    </row>
    <row r="39" spans="1:113" ht="32.25" customHeight="1" x14ac:dyDescent="0.15">
      <c r="A39" s="178"/>
      <c r="B39" s="202"/>
      <c r="C39" s="365" t="str">
        <f t="shared" si="5"/>
        <v/>
      </c>
      <c r="D39" s="365"/>
      <c r="E39" s="366" t="str">
        <f>IF('各会計、関係団体の財政状況及び健全化判断比率'!B12="","",'各会計、関係団体の財政状況及び健全化判断比率'!B12)</f>
        <v/>
      </c>
      <c r="F39" s="366"/>
      <c r="G39" s="366"/>
      <c r="H39" s="366"/>
      <c r="I39" s="366"/>
      <c r="J39" s="366"/>
      <c r="K39" s="366"/>
      <c r="L39" s="366"/>
      <c r="M39" s="366"/>
      <c r="N39" s="366"/>
      <c r="O39" s="366"/>
      <c r="P39" s="366"/>
      <c r="Q39" s="366"/>
      <c r="R39" s="366"/>
      <c r="S39" s="366"/>
      <c r="T39" s="178"/>
      <c r="U39" s="365" t="str">
        <f t="shared" si="4"/>
        <v/>
      </c>
      <c r="V39" s="365"/>
      <c r="W39" s="366"/>
      <c r="X39" s="366"/>
      <c r="Y39" s="366"/>
      <c r="Z39" s="366"/>
      <c r="AA39" s="366"/>
      <c r="AB39" s="366"/>
      <c r="AC39" s="366"/>
      <c r="AD39" s="366"/>
      <c r="AE39" s="366"/>
      <c r="AF39" s="366"/>
      <c r="AG39" s="366"/>
      <c r="AH39" s="366"/>
      <c r="AI39" s="366"/>
      <c r="AJ39" s="366"/>
      <c r="AK39" s="366"/>
      <c r="AL39" s="178"/>
      <c r="AM39" s="365" t="str">
        <f t="shared" si="0"/>
        <v/>
      </c>
      <c r="AN39" s="365"/>
      <c r="AO39" s="366"/>
      <c r="AP39" s="366"/>
      <c r="AQ39" s="366"/>
      <c r="AR39" s="366"/>
      <c r="AS39" s="366"/>
      <c r="AT39" s="366"/>
      <c r="AU39" s="366"/>
      <c r="AV39" s="366"/>
      <c r="AW39" s="366"/>
      <c r="AX39" s="366"/>
      <c r="AY39" s="366"/>
      <c r="AZ39" s="366"/>
      <c r="BA39" s="366"/>
      <c r="BB39" s="366"/>
      <c r="BC39" s="366"/>
      <c r="BD39" s="178"/>
      <c r="BE39" s="365" t="str">
        <f t="shared" si="1"/>
        <v/>
      </c>
      <c r="BF39" s="365"/>
      <c r="BG39" s="366"/>
      <c r="BH39" s="366"/>
      <c r="BI39" s="366"/>
      <c r="BJ39" s="366"/>
      <c r="BK39" s="366"/>
      <c r="BL39" s="366"/>
      <c r="BM39" s="366"/>
      <c r="BN39" s="366"/>
      <c r="BO39" s="366"/>
      <c r="BP39" s="366"/>
      <c r="BQ39" s="366"/>
      <c r="BR39" s="366"/>
      <c r="BS39" s="366"/>
      <c r="BT39" s="366"/>
      <c r="BU39" s="366"/>
      <c r="BV39" s="178"/>
      <c r="BW39" s="365">
        <f t="shared" si="2"/>
        <v>17</v>
      </c>
      <c r="BX39" s="365"/>
      <c r="BY39" s="366" t="str">
        <f>IF('各会計、関係団体の財政状況及び健全化判断比率'!B73="","",'各会計、関係団体の財政状況及び健全化判断比率'!B73)</f>
        <v>埼玉県後期高齢者医療広域連合</v>
      </c>
      <c r="BZ39" s="366"/>
      <c r="CA39" s="366"/>
      <c r="CB39" s="366"/>
      <c r="CC39" s="366"/>
      <c r="CD39" s="366"/>
      <c r="CE39" s="366"/>
      <c r="CF39" s="366"/>
      <c r="CG39" s="366"/>
      <c r="CH39" s="366"/>
      <c r="CI39" s="366"/>
      <c r="CJ39" s="366"/>
      <c r="CK39" s="366"/>
      <c r="CL39" s="366"/>
      <c r="CM39" s="366"/>
      <c r="CN39" s="178"/>
      <c r="CO39" s="365" t="str">
        <f t="shared" si="3"/>
        <v/>
      </c>
      <c r="CP39" s="365"/>
      <c r="CQ39" s="366" t="str">
        <f>IF('各会計、関係団体の財政状況及び健全化判断比率'!BS12="","",'各会計、関係団体の財政状況及び健全化判断比率'!BS12)</f>
        <v/>
      </c>
      <c r="CR39" s="366"/>
      <c r="CS39" s="366"/>
      <c r="CT39" s="366"/>
      <c r="CU39" s="366"/>
      <c r="CV39" s="366"/>
      <c r="CW39" s="366"/>
      <c r="CX39" s="366"/>
      <c r="CY39" s="366"/>
      <c r="CZ39" s="366"/>
      <c r="DA39" s="366"/>
      <c r="DB39" s="366"/>
      <c r="DC39" s="366"/>
      <c r="DD39" s="366"/>
      <c r="DE39" s="366"/>
      <c r="DG39" s="363" t="str">
        <f>IF('各会計、関係団体の財政状況及び健全化判断比率'!BR12="","",'各会計、関係団体の財政状況及び健全化判断比率'!BR12)</f>
        <v/>
      </c>
      <c r="DH39" s="363"/>
      <c r="DI39" s="205"/>
    </row>
    <row r="40" spans="1:113" ht="32.25" customHeight="1" x14ac:dyDescent="0.15">
      <c r="A40" s="178"/>
      <c r="B40" s="202"/>
      <c r="C40" s="365" t="str">
        <f t="shared" si="5"/>
        <v/>
      </c>
      <c r="D40" s="365"/>
      <c r="E40" s="366" t="str">
        <f>IF('各会計、関係団体の財政状況及び健全化判断比率'!B13="","",'各会計、関係団体の財政状況及び健全化判断比率'!B13)</f>
        <v/>
      </c>
      <c r="F40" s="366"/>
      <c r="G40" s="366"/>
      <c r="H40" s="366"/>
      <c r="I40" s="366"/>
      <c r="J40" s="366"/>
      <c r="K40" s="366"/>
      <c r="L40" s="366"/>
      <c r="M40" s="366"/>
      <c r="N40" s="366"/>
      <c r="O40" s="366"/>
      <c r="P40" s="366"/>
      <c r="Q40" s="366"/>
      <c r="R40" s="366"/>
      <c r="S40" s="366"/>
      <c r="T40" s="178"/>
      <c r="U40" s="365" t="str">
        <f t="shared" si="4"/>
        <v/>
      </c>
      <c r="V40" s="365"/>
      <c r="W40" s="366"/>
      <c r="X40" s="366"/>
      <c r="Y40" s="366"/>
      <c r="Z40" s="366"/>
      <c r="AA40" s="366"/>
      <c r="AB40" s="366"/>
      <c r="AC40" s="366"/>
      <c r="AD40" s="366"/>
      <c r="AE40" s="366"/>
      <c r="AF40" s="366"/>
      <c r="AG40" s="366"/>
      <c r="AH40" s="366"/>
      <c r="AI40" s="366"/>
      <c r="AJ40" s="366"/>
      <c r="AK40" s="366"/>
      <c r="AL40" s="178"/>
      <c r="AM40" s="365" t="str">
        <f t="shared" si="0"/>
        <v/>
      </c>
      <c r="AN40" s="365"/>
      <c r="AO40" s="366"/>
      <c r="AP40" s="366"/>
      <c r="AQ40" s="366"/>
      <c r="AR40" s="366"/>
      <c r="AS40" s="366"/>
      <c r="AT40" s="366"/>
      <c r="AU40" s="366"/>
      <c r="AV40" s="366"/>
      <c r="AW40" s="366"/>
      <c r="AX40" s="366"/>
      <c r="AY40" s="366"/>
      <c r="AZ40" s="366"/>
      <c r="BA40" s="366"/>
      <c r="BB40" s="366"/>
      <c r="BC40" s="366"/>
      <c r="BD40" s="178"/>
      <c r="BE40" s="365" t="str">
        <f t="shared" si="1"/>
        <v/>
      </c>
      <c r="BF40" s="365"/>
      <c r="BG40" s="366"/>
      <c r="BH40" s="366"/>
      <c r="BI40" s="366"/>
      <c r="BJ40" s="366"/>
      <c r="BK40" s="366"/>
      <c r="BL40" s="366"/>
      <c r="BM40" s="366"/>
      <c r="BN40" s="366"/>
      <c r="BO40" s="366"/>
      <c r="BP40" s="366"/>
      <c r="BQ40" s="366"/>
      <c r="BR40" s="366"/>
      <c r="BS40" s="366"/>
      <c r="BT40" s="366"/>
      <c r="BU40" s="366"/>
      <c r="BV40" s="178"/>
      <c r="BW40" s="365">
        <f t="shared" si="2"/>
        <v>18</v>
      </c>
      <c r="BX40" s="365"/>
      <c r="BY40" s="366" t="str">
        <f>IF('各会計、関係団体の財政状況及び健全化判断比率'!B74="","",'各会計、関係団体の財政状況及び健全化判断比率'!B74)</f>
        <v>草加八潮消防組合</v>
      </c>
      <c r="BZ40" s="366"/>
      <c r="CA40" s="366"/>
      <c r="CB40" s="366"/>
      <c r="CC40" s="366"/>
      <c r="CD40" s="366"/>
      <c r="CE40" s="366"/>
      <c r="CF40" s="366"/>
      <c r="CG40" s="366"/>
      <c r="CH40" s="366"/>
      <c r="CI40" s="366"/>
      <c r="CJ40" s="366"/>
      <c r="CK40" s="366"/>
      <c r="CL40" s="366"/>
      <c r="CM40" s="366"/>
      <c r="CN40" s="178"/>
      <c r="CO40" s="365" t="str">
        <f t="shared" si="3"/>
        <v/>
      </c>
      <c r="CP40" s="365"/>
      <c r="CQ40" s="366" t="str">
        <f>IF('各会計、関係団体の財政状況及び健全化判断比率'!BS13="","",'各会計、関係団体の財政状況及び健全化判断比率'!BS13)</f>
        <v/>
      </c>
      <c r="CR40" s="366"/>
      <c r="CS40" s="366"/>
      <c r="CT40" s="366"/>
      <c r="CU40" s="366"/>
      <c r="CV40" s="366"/>
      <c r="CW40" s="366"/>
      <c r="CX40" s="366"/>
      <c r="CY40" s="366"/>
      <c r="CZ40" s="366"/>
      <c r="DA40" s="366"/>
      <c r="DB40" s="366"/>
      <c r="DC40" s="366"/>
      <c r="DD40" s="366"/>
      <c r="DE40" s="366"/>
      <c r="DG40" s="363" t="str">
        <f>IF('各会計、関係団体の財政状況及び健全化判断比率'!BR13="","",'各会計、関係団体の財政状況及び健全化判断比率'!BR13)</f>
        <v/>
      </c>
      <c r="DH40" s="363"/>
      <c r="DI40" s="205"/>
    </row>
    <row r="41" spans="1:113" ht="32.25" customHeight="1" x14ac:dyDescent="0.15">
      <c r="A41" s="178"/>
      <c r="B41" s="202"/>
      <c r="C41" s="365" t="str">
        <f t="shared" si="5"/>
        <v/>
      </c>
      <c r="D41" s="365"/>
      <c r="E41" s="366" t="str">
        <f>IF('各会計、関係団体の財政状況及び健全化判断比率'!B14="","",'各会計、関係団体の財政状況及び健全化判断比率'!B14)</f>
        <v/>
      </c>
      <c r="F41" s="366"/>
      <c r="G41" s="366"/>
      <c r="H41" s="366"/>
      <c r="I41" s="366"/>
      <c r="J41" s="366"/>
      <c r="K41" s="366"/>
      <c r="L41" s="366"/>
      <c r="M41" s="366"/>
      <c r="N41" s="366"/>
      <c r="O41" s="366"/>
      <c r="P41" s="366"/>
      <c r="Q41" s="366"/>
      <c r="R41" s="366"/>
      <c r="S41" s="366"/>
      <c r="T41" s="178"/>
      <c r="U41" s="365" t="str">
        <f t="shared" si="4"/>
        <v/>
      </c>
      <c r="V41" s="365"/>
      <c r="W41" s="366"/>
      <c r="X41" s="366"/>
      <c r="Y41" s="366"/>
      <c r="Z41" s="366"/>
      <c r="AA41" s="366"/>
      <c r="AB41" s="366"/>
      <c r="AC41" s="366"/>
      <c r="AD41" s="366"/>
      <c r="AE41" s="366"/>
      <c r="AF41" s="366"/>
      <c r="AG41" s="366"/>
      <c r="AH41" s="366"/>
      <c r="AI41" s="366"/>
      <c r="AJ41" s="366"/>
      <c r="AK41" s="366"/>
      <c r="AL41" s="178"/>
      <c r="AM41" s="365" t="str">
        <f t="shared" si="0"/>
        <v/>
      </c>
      <c r="AN41" s="365"/>
      <c r="AO41" s="366"/>
      <c r="AP41" s="366"/>
      <c r="AQ41" s="366"/>
      <c r="AR41" s="366"/>
      <c r="AS41" s="366"/>
      <c r="AT41" s="366"/>
      <c r="AU41" s="366"/>
      <c r="AV41" s="366"/>
      <c r="AW41" s="366"/>
      <c r="AX41" s="366"/>
      <c r="AY41" s="366"/>
      <c r="AZ41" s="366"/>
      <c r="BA41" s="366"/>
      <c r="BB41" s="366"/>
      <c r="BC41" s="366"/>
      <c r="BD41" s="178"/>
      <c r="BE41" s="365" t="str">
        <f t="shared" si="1"/>
        <v/>
      </c>
      <c r="BF41" s="365"/>
      <c r="BG41" s="366"/>
      <c r="BH41" s="366"/>
      <c r="BI41" s="366"/>
      <c r="BJ41" s="366"/>
      <c r="BK41" s="366"/>
      <c r="BL41" s="366"/>
      <c r="BM41" s="366"/>
      <c r="BN41" s="366"/>
      <c r="BO41" s="366"/>
      <c r="BP41" s="366"/>
      <c r="BQ41" s="366"/>
      <c r="BR41" s="366"/>
      <c r="BS41" s="366"/>
      <c r="BT41" s="366"/>
      <c r="BU41" s="366"/>
      <c r="BV41" s="178"/>
      <c r="BW41" s="365" t="str">
        <f t="shared" si="2"/>
        <v/>
      </c>
      <c r="BX41" s="365"/>
      <c r="BY41" s="366" t="str">
        <f>IF('各会計、関係団体の財政状況及び健全化判断比率'!B75="","",'各会計、関係団体の財政状況及び健全化判断比率'!B75)</f>
        <v/>
      </c>
      <c r="BZ41" s="366"/>
      <c r="CA41" s="366"/>
      <c r="CB41" s="366"/>
      <c r="CC41" s="366"/>
      <c r="CD41" s="366"/>
      <c r="CE41" s="366"/>
      <c r="CF41" s="366"/>
      <c r="CG41" s="366"/>
      <c r="CH41" s="366"/>
      <c r="CI41" s="366"/>
      <c r="CJ41" s="366"/>
      <c r="CK41" s="366"/>
      <c r="CL41" s="366"/>
      <c r="CM41" s="366"/>
      <c r="CN41" s="178"/>
      <c r="CO41" s="365" t="str">
        <f t="shared" si="3"/>
        <v/>
      </c>
      <c r="CP41" s="365"/>
      <c r="CQ41" s="366" t="str">
        <f>IF('各会計、関係団体の財政状況及び健全化判断比率'!BS14="","",'各会計、関係団体の財政状況及び健全化判断比率'!BS14)</f>
        <v/>
      </c>
      <c r="CR41" s="366"/>
      <c r="CS41" s="366"/>
      <c r="CT41" s="366"/>
      <c r="CU41" s="366"/>
      <c r="CV41" s="366"/>
      <c r="CW41" s="366"/>
      <c r="CX41" s="366"/>
      <c r="CY41" s="366"/>
      <c r="CZ41" s="366"/>
      <c r="DA41" s="366"/>
      <c r="DB41" s="366"/>
      <c r="DC41" s="366"/>
      <c r="DD41" s="366"/>
      <c r="DE41" s="366"/>
      <c r="DG41" s="363" t="str">
        <f>IF('各会計、関係団体の財政状況及び健全化判断比率'!BR14="","",'各会計、関係団体の財政状況及び健全化判断比率'!BR14)</f>
        <v/>
      </c>
      <c r="DH41" s="363"/>
      <c r="DI41" s="205"/>
    </row>
    <row r="42" spans="1:113" ht="32.25" customHeight="1" x14ac:dyDescent="0.15">
      <c r="B42" s="202"/>
      <c r="C42" s="365" t="str">
        <f t="shared" si="5"/>
        <v/>
      </c>
      <c r="D42" s="365"/>
      <c r="E42" s="366" t="str">
        <f>IF('各会計、関係団体の財政状況及び健全化判断比率'!B15="","",'各会計、関係団体の財政状況及び健全化判断比率'!B15)</f>
        <v/>
      </c>
      <c r="F42" s="366"/>
      <c r="G42" s="366"/>
      <c r="H42" s="366"/>
      <c r="I42" s="366"/>
      <c r="J42" s="366"/>
      <c r="K42" s="366"/>
      <c r="L42" s="366"/>
      <c r="M42" s="366"/>
      <c r="N42" s="366"/>
      <c r="O42" s="366"/>
      <c r="P42" s="366"/>
      <c r="Q42" s="366"/>
      <c r="R42" s="366"/>
      <c r="S42" s="366"/>
      <c r="T42" s="178"/>
      <c r="U42" s="365" t="str">
        <f t="shared" si="4"/>
        <v/>
      </c>
      <c r="V42" s="365"/>
      <c r="W42" s="366"/>
      <c r="X42" s="366"/>
      <c r="Y42" s="366"/>
      <c r="Z42" s="366"/>
      <c r="AA42" s="366"/>
      <c r="AB42" s="366"/>
      <c r="AC42" s="366"/>
      <c r="AD42" s="366"/>
      <c r="AE42" s="366"/>
      <c r="AF42" s="366"/>
      <c r="AG42" s="366"/>
      <c r="AH42" s="366"/>
      <c r="AI42" s="366"/>
      <c r="AJ42" s="366"/>
      <c r="AK42" s="366"/>
      <c r="AL42" s="178"/>
      <c r="AM42" s="365" t="str">
        <f t="shared" si="0"/>
        <v/>
      </c>
      <c r="AN42" s="365"/>
      <c r="AO42" s="366"/>
      <c r="AP42" s="366"/>
      <c r="AQ42" s="366"/>
      <c r="AR42" s="366"/>
      <c r="AS42" s="366"/>
      <c r="AT42" s="366"/>
      <c r="AU42" s="366"/>
      <c r="AV42" s="366"/>
      <c r="AW42" s="366"/>
      <c r="AX42" s="366"/>
      <c r="AY42" s="366"/>
      <c r="AZ42" s="366"/>
      <c r="BA42" s="366"/>
      <c r="BB42" s="366"/>
      <c r="BC42" s="366"/>
      <c r="BD42" s="178"/>
      <c r="BE42" s="365" t="str">
        <f t="shared" si="1"/>
        <v/>
      </c>
      <c r="BF42" s="365"/>
      <c r="BG42" s="366"/>
      <c r="BH42" s="366"/>
      <c r="BI42" s="366"/>
      <c r="BJ42" s="366"/>
      <c r="BK42" s="366"/>
      <c r="BL42" s="366"/>
      <c r="BM42" s="366"/>
      <c r="BN42" s="366"/>
      <c r="BO42" s="366"/>
      <c r="BP42" s="366"/>
      <c r="BQ42" s="366"/>
      <c r="BR42" s="366"/>
      <c r="BS42" s="366"/>
      <c r="BT42" s="366"/>
      <c r="BU42" s="366"/>
      <c r="BV42" s="178"/>
      <c r="BW42" s="365" t="str">
        <f t="shared" si="2"/>
        <v/>
      </c>
      <c r="BX42" s="365"/>
      <c r="BY42" s="366" t="str">
        <f>IF('各会計、関係団体の財政状況及び健全化判断比率'!B76="","",'各会計、関係団体の財政状況及び健全化判断比率'!B76)</f>
        <v/>
      </c>
      <c r="BZ42" s="366"/>
      <c r="CA42" s="366"/>
      <c r="CB42" s="366"/>
      <c r="CC42" s="366"/>
      <c r="CD42" s="366"/>
      <c r="CE42" s="366"/>
      <c r="CF42" s="366"/>
      <c r="CG42" s="366"/>
      <c r="CH42" s="366"/>
      <c r="CI42" s="366"/>
      <c r="CJ42" s="366"/>
      <c r="CK42" s="366"/>
      <c r="CL42" s="366"/>
      <c r="CM42" s="366"/>
      <c r="CN42" s="178"/>
      <c r="CO42" s="365" t="str">
        <f t="shared" si="3"/>
        <v/>
      </c>
      <c r="CP42" s="365"/>
      <c r="CQ42" s="366" t="str">
        <f>IF('各会計、関係団体の財政状況及び健全化判断比率'!BS15="","",'各会計、関係団体の財政状況及び健全化判断比率'!BS15)</f>
        <v/>
      </c>
      <c r="CR42" s="366"/>
      <c r="CS42" s="366"/>
      <c r="CT42" s="366"/>
      <c r="CU42" s="366"/>
      <c r="CV42" s="366"/>
      <c r="CW42" s="366"/>
      <c r="CX42" s="366"/>
      <c r="CY42" s="366"/>
      <c r="CZ42" s="366"/>
      <c r="DA42" s="366"/>
      <c r="DB42" s="366"/>
      <c r="DC42" s="366"/>
      <c r="DD42" s="366"/>
      <c r="DE42" s="366"/>
      <c r="DG42" s="363" t="str">
        <f>IF('各会計、関係団体の財政状況及び健全化判断比率'!BR15="","",'各会計、関係団体の財政状況及び健全化判断比率'!BR15)</f>
        <v/>
      </c>
      <c r="DH42" s="363"/>
      <c r="DI42" s="205"/>
    </row>
    <row r="43" spans="1:113" ht="32.25" customHeight="1" x14ac:dyDescent="0.15">
      <c r="B43" s="202"/>
      <c r="C43" s="365" t="str">
        <f t="shared" si="5"/>
        <v/>
      </c>
      <c r="D43" s="365"/>
      <c r="E43" s="366" t="str">
        <f>IF('各会計、関係団体の財政状況及び健全化判断比率'!B16="","",'各会計、関係団体の財政状況及び健全化判断比率'!B16)</f>
        <v/>
      </c>
      <c r="F43" s="366"/>
      <c r="G43" s="366"/>
      <c r="H43" s="366"/>
      <c r="I43" s="366"/>
      <c r="J43" s="366"/>
      <c r="K43" s="366"/>
      <c r="L43" s="366"/>
      <c r="M43" s="366"/>
      <c r="N43" s="366"/>
      <c r="O43" s="366"/>
      <c r="P43" s="366"/>
      <c r="Q43" s="366"/>
      <c r="R43" s="366"/>
      <c r="S43" s="366"/>
      <c r="T43" s="178"/>
      <c r="U43" s="365" t="str">
        <f t="shared" si="4"/>
        <v/>
      </c>
      <c r="V43" s="365"/>
      <c r="W43" s="366"/>
      <c r="X43" s="366"/>
      <c r="Y43" s="366"/>
      <c r="Z43" s="366"/>
      <c r="AA43" s="366"/>
      <c r="AB43" s="366"/>
      <c r="AC43" s="366"/>
      <c r="AD43" s="366"/>
      <c r="AE43" s="366"/>
      <c r="AF43" s="366"/>
      <c r="AG43" s="366"/>
      <c r="AH43" s="366"/>
      <c r="AI43" s="366"/>
      <c r="AJ43" s="366"/>
      <c r="AK43" s="366"/>
      <c r="AL43" s="178"/>
      <c r="AM43" s="365" t="str">
        <f t="shared" si="0"/>
        <v/>
      </c>
      <c r="AN43" s="365"/>
      <c r="AO43" s="366"/>
      <c r="AP43" s="366"/>
      <c r="AQ43" s="366"/>
      <c r="AR43" s="366"/>
      <c r="AS43" s="366"/>
      <c r="AT43" s="366"/>
      <c r="AU43" s="366"/>
      <c r="AV43" s="366"/>
      <c r="AW43" s="366"/>
      <c r="AX43" s="366"/>
      <c r="AY43" s="366"/>
      <c r="AZ43" s="366"/>
      <c r="BA43" s="366"/>
      <c r="BB43" s="366"/>
      <c r="BC43" s="366"/>
      <c r="BD43" s="178"/>
      <c r="BE43" s="365" t="str">
        <f t="shared" si="1"/>
        <v/>
      </c>
      <c r="BF43" s="365"/>
      <c r="BG43" s="366"/>
      <c r="BH43" s="366"/>
      <c r="BI43" s="366"/>
      <c r="BJ43" s="366"/>
      <c r="BK43" s="366"/>
      <c r="BL43" s="366"/>
      <c r="BM43" s="366"/>
      <c r="BN43" s="366"/>
      <c r="BO43" s="366"/>
      <c r="BP43" s="366"/>
      <c r="BQ43" s="366"/>
      <c r="BR43" s="366"/>
      <c r="BS43" s="366"/>
      <c r="BT43" s="366"/>
      <c r="BU43" s="366"/>
      <c r="BV43" s="178"/>
      <c r="BW43" s="365" t="str">
        <f t="shared" si="2"/>
        <v/>
      </c>
      <c r="BX43" s="365"/>
      <c r="BY43" s="366" t="str">
        <f>IF('各会計、関係団体の財政状況及び健全化判断比率'!B77="","",'各会計、関係団体の財政状況及び健全化判断比率'!B77)</f>
        <v/>
      </c>
      <c r="BZ43" s="366"/>
      <c r="CA43" s="366"/>
      <c r="CB43" s="366"/>
      <c r="CC43" s="366"/>
      <c r="CD43" s="366"/>
      <c r="CE43" s="366"/>
      <c r="CF43" s="366"/>
      <c r="CG43" s="366"/>
      <c r="CH43" s="366"/>
      <c r="CI43" s="366"/>
      <c r="CJ43" s="366"/>
      <c r="CK43" s="366"/>
      <c r="CL43" s="366"/>
      <c r="CM43" s="366"/>
      <c r="CN43" s="178"/>
      <c r="CO43" s="365" t="str">
        <f t="shared" si="3"/>
        <v/>
      </c>
      <c r="CP43" s="365"/>
      <c r="CQ43" s="366" t="str">
        <f>IF('各会計、関係団体の財政状況及び健全化判断比率'!BS16="","",'各会計、関係団体の財政状況及び健全化判断比率'!BS16)</f>
        <v/>
      </c>
      <c r="CR43" s="366"/>
      <c r="CS43" s="366"/>
      <c r="CT43" s="366"/>
      <c r="CU43" s="366"/>
      <c r="CV43" s="366"/>
      <c r="CW43" s="366"/>
      <c r="CX43" s="366"/>
      <c r="CY43" s="366"/>
      <c r="CZ43" s="366"/>
      <c r="DA43" s="366"/>
      <c r="DB43" s="366"/>
      <c r="DC43" s="366"/>
      <c r="DD43" s="366"/>
      <c r="DE43" s="366"/>
      <c r="DG43" s="363" t="str">
        <f>IF('各会計、関係団体の財政状況及び健全化判断比率'!BR16="","",'各会計、関係団体の財政状況及び健全化判断比率'!BR16)</f>
        <v/>
      </c>
      <c r="DH43" s="36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362" t="s">
        <v>204</v>
      </c>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2"/>
      <c r="AO46" s="362"/>
      <c r="AP46" s="362"/>
      <c r="AQ46" s="362"/>
      <c r="AR46" s="362"/>
      <c r="AS46" s="362"/>
      <c r="AT46" s="362"/>
      <c r="AU46" s="362"/>
      <c r="AV46" s="362"/>
      <c r="AW46" s="362"/>
      <c r="AX46" s="362"/>
      <c r="AY46" s="362"/>
      <c r="AZ46" s="362"/>
      <c r="BA46" s="362"/>
      <c r="BB46" s="362"/>
      <c r="BC46" s="362"/>
      <c r="BD46" s="362"/>
      <c r="BE46" s="362"/>
      <c r="BF46" s="362"/>
      <c r="BG46" s="362"/>
      <c r="BH46" s="362"/>
      <c r="BI46" s="362"/>
      <c r="BJ46" s="362"/>
      <c r="BK46" s="362"/>
      <c r="BL46" s="362"/>
      <c r="BM46" s="362"/>
      <c r="BN46" s="362"/>
      <c r="BO46" s="362"/>
      <c r="BP46" s="362"/>
      <c r="BQ46" s="362"/>
      <c r="BR46" s="362"/>
      <c r="BS46" s="362"/>
      <c r="BT46" s="362"/>
      <c r="BU46" s="362"/>
      <c r="BV46" s="362"/>
      <c r="BW46" s="362"/>
      <c r="BX46" s="362"/>
      <c r="BY46" s="362"/>
      <c r="BZ46" s="362"/>
      <c r="CA46" s="362"/>
      <c r="CB46" s="362"/>
      <c r="CC46" s="362"/>
      <c r="CD46" s="362"/>
      <c r="CE46" s="362"/>
      <c r="CF46" s="362"/>
      <c r="CG46" s="362"/>
      <c r="CH46" s="362"/>
      <c r="CI46" s="362"/>
      <c r="CJ46" s="362"/>
      <c r="CK46" s="362"/>
      <c r="CL46" s="362"/>
      <c r="CM46" s="362"/>
      <c r="CN46" s="362"/>
      <c r="CO46" s="362"/>
      <c r="CP46" s="362"/>
      <c r="CQ46" s="362"/>
      <c r="CR46" s="362"/>
      <c r="CS46" s="362"/>
      <c r="CT46" s="362"/>
      <c r="CU46" s="362"/>
      <c r="CV46" s="362"/>
      <c r="CW46" s="362"/>
      <c r="CX46" s="362"/>
      <c r="CY46" s="362"/>
      <c r="CZ46" s="362"/>
      <c r="DA46" s="362"/>
      <c r="DB46" s="362"/>
      <c r="DC46" s="362"/>
      <c r="DD46" s="362"/>
      <c r="DE46" s="362"/>
      <c r="DF46" s="362"/>
      <c r="DG46" s="362"/>
      <c r="DH46" s="362"/>
      <c r="DI46" s="362"/>
    </row>
    <row r="47" spans="1:113" x14ac:dyDescent="0.15">
      <c r="E47" s="362" t="s">
        <v>205</v>
      </c>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362"/>
      <c r="AO47" s="362"/>
      <c r="AP47" s="362"/>
      <c r="AQ47" s="362"/>
      <c r="AR47" s="362"/>
      <c r="AS47" s="362"/>
      <c r="AT47" s="362"/>
      <c r="AU47" s="362"/>
      <c r="AV47" s="362"/>
      <c r="AW47" s="362"/>
      <c r="AX47" s="362"/>
      <c r="AY47" s="362"/>
      <c r="AZ47" s="362"/>
      <c r="BA47" s="362"/>
      <c r="BB47" s="362"/>
      <c r="BC47" s="362"/>
      <c r="BD47" s="362"/>
      <c r="BE47" s="362"/>
      <c r="BF47" s="362"/>
      <c r="BG47" s="362"/>
      <c r="BH47" s="362"/>
      <c r="BI47" s="362"/>
      <c r="BJ47" s="362"/>
      <c r="BK47" s="362"/>
      <c r="BL47" s="362"/>
      <c r="BM47" s="362"/>
      <c r="BN47" s="362"/>
      <c r="BO47" s="362"/>
      <c r="BP47" s="362"/>
      <c r="BQ47" s="362"/>
      <c r="BR47" s="362"/>
      <c r="BS47" s="362"/>
      <c r="BT47" s="362"/>
      <c r="BU47" s="362"/>
      <c r="BV47" s="362"/>
      <c r="BW47" s="362"/>
      <c r="BX47" s="362"/>
      <c r="BY47" s="362"/>
      <c r="BZ47" s="362"/>
      <c r="CA47" s="362"/>
      <c r="CB47" s="362"/>
      <c r="CC47" s="362"/>
      <c r="CD47" s="362"/>
      <c r="CE47" s="362"/>
      <c r="CF47" s="362"/>
      <c r="CG47" s="362"/>
      <c r="CH47" s="362"/>
      <c r="CI47" s="362"/>
      <c r="CJ47" s="362"/>
      <c r="CK47" s="362"/>
      <c r="CL47" s="362"/>
      <c r="CM47" s="362"/>
      <c r="CN47" s="362"/>
      <c r="CO47" s="362"/>
      <c r="CP47" s="362"/>
      <c r="CQ47" s="362"/>
      <c r="CR47" s="362"/>
      <c r="CS47" s="362"/>
      <c r="CT47" s="362"/>
      <c r="CU47" s="362"/>
      <c r="CV47" s="362"/>
      <c r="CW47" s="362"/>
      <c r="CX47" s="362"/>
      <c r="CY47" s="362"/>
      <c r="CZ47" s="362"/>
      <c r="DA47" s="362"/>
      <c r="DB47" s="362"/>
      <c r="DC47" s="362"/>
      <c r="DD47" s="362"/>
      <c r="DE47" s="362"/>
      <c r="DF47" s="362"/>
      <c r="DG47" s="362"/>
      <c r="DH47" s="362"/>
      <c r="DI47" s="362"/>
    </row>
    <row r="48" spans="1:113" x14ac:dyDescent="0.15">
      <c r="E48" s="362" t="s">
        <v>206</v>
      </c>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362"/>
      <c r="AO48" s="362"/>
      <c r="AP48" s="362"/>
      <c r="AQ48" s="362"/>
      <c r="AR48" s="362"/>
      <c r="AS48" s="362"/>
      <c r="AT48" s="362"/>
      <c r="AU48" s="362"/>
      <c r="AV48" s="362"/>
      <c r="AW48" s="362"/>
      <c r="AX48" s="362"/>
      <c r="AY48" s="362"/>
      <c r="AZ48" s="362"/>
      <c r="BA48" s="362"/>
      <c r="BB48" s="362"/>
      <c r="BC48" s="362"/>
      <c r="BD48" s="362"/>
      <c r="BE48" s="362"/>
      <c r="BF48" s="362"/>
      <c r="BG48" s="362"/>
      <c r="BH48" s="362"/>
      <c r="BI48" s="362"/>
      <c r="BJ48" s="362"/>
      <c r="BK48" s="362"/>
      <c r="BL48" s="362"/>
      <c r="BM48" s="362"/>
      <c r="BN48" s="362"/>
      <c r="BO48" s="362"/>
      <c r="BP48" s="362"/>
      <c r="BQ48" s="362"/>
      <c r="BR48" s="362"/>
      <c r="BS48" s="362"/>
      <c r="BT48" s="362"/>
      <c r="BU48" s="362"/>
      <c r="BV48" s="362"/>
      <c r="BW48" s="362"/>
      <c r="BX48" s="362"/>
      <c r="BY48" s="362"/>
      <c r="BZ48" s="362"/>
      <c r="CA48" s="362"/>
      <c r="CB48" s="362"/>
      <c r="CC48" s="362"/>
      <c r="CD48" s="362"/>
      <c r="CE48" s="362"/>
      <c r="CF48" s="362"/>
      <c r="CG48" s="362"/>
      <c r="CH48" s="362"/>
      <c r="CI48" s="362"/>
      <c r="CJ48" s="362"/>
      <c r="CK48" s="362"/>
      <c r="CL48" s="362"/>
      <c r="CM48" s="362"/>
      <c r="CN48" s="362"/>
      <c r="CO48" s="362"/>
      <c r="CP48" s="362"/>
      <c r="CQ48" s="362"/>
      <c r="CR48" s="362"/>
      <c r="CS48" s="362"/>
      <c r="CT48" s="362"/>
      <c r="CU48" s="362"/>
      <c r="CV48" s="362"/>
      <c r="CW48" s="362"/>
      <c r="CX48" s="362"/>
      <c r="CY48" s="362"/>
      <c r="CZ48" s="362"/>
      <c r="DA48" s="362"/>
      <c r="DB48" s="362"/>
      <c r="DC48" s="362"/>
      <c r="DD48" s="362"/>
      <c r="DE48" s="362"/>
      <c r="DF48" s="362"/>
      <c r="DG48" s="362"/>
      <c r="DH48" s="362"/>
      <c r="DI48" s="362"/>
    </row>
    <row r="49" spans="5:113" x14ac:dyDescent="0.15">
      <c r="E49" s="364" t="s">
        <v>207</v>
      </c>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4"/>
      <c r="AY49" s="364"/>
      <c r="AZ49" s="364"/>
      <c r="BA49" s="364"/>
      <c r="BB49" s="364"/>
      <c r="BC49" s="364"/>
      <c r="BD49" s="364"/>
      <c r="BE49" s="364"/>
      <c r="BF49" s="364"/>
      <c r="BG49" s="364"/>
      <c r="BH49" s="364"/>
      <c r="BI49" s="364"/>
      <c r="BJ49" s="364"/>
      <c r="BK49" s="364"/>
      <c r="BL49" s="364"/>
      <c r="BM49" s="364"/>
      <c r="BN49" s="364"/>
      <c r="BO49" s="364"/>
      <c r="BP49" s="364"/>
      <c r="BQ49" s="364"/>
      <c r="BR49" s="364"/>
      <c r="BS49" s="364"/>
      <c r="BT49" s="364"/>
      <c r="BU49" s="364"/>
      <c r="BV49" s="364"/>
      <c r="BW49" s="364"/>
      <c r="BX49" s="364"/>
      <c r="BY49" s="364"/>
      <c r="BZ49" s="364"/>
      <c r="CA49" s="364"/>
      <c r="CB49" s="364"/>
      <c r="CC49" s="364"/>
      <c r="CD49" s="364"/>
      <c r="CE49" s="364"/>
      <c r="CF49" s="364"/>
      <c r="CG49" s="364"/>
      <c r="CH49" s="364"/>
      <c r="CI49" s="364"/>
      <c r="CJ49" s="364"/>
      <c r="CK49" s="364"/>
      <c r="CL49" s="364"/>
      <c r="CM49" s="364"/>
      <c r="CN49" s="364"/>
      <c r="CO49" s="364"/>
      <c r="CP49" s="364"/>
      <c r="CQ49" s="364"/>
      <c r="CR49" s="364"/>
      <c r="CS49" s="364"/>
      <c r="CT49" s="364"/>
      <c r="CU49" s="364"/>
      <c r="CV49" s="364"/>
      <c r="CW49" s="364"/>
      <c r="CX49" s="364"/>
      <c r="CY49" s="364"/>
      <c r="CZ49" s="364"/>
      <c r="DA49" s="364"/>
      <c r="DB49" s="364"/>
      <c r="DC49" s="364"/>
      <c r="DD49" s="364"/>
      <c r="DE49" s="364"/>
      <c r="DF49" s="364"/>
      <c r="DG49" s="364"/>
      <c r="DH49" s="364"/>
      <c r="DI49" s="364"/>
    </row>
    <row r="50" spans="5:113" x14ac:dyDescent="0.15">
      <c r="E50" s="362" t="s">
        <v>208</v>
      </c>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2"/>
      <c r="AY50" s="362"/>
      <c r="AZ50" s="362"/>
      <c r="BA50" s="362"/>
      <c r="BB50" s="362"/>
      <c r="BC50" s="362"/>
      <c r="BD50" s="362"/>
      <c r="BE50" s="362"/>
      <c r="BF50" s="362"/>
      <c r="BG50" s="362"/>
      <c r="BH50" s="362"/>
      <c r="BI50" s="362"/>
      <c r="BJ50" s="362"/>
      <c r="BK50" s="362"/>
      <c r="BL50" s="362"/>
      <c r="BM50" s="362"/>
      <c r="BN50" s="362"/>
      <c r="BO50" s="362"/>
      <c r="BP50" s="362"/>
      <c r="BQ50" s="362"/>
      <c r="BR50" s="362"/>
      <c r="BS50" s="362"/>
      <c r="BT50" s="362"/>
      <c r="BU50" s="362"/>
      <c r="BV50" s="362"/>
      <c r="BW50" s="362"/>
      <c r="BX50" s="362"/>
      <c r="BY50" s="362"/>
      <c r="BZ50" s="362"/>
      <c r="CA50" s="362"/>
      <c r="CB50" s="362"/>
      <c r="CC50" s="362"/>
      <c r="CD50" s="362"/>
      <c r="CE50" s="362"/>
      <c r="CF50" s="362"/>
      <c r="CG50" s="362"/>
      <c r="CH50" s="362"/>
      <c r="CI50" s="362"/>
      <c r="CJ50" s="362"/>
      <c r="CK50" s="362"/>
      <c r="CL50" s="362"/>
      <c r="CM50" s="362"/>
      <c r="CN50" s="362"/>
      <c r="CO50" s="362"/>
      <c r="CP50" s="362"/>
      <c r="CQ50" s="362"/>
      <c r="CR50" s="362"/>
      <c r="CS50" s="362"/>
      <c r="CT50" s="362"/>
      <c r="CU50" s="362"/>
      <c r="CV50" s="362"/>
      <c r="CW50" s="362"/>
      <c r="CX50" s="362"/>
      <c r="CY50" s="362"/>
      <c r="CZ50" s="362"/>
      <c r="DA50" s="362"/>
      <c r="DB50" s="362"/>
      <c r="DC50" s="362"/>
      <c r="DD50" s="362"/>
      <c r="DE50" s="362"/>
      <c r="DF50" s="362"/>
      <c r="DG50" s="362"/>
      <c r="DH50" s="362"/>
      <c r="DI50" s="362"/>
    </row>
    <row r="51" spans="5:113" x14ac:dyDescent="0.15">
      <c r="E51" s="362" t="s">
        <v>209</v>
      </c>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362"/>
      <c r="AY51" s="362"/>
      <c r="AZ51" s="362"/>
      <c r="BA51" s="362"/>
      <c r="BB51" s="362"/>
      <c r="BC51" s="362"/>
      <c r="BD51" s="362"/>
      <c r="BE51" s="362"/>
      <c r="BF51" s="362"/>
      <c r="BG51" s="362"/>
      <c r="BH51" s="362"/>
      <c r="BI51" s="362"/>
      <c r="BJ51" s="362"/>
      <c r="BK51" s="362"/>
      <c r="BL51" s="362"/>
      <c r="BM51" s="362"/>
      <c r="BN51" s="362"/>
      <c r="BO51" s="362"/>
      <c r="BP51" s="362"/>
      <c r="BQ51" s="362"/>
      <c r="BR51" s="362"/>
      <c r="BS51" s="362"/>
      <c r="BT51" s="362"/>
      <c r="BU51" s="362"/>
      <c r="BV51" s="362"/>
      <c r="BW51" s="362"/>
      <c r="BX51" s="362"/>
      <c r="BY51" s="362"/>
      <c r="BZ51" s="362"/>
      <c r="CA51" s="362"/>
      <c r="CB51" s="362"/>
      <c r="CC51" s="362"/>
      <c r="CD51" s="362"/>
      <c r="CE51" s="362"/>
      <c r="CF51" s="362"/>
      <c r="CG51" s="362"/>
      <c r="CH51" s="362"/>
      <c r="CI51" s="362"/>
      <c r="CJ51" s="362"/>
      <c r="CK51" s="362"/>
      <c r="CL51" s="362"/>
      <c r="CM51" s="362"/>
      <c r="CN51" s="362"/>
      <c r="CO51" s="362"/>
      <c r="CP51" s="362"/>
      <c r="CQ51" s="362"/>
      <c r="CR51" s="362"/>
      <c r="CS51" s="362"/>
      <c r="CT51" s="362"/>
      <c r="CU51" s="362"/>
      <c r="CV51" s="362"/>
      <c r="CW51" s="362"/>
      <c r="CX51" s="362"/>
      <c r="CY51" s="362"/>
      <c r="CZ51" s="362"/>
      <c r="DA51" s="362"/>
      <c r="DB51" s="362"/>
      <c r="DC51" s="362"/>
      <c r="DD51" s="362"/>
      <c r="DE51" s="362"/>
      <c r="DF51" s="362"/>
      <c r="DG51" s="362"/>
      <c r="DH51" s="362"/>
      <c r="DI51" s="362"/>
    </row>
    <row r="52" spans="5:113" x14ac:dyDescent="0.15">
      <c r="E52" s="362" t="s">
        <v>210</v>
      </c>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2"/>
      <c r="AJ52" s="362"/>
      <c r="AK52" s="362"/>
      <c r="AL52" s="362"/>
      <c r="AM52" s="362"/>
      <c r="AN52" s="362"/>
      <c r="AO52" s="362"/>
      <c r="AP52" s="362"/>
      <c r="AQ52" s="362"/>
      <c r="AR52" s="362"/>
      <c r="AS52" s="362"/>
      <c r="AT52" s="362"/>
      <c r="AU52" s="362"/>
      <c r="AV52" s="362"/>
      <c r="AW52" s="362"/>
      <c r="AX52" s="362"/>
      <c r="AY52" s="362"/>
      <c r="AZ52" s="362"/>
      <c r="BA52" s="362"/>
      <c r="BB52" s="362"/>
      <c r="BC52" s="362"/>
      <c r="BD52" s="362"/>
      <c r="BE52" s="362"/>
      <c r="BF52" s="362"/>
      <c r="BG52" s="362"/>
      <c r="BH52" s="362"/>
      <c r="BI52" s="362"/>
      <c r="BJ52" s="362"/>
      <c r="BK52" s="362"/>
      <c r="BL52" s="362"/>
      <c r="BM52" s="362"/>
      <c r="BN52" s="362"/>
      <c r="BO52" s="362"/>
      <c r="BP52" s="362"/>
      <c r="BQ52" s="362"/>
      <c r="BR52" s="362"/>
      <c r="BS52" s="362"/>
      <c r="BT52" s="362"/>
      <c r="BU52" s="362"/>
      <c r="BV52" s="362"/>
      <c r="BW52" s="362"/>
      <c r="BX52" s="362"/>
      <c r="BY52" s="362"/>
      <c r="BZ52" s="362"/>
      <c r="CA52" s="362"/>
      <c r="CB52" s="362"/>
      <c r="CC52" s="362"/>
      <c r="CD52" s="362"/>
      <c r="CE52" s="362"/>
      <c r="CF52" s="362"/>
      <c r="CG52" s="362"/>
      <c r="CH52" s="362"/>
      <c r="CI52" s="362"/>
      <c r="CJ52" s="362"/>
      <c r="CK52" s="362"/>
      <c r="CL52" s="362"/>
      <c r="CM52" s="362"/>
      <c r="CN52" s="362"/>
      <c r="CO52" s="362"/>
      <c r="CP52" s="362"/>
      <c r="CQ52" s="362"/>
      <c r="CR52" s="362"/>
      <c r="CS52" s="362"/>
      <c r="CT52" s="362"/>
      <c r="CU52" s="362"/>
      <c r="CV52" s="362"/>
      <c r="CW52" s="362"/>
      <c r="CX52" s="362"/>
      <c r="CY52" s="362"/>
      <c r="CZ52" s="362"/>
      <c r="DA52" s="362"/>
      <c r="DB52" s="362"/>
      <c r="DC52" s="362"/>
      <c r="DD52" s="362"/>
      <c r="DE52" s="362"/>
      <c r="DF52" s="362"/>
      <c r="DG52" s="362"/>
      <c r="DH52" s="362"/>
      <c r="DI52" s="362"/>
    </row>
    <row r="53" spans="5:113" x14ac:dyDescent="0.15">
      <c r="E53" s="355" t="s">
        <v>593</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election activeCell="J36" sqref="J36"/>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50" t="s">
        <v>562</v>
      </c>
      <c r="D34" s="1150"/>
      <c r="E34" s="1151"/>
      <c r="F34" s="32">
        <v>8.6999999999999993</v>
      </c>
      <c r="G34" s="33">
        <v>9.1</v>
      </c>
      <c r="H34" s="33">
        <v>7.33</v>
      </c>
      <c r="I34" s="33">
        <v>9.8800000000000008</v>
      </c>
      <c r="J34" s="34">
        <v>14.15</v>
      </c>
      <c r="K34" s="22"/>
      <c r="L34" s="22"/>
      <c r="M34" s="22"/>
      <c r="N34" s="22"/>
      <c r="O34" s="22"/>
      <c r="P34" s="22"/>
    </row>
    <row r="35" spans="1:16" ht="39" customHeight="1" x14ac:dyDescent="0.15">
      <c r="A35" s="22"/>
      <c r="B35" s="35"/>
      <c r="C35" s="1144" t="s">
        <v>563</v>
      </c>
      <c r="D35" s="1145"/>
      <c r="E35" s="1146"/>
      <c r="F35" s="36">
        <v>10.48</v>
      </c>
      <c r="G35" s="37">
        <v>10.89</v>
      </c>
      <c r="H35" s="37">
        <v>11.22</v>
      </c>
      <c r="I35" s="37">
        <v>11.09</v>
      </c>
      <c r="J35" s="38">
        <v>11.41</v>
      </c>
      <c r="K35" s="22"/>
      <c r="L35" s="22"/>
      <c r="M35" s="22"/>
      <c r="N35" s="22"/>
      <c r="O35" s="22"/>
      <c r="P35" s="22"/>
    </row>
    <row r="36" spans="1:16" ht="39" customHeight="1" x14ac:dyDescent="0.15">
      <c r="A36" s="22"/>
      <c r="B36" s="35"/>
      <c r="C36" s="1144" t="s">
        <v>564</v>
      </c>
      <c r="D36" s="1145"/>
      <c r="E36" s="1146"/>
      <c r="F36" s="36" t="s">
        <v>516</v>
      </c>
      <c r="G36" s="37" t="s">
        <v>516</v>
      </c>
      <c r="H36" s="37" t="s">
        <v>516</v>
      </c>
      <c r="I36" s="37">
        <v>1.58</v>
      </c>
      <c r="J36" s="38">
        <v>2.29</v>
      </c>
      <c r="K36" s="22"/>
      <c r="L36" s="22"/>
      <c r="M36" s="22"/>
      <c r="N36" s="22"/>
      <c r="O36" s="22"/>
      <c r="P36" s="22"/>
    </row>
    <row r="37" spans="1:16" ht="39" customHeight="1" x14ac:dyDescent="0.15">
      <c r="A37" s="22"/>
      <c r="B37" s="35"/>
      <c r="C37" s="1144" t="s">
        <v>565</v>
      </c>
      <c r="D37" s="1145"/>
      <c r="E37" s="1146"/>
      <c r="F37" s="36">
        <v>3.73</v>
      </c>
      <c r="G37" s="37">
        <v>2.0499999999999998</v>
      </c>
      <c r="H37" s="37">
        <v>1.42</v>
      </c>
      <c r="I37" s="37">
        <v>1.84</v>
      </c>
      <c r="J37" s="38">
        <v>1.62</v>
      </c>
      <c r="K37" s="22"/>
      <c r="L37" s="22"/>
      <c r="M37" s="22"/>
      <c r="N37" s="22"/>
      <c r="O37" s="22"/>
      <c r="P37" s="22"/>
    </row>
    <row r="38" spans="1:16" ht="39" customHeight="1" x14ac:dyDescent="0.15">
      <c r="A38" s="22"/>
      <c r="B38" s="35"/>
      <c r="C38" s="1144" t="s">
        <v>566</v>
      </c>
      <c r="D38" s="1145"/>
      <c r="E38" s="1146"/>
      <c r="F38" s="36">
        <v>2.13</v>
      </c>
      <c r="G38" s="37">
        <v>1.68</v>
      </c>
      <c r="H38" s="37">
        <v>2.17</v>
      </c>
      <c r="I38" s="37">
        <v>2.96</v>
      </c>
      <c r="J38" s="38">
        <v>1.3</v>
      </c>
      <c r="K38" s="22"/>
      <c r="L38" s="22"/>
      <c r="M38" s="22"/>
      <c r="N38" s="22"/>
      <c r="O38" s="22"/>
      <c r="P38" s="22"/>
    </row>
    <row r="39" spans="1:16" ht="39" customHeight="1" x14ac:dyDescent="0.15">
      <c r="A39" s="22"/>
      <c r="B39" s="35"/>
      <c r="C39" s="1144" t="s">
        <v>567</v>
      </c>
      <c r="D39" s="1145"/>
      <c r="E39" s="1146"/>
      <c r="F39" s="36">
        <v>1.28</v>
      </c>
      <c r="G39" s="37">
        <v>1.36</v>
      </c>
      <c r="H39" s="37">
        <v>1.25</v>
      </c>
      <c r="I39" s="37">
        <v>1.1599999999999999</v>
      </c>
      <c r="J39" s="38">
        <v>0.97</v>
      </c>
      <c r="K39" s="22"/>
      <c r="L39" s="22"/>
      <c r="M39" s="22"/>
      <c r="N39" s="22"/>
      <c r="O39" s="22"/>
      <c r="P39" s="22"/>
    </row>
    <row r="40" spans="1:16" ht="39" customHeight="1" x14ac:dyDescent="0.15">
      <c r="A40" s="22"/>
      <c r="B40" s="35"/>
      <c r="C40" s="1144" t="s">
        <v>568</v>
      </c>
      <c r="D40" s="1145"/>
      <c r="E40" s="1146"/>
      <c r="F40" s="36">
        <v>0.67</v>
      </c>
      <c r="G40" s="37">
        <v>0.5</v>
      </c>
      <c r="H40" s="37">
        <v>0.33</v>
      </c>
      <c r="I40" s="37">
        <v>0.53</v>
      </c>
      <c r="J40" s="38">
        <v>0.84</v>
      </c>
      <c r="K40" s="22"/>
      <c r="L40" s="22"/>
      <c r="M40" s="22"/>
      <c r="N40" s="22"/>
      <c r="O40" s="22"/>
      <c r="P40" s="22"/>
    </row>
    <row r="41" spans="1:16" ht="39" customHeight="1" x14ac:dyDescent="0.15">
      <c r="A41" s="22"/>
      <c r="B41" s="35"/>
      <c r="C41" s="1144" t="s">
        <v>569</v>
      </c>
      <c r="D41" s="1145"/>
      <c r="E41" s="1146"/>
      <c r="F41" s="36">
        <v>0.16</v>
      </c>
      <c r="G41" s="37">
        <v>0.17</v>
      </c>
      <c r="H41" s="37">
        <v>0.16</v>
      </c>
      <c r="I41" s="37">
        <v>0.2</v>
      </c>
      <c r="J41" s="38">
        <v>0.13</v>
      </c>
      <c r="K41" s="22"/>
      <c r="L41" s="22"/>
      <c r="M41" s="22"/>
      <c r="N41" s="22"/>
      <c r="O41" s="22"/>
      <c r="P41" s="22"/>
    </row>
    <row r="42" spans="1:16" ht="39" customHeight="1" x14ac:dyDescent="0.15">
      <c r="A42" s="22"/>
      <c r="B42" s="39"/>
      <c r="C42" s="1144" t="s">
        <v>570</v>
      </c>
      <c r="D42" s="1145"/>
      <c r="E42" s="1146"/>
      <c r="F42" s="36" t="s">
        <v>516</v>
      </c>
      <c r="G42" s="37" t="s">
        <v>516</v>
      </c>
      <c r="H42" s="37" t="s">
        <v>516</v>
      </c>
      <c r="I42" s="37" t="s">
        <v>516</v>
      </c>
      <c r="J42" s="38" t="s">
        <v>516</v>
      </c>
      <c r="K42" s="22"/>
      <c r="L42" s="22"/>
      <c r="M42" s="22"/>
      <c r="N42" s="22"/>
      <c r="O42" s="22"/>
      <c r="P42" s="22"/>
    </row>
    <row r="43" spans="1:16" ht="39" customHeight="1" thickBot="1" x14ac:dyDescent="0.2">
      <c r="A43" s="22"/>
      <c r="B43" s="40"/>
      <c r="C43" s="1147" t="s">
        <v>571</v>
      </c>
      <c r="D43" s="1148"/>
      <c r="E43" s="1149"/>
      <c r="F43" s="41">
        <v>1.92</v>
      </c>
      <c r="G43" s="42">
        <v>1.44</v>
      </c>
      <c r="H43" s="42">
        <v>2</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6vDcuEcDnlzXZSdlQ8EURtlm0ZQCEfHlFSOHBa4Pqvux5gCnRvOQENuGhdvqDJodpKJdjgGiWHeyXGlPn/C0Ww==" saltValue="1nv4Ewm1oLzCiWT7vXdY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D1" zoomScale="70" zoomScaleNormal="70" zoomScaleSheetLayoutView="55" workbookViewId="0">
      <selection activeCell="O48" sqref="O4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70" t="s">
        <v>11</v>
      </c>
      <c r="C45" s="1171"/>
      <c r="D45" s="58"/>
      <c r="E45" s="1176" t="s">
        <v>12</v>
      </c>
      <c r="F45" s="1176"/>
      <c r="G45" s="1176"/>
      <c r="H45" s="1176"/>
      <c r="I45" s="1176"/>
      <c r="J45" s="1177"/>
      <c r="K45" s="59">
        <v>2950</v>
      </c>
      <c r="L45" s="60">
        <v>2745</v>
      </c>
      <c r="M45" s="60">
        <v>2658</v>
      </c>
      <c r="N45" s="60">
        <v>2633</v>
      </c>
      <c r="O45" s="61">
        <v>2626</v>
      </c>
      <c r="P45" s="48"/>
      <c r="Q45" s="48"/>
      <c r="R45" s="48"/>
      <c r="S45" s="48"/>
      <c r="T45" s="48"/>
      <c r="U45" s="48"/>
    </row>
    <row r="46" spans="1:21" ht="30.75" customHeight="1" x14ac:dyDescent="0.15">
      <c r="A46" s="48"/>
      <c r="B46" s="1172"/>
      <c r="C46" s="1173"/>
      <c r="D46" s="62"/>
      <c r="E46" s="1154" t="s">
        <v>13</v>
      </c>
      <c r="F46" s="1154"/>
      <c r="G46" s="1154"/>
      <c r="H46" s="1154"/>
      <c r="I46" s="1154"/>
      <c r="J46" s="1155"/>
      <c r="K46" s="63" t="s">
        <v>516</v>
      </c>
      <c r="L46" s="64" t="s">
        <v>516</v>
      </c>
      <c r="M46" s="64" t="s">
        <v>516</v>
      </c>
      <c r="N46" s="64" t="s">
        <v>516</v>
      </c>
      <c r="O46" s="65" t="s">
        <v>516</v>
      </c>
      <c r="P46" s="48"/>
      <c r="Q46" s="48"/>
      <c r="R46" s="48"/>
      <c r="S46" s="48"/>
      <c r="T46" s="48"/>
      <c r="U46" s="48"/>
    </row>
    <row r="47" spans="1:21" ht="30.75" customHeight="1" x14ac:dyDescent="0.15">
      <c r="A47" s="48"/>
      <c r="B47" s="1172"/>
      <c r="C47" s="1173"/>
      <c r="D47" s="62"/>
      <c r="E47" s="1154" t="s">
        <v>14</v>
      </c>
      <c r="F47" s="1154"/>
      <c r="G47" s="1154"/>
      <c r="H47" s="1154"/>
      <c r="I47" s="1154"/>
      <c r="J47" s="1155"/>
      <c r="K47" s="63" t="s">
        <v>516</v>
      </c>
      <c r="L47" s="64" t="s">
        <v>516</v>
      </c>
      <c r="M47" s="64" t="s">
        <v>516</v>
      </c>
      <c r="N47" s="64" t="s">
        <v>516</v>
      </c>
      <c r="O47" s="65" t="s">
        <v>516</v>
      </c>
      <c r="P47" s="48"/>
      <c r="Q47" s="48"/>
      <c r="R47" s="48"/>
      <c r="S47" s="48"/>
      <c r="T47" s="48"/>
      <c r="U47" s="48"/>
    </row>
    <row r="48" spans="1:21" ht="30.75" customHeight="1" x14ac:dyDescent="0.15">
      <c r="A48" s="48"/>
      <c r="B48" s="1172"/>
      <c r="C48" s="1173"/>
      <c r="D48" s="62"/>
      <c r="E48" s="1154" t="s">
        <v>15</v>
      </c>
      <c r="F48" s="1154"/>
      <c r="G48" s="1154"/>
      <c r="H48" s="1154"/>
      <c r="I48" s="1154"/>
      <c r="J48" s="1155"/>
      <c r="K48" s="63">
        <v>1532</v>
      </c>
      <c r="L48" s="64">
        <v>1035</v>
      </c>
      <c r="M48" s="64">
        <v>1336</v>
      </c>
      <c r="N48" s="64">
        <v>1412</v>
      </c>
      <c r="O48" s="65">
        <v>1490</v>
      </c>
      <c r="P48" s="48"/>
      <c r="Q48" s="48"/>
      <c r="R48" s="48"/>
      <c r="S48" s="48"/>
      <c r="T48" s="48"/>
      <c r="U48" s="48"/>
    </row>
    <row r="49" spans="1:21" ht="30.75" customHeight="1" x14ac:dyDescent="0.15">
      <c r="A49" s="48"/>
      <c r="B49" s="1172"/>
      <c r="C49" s="1173"/>
      <c r="D49" s="62"/>
      <c r="E49" s="1154" t="s">
        <v>16</v>
      </c>
      <c r="F49" s="1154"/>
      <c r="G49" s="1154"/>
      <c r="H49" s="1154"/>
      <c r="I49" s="1154"/>
      <c r="J49" s="1155"/>
      <c r="K49" s="63">
        <v>45</v>
      </c>
      <c r="L49" s="64">
        <v>70</v>
      </c>
      <c r="M49" s="64">
        <v>97</v>
      </c>
      <c r="N49" s="64">
        <v>124</v>
      </c>
      <c r="O49" s="65">
        <v>144</v>
      </c>
      <c r="P49" s="48"/>
      <c r="Q49" s="48"/>
      <c r="R49" s="48"/>
      <c r="S49" s="48"/>
      <c r="T49" s="48"/>
      <c r="U49" s="48"/>
    </row>
    <row r="50" spans="1:21" ht="30.75" customHeight="1" x14ac:dyDescent="0.15">
      <c r="A50" s="48"/>
      <c r="B50" s="1172"/>
      <c r="C50" s="1173"/>
      <c r="D50" s="62"/>
      <c r="E50" s="1154" t="s">
        <v>17</v>
      </c>
      <c r="F50" s="1154"/>
      <c r="G50" s="1154"/>
      <c r="H50" s="1154"/>
      <c r="I50" s="1154"/>
      <c r="J50" s="1155"/>
      <c r="K50" s="63">
        <v>127</v>
      </c>
      <c r="L50" s="64">
        <v>221</v>
      </c>
      <c r="M50" s="64">
        <v>225</v>
      </c>
      <c r="N50" s="64">
        <v>277</v>
      </c>
      <c r="O50" s="65">
        <v>276</v>
      </c>
      <c r="P50" s="48"/>
      <c r="Q50" s="48"/>
      <c r="R50" s="48"/>
      <c r="S50" s="48"/>
      <c r="T50" s="48"/>
      <c r="U50" s="48"/>
    </row>
    <row r="51" spans="1:21" ht="30.75" customHeight="1" x14ac:dyDescent="0.15">
      <c r="A51" s="48"/>
      <c r="B51" s="1174"/>
      <c r="C51" s="1175"/>
      <c r="D51" s="66"/>
      <c r="E51" s="1154" t="s">
        <v>18</v>
      </c>
      <c r="F51" s="1154"/>
      <c r="G51" s="1154"/>
      <c r="H51" s="1154"/>
      <c r="I51" s="1154"/>
      <c r="J51" s="1155"/>
      <c r="K51" s="63">
        <v>1</v>
      </c>
      <c r="L51" s="64" t="s">
        <v>516</v>
      </c>
      <c r="M51" s="64" t="s">
        <v>516</v>
      </c>
      <c r="N51" s="64" t="s">
        <v>516</v>
      </c>
      <c r="O51" s="65" t="s">
        <v>516</v>
      </c>
      <c r="P51" s="48"/>
      <c r="Q51" s="48"/>
      <c r="R51" s="48"/>
      <c r="S51" s="48"/>
      <c r="T51" s="48"/>
      <c r="U51" s="48"/>
    </row>
    <row r="52" spans="1:21" ht="30.75" customHeight="1" x14ac:dyDescent="0.15">
      <c r="A52" s="48"/>
      <c r="B52" s="1152" t="s">
        <v>19</v>
      </c>
      <c r="C52" s="1153"/>
      <c r="D52" s="66"/>
      <c r="E52" s="1154" t="s">
        <v>20</v>
      </c>
      <c r="F52" s="1154"/>
      <c r="G52" s="1154"/>
      <c r="H52" s="1154"/>
      <c r="I52" s="1154"/>
      <c r="J52" s="1155"/>
      <c r="K52" s="63">
        <v>3550</v>
      </c>
      <c r="L52" s="64">
        <v>3453</v>
      </c>
      <c r="M52" s="64">
        <v>3517</v>
      </c>
      <c r="N52" s="64">
        <v>3407</v>
      </c>
      <c r="O52" s="65">
        <v>3382</v>
      </c>
      <c r="P52" s="48"/>
      <c r="Q52" s="48"/>
      <c r="R52" s="48"/>
      <c r="S52" s="48"/>
      <c r="T52" s="48"/>
      <c r="U52" s="48"/>
    </row>
    <row r="53" spans="1:21" ht="30.75" customHeight="1" thickBot="1" x14ac:dyDescent="0.2">
      <c r="A53" s="48"/>
      <c r="B53" s="1156" t="s">
        <v>21</v>
      </c>
      <c r="C53" s="1157"/>
      <c r="D53" s="67"/>
      <c r="E53" s="1158" t="s">
        <v>22</v>
      </c>
      <c r="F53" s="1158"/>
      <c r="G53" s="1158"/>
      <c r="H53" s="1158"/>
      <c r="I53" s="1158"/>
      <c r="J53" s="1159"/>
      <c r="K53" s="68">
        <v>1105</v>
      </c>
      <c r="L53" s="69">
        <v>618</v>
      </c>
      <c r="M53" s="69">
        <v>799</v>
      </c>
      <c r="N53" s="69">
        <v>1039</v>
      </c>
      <c r="O53" s="70">
        <v>1154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160" t="s">
        <v>25</v>
      </c>
      <c r="C57" s="1161"/>
      <c r="D57" s="1164" t="s">
        <v>26</v>
      </c>
      <c r="E57" s="1165"/>
      <c r="F57" s="1165"/>
      <c r="G57" s="1165"/>
      <c r="H57" s="1165"/>
      <c r="I57" s="1165"/>
      <c r="J57" s="1166"/>
      <c r="K57" s="83"/>
      <c r="L57" s="84"/>
      <c r="M57" s="84"/>
      <c r="N57" s="84"/>
      <c r="O57" s="85"/>
    </row>
    <row r="58" spans="1:21" ht="31.5" customHeight="1" thickBot="1" x14ac:dyDescent="0.2">
      <c r="B58" s="1162"/>
      <c r="C58" s="1163"/>
      <c r="D58" s="1167" t="s">
        <v>27</v>
      </c>
      <c r="E58" s="1168"/>
      <c r="F58" s="1168"/>
      <c r="G58" s="1168"/>
      <c r="H58" s="1168"/>
      <c r="I58" s="1168"/>
      <c r="J58" s="11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mx+PlEmr8Ue2Ew3ukOkoJiXcJ0R/BtQRWvjGH58mf6dNr+RwG2XZ2dD9sWWzz/LsOWkHEPiF/AWLgP7DOu6Xw==" saltValue="LDVPaakJwH9EWDNvAygxF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D26" zoomScale="70" zoomScaleNormal="70" zoomScaleSheetLayoutView="100" workbookViewId="0">
      <selection activeCell="L41" sqref="L41:L45"/>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190" t="s">
        <v>30</v>
      </c>
      <c r="C41" s="1191"/>
      <c r="D41" s="102"/>
      <c r="E41" s="1192" t="s">
        <v>31</v>
      </c>
      <c r="F41" s="1192"/>
      <c r="G41" s="1192"/>
      <c r="H41" s="1193"/>
      <c r="I41" s="346">
        <v>23351</v>
      </c>
      <c r="J41" s="347">
        <v>21894</v>
      </c>
      <c r="K41" s="347">
        <v>20472</v>
      </c>
      <c r="L41" s="347">
        <v>19414</v>
      </c>
      <c r="M41" s="348">
        <v>19737</v>
      </c>
    </row>
    <row r="42" spans="2:13" ht="27.75" customHeight="1" x14ac:dyDescent="0.15">
      <c r="B42" s="1180"/>
      <c r="C42" s="1181"/>
      <c r="D42" s="103"/>
      <c r="E42" s="1184" t="s">
        <v>32</v>
      </c>
      <c r="F42" s="1184"/>
      <c r="G42" s="1184"/>
      <c r="H42" s="1185"/>
      <c r="I42" s="349">
        <v>2201</v>
      </c>
      <c r="J42" s="350">
        <v>3649</v>
      </c>
      <c r="K42" s="350">
        <v>3439</v>
      </c>
      <c r="L42" s="350">
        <v>3176</v>
      </c>
      <c r="M42" s="351">
        <v>3063</v>
      </c>
    </row>
    <row r="43" spans="2:13" ht="27.75" customHeight="1" x14ac:dyDescent="0.15">
      <c r="B43" s="1180"/>
      <c r="C43" s="1181"/>
      <c r="D43" s="103"/>
      <c r="E43" s="1184" t="s">
        <v>33</v>
      </c>
      <c r="F43" s="1184"/>
      <c r="G43" s="1184"/>
      <c r="H43" s="1185"/>
      <c r="I43" s="349">
        <v>17205</v>
      </c>
      <c r="J43" s="350">
        <v>15966</v>
      </c>
      <c r="K43" s="350">
        <v>15785</v>
      </c>
      <c r="L43" s="350">
        <v>16217</v>
      </c>
      <c r="M43" s="351">
        <v>16832</v>
      </c>
    </row>
    <row r="44" spans="2:13" ht="27.75" customHeight="1" x14ac:dyDescent="0.15">
      <c r="B44" s="1180"/>
      <c r="C44" s="1181"/>
      <c r="D44" s="103"/>
      <c r="E44" s="1184" t="s">
        <v>34</v>
      </c>
      <c r="F44" s="1184"/>
      <c r="G44" s="1184"/>
      <c r="H44" s="1185"/>
      <c r="I44" s="349">
        <v>1035</v>
      </c>
      <c r="J44" s="350">
        <v>932</v>
      </c>
      <c r="K44" s="350">
        <v>977</v>
      </c>
      <c r="L44" s="350">
        <v>1073</v>
      </c>
      <c r="M44" s="351">
        <v>1109</v>
      </c>
    </row>
    <row r="45" spans="2:13" ht="27.75" customHeight="1" x14ac:dyDescent="0.15">
      <c r="B45" s="1180"/>
      <c r="C45" s="1181"/>
      <c r="D45" s="103"/>
      <c r="E45" s="1184" t="s">
        <v>35</v>
      </c>
      <c r="F45" s="1184"/>
      <c r="G45" s="1184"/>
      <c r="H45" s="1185"/>
      <c r="I45" s="349">
        <v>2081</v>
      </c>
      <c r="J45" s="350">
        <v>1939</v>
      </c>
      <c r="K45" s="350">
        <v>1715</v>
      </c>
      <c r="L45" s="350">
        <v>1665</v>
      </c>
      <c r="M45" s="351">
        <v>1601</v>
      </c>
    </row>
    <row r="46" spans="2:13" ht="27.75" customHeight="1" x14ac:dyDescent="0.15">
      <c r="B46" s="1180"/>
      <c r="C46" s="1181"/>
      <c r="D46" s="104"/>
      <c r="E46" s="1184" t="s">
        <v>36</v>
      </c>
      <c r="F46" s="1184"/>
      <c r="G46" s="1184"/>
      <c r="H46" s="1185"/>
      <c r="I46" s="349">
        <v>2</v>
      </c>
      <c r="J46" s="350">
        <v>1</v>
      </c>
      <c r="K46" s="350" t="s">
        <v>516</v>
      </c>
      <c r="L46" s="350" t="s">
        <v>516</v>
      </c>
      <c r="M46" s="351">
        <v>0</v>
      </c>
    </row>
    <row r="47" spans="2:13" ht="27.75" customHeight="1" x14ac:dyDescent="0.15">
      <c r="B47" s="1180"/>
      <c r="C47" s="1181"/>
      <c r="D47" s="105"/>
      <c r="E47" s="1194" t="s">
        <v>37</v>
      </c>
      <c r="F47" s="1195"/>
      <c r="G47" s="1195"/>
      <c r="H47" s="1196"/>
      <c r="I47" s="349" t="s">
        <v>516</v>
      </c>
      <c r="J47" s="350" t="s">
        <v>516</v>
      </c>
      <c r="K47" s="350" t="s">
        <v>516</v>
      </c>
      <c r="L47" s="350" t="s">
        <v>516</v>
      </c>
      <c r="M47" s="351" t="s">
        <v>516</v>
      </c>
    </row>
    <row r="48" spans="2:13" ht="27.75" customHeight="1" x14ac:dyDescent="0.15">
      <c r="B48" s="1180"/>
      <c r="C48" s="1181"/>
      <c r="D48" s="103"/>
      <c r="E48" s="1184" t="s">
        <v>38</v>
      </c>
      <c r="F48" s="1184"/>
      <c r="G48" s="1184"/>
      <c r="H48" s="1185"/>
      <c r="I48" s="349" t="s">
        <v>516</v>
      </c>
      <c r="J48" s="350" t="s">
        <v>516</v>
      </c>
      <c r="K48" s="350" t="s">
        <v>516</v>
      </c>
      <c r="L48" s="350" t="s">
        <v>516</v>
      </c>
      <c r="M48" s="351" t="s">
        <v>516</v>
      </c>
    </row>
    <row r="49" spans="2:13" ht="27.75" customHeight="1" x14ac:dyDescent="0.15">
      <c r="B49" s="1182"/>
      <c r="C49" s="1183"/>
      <c r="D49" s="103"/>
      <c r="E49" s="1184" t="s">
        <v>39</v>
      </c>
      <c r="F49" s="1184"/>
      <c r="G49" s="1184"/>
      <c r="H49" s="1185"/>
      <c r="I49" s="349" t="s">
        <v>516</v>
      </c>
      <c r="J49" s="350" t="s">
        <v>516</v>
      </c>
      <c r="K49" s="350" t="s">
        <v>516</v>
      </c>
      <c r="L49" s="350" t="s">
        <v>516</v>
      </c>
      <c r="M49" s="351" t="s">
        <v>516</v>
      </c>
    </row>
    <row r="50" spans="2:13" ht="27.75" customHeight="1" x14ac:dyDescent="0.15">
      <c r="B50" s="1178" t="s">
        <v>40</v>
      </c>
      <c r="C50" s="1179"/>
      <c r="D50" s="106"/>
      <c r="E50" s="1184" t="s">
        <v>41</v>
      </c>
      <c r="F50" s="1184"/>
      <c r="G50" s="1184"/>
      <c r="H50" s="1185"/>
      <c r="I50" s="349">
        <v>4462</v>
      </c>
      <c r="J50" s="350">
        <v>5901</v>
      </c>
      <c r="K50" s="350">
        <v>7140</v>
      </c>
      <c r="L50" s="350">
        <v>7732</v>
      </c>
      <c r="M50" s="351">
        <v>9003</v>
      </c>
    </row>
    <row r="51" spans="2:13" ht="27.75" customHeight="1" x14ac:dyDescent="0.15">
      <c r="B51" s="1180"/>
      <c r="C51" s="1181"/>
      <c r="D51" s="103"/>
      <c r="E51" s="1184" t="s">
        <v>42</v>
      </c>
      <c r="F51" s="1184"/>
      <c r="G51" s="1184"/>
      <c r="H51" s="1185"/>
      <c r="I51" s="349">
        <v>10501</v>
      </c>
      <c r="J51" s="350">
        <v>10329</v>
      </c>
      <c r="K51" s="350">
        <v>9686</v>
      </c>
      <c r="L51" s="350">
        <v>9328</v>
      </c>
      <c r="M51" s="351">
        <v>9023</v>
      </c>
    </row>
    <row r="52" spans="2:13" ht="27.75" customHeight="1" x14ac:dyDescent="0.15">
      <c r="B52" s="1182"/>
      <c r="C52" s="1183"/>
      <c r="D52" s="103"/>
      <c r="E52" s="1184" t="s">
        <v>43</v>
      </c>
      <c r="F52" s="1184"/>
      <c r="G52" s="1184"/>
      <c r="H52" s="1185"/>
      <c r="I52" s="349">
        <v>22679</v>
      </c>
      <c r="J52" s="350">
        <v>21701</v>
      </c>
      <c r="K52" s="350">
        <v>20679</v>
      </c>
      <c r="L52" s="350">
        <v>20056</v>
      </c>
      <c r="M52" s="351">
        <v>20357</v>
      </c>
    </row>
    <row r="53" spans="2:13" ht="27.75" customHeight="1" thickBot="1" x14ac:dyDescent="0.2">
      <c r="B53" s="1186" t="s">
        <v>44</v>
      </c>
      <c r="C53" s="1187"/>
      <c r="D53" s="107"/>
      <c r="E53" s="1188" t="s">
        <v>45</v>
      </c>
      <c r="F53" s="1188"/>
      <c r="G53" s="1188"/>
      <c r="H53" s="1189"/>
      <c r="I53" s="352">
        <v>8233</v>
      </c>
      <c r="J53" s="353">
        <v>6451</v>
      </c>
      <c r="K53" s="353">
        <v>4882</v>
      </c>
      <c r="L53" s="353">
        <v>4428</v>
      </c>
      <c r="M53" s="354">
        <v>3959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aB6OPJbWcoKmnPq4PpPieKl+Mlw+u7H+/uYMJitx4oI3W+oceP7qLDlaPnCCBc/nsMKKt2/OLO5MSAEAOYO2Ig==" saltValue="TL5omi1zwiEWG3++RWNTr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B1" zoomScale="40" zoomScaleNormal="40" zoomScaleSheetLayoutView="100" workbookViewId="0">
      <selection activeCell="E53" sqref="E5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559</v>
      </c>
      <c r="G54" s="116" t="s">
        <v>560</v>
      </c>
      <c r="H54" s="117" t="s">
        <v>561</v>
      </c>
    </row>
    <row r="55" spans="2:8" ht="52.5" customHeight="1" x14ac:dyDescent="0.15">
      <c r="B55" s="118"/>
      <c r="C55" s="1205" t="s">
        <v>48</v>
      </c>
      <c r="D55" s="1205"/>
      <c r="E55" s="1206"/>
      <c r="F55" s="119">
        <v>2450</v>
      </c>
      <c r="G55" s="119">
        <v>2783</v>
      </c>
      <c r="H55" s="120">
        <v>3256</v>
      </c>
    </row>
    <row r="56" spans="2:8" ht="52.5" customHeight="1" x14ac:dyDescent="0.15">
      <c r="B56" s="121"/>
      <c r="C56" s="1207" t="s">
        <v>49</v>
      </c>
      <c r="D56" s="1207"/>
      <c r="E56" s="1208"/>
      <c r="F56" s="122">
        <v>122</v>
      </c>
      <c r="G56" s="122">
        <v>122</v>
      </c>
      <c r="H56" s="123">
        <v>270</v>
      </c>
    </row>
    <row r="57" spans="2:8" ht="53.25" customHeight="1" x14ac:dyDescent="0.15">
      <c r="B57" s="121"/>
      <c r="C57" s="1209" t="s">
        <v>50</v>
      </c>
      <c r="D57" s="1209"/>
      <c r="E57" s="1210"/>
      <c r="F57" s="124">
        <v>3678</v>
      </c>
      <c r="G57" s="124">
        <v>3926</v>
      </c>
      <c r="H57" s="125">
        <v>4513</v>
      </c>
    </row>
    <row r="58" spans="2:8" ht="45.75" customHeight="1" x14ac:dyDescent="0.15">
      <c r="B58" s="126"/>
      <c r="C58" s="1197" t="s">
        <v>585</v>
      </c>
      <c r="D58" s="1198"/>
      <c r="E58" s="1199"/>
      <c r="F58" s="127">
        <v>1816</v>
      </c>
      <c r="G58" s="127">
        <v>2122</v>
      </c>
      <c r="H58" s="128">
        <v>2703</v>
      </c>
    </row>
    <row r="59" spans="2:8" ht="45.75" customHeight="1" x14ac:dyDescent="0.15">
      <c r="B59" s="126"/>
      <c r="C59" s="1197" t="s">
        <v>586</v>
      </c>
      <c r="D59" s="1198"/>
      <c r="E59" s="1199"/>
      <c r="F59" s="127">
        <v>1087</v>
      </c>
      <c r="G59" s="127">
        <v>930</v>
      </c>
      <c r="H59" s="128">
        <v>937</v>
      </c>
    </row>
    <row r="60" spans="2:8" ht="45.75" customHeight="1" x14ac:dyDescent="0.15">
      <c r="B60" s="126"/>
      <c r="C60" s="1197" t="s">
        <v>587</v>
      </c>
      <c r="D60" s="1198"/>
      <c r="E60" s="1199"/>
      <c r="F60" s="127">
        <v>504</v>
      </c>
      <c r="G60" s="127">
        <v>604</v>
      </c>
      <c r="H60" s="128">
        <v>604</v>
      </c>
    </row>
    <row r="61" spans="2:8" ht="45.75" customHeight="1" x14ac:dyDescent="0.15">
      <c r="B61" s="126"/>
      <c r="C61" s="1197" t="s">
        <v>588</v>
      </c>
      <c r="D61" s="1198"/>
      <c r="E61" s="1199"/>
      <c r="F61" s="127">
        <v>130</v>
      </c>
      <c r="G61" s="127">
        <v>129</v>
      </c>
      <c r="H61" s="128">
        <v>130</v>
      </c>
    </row>
    <row r="62" spans="2:8" ht="45.75" customHeight="1" thickBot="1" x14ac:dyDescent="0.2">
      <c r="B62" s="129"/>
      <c r="C62" s="1200" t="s">
        <v>589</v>
      </c>
      <c r="D62" s="1201"/>
      <c r="E62" s="1202"/>
      <c r="F62" s="130">
        <v>100</v>
      </c>
      <c r="G62" s="130">
        <v>100</v>
      </c>
      <c r="H62" s="131">
        <v>100</v>
      </c>
    </row>
    <row r="63" spans="2:8" ht="52.5" customHeight="1" thickBot="1" x14ac:dyDescent="0.2">
      <c r="B63" s="132"/>
      <c r="C63" s="1203" t="s">
        <v>51</v>
      </c>
      <c r="D63" s="1203"/>
      <c r="E63" s="1204"/>
      <c r="F63" s="133">
        <v>6251</v>
      </c>
      <c r="G63" s="133">
        <v>6831</v>
      </c>
      <c r="H63" s="134">
        <v>8039</v>
      </c>
    </row>
    <row r="64" spans="2:8" x14ac:dyDescent="0.15"/>
  </sheetData>
  <sheetProtection algorithmName="SHA-512" hashValue="gN7cauVUlQAn3uSlQl4RrnyTRoirX+gnIJh8RNUsBEhtFvMhZz+VQnLPEcplIt3ZHS+q33Oc/NNz7mBsjwVdWw==" saltValue="8tEH5dFCsx9ol6MXXMuQ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D2379-ABEE-4F39-B603-735D51797BB4}">
  <sheetPr>
    <pageSetUpPr fitToPage="1"/>
  </sheetPr>
  <dimension ref="A1:DE85"/>
  <sheetViews>
    <sheetView showGridLines="0" zoomScaleNormal="100" zoomScaleSheetLayoutView="55" workbookViewId="0">
      <selection activeCell="DD43" sqref="DD43"/>
    </sheetView>
  </sheetViews>
  <sheetFormatPr defaultColWidth="0" defaultRowHeight="13.5" customHeight="1" zeroHeight="1" x14ac:dyDescent="0.15"/>
  <cols>
    <col min="1" max="1" width="6.375" style="1213" customWidth="1"/>
    <col min="2" max="107" width="2.5" style="1213" customWidth="1"/>
    <col min="108" max="108" width="6.125" style="1220" customWidth="1"/>
    <col min="109" max="109" width="5.875" style="1219" customWidth="1"/>
    <col min="110" max="16384" width="8.625" style="1213" hidden="1"/>
  </cols>
  <sheetData>
    <row r="1" spans="1:109" ht="42.75" customHeight="1" x14ac:dyDescent="0.15">
      <c r="A1" s="1211"/>
      <c r="B1" s="1212"/>
      <c r="DD1" s="1213"/>
      <c r="DE1" s="1213"/>
    </row>
    <row r="2" spans="1:109" ht="25.5" customHeight="1" x14ac:dyDescent="0.15">
      <c r="A2" s="1214"/>
      <c r="C2" s="1214"/>
      <c r="O2" s="1214"/>
      <c r="P2" s="1214"/>
      <c r="Q2" s="1214"/>
      <c r="R2" s="1214"/>
      <c r="S2" s="1214"/>
      <c r="T2" s="1214"/>
      <c r="U2" s="1214"/>
      <c r="V2" s="1214"/>
      <c r="W2" s="1214"/>
      <c r="X2" s="1214"/>
      <c r="Y2" s="1214"/>
      <c r="Z2" s="1214"/>
      <c r="AA2" s="1214"/>
      <c r="AB2" s="1214"/>
      <c r="AC2" s="1214"/>
      <c r="AD2" s="1214"/>
      <c r="AE2" s="1214"/>
      <c r="AF2" s="1214"/>
      <c r="AG2" s="1214"/>
      <c r="AH2" s="1214"/>
      <c r="AI2" s="1214"/>
      <c r="AU2" s="1214"/>
      <c r="BG2" s="1214"/>
      <c r="BS2" s="1214"/>
      <c r="CE2" s="1214"/>
      <c r="CQ2" s="1214"/>
      <c r="DD2" s="1213"/>
      <c r="DE2" s="1213"/>
    </row>
    <row r="3" spans="1:109" ht="25.5" customHeight="1" x14ac:dyDescent="0.15">
      <c r="A3" s="1214"/>
      <c r="C3" s="1214"/>
      <c r="O3" s="1214"/>
      <c r="P3" s="1214"/>
      <c r="Q3" s="1214"/>
      <c r="R3" s="1214"/>
      <c r="S3" s="1214"/>
      <c r="T3" s="1214"/>
      <c r="U3" s="1214"/>
      <c r="V3" s="1214"/>
      <c r="W3" s="1214"/>
      <c r="X3" s="1214"/>
      <c r="Y3" s="1214"/>
      <c r="Z3" s="1214"/>
      <c r="AA3" s="1214"/>
      <c r="AB3" s="1214"/>
      <c r="AC3" s="1214"/>
      <c r="AD3" s="1214"/>
      <c r="AE3" s="1214"/>
      <c r="AF3" s="1214"/>
      <c r="AG3" s="1214"/>
      <c r="AH3" s="1214"/>
      <c r="AI3" s="1214"/>
      <c r="AU3" s="1214"/>
      <c r="BG3" s="1214"/>
      <c r="BS3" s="1214"/>
      <c r="CE3" s="1214"/>
      <c r="CQ3" s="1214"/>
      <c r="DD3" s="1213"/>
      <c r="DE3" s="1213"/>
    </row>
    <row r="4" spans="1:109" s="250" customFormat="1" x14ac:dyDescent="0.15">
      <c r="A4" s="1214"/>
      <c r="B4" s="1214"/>
      <c r="C4" s="1214"/>
      <c r="D4" s="1214"/>
      <c r="E4" s="1214"/>
      <c r="F4" s="1214"/>
      <c r="G4" s="1214"/>
      <c r="H4" s="1214"/>
      <c r="I4" s="1214"/>
      <c r="J4" s="1214"/>
      <c r="K4" s="1214"/>
      <c r="L4" s="1214"/>
      <c r="M4" s="1214"/>
      <c r="N4" s="1214"/>
      <c r="O4" s="1214"/>
      <c r="P4" s="1214"/>
      <c r="Q4" s="1214"/>
      <c r="R4" s="1214"/>
      <c r="S4" s="1214"/>
      <c r="T4" s="1214"/>
      <c r="U4" s="1214"/>
      <c r="V4" s="1214"/>
      <c r="W4" s="1214"/>
      <c r="X4" s="1214"/>
      <c r="Y4" s="1214"/>
      <c r="Z4" s="1214"/>
      <c r="AA4" s="1214"/>
      <c r="AB4" s="1214"/>
      <c r="AC4" s="1214"/>
      <c r="AD4" s="1214"/>
      <c r="AE4" s="1214"/>
      <c r="AF4" s="1214"/>
      <c r="AG4" s="1214"/>
      <c r="AH4" s="1214"/>
      <c r="AI4" s="1214"/>
      <c r="AJ4" s="1214"/>
      <c r="AK4" s="1214"/>
      <c r="AL4" s="1214"/>
      <c r="AM4" s="1214"/>
      <c r="AN4" s="1214"/>
      <c r="AO4" s="1214"/>
      <c r="AP4" s="1214"/>
      <c r="AQ4" s="1214"/>
      <c r="AR4" s="1214"/>
      <c r="AS4" s="1214"/>
      <c r="AT4" s="1214"/>
      <c r="AU4" s="1214"/>
      <c r="AV4" s="1214"/>
      <c r="AW4" s="1214"/>
      <c r="AX4" s="1214"/>
      <c r="AY4" s="1214"/>
      <c r="AZ4" s="1214"/>
      <c r="BA4" s="1214"/>
      <c r="BB4" s="1214"/>
      <c r="BC4" s="1214"/>
      <c r="BD4" s="1214"/>
      <c r="BE4" s="1214"/>
      <c r="BF4" s="1214"/>
      <c r="BG4" s="1214"/>
      <c r="BH4" s="1214"/>
      <c r="BI4" s="1214"/>
      <c r="BJ4" s="1214"/>
      <c r="BK4" s="1214"/>
      <c r="BL4" s="1214"/>
      <c r="BM4" s="1214"/>
      <c r="BN4" s="1214"/>
      <c r="BO4" s="1214"/>
      <c r="BP4" s="1214"/>
      <c r="BQ4" s="1214"/>
      <c r="BR4" s="1214"/>
      <c r="BS4" s="1214"/>
      <c r="BT4" s="1214"/>
      <c r="BU4" s="1214"/>
      <c r="BV4" s="1214"/>
      <c r="BW4" s="1214"/>
      <c r="BX4" s="1214"/>
      <c r="BY4" s="1214"/>
      <c r="BZ4" s="1214"/>
      <c r="CA4" s="1214"/>
      <c r="CB4" s="1214"/>
      <c r="CC4" s="1214"/>
      <c r="CD4" s="1214"/>
      <c r="CE4" s="1214"/>
      <c r="CF4" s="1214"/>
      <c r="CG4" s="1214"/>
      <c r="CH4" s="1214"/>
      <c r="CI4" s="1214"/>
      <c r="CJ4" s="1214"/>
      <c r="CK4" s="1214"/>
      <c r="CL4" s="1214"/>
      <c r="CM4" s="1214"/>
      <c r="CN4" s="1214"/>
      <c r="CO4" s="1214"/>
      <c r="CP4" s="1214"/>
      <c r="CQ4" s="1214"/>
      <c r="CR4" s="1214"/>
      <c r="CS4" s="1214"/>
      <c r="CT4" s="1214"/>
      <c r="CU4" s="1214"/>
      <c r="CV4" s="1214"/>
      <c r="CW4" s="1214"/>
      <c r="CX4" s="1214"/>
      <c r="CY4" s="1214"/>
      <c r="CZ4" s="1214"/>
      <c r="DA4" s="1214"/>
      <c r="DB4" s="1214"/>
      <c r="DC4" s="1214"/>
      <c r="DD4" s="1214"/>
      <c r="DE4" s="1214"/>
    </row>
    <row r="5" spans="1:109" s="250" customFormat="1" x14ac:dyDescent="0.15">
      <c r="A5" s="1214"/>
      <c r="B5" s="1214"/>
      <c r="C5" s="1214"/>
      <c r="D5" s="1214"/>
      <c r="E5" s="1214"/>
      <c r="F5" s="1214"/>
      <c r="G5" s="1214"/>
      <c r="H5" s="1214"/>
      <c r="I5" s="1214"/>
      <c r="J5" s="1214"/>
      <c r="K5" s="1214"/>
      <c r="L5" s="1214"/>
      <c r="M5" s="1214"/>
      <c r="N5" s="1214"/>
      <c r="O5" s="1214"/>
      <c r="P5" s="1214"/>
      <c r="Q5" s="1214"/>
      <c r="R5" s="1214"/>
      <c r="S5" s="1214"/>
      <c r="T5" s="1214"/>
      <c r="U5" s="1214"/>
      <c r="V5" s="1214"/>
      <c r="W5" s="1214"/>
      <c r="X5" s="1214"/>
      <c r="Y5" s="1214"/>
      <c r="Z5" s="1214"/>
      <c r="AA5" s="1214"/>
      <c r="AB5" s="1214"/>
      <c r="AC5" s="1214"/>
      <c r="AD5" s="1214"/>
      <c r="AE5" s="1214"/>
      <c r="AF5" s="1214"/>
      <c r="AG5" s="1214"/>
      <c r="AH5" s="1214"/>
      <c r="AI5" s="1214"/>
      <c r="AJ5" s="1214"/>
      <c r="AK5" s="1214"/>
      <c r="AL5" s="1214"/>
      <c r="AM5" s="1214"/>
      <c r="AN5" s="1214"/>
      <c r="AO5" s="1214"/>
      <c r="AP5" s="1214"/>
      <c r="AQ5" s="1214"/>
      <c r="AR5" s="1214"/>
      <c r="AS5" s="1214"/>
      <c r="AT5" s="1214"/>
      <c r="AU5" s="1214"/>
      <c r="AV5" s="1214"/>
      <c r="AW5" s="1214"/>
      <c r="AX5" s="1214"/>
      <c r="AY5" s="1214"/>
      <c r="AZ5" s="1214"/>
      <c r="BA5" s="1214"/>
      <c r="BB5" s="1214"/>
      <c r="BC5" s="1214"/>
      <c r="BD5" s="1214"/>
      <c r="BE5" s="1214"/>
      <c r="BF5" s="1214"/>
      <c r="BG5" s="1214"/>
      <c r="BH5" s="1214"/>
      <c r="BI5" s="1214"/>
      <c r="BJ5" s="1214"/>
      <c r="BK5" s="1214"/>
      <c r="BL5" s="1214"/>
      <c r="BM5" s="1214"/>
      <c r="BN5" s="1214"/>
      <c r="BO5" s="1214"/>
      <c r="BP5" s="1214"/>
      <c r="BQ5" s="1214"/>
      <c r="BR5" s="1214"/>
      <c r="BS5" s="1214"/>
      <c r="BT5" s="1214"/>
      <c r="BU5" s="1214"/>
      <c r="BV5" s="1214"/>
      <c r="BW5" s="1214"/>
      <c r="BX5" s="1214"/>
      <c r="BY5" s="1214"/>
      <c r="BZ5" s="1214"/>
      <c r="CA5" s="1214"/>
      <c r="CB5" s="1214"/>
      <c r="CC5" s="1214"/>
      <c r="CD5" s="1214"/>
      <c r="CE5" s="1214"/>
      <c r="CF5" s="1214"/>
      <c r="CG5" s="1214"/>
      <c r="CH5" s="1214"/>
      <c r="CI5" s="1214"/>
      <c r="CJ5" s="1214"/>
      <c r="CK5" s="1214"/>
      <c r="CL5" s="1214"/>
      <c r="CM5" s="1214"/>
      <c r="CN5" s="1214"/>
      <c r="CO5" s="1214"/>
      <c r="CP5" s="1214"/>
      <c r="CQ5" s="1214"/>
      <c r="CR5" s="1214"/>
      <c r="CS5" s="1214"/>
      <c r="CT5" s="1214"/>
      <c r="CU5" s="1214"/>
      <c r="CV5" s="1214"/>
      <c r="CW5" s="1214"/>
      <c r="CX5" s="1214"/>
      <c r="CY5" s="1214"/>
      <c r="CZ5" s="1214"/>
      <c r="DA5" s="1214"/>
      <c r="DB5" s="1214"/>
      <c r="DC5" s="1214"/>
      <c r="DD5" s="1214"/>
      <c r="DE5" s="1214"/>
    </row>
    <row r="6" spans="1:109" s="250" customFormat="1" x14ac:dyDescent="0.15">
      <c r="A6" s="1214"/>
      <c r="B6" s="1214"/>
      <c r="C6" s="1214"/>
      <c r="D6" s="1214"/>
      <c r="E6" s="1214"/>
      <c r="F6" s="1214"/>
      <c r="G6" s="1214"/>
      <c r="H6" s="1214"/>
      <c r="I6" s="1214"/>
      <c r="J6" s="1214"/>
      <c r="K6" s="1214"/>
      <c r="L6" s="1214"/>
      <c r="M6" s="1214"/>
      <c r="N6" s="1214"/>
      <c r="O6" s="1214"/>
      <c r="P6" s="1214"/>
      <c r="Q6" s="1214"/>
      <c r="R6" s="1214"/>
      <c r="S6" s="1214"/>
      <c r="T6" s="1214"/>
      <c r="U6" s="1214"/>
      <c r="V6" s="1214"/>
      <c r="W6" s="1214"/>
      <c r="X6" s="1214"/>
      <c r="Y6" s="1214"/>
      <c r="Z6" s="1214"/>
      <c r="AA6" s="1214"/>
      <c r="AB6" s="1214"/>
      <c r="AC6" s="1214"/>
      <c r="AD6" s="1214"/>
      <c r="AE6" s="1214"/>
      <c r="AF6" s="1214"/>
      <c r="AG6" s="1214"/>
      <c r="AH6" s="1214"/>
      <c r="AI6" s="1214"/>
      <c r="AJ6" s="1214"/>
      <c r="AK6" s="1214"/>
      <c r="AL6" s="1214"/>
      <c r="AM6" s="1214"/>
      <c r="AN6" s="1214"/>
      <c r="AO6" s="1214"/>
      <c r="AP6" s="1214"/>
      <c r="AQ6" s="1214"/>
      <c r="AR6" s="1214"/>
      <c r="AS6" s="1214"/>
      <c r="AT6" s="1214"/>
      <c r="AU6" s="1214"/>
      <c r="AV6" s="1214"/>
      <c r="AW6" s="1214"/>
      <c r="AX6" s="1214"/>
      <c r="AY6" s="1214"/>
      <c r="AZ6" s="1214"/>
      <c r="BA6" s="1214"/>
      <c r="BB6" s="1214"/>
      <c r="BC6" s="1214"/>
      <c r="BD6" s="1214"/>
      <c r="BE6" s="1214"/>
      <c r="BF6" s="1214"/>
      <c r="BG6" s="1214"/>
      <c r="BH6" s="1214"/>
      <c r="BI6" s="1214"/>
      <c r="BJ6" s="1214"/>
      <c r="BK6" s="1214"/>
      <c r="BL6" s="1214"/>
      <c r="BM6" s="1214"/>
      <c r="BN6" s="1214"/>
      <c r="BO6" s="1214"/>
      <c r="BP6" s="1214"/>
      <c r="BQ6" s="1214"/>
      <c r="BR6" s="1214"/>
      <c r="BS6" s="1214"/>
      <c r="BT6" s="1214"/>
      <c r="BU6" s="1214"/>
      <c r="BV6" s="1214"/>
      <c r="BW6" s="1214"/>
      <c r="BX6" s="1214"/>
      <c r="BY6" s="1214"/>
      <c r="BZ6" s="1214"/>
      <c r="CA6" s="1214"/>
      <c r="CB6" s="1214"/>
      <c r="CC6" s="1214"/>
      <c r="CD6" s="1214"/>
      <c r="CE6" s="1214"/>
      <c r="CF6" s="1214"/>
      <c r="CG6" s="1214"/>
      <c r="CH6" s="1214"/>
      <c r="CI6" s="1214"/>
      <c r="CJ6" s="1214"/>
      <c r="CK6" s="1214"/>
      <c r="CL6" s="1214"/>
      <c r="CM6" s="1214"/>
      <c r="CN6" s="1214"/>
      <c r="CO6" s="1214"/>
      <c r="CP6" s="1214"/>
      <c r="CQ6" s="1214"/>
      <c r="CR6" s="1214"/>
      <c r="CS6" s="1214"/>
      <c r="CT6" s="1214"/>
      <c r="CU6" s="1214"/>
      <c r="CV6" s="1214"/>
      <c r="CW6" s="1214"/>
      <c r="CX6" s="1214"/>
      <c r="CY6" s="1214"/>
      <c r="CZ6" s="1214"/>
      <c r="DA6" s="1214"/>
      <c r="DB6" s="1214"/>
      <c r="DC6" s="1214"/>
      <c r="DD6" s="1214"/>
      <c r="DE6" s="1214"/>
    </row>
    <row r="7" spans="1:109" s="250" customFormat="1" x14ac:dyDescent="0.15">
      <c r="A7" s="1214"/>
      <c r="B7" s="1214"/>
      <c r="C7" s="1214"/>
      <c r="D7" s="1214"/>
      <c r="E7" s="1214"/>
      <c r="F7" s="1214"/>
      <c r="G7" s="1214"/>
      <c r="H7" s="1214"/>
      <c r="I7" s="1214"/>
      <c r="J7" s="1214"/>
      <c r="K7" s="1214"/>
      <c r="L7" s="1214"/>
      <c r="M7" s="1214"/>
      <c r="N7" s="1214"/>
      <c r="O7" s="1214"/>
      <c r="P7" s="1214"/>
      <c r="Q7" s="1214"/>
      <c r="R7" s="1214"/>
      <c r="S7" s="1214"/>
      <c r="T7" s="1214"/>
      <c r="U7" s="1214"/>
      <c r="V7" s="1214"/>
      <c r="W7" s="1214"/>
      <c r="X7" s="1214"/>
      <c r="Y7" s="1214"/>
      <c r="Z7" s="1214"/>
      <c r="AA7" s="1214"/>
      <c r="AB7" s="1214"/>
      <c r="AC7" s="1214"/>
      <c r="AD7" s="1214"/>
      <c r="AE7" s="1214"/>
      <c r="AF7" s="1214"/>
      <c r="AG7" s="1214"/>
      <c r="AH7" s="1214"/>
      <c r="AI7" s="1214"/>
      <c r="AJ7" s="1214"/>
      <c r="AK7" s="1214"/>
      <c r="AL7" s="1214"/>
      <c r="AM7" s="1214"/>
      <c r="AN7" s="1214"/>
      <c r="AO7" s="1214"/>
      <c r="AP7" s="1214"/>
      <c r="AQ7" s="1214"/>
      <c r="AR7" s="1214"/>
      <c r="AS7" s="1214"/>
      <c r="AT7" s="1214"/>
      <c r="AU7" s="1214"/>
      <c r="AV7" s="1214"/>
      <c r="AW7" s="1214"/>
      <c r="AX7" s="1214"/>
      <c r="AY7" s="1214"/>
      <c r="AZ7" s="1214"/>
      <c r="BA7" s="1214"/>
      <c r="BB7" s="1214"/>
      <c r="BC7" s="1214"/>
      <c r="BD7" s="1214"/>
      <c r="BE7" s="1214"/>
      <c r="BF7" s="1214"/>
      <c r="BG7" s="1214"/>
      <c r="BH7" s="1214"/>
      <c r="BI7" s="1214"/>
      <c r="BJ7" s="1214"/>
      <c r="BK7" s="1214"/>
      <c r="BL7" s="1214"/>
      <c r="BM7" s="1214"/>
      <c r="BN7" s="1214"/>
      <c r="BO7" s="1214"/>
      <c r="BP7" s="1214"/>
      <c r="BQ7" s="1214"/>
      <c r="BR7" s="1214"/>
      <c r="BS7" s="1214"/>
      <c r="BT7" s="1214"/>
      <c r="BU7" s="1214"/>
      <c r="BV7" s="1214"/>
      <c r="BW7" s="1214"/>
      <c r="BX7" s="1214"/>
      <c r="BY7" s="1214"/>
      <c r="BZ7" s="1214"/>
      <c r="CA7" s="1214"/>
      <c r="CB7" s="1214"/>
      <c r="CC7" s="1214"/>
      <c r="CD7" s="1214"/>
      <c r="CE7" s="1214"/>
      <c r="CF7" s="1214"/>
      <c r="CG7" s="1214"/>
      <c r="CH7" s="1214"/>
      <c r="CI7" s="1214"/>
      <c r="CJ7" s="1214"/>
      <c r="CK7" s="1214"/>
      <c r="CL7" s="1214"/>
      <c r="CM7" s="1214"/>
      <c r="CN7" s="1214"/>
      <c r="CO7" s="1214"/>
      <c r="CP7" s="1214"/>
      <c r="CQ7" s="1214"/>
      <c r="CR7" s="1214"/>
      <c r="CS7" s="1214"/>
      <c r="CT7" s="1214"/>
      <c r="CU7" s="1214"/>
      <c r="CV7" s="1214"/>
      <c r="CW7" s="1214"/>
      <c r="CX7" s="1214"/>
      <c r="CY7" s="1214"/>
      <c r="CZ7" s="1214"/>
      <c r="DA7" s="1214"/>
      <c r="DB7" s="1214"/>
      <c r="DC7" s="1214"/>
      <c r="DD7" s="1214"/>
      <c r="DE7" s="1214"/>
    </row>
    <row r="8" spans="1:109" s="250" customFormat="1" x14ac:dyDescent="0.15">
      <c r="A8" s="1214"/>
      <c r="B8" s="1214"/>
      <c r="C8" s="1214"/>
      <c r="D8" s="1214"/>
      <c r="E8" s="1214"/>
      <c r="F8" s="1214"/>
      <c r="G8" s="1214"/>
      <c r="H8" s="1214"/>
      <c r="I8" s="1214"/>
      <c r="J8" s="1214"/>
      <c r="K8" s="1214"/>
      <c r="L8" s="1214"/>
      <c r="M8" s="1214"/>
      <c r="N8" s="1214"/>
      <c r="O8" s="1214"/>
      <c r="P8" s="1214"/>
      <c r="Q8" s="1214"/>
      <c r="R8" s="1214"/>
      <c r="S8" s="1214"/>
      <c r="T8" s="1214"/>
      <c r="U8" s="1214"/>
      <c r="V8" s="1214"/>
      <c r="W8" s="1214"/>
      <c r="X8" s="1214"/>
      <c r="Y8" s="1214"/>
      <c r="Z8" s="1214"/>
      <c r="AA8" s="1214"/>
      <c r="AB8" s="1214"/>
      <c r="AC8" s="1214"/>
      <c r="AD8" s="1214"/>
      <c r="AE8" s="1214"/>
      <c r="AF8" s="1214"/>
      <c r="AG8" s="1214"/>
      <c r="AH8" s="1214"/>
      <c r="AI8" s="1214"/>
      <c r="AJ8" s="1214"/>
      <c r="AK8" s="1214"/>
      <c r="AL8" s="1214"/>
      <c r="AM8" s="1214"/>
      <c r="AN8" s="1214"/>
      <c r="AO8" s="1214"/>
      <c r="AP8" s="1214"/>
      <c r="AQ8" s="1214"/>
      <c r="AR8" s="1214"/>
      <c r="AS8" s="1214"/>
      <c r="AT8" s="1214"/>
      <c r="AU8" s="1214"/>
      <c r="AV8" s="1214"/>
      <c r="AW8" s="1214"/>
      <c r="AX8" s="1214"/>
      <c r="AY8" s="1214"/>
      <c r="AZ8" s="1214"/>
      <c r="BA8" s="1214"/>
      <c r="BB8" s="1214"/>
      <c r="BC8" s="1214"/>
      <c r="BD8" s="1214"/>
      <c r="BE8" s="1214"/>
      <c r="BF8" s="1214"/>
      <c r="BG8" s="1214"/>
      <c r="BH8" s="1214"/>
      <c r="BI8" s="1214"/>
      <c r="BJ8" s="1214"/>
      <c r="BK8" s="1214"/>
      <c r="BL8" s="1214"/>
      <c r="BM8" s="1214"/>
      <c r="BN8" s="1214"/>
      <c r="BO8" s="1214"/>
      <c r="BP8" s="1214"/>
      <c r="BQ8" s="1214"/>
      <c r="BR8" s="1214"/>
      <c r="BS8" s="1214"/>
      <c r="BT8" s="1214"/>
      <c r="BU8" s="1214"/>
      <c r="BV8" s="1214"/>
      <c r="BW8" s="1214"/>
      <c r="BX8" s="1214"/>
      <c r="BY8" s="1214"/>
      <c r="BZ8" s="1214"/>
      <c r="CA8" s="1214"/>
      <c r="CB8" s="1214"/>
      <c r="CC8" s="1214"/>
      <c r="CD8" s="1214"/>
      <c r="CE8" s="1214"/>
      <c r="CF8" s="1214"/>
      <c r="CG8" s="1214"/>
      <c r="CH8" s="1214"/>
      <c r="CI8" s="1214"/>
      <c r="CJ8" s="1214"/>
      <c r="CK8" s="1214"/>
      <c r="CL8" s="1214"/>
      <c r="CM8" s="1214"/>
      <c r="CN8" s="1214"/>
      <c r="CO8" s="1214"/>
      <c r="CP8" s="1214"/>
      <c r="CQ8" s="1214"/>
      <c r="CR8" s="1214"/>
      <c r="CS8" s="1214"/>
      <c r="CT8" s="1214"/>
      <c r="CU8" s="1214"/>
      <c r="CV8" s="1214"/>
      <c r="CW8" s="1214"/>
      <c r="CX8" s="1214"/>
      <c r="CY8" s="1214"/>
      <c r="CZ8" s="1214"/>
      <c r="DA8" s="1214"/>
      <c r="DB8" s="1214"/>
      <c r="DC8" s="1214"/>
      <c r="DD8" s="1214"/>
      <c r="DE8" s="1214"/>
    </row>
    <row r="9" spans="1:109" s="250" customFormat="1" x14ac:dyDescent="0.15">
      <c r="A9" s="1214"/>
      <c r="B9" s="1214"/>
      <c r="C9" s="1214"/>
      <c r="D9" s="1214"/>
      <c r="E9" s="1214"/>
      <c r="F9" s="1214"/>
      <c r="G9" s="1214"/>
      <c r="H9" s="1214"/>
      <c r="I9" s="1214"/>
      <c r="J9" s="1214"/>
      <c r="K9" s="1214"/>
      <c r="L9" s="1214"/>
      <c r="M9" s="1214"/>
      <c r="N9" s="1214"/>
      <c r="O9" s="1214"/>
      <c r="P9" s="1214"/>
      <c r="Q9" s="1214"/>
      <c r="R9" s="1214"/>
      <c r="S9" s="1214"/>
      <c r="T9" s="1214"/>
      <c r="U9" s="1214"/>
      <c r="V9" s="1214"/>
      <c r="W9" s="1214"/>
      <c r="X9" s="1214"/>
      <c r="Y9" s="1214"/>
      <c r="Z9" s="1214"/>
      <c r="AA9" s="1214"/>
      <c r="AB9" s="1214"/>
      <c r="AC9" s="1214"/>
      <c r="AD9" s="1214"/>
      <c r="AE9" s="1214"/>
      <c r="AF9" s="1214"/>
      <c r="AG9" s="1214"/>
      <c r="AH9" s="1214"/>
      <c r="AI9" s="1214"/>
      <c r="AJ9" s="1214"/>
      <c r="AK9" s="1214"/>
      <c r="AL9" s="1214"/>
      <c r="AM9" s="1214"/>
      <c r="AN9" s="1214"/>
      <c r="AO9" s="1214"/>
      <c r="AP9" s="1214"/>
      <c r="AQ9" s="1214"/>
      <c r="AR9" s="1214"/>
      <c r="AS9" s="1214"/>
      <c r="AT9" s="1214"/>
      <c r="AU9" s="1214"/>
      <c r="AV9" s="1214"/>
      <c r="AW9" s="1214"/>
      <c r="AX9" s="1214"/>
      <c r="AY9" s="1214"/>
      <c r="AZ9" s="1214"/>
      <c r="BA9" s="1214"/>
      <c r="BB9" s="1214"/>
      <c r="BC9" s="1214"/>
      <c r="BD9" s="1214"/>
      <c r="BE9" s="1214"/>
      <c r="BF9" s="1214"/>
      <c r="BG9" s="1214"/>
      <c r="BH9" s="1214"/>
      <c r="BI9" s="1214"/>
      <c r="BJ9" s="1214"/>
      <c r="BK9" s="1214"/>
      <c r="BL9" s="1214"/>
      <c r="BM9" s="1214"/>
      <c r="BN9" s="1214"/>
      <c r="BO9" s="1214"/>
      <c r="BP9" s="1214"/>
      <c r="BQ9" s="1214"/>
      <c r="BR9" s="1214"/>
      <c r="BS9" s="1214"/>
      <c r="BT9" s="1214"/>
      <c r="BU9" s="1214"/>
      <c r="BV9" s="1214"/>
      <c r="BW9" s="1214"/>
      <c r="BX9" s="1214"/>
      <c r="BY9" s="1214"/>
      <c r="BZ9" s="1214"/>
      <c r="CA9" s="1214"/>
      <c r="CB9" s="1214"/>
      <c r="CC9" s="1214"/>
      <c r="CD9" s="1214"/>
      <c r="CE9" s="1214"/>
      <c r="CF9" s="1214"/>
      <c r="CG9" s="1214"/>
      <c r="CH9" s="1214"/>
      <c r="CI9" s="1214"/>
      <c r="CJ9" s="1214"/>
      <c r="CK9" s="1214"/>
      <c r="CL9" s="1214"/>
      <c r="CM9" s="1214"/>
      <c r="CN9" s="1214"/>
      <c r="CO9" s="1214"/>
      <c r="CP9" s="1214"/>
      <c r="CQ9" s="1214"/>
      <c r="CR9" s="1214"/>
      <c r="CS9" s="1214"/>
      <c r="CT9" s="1214"/>
      <c r="CU9" s="1214"/>
      <c r="CV9" s="1214"/>
      <c r="CW9" s="1214"/>
      <c r="CX9" s="1214"/>
      <c r="CY9" s="1214"/>
      <c r="CZ9" s="1214"/>
      <c r="DA9" s="1214"/>
      <c r="DB9" s="1214"/>
      <c r="DC9" s="1214"/>
      <c r="DD9" s="1214"/>
      <c r="DE9" s="1214"/>
    </row>
    <row r="10" spans="1:109" s="250" customFormat="1" x14ac:dyDescent="0.15">
      <c r="A10" s="1214"/>
      <c r="B10" s="1214"/>
      <c r="C10" s="1214"/>
      <c r="D10" s="1214"/>
      <c r="E10" s="1214"/>
      <c r="F10" s="1214"/>
      <c r="G10" s="1214"/>
      <c r="H10" s="1214"/>
      <c r="I10" s="1214"/>
      <c r="J10" s="1214"/>
      <c r="K10" s="1214"/>
      <c r="L10" s="1214"/>
      <c r="M10" s="1214"/>
      <c r="N10" s="1214"/>
      <c r="O10" s="1214"/>
      <c r="P10" s="1214"/>
      <c r="Q10" s="1214"/>
      <c r="R10" s="1214"/>
      <c r="S10" s="1214"/>
      <c r="T10" s="1214"/>
      <c r="U10" s="1214"/>
      <c r="V10" s="1214"/>
      <c r="W10" s="1214"/>
      <c r="X10" s="1214"/>
      <c r="Y10" s="1214"/>
      <c r="Z10" s="1214"/>
      <c r="AA10" s="1214"/>
      <c r="AB10" s="1214"/>
      <c r="AC10" s="1214"/>
      <c r="AD10" s="1214"/>
      <c r="AE10" s="1214"/>
      <c r="AF10" s="1214"/>
      <c r="AG10" s="1214"/>
      <c r="AH10" s="1214"/>
      <c r="AI10" s="1214"/>
      <c r="AJ10" s="1214"/>
      <c r="AK10" s="1214"/>
      <c r="AL10" s="1214"/>
      <c r="AM10" s="1214"/>
      <c r="AN10" s="1214"/>
      <c r="AO10" s="1214"/>
      <c r="AP10" s="1214"/>
      <c r="AQ10" s="1214"/>
      <c r="AR10" s="1214"/>
      <c r="AS10" s="1214"/>
      <c r="AT10" s="1214"/>
      <c r="AU10" s="1214"/>
      <c r="AV10" s="1214"/>
      <c r="AW10" s="1214"/>
      <c r="AX10" s="1214"/>
      <c r="AY10" s="1214"/>
      <c r="AZ10" s="1214"/>
      <c r="BA10" s="1214"/>
      <c r="BB10" s="1214"/>
      <c r="BC10" s="1214"/>
      <c r="BD10" s="1214"/>
      <c r="BE10" s="1214"/>
      <c r="BF10" s="1214"/>
      <c r="BG10" s="1214"/>
      <c r="BH10" s="1214"/>
      <c r="BI10" s="1214"/>
      <c r="BJ10" s="1214"/>
      <c r="BK10" s="1214"/>
      <c r="BL10" s="1214"/>
      <c r="BM10" s="1214"/>
      <c r="BN10" s="1214"/>
      <c r="BO10" s="1214"/>
      <c r="BP10" s="1214"/>
      <c r="BQ10" s="1214"/>
      <c r="BR10" s="1214"/>
      <c r="BS10" s="1214"/>
      <c r="BT10" s="1214"/>
      <c r="BU10" s="1214"/>
      <c r="BV10" s="1214"/>
      <c r="BW10" s="1214"/>
      <c r="BX10" s="1214"/>
      <c r="BY10" s="1214"/>
      <c r="BZ10" s="1214"/>
      <c r="CA10" s="1214"/>
      <c r="CB10" s="1214"/>
      <c r="CC10" s="1214"/>
      <c r="CD10" s="1214"/>
      <c r="CE10" s="1214"/>
      <c r="CF10" s="1214"/>
      <c r="CG10" s="1214"/>
      <c r="CH10" s="1214"/>
      <c r="CI10" s="1214"/>
      <c r="CJ10" s="1214"/>
      <c r="CK10" s="1214"/>
      <c r="CL10" s="1214"/>
      <c r="CM10" s="1214"/>
      <c r="CN10" s="1214"/>
      <c r="CO10" s="1214"/>
      <c r="CP10" s="1214"/>
      <c r="CQ10" s="1214"/>
      <c r="CR10" s="1214"/>
      <c r="CS10" s="1214"/>
      <c r="CT10" s="1214"/>
      <c r="CU10" s="1214"/>
      <c r="CV10" s="1214"/>
      <c r="CW10" s="1214"/>
      <c r="CX10" s="1214"/>
      <c r="CY10" s="1214"/>
      <c r="CZ10" s="1214"/>
      <c r="DA10" s="1214"/>
      <c r="DB10" s="1214"/>
      <c r="DC10" s="1214"/>
      <c r="DD10" s="1214"/>
      <c r="DE10" s="1214"/>
    </row>
    <row r="11" spans="1:109" s="250" customFormat="1" x14ac:dyDescent="0.15">
      <c r="A11" s="1214"/>
      <c r="B11" s="1214"/>
      <c r="C11" s="1214"/>
      <c r="D11" s="1214"/>
      <c r="E11" s="1214"/>
      <c r="F11" s="1214"/>
      <c r="G11" s="1214"/>
      <c r="H11" s="1214"/>
      <c r="I11" s="1214"/>
      <c r="J11" s="1214"/>
      <c r="K11" s="1214"/>
      <c r="L11" s="1214"/>
      <c r="M11" s="1214"/>
      <c r="N11" s="1214"/>
      <c r="O11" s="1214"/>
      <c r="P11" s="1214"/>
      <c r="Q11" s="1214"/>
      <c r="R11" s="1214"/>
      <c r="S11" s="1214"/>
      <c r="T11" s="1214"/>
      <c r="U11" s="1214"/>
      <c r="V11" s="1214"/>
      <c r="W11" s="1214"/>
      <c r="X11" s="1214"/>
      <c r="Y11" s="1214"/>
      <c r="Z11" s="1214"/>
      <c r="AA11" s="1214"/>
      <c r="AB11" s="1214"/>
      <c r="AC11" s="1214"/>
      <c r="AD11" s="1214"/>
      <c r="AE11" s="1214"/>
      <c r="AF11" s="1214"/>
      <c r="AG11" s="1214"/>
      <c r="AH11" s="1214"/>
      <c r="AI11" s="1214"/>
      <c r="AJ11" s="1214"/>
      <c r="AK11" s="1214"/>
      <c r="AL11" s="1214"/>
      <c r="AM11" s="1214"/>
      <c r="AN11" s="1214"/>
      <c r="AO11" s="1214"/>
      <c r="AP11" s="1214"/>
      <c r="AQ11" s="1214"/>
      <c r="AR11" s="1214"/>
      <c r="AS11" s="1214"/>
      <c r="AT11" s="1214"/>
      <c r="AU11" s="1214"/>
      <c r="AV11" s="1214"/>
      <c r="AW11" s="1214"/>
      <c r="AX11" s="1214"/>
      <c r="AY11" s="1214"/>
      <c r="AZ11" s="1214"/>
      <c r="BA11" s="1214"/>
      <c r="BB11" s="1214"/>
      <c r="BC11" s="1214"/>
      <c r="BD11" s="1214"/>
      <c r="BE11" s="1214"/>
      <c r="BF11" s="1214"/>
      <c r="BG11" s="1214"/>
      <c r="BH11" s="1214"/>
      <c r="BI11" s="1214"/>
      <c r="BJ11" s="1214"/>
      <c r="BK11" s="1214"/>
      <c r="BL11" s="1214"/>
      <c r="BM11" s="1214"/>
      <c r="BN11" s="1214"/>
      <c r="BO11" s="1214"/>
      <c r="BP11" s="1214"/>
      <c r="BQ11" s="1214"/>
      <c r="BR11" s="1214"/>
      <c r="BS11" s="1214"/>
      <c r="BT11" s="1214"/>
      <c r="BU11" s="1214"/>
      <c r="BV11" s="1214"/>
      <c r="BW11" s="1214"/>
      <c r="BX11" s="1214"/>
      <c r="BY11" s="1214"/>
      <c r="BZ11" s="1214"/>
      <c r="CA11" s="1214"/>
      <c r="CB11" s="1214"/>
      <c r="CC11" s="1214"/>
      <c r="CD11" s="1214"/>
      <c r="CE11" s="1214"/>
      <c r="CF11" s="1214"/>
      <c r="CG11" s="1214"/>
      <c r="CH11" s="1214"/>
      <c r="CI11" s="1214"/>
      <c r="CJ11" s="1214"/>
      <c r="CK11" s="1214"/>
      <c r="CL11" s="1214"/>
      <c r="CM11" s="1214"/>
      <c r="CN11" s="1214"/>
      <c r="CO11" s="1214"/>
      <c r="CP11" s="1214"/>
      <c r="CQ11" s="1214"/>
      <c r="CR11" s="1214"/>
      <c r="CS11" s="1214"/>
      <c r="CT11" s="1214"/>
      <c r="CU11" s="1214"/>
      <c r="CV11" s="1214"/>
      <c r="CW11" s="1214"/>
      <c r="CX11" s="1214"/>
      <c r="CY11" s="1214"/>
      <c r="CZ11" s="1214"/>
      <c r="DA11" s="1214"/>
      <c r="DB11" s="1214"/>
      <c r="DC11" s="1214"/>
      <c r="DD11" s="1214"/>
      <c r="DE11" s="1214"/>
    </row>
    <row r="12" spans="1:109" s="250" customFormat="1" x14ac:dyDescent="0.15">
      <c r="A12" s="1214"/>
      <c r="B12" s="1214"/>
      <c r="C12" s="1214"/>
      <c r="D12" s="1214"/>
      <c r="E12" s="1214"/>
      <c r="F12" s="1214"/>
      <c r="G12" s="1214"/>
      <c r="H12" s="1214"/>
      <c r="I12" s="1214"/>
      <c r="J12" s="1214"/>
      <c r="K12" s="1214"/>
      <c r="L12" s="1214"/>
      <c r="M12" s="1214"/>
      <c r="N12" s="1214"/>
      <c r="O12" s="1214"/>
      <c r="P12" s="1214"/>
      <c r="Q12" s="1214"/>
      <c r="R12" s="1214"/>
      <c r="S12" s="1214"/>
      <c r="T12" s="1214"/>
      <c r="U12" s="1214"/>
      <c r="V12" s="1214"/>
      <c r="W12" s="1214"/>
      <c r="X12" s="1214"/>
      <c r="Y12" s="1214"/>
      <c r="Z12" s="1214"/>
      <c r="AA12" s="1214"/>
      <c r="AB12" s="1214"/>
      <c r="AC12" s="1214"/>
      <c r="AD12" s="1214"/>
      <c r="AE12" s="1214"/>
      <c r="AF12" s="1214"/>
      <c r="AG12" s="1214"/>
      <c r="AH12" s="1214"/>
      <c r="AI12" s="1214"/>
      <c r="AJ12" s="1214"/>
      <c r="AK12" s="1214"/>
      <c r="AL12" s="1214"/>
      <c r="AM12" s="1214"/>
      <c r="AN12" s="1214"/>
      <c r="AO12" s="1214"/>
      <c r="AP12" s="1214"/>
      <c r="AQ12" s="1214"/>
      <c r="AR12" s="1214"/>
      <c r="AS12" s="1214"/>
      <c r="AT12" s="1214"/>
      <c r="AU12" s="1214"/>
      <c r="AV12" s="1214"/>
      <c r="AW12" s="1214"/>
      <c r="AX12" s="1214"/>
      <c r="AY12" s="1214"/>
      <c r="AZ12" s="1214"/>
      <c r="BA12" s="1214"/>
      <c r="BB12" s="1214"/>
      <c r="BC12" s="1214"/>
      <c r="BD12" s="1214"/>
      <c r="BE12" s="1214"/>
      <c r="BF12" s="1214"/>
      <c r="BG12" s="1214"/>
      <c r="BH12" s="1214"/>
      <c r="BI12" s="1214"/>
      <c r="BJ12" s="1214"/>
      <c r="BK12" s="1214"/>
      <c r="BL12" s="1214"/>
      <c r="BM12" s="1214"/>
      <c r="BN12" s="1214"/>
      <c r="BO12" s="1214"/>
      <c r="BP12" s="1214"/>
      <c r="BQ12" s="1214"/>
      <c r="BR12" s="1214"/>
      <c r="BS12" s="1214"/>
      <c r="BT12" s="1214"/>
      <c r="BU12" s="1214"/>
      <c r="BV12" s="1214"/>
      <c r="BW12" s="1214"/>
      <c r="BX12" s="1214"/>
      <c r="BY12" s="1214"/>
      <c r="BZ12" s="1214"/>
      <c r="CA12" s="1214"/>
      <c r="CB12" s="1214"/>
      <c r="CC12" s="1214"/>
      <c r="CD12" s="1214"/>
      <c r="CE12" s="1214"/>
      <c r="CF12" s="1214"/>
      <c r="CG12" s="1214"/>
      <c r="CH12" s="1214"/>
      <c r="CI12" s="1214"/>
      <c r="CJ12" s="1214"/>
      <c r="CK12" s="1214"/>
      <c r="CL12" s="1214"/>
      <c r="CM12" s="1214"/>
      <c r="CN12" s="1214"/>
      <c r="CO12" s="1214"/>
      <c r="CP12" s="1214"/>
      <c r="CQ12" s="1214"/>
      <c r="CR12" s="1214"/>
      <c r="CS12" s="1214"/>
      <c r="CT12" s="1214"/>
      <c r="CU12" s="1214"/>
      <c r="CV12" s="1214"/>
      <c r="CW12" s="1214"/>
      <c r="CX12" s="1214"/>
      <c r="CY12" s="1214"/>
      <c r="CZ12" s="1214"/>
      <c r="DA12" s="1214"/>
      <c r="DB12" s="1214"/>
      <c r="DC12" s="1214"/>
      <c r="DD12" s="1214"/>
      <c r="DE12" s="1214"/>
    </row>
    <row r="13" spans="1:109" s="250" customFormat="1" x14ac:dyDescent="0.15">
      <c r="A13" s="1214"/>
      <c r="B13" s="1214"/>
      <c r="C13" s="1214"/>
      <c r="D13" s="1214"/>
      <c r="E13" s="1214"/>
      <c r="F13" s="1214"/>
      <c r="G13" s="1214"/>
      <c r="H13" s="1214"/>
      <c r="I13" s="1214"/>
      <c r="J13" s="1214"/>
      <c r="K13" s="1214"/>
      <c r="L13" s="1214"/>
      <c r="M13" s="1214"/>
      <c r="N13" s="1214"/>
      <c r="O13" s="1214"/>
      <c r="P13" s="1214"/>
      <c r="Q13" s="1214"/>
      <c r="R13" s="1214"/>
      <c r="S13" s="1214"/>
      <c r="T13" s="1214"/>
      <c r="U13" s="1214"/>
      <c r="V13" s="1214"/>
      <c r="W13" s="1214"/>
      <c r="X13" s="1214"/>
      <c r="Y13" s="1214"/>
      <c r="Z13" s="1214"/>
      <c r="AA13" s="1214"/>
      <c r="AB13" s="1214"/>
      <c r="AC13" s="1214"/>
      <c r="AD13" s="1214"/>
      <c r="AE13" s="1214"/>
      <c r="AF13" s="1214"/>
      <c r="AG13" s="1214"/>
      <c r="AH13" s="1214"/>
      <c r="AI13" s="1214"/>
      <c r="AJ13" s="1214"/>
      <c r="AK13" s="1214"/>
      <c r="AL13" s="1214"/>
      <c r="AM13" s="1214"/>
      <c r="AN13" s="1214"/>
      <c r="AO13" s="1214"/>
      <c r="AP13" s="1214"/>
      <c r="AQ13" s="1214"/>
      <c r="AR13" s="1214"/>
      <c r="AS13" s="1214"/>
      <c r="AT13" s="1214"/>
      <c r="AU13" s="1214"/>
      <c r="AV13" s="1214"/>
      <c r="AW13" s="1214"/>
      <c r="AX13" s="1214"/>
      <c r="AY13" s="1214"/>
      <c r="AZ13" s="1214"/>
      <c r="BA13" s="1214"/>
      <c r="BB13" s="1214"/>
      <c r="BC13" s="1214"/>
      <c r="BD13" s="1214"/>
      <c r="BE13" s="1214"/>
      <c r="BF13" s="1214"/>
      <c r="BG13" s="1214"/>
      <c r="BH13" s="1214"/>
      <c r="BI13" s="1214"/>
      <c r="BJ13" s="1214"/>
      <c r="BK13" s="1214"/>
      <c r="BL13" s="1214"/>
      <c r="BM13" s="1214"/>
      <c r="BN13" s="1214"/>
      <c r="BO13" s="1214"/>
      <c r="BP13" s="1214"/>
      <c r="BQ13" s="1214"/>
      <c r="BR13" s="1214"/>
      <c r="BS13" s="1214"/>
      <c r="BT13" s="1214"/>
      <c r="BU13" s="1214"/>
      <c r="BV13" s="1214"/>
      <c r="BW13" s="1214"/>
      <c r="BX13" s="1214"/>
      <c r="BY13" s="1214"/>
      <c r="BZ13" s="1214"/>
      <c r="CA13" s="1214"/>
      <c r="CB13" s="1214"/>
      <c r="CC13" s="1214"/>
      <c r="CD13" s="1214"/>
      <c r="CE13" s="1214"/>
      <c r="CF13" s="1214"/>
      <c r="CG13" s="1214"/>
      <c r="CH13" s="1214"/>
      <c r="CI13" s="1214"/>
      <c r="CJ13" s="1214"/>
      <c r="CK13" s="1214"/>
      <c r="CL13" s="1214"/>
      <c r="CM13" s="1214"/>
      <c r="CN13" s="1214"/>
      <c r="CO13" s="1214"/>
      <c r="CP13" s="1214"/>
      <c r="CQ13" s="1214"/>
      <c r="CR13" s="1214"/>
      <c r="CS13" s="1214"/>
      <c r="CT13" s="1214"/>
      <c r="CU13" s="1214"/>
      <c r="CV13" s="1214"/>
      <c r="CW13" s="1214"/>
      <c r="CX13" s="1214"/>
      <c r="CY13" s="1214"/>
      <c r="CZ13" s="1214"/>
      <c r="DA13" s="1214"/>
      <c r="DB13" s="1214"/>
      <c r="DC13" s="1214"/>
      <c r="DD13" s="1214"/>
      <c r="DE13" s="1214"/>
    </row>
    <row r="14" spans="1:109" s="250" customFormat="1" x14ac:dyDescent="0.15">
      <c r="A14" s="1214"/>
      <c r="B14" s="1214"/>
      <c r="C14" s="1214"/>
      <c r="D14" s="1214"/>
      <c r="E14" s="1214"/>
      <c r="F14" s="1214"/>
      <c r="G14" s="1214"/>
      <c r="H14" s="1214"/>
      <c r="I14" s="1214"/>
      <c r="J14" s="1214"/>
      <c r="K14" s="1214"/>
      <c r="L14" s="1214"/>
      <c r="M14" s="1214"/>
      <c r="N14" s="1214"/>
      <c r="O14" s="1214"/>
      <c r="P14" s="1214"/>
      <c r="Q14" s="1214"/>
      <c r="R14" s="1214"/>
      <c r="S14" s="1214"/>
      <c r="T14" s="1214"/>
      <c r="U14" s="1214"/>
      <c r="V14" s="1214"/>
      <c r="W14" s="1214"/>
      <c r="X14" s="1214"/>
      <c r="Y14" s="1214"/>
      <c r="Z14" s="1214"/>
      <c r="AA14" s="1214"/>
      <c r="AB14" s="1214"/>
      <c r="AC14" s="1214"/>
      <c r="AD14" s="1214"/>
      <c r="AE14" s="1214"/>
      <c r="AF14" s="1214"/>
      <c r="AG14" s="1214"/>
      <c r="AH14" s="1214"/>
      <c r="AI14" s="1214"/>
      <c r="AJ14" s="1214"/>
      <c r="AK14" s="1214"/>
      <c r="AL14" s="1214"/>
      <c r="AM14" s="1214"/>
      <c r="AN14" s="1214"/>
      <c r="AO14" s="1214"/>
      <c r="AP14" s="1214"/>
      <c r="AQ14" s="1214"/>
      <c r="AR14" s="1214"/>
      <c r="AS14" s="1214"/>
      <c r="AT14" s="1214"/>
      <c r="AU14" s="1214"/>
      <c r="AV14" s="1214"/>
      <c r="AW14" s="1214"/>
      <c r="AX14" s="1214"/>
      <c r="AY14" s="1214"/>
      <c r="AZ14" s="1214"/>
      <c r="BA14" s="1214"/>
      <c r="BB14" s="1214"/>
      <c r="BC14" s="1214"/>
      <c r="BD14" s="1214"/>
      <c r="BE14" s="1214"/>
      <c r="BF14" s="1214"/>
      <c r="BG14" s="1214"/>
      <c r="BH14" s="1214"/>
      <c r="BI14" s="1214"/>
      <c r="BJ14" s="1214"/>
      <c r="BK14" s="1214"/>
      <c r="BL14" s="1214"/>
      <c r="BM14" s="1214"/>
      <c r="BN14" s="1214"/>
      <c r="BO14" s="1214"/>
      <c r="BP14" s="1214"/>
      <c r="BQ14" s="1214"/>
      <c r="BR14" s="1214"/>
      <c r="BS14" s="1214"/>
      <c r="BT14" s="1214"/>
      <c r="BU14" s="1214"/>
      <c r="BV14" s="1214"/>
      <c r="BW14" s="1214"/>
      <c r="BX14" s="1214"/>
      <c r="BY14" s="1214"/>
      <c r="BZ14" s="1214"/>
      <c r="CA14" s="1214"/>
      <c r="CB14" s="1214"/>
      <c r="CC14" s="1214"/>
      <c r="CD14" s="1214"/>
      <c r="CE14" s="1214"/>
      <c r="CF14" s="1214"/>
      <c r="CG14" s="1214"/>
      <c r="CH14" s="1214"/>
      <c r="CI14" s="1214"/>
      <c r="CJ14" s="1214"/>
      <c r="CK14" s="1214"/>
      <c r="CL14" s="1214"/>
      <c r="CM14" s="1214"/>
      <c r="CN14" s="1214"/>
      <c r="CO14" s="1214"/>
      <c r="CP14" s="1214"/>
      <c r="CQ14" s="1214"/>
      <c r="CR14" s="1214"/>
      <c r="CS14" s="1214"/>
      <c r="CT14" s="1214"/>
      <c r="CU14" s="1214"/>
      <c r="CV14" s="1214"/>
      <c r="CW14" s="1214"/>
      <c r="CX14" s="1214"/>
      <c r="CY14" s="1214"/>
      <c r="CZ14" s="1214"/>
      <c r="DA14" s="1214"/>
      <c r="DB14" s="1214"/>
      <c r="DC14" s="1214"/>
      <c r="DD14" s="1214"/>
      <c r="DE14" s="1214"/>
    </row>
    <row r="15" spans="1:109" s="250" customFormat="1" x14ac:dyDescent="0.15">
      <c r="A15" s="1213"/>
      <c r="B15" s="1214"/>
      <c r="C15" s="1214"/>
      <c r="D15" s="1214"/>
      <c r="E15" s="1214"/>
      <c r="F15" s="1214"/>
      <c r="G15" s="1214"/>
      <c r="H15" s="1214"/>
      <c r="I15" s="1214"/>
      <c r="J15" s="1214"/>
      <c r="K15" s="1214"/>
      <c r="L15" s="1214"/>
      <c r="M15" s="1214"/>
      <c r="N15" s="1214"/>
      <c r="O15" s="1214"/>
      <c r="P15" s="1214"/>
      <c r="Q15" s="1214"/>
      <c r="R15" s="1214"/>
      <c r="S15" s="1214"/>
      <c r="T15" s="1214"/>
      <c r="U15" s="1214"/>
      <c r="V15" s="1214"/>
      <c r="W15" s="1214"/>
      <c r="X15" s="1214"/>
      <c r="Y15" s="1214"/>
      <c r="Z15" s="1214"/>
      <c r="AA15" s="1214"/>
      <c r="AB15" s="1214"/>
      <c r="AC15" s="1214"/>
      <c r="AD15" s="1214"/>
      <c r="AE15" s="1214"/>
      <c r="AF15" s="1214"/>
      <c r="AG15" s="1214"/>
      <c r="AH15" s="1214"/>
      <c r="AI15" s="1214"/>
      <c r="AJ15" s="1214"/>
      <c r="AK15" s="1214"/>
      <c r="AL15" s="1214"/>
      <c r="AM15" s="1214"/>
      <c r="AN15" s="1214"/>
      <c r="AO15" s="1214"/>
      <c r="AP15" s="1214"/>
      <c r="AQ15" s="1214"/>
      <c r="AR15" s="1214"/>
      <c r="AS15" s="1214"/>
      <c r="AT15" s="1214"/>
      <c r="AU15" s="1214"/>
      <c r="AV15" s="1214"/>
      <c r="AW15" s="1214"/>
      <c r="AX15" s="1214"/>
      <c r="AY15" s="1214"/>
      <c r="AZ15" s="1214"/>
      <c r="BA15" s="1214"/>
      <c r="BB15" s="1214"/>
      <c r="BC15" s="1214"/>
      <c r="BD15" s="1214"/>
      <c r="BE15" s="1214"/>
      <c r="BF15" s="1214"/>
      <c r="BG15" s="1214"/>
      <c r="BH15" s="1214"/>
      <c r="BI15" s="1214"/>
      <c r="BJ15" s="1214"/>
      <c r="BK15" s="1214"/>
      <c r="BL15" s="1214"/>
      <c r="BM15" s="1214"/>
      <c r="BN15" s="1214"/>
      <c r="BO15" s="1214"/>
      <c r="BP15" s="1214"/>
      <c r="BQ15" s="1214"/>
      <c r="BR15" s="1214"/>
      <c r="BS15" s="1214"/>
      <c r="BT15" s="1214"/>
      <c r="BU15" s="1214"/>
      <c r="BV15" s="1214"/>
      <c r="BW15" s="1214"/>
      <c r="BX15" s="1214"/>
      <c r="BY15" s="1214"/>
      <c r="BZ15" s="1214"/>
      <c r="CA15" s="1214"/>
      <c r="CB15" s="1214"/>
      <c r="CC15" s="1214"/>
      <c r="CD15" s="1214"/>
      <c r="CE15" s="1214"/>
      <c r="CF15" s="1214"/>
      <c r="CG15" s="1214"/>
      <c r="CH15" s="1214"/>
      <c r="CI15" s="1214"/>
      <c r="CJ15" s="1214"/>
      <c r="CK15" s="1214"/>
      <c r="CL15" s="1214"/>
      <c r="CM15" s="1214"/>
      <c r="CN15" s="1214"/>
      <c r="CO15" s="1214"/>
      <c r="CP15" s="1214"/>
      <c r="CQ15" s="1214"/>
      <c r="CR15" s="1214"/>
      <c r="CS15" s="1214"/>
      <c r="CT15" s="1214"/>
      <c r="CU15" s="1214"/>
      <c r="CV15" s="1214"/>
      <c r="CW15" s="1214"/>
      <c r="CX15" s="1214"/>
      <c r="CY15" s="1214"/>
      <c r="CZ15" s="1214"/>
      <c r="DA15" s="1214"/>
      <c r="DB15" s="1214"/>
      <c r="DC15" s="1214"/>
      <c r="DD15" s="1214"/>
      <c r="DE15" s="1214"/>
    </row>
    <row r="16" spans="1:109" s="250" customFormat="1" x14ac:dyDescent="0.15">
      <c r="A16" s="1213"/>
      <c r="B16" s="1214"/>
      <c r="C16" s="1214"/>
      <c r="D16" s="1214"/>
      <c r="E16" s="1214"/>
      <c r="F16" s="1214"/>
      <c r="G16" s="1214"/>
      <c r="H16" s="1214"/>
      <c r="I16" s="1214"/>
      <c r="J16" s="1214"/>
      <c r="K16" s="1214"/>
      <c r="L16" s="1214"/>
      <c r="M16" s="1214"/>
      <c r="N16" s="1214"/>
      <c r="O16" s="1214"/>
      <c r="P16" s="1214"/>
      <c r="Q16" s="1214"/>
      <c r="R16" s="1214"/>
      <c r="S16" s="1214"/>
      <c r="T16" s="1214"/>
      <c r="U16" s="1214"/>
      <c r="V16" s="1214"/>
      <c r="W16" s="1214"/>
      <c r="X16" s="1214"/>
      <c r="Y16" s="1214"/>
      <c r="Z16" s="1214"/>
      <c r="AA16" s="1214"/>
      <c r="AB16" s="1214"/>
      <c r="AC16" s="1214"/>
      <c r="AD16" s="1214"/>
      <c r="AE16" s="1214"/>
      <c r="AF16" s="1214"/>
      <c r="AG16" s="1214"/>
      <c r="AH16" s="1214"/>
      <c r="AI16" s="1214"/>
      <c r="AJ16" s="1214"/>
      <c r="AK16" s="1214"/>
      <c r="AL16" s="1214"/>
      <c r="AM16" s="1214"/>
      <c r="AN16" s="1214"/>
      <c r="AO16" s="1214"/>
      <c r="AP16" s="1214"/>
      <c r="AQ16" s="1214"/>
      <c r="AR16" s="1214"/>
      <c r="AS16" s="1214"/>
      <c r="AT16" s="1214"/>
      <c r="AU16" s="1214"/>
      <c r="AV16" s="1214"/>
      <c r="AW16" s="1214"/>
      <c r="AX16" s="1214"/>
      <c r="AY16" s="1214"/>
      <c r="AZ16" s="1214"/>
      <c r="BA16" s="1214"/>
      <c r="BB16" s="1214"/>
      <c r="BC16" s="1214"/>
      <c r="BD16" s="1214"/>
      <c r="BE16" s="1214"/>
      <c r="BF16" s="1214"/>
      <c r="BG16" s="1214"/>
      <c r="BH16" s="1214"/>
      <c r="BI16" s="1214"/>
      <c r="BJ16" s="1214"/>
      <c r="BK16" s="1214"/>
      <c r="BL16" s="1214"/>
      <c r="BM16" s="1214"/>
      <c r="BN16" s="1214"/>
      <c r="BO16" s="1214"/>
      <c r="BP16" s="1214"/>
      <c r="BQ16" s="1214"/>
      <c r="BR16" s="1214"/>
      <c r="BS16" s="1214"/>
      <c r="BT16" s="1214"/>
      <c r="BU16" s="1214"/>
      <c r="BV16" s="1214"/>
      <c r="BW16" s="1214"/>
      <c r="BX16" s="1214"/>
      <c r="BY16" s="1214"/>
      <c r="BZ16" s="1214"/>
      <c r="CA16" s="1214"/>
      <c r="CB16" s="1214"/>
      <c r="CC16" s="1214"/>
      <c r="CD16" s="1214"/>
      <c r="CE16" s="1214"/>
      <c r="CF16" s="1214"/>
      <c r="CG16" s="1214"/>
      <c r="CH16" s="1214"/>
      <c r="CI16" s="1214"/>
      <c r="CJ16" s="1214"/>
      <c r="CK16" s="1214"/>
      <c r="CL16" s="1214"/>
      <c r="CM16" s="1214"/>
      <c r="CN16" s="1214"/>
      <c r="CO16" s="1214"/>
      <c r="CP16" s="1214"/>
      <c r="CQ16" s="1214"/>
      <c r="CR16" s="1214"/>
      <c r="CS16" s="1214"/>
      <c r="CT16" s="1214"/>
      <c r="CU16" s="1214"/>
      <c r="CV16" s="1214"/>
      <c r="CW16" s="1214"/>
      <c r="CX16" s="1214"/>
      <c r="CY16" s="1214"/>
      <c r="CZ16" s="1214"/>
      <c r="DA16" s="1214"/>
      <c r="DB16" s="1214"/>
      <c r="DC16" s="1214"/>
      <c r="DD16" s="1214"/>
      <c r="DE16" s="1214"/>
    </row>
    <row r="17" spans="1:109" s="250" customFormat="1" x14ac:dyDescent="0.15">
      <c r="A17" s="1213"/>
      <c r="B17" s="1214"/>
      <c r="C17" s="1214"/>
      <c r="D17" s="1214"/>
      <c r="E17" s="1214"/>
      <c r="F17" s="1214"/>
      <c r="G17" s="1214"/>
      <c r="H17" s="1214"/>
      <c r="I17" s="1214"/>
      <c r="J17" s="1214"/>
      <c r="K17" s="1214"/>
      <c r="L17" s="1214"/>
      <c r="M17" s="1214"/>
      <c r="N17" s="1214"/>
      <c r="O17" s="1214"/>
      <c r="P17" s="1214"/>
      <c r="Q17" s="1214"/>
      <c r="R17" s="1214"/>
      <c r="S17" s="1214"/>
      <c r="T17" s="1214"/>
      <c r="U17" s="1214"/>
      <c r="V17" s="1214"/>
      <c r="W17" s="1214"/>
      <c r="X17" s="1214"/>
      <c r="Y17" s="1214"/>
      <c r="Z17" s="1214"/>
      <c r="AA17" s="1214"/>
      <c r="AB17" s="1214"/>
      <c r="AC17" s="1214"/>
      <c r="AD17" s="1214"/>
      <c r="AE17" s="1214"/>
      <c r="AF17" s="1214"/>
      <c r="AG17" s="1214"/>
      <c r="AH17" s="1214"/>
      <c r="AI17" s="1214"/>
      <c r="AJ17" s="1214"/>
      <c r="AK17" s="1214"/>
      <c r="AL17" s="1214"/>
      <c r="AM17" s="1214"/>
      <c r="AN17" s="1214"/>
      <c r="AO17" s="1214"/>
      <c r="AP17" s="1214"/>
      <c r="AQ17" s="1214"/>
      <c r="AR17" s="1214"/>
      <c r="AS17" s="1214"/>
      <c r="AT17" s="1214"/>
      <c r="AU17" s="1214"/>
      <c r="AV17" s="1214"/>
      <c r="AW17" s="1214"/>
      <c r="AX17" s="1214"/>
      <c r="AY17" s="1214"/>
      <c r="AZ17" s="1214"/>
      <c r="BA17" s="1214"/>
      <c r="BB17" s="1214"/>
      <c r="BC17" s="1214"/>
      <c r="BD17" s="1214"/>
      <c r="BE17" s="1214"/>
      <c r="BF17" s="1214"/>
      <c r="BG17" s="1214"/>
      <c r="BH17" s="1214"/>
      <c r="BI17" s="1214"/>
      <c r="BJ17" s="1214"/>
      <c r="BK17" s="1214"/>
      <c r="BL17" s="1214"/>
      <c r="BM17" s="1214"/>
      <c r="BN17" s="1214"/>
      <c r="BO17" s="1214"/>
      <c r="BP17" s="1214"/>
      <c r="BQ17" s="1214"/>
      <c r="BR17" s="1214"/>
      <c r="BS17" s="1214"/>
      <c r="BT17" s="1214"/>
      <c r="BU17" s="1214"/>
      <c r="BV17" s="1214"/>
      <c r="BW17" s="1214"/>
      <c r="BX17" s="1214"/>
      <c r="BY17" s="1214"/>
      <c r="BZ17" s="1214"/>
      <c r="CA17" s="1214"/>
      <c r="CB17" s="1214"/>
      <c r="CC17" s="1214"/>
      <c r="CD17" s="1214"/>
      <c r="CE17" s="1214"/>
      <c r="CF17" s="1214"/>
      <c r="CG17" s="1214"/>
      <c r="CH17" s="1214"/>
      <c r="CI17" s="1214"/>
      <c r="CJ17" s="1214"/>
      <c r="CK17" s="1214"/>
      <c r="CL17" s="1214"/>
      <c r="CM17" s="1214"/>
      <c r="CN17" s="1214"/>
      <c r="CO17" s="1214"/>
      <c r="CP17" s="1214"/>
      <c r="CQ17" s="1214"/>
      <c r="CR17" s="1214"/>
      <c r="CS17" s="1214"/>
      <c r="CT17" s="1214"/>
      <c r="CU17" s="1214"/>
      <c r="CV17" s="1214"/>
      <c r="CW17" s="1214"/>
      <c r="CX17" s="1214"/>
      <c r="CY17" s="1214"/>
      <c r="CZ17" s="1214"/>
      <c r="DA17" s="1214"/>
      <c r="DB17" s="1214"/>
      <c r="DC17" s="1214"/>
      <c r="DD17" s="1214"/>
      <c r="DE17" s="1214"/>
    </row>
    <row r="18" spans="1:109" s="250" customFormat="1" x14ac:dyDescent="0.15">
      <c r="A18" s="1213"/>
      <c r="B18" s="1214"/>
      <c r="C18" s="1214"/>
      <c r="D18" s="1214"/>
      <c r="E18" s="1214"/>
      <c r="F18" s="1214"/>
      <c r="G18" s="1214"/>
      <c r="H18" s="1214"/>
      <c r="I18" s="1214"/>
      <c r="J18" s="1214"/>
      <c r="K18" s="1214"/>
      <c r="L18" s="1214"/>
      <c r="M18" s="1214"/>
      <c r="N18" s="1214"/>
      <c r="O18" s="1214"/>
      <c r="P18" s="1214"/>
      <c r="Q18" s="1214"/>
      <c r="R18" s="1214"/>
      <c r="S18" s="1214"/>
      <c r="T18" s="1214"/>
      <c r="U18" s="1214"/>
      <c r="V18" s="1214"/>
      <c r="W18" s="1214"/>
      <c r="X18" s="1214"/>
      <c r="Y18" s="1214"/>
      <c r="Z18" s="1214"/>
      <c r="AA18" s="1214"/>
      <c r="AB18" s="1214"/>
      <c r="AC18" s="1214"/>
      <c r="AD18" s="1214"/>
      <c r="AE18" s="1214"/>
      <c r="AF18" s="1214"/>
      <c r="AG18" s="1214"/>
      <c r="AH18" s="1214"/>
      <c r="AI18" s="1214"/>
      <c r="AJ18" s="1214"/>
      <c r="AK18" s="1214"/>
      <c r="AL18" s="1214"/>
      <c r="AM18" s="1214"/>
      <c r="AN18" s="1214"/>
      <c r="AO18" s="1214"/>
      <c r="AP18" s="1214"/>
      <c r="AQ18" s="1214"/>
      <c r="AR18" s="1214"/>
      <c r="AS18" s="1214"/>
      <c r="AT18" s="1214"/>
      <c r="AU18" s="1214"/>
      <c r="AV18" s="1214"/>
      <c r="AW18" s="1214"/>
      <c r="AX18" s="1214"/>
      <c r="AY18" s="1214"/>
      <c r="AZ18" s="1214"/>
      <c r="BA18" s="1214"/>
      <c r="BB18" s="1214"/>
      <c r="BC18" s="1214"/>
      <c r="BD18" s="1214"/>
      <c r="BE18" s="1214"/>
      <c r="BF18" s="1214"/>
      <c r="BG18" s="1214"/>
      <c r="BH18" s="1214"/>
      <c r="BI18" s="1214"/>
      <c r="BJ18" s="1214"/>
      <c r="BK18" s="1214"/>
      <c r="BL18" s="1214"/>
      <c r="BM18" s="1214"/>
      <c r="BN18" s="1214"/>
      <c r="BO18" s="1214"/>
      <c r="BP18" s="1214"/>
      <c r="BQ18" s="1214"/>
      <c r="BR18" s="1214"/>
      <c r="BS18" s="1214"/>
      <c r="BT18" s="1214"/>
      <c r="BU18" s="1214"/>
      <c r="BV18" s="1214"/>
      <c r="BW18" s="1214"/>
      <c r="BX18" s="1214"/>
      <c r="BY18" s="1214"/>
      <c r="BZ18" s="1214"/>
      <c r="CA18" s="1214"/>
      <c r="CB18" s="1214"/>
      <c r="CC18" s="1214"/>
      <c r="CD18" s="1214"/>
      <c r="CE18" s="1214"/>
      <c r="CF18" s="1214"/>
      <c r="CG18" s="1214"/>
      <c r="CH18" s="1214"/>
      <c r="CI18" s="1214"/>
      <c r="CJ18" s="1214"/>
      <c r="CK18" s="1214"/>
      <c r="CL18" s="1214"/>
      <c r="CM18" s="1214"/>
      <c r="CN18" s="1214"/>
      <c r="CO18" s="1214"/>
      <c r="CP18" s="1214"/>
      <c r="CQ18" s="1214"/>
      <c r="CR18" s="1214"/>
      <c r="CS18" s="1214"/>
      <c r="CT18" s="1214"/>
      <c r="CU18" s="1214"/>
      <c r="CV18" s="1214"/>
      <c r="CW18" s="1214"/>
      <c r="CX18" s="1214"/>
      <c r="CY18" s="1214"/>
      <c r="CZ18" s="1214"/>
      <c r="DA18" s="1214"/>
      <c r="DB18" s="1214"/>
      <c r="DC18" s="1214"/>
      <c r="DD18" s="1214"/>
      <c r="DE18" s="1214"/>
    </row>
    <row r="19" spans="1:109" x14ac:dyDescent="0.15">
      <c r="DD19" s="1213"/>
      <c r="DE19" s="1213"/>
    </row>
    <row r="20" spans="1:109" x14ac:dyDescent="0.15">
      <c r="DD20" s="1213"/>
      <c r="DE20" s="1213"/>
    </row>
    <row r="21" spans="1:109" ht="17.25" customHeight="1" x14ac:dyDescent="0.15">
      <c r="B21" s="1215"/>
      <c r="C21" s="1216"/>
      <c r="D21" s="1216"/>
      <c r="E21" s="1216"/>
      <c r="F21" s="1216"/>
      <c r="G21" s="1216"/>
      <c r="H21" s="1216"/>
      <c r="I21" s="1216"/>
      <c r="J21" s="1216"/>
      <c r="K21" s="1216"/>
      <c r="L21" s="1216"/>
      <c r="M21" s="1216"/>
      <c r="N21" s="1217"/>
      <c r="O21" s="1216"/>
      <c r="P21" s="1216"/>
      <c r="Q21" s="1216"/>
      <c r="R21" s="1216"/>
      <c r="S21" s="1216"/>
      <c r="T21" s="1216"/>
      <c r="U21" s="1216"/>
      <c r="V21" s="1216"/>
      <c r="W21" s="1216"/>
      <c r="X21" s="1216"/>
      <c r="Y21" s="1216"/>
      <c r="Z21" s="1216"/>
      <c r="AA21" s="1216"/>
      <c r="AB21" s="1216"/>
      <c r="AC21" s="1216"/>
      <c r="AD21" s="1216"/>
      <c r="AE21" s="1216"/>
      <c r="AF21" s="1216"/>
      <c r="AG21" s="1216"/>
      <c r="AH21" s="1216"/>
      <c r="AI21" s="1216"/>
      <c r="AJ21" s="1216"/>
      <c r="AK21" s="1216"/>
      <c r="AL21" s="1216"/>
      <c r="AM21" s="1216"/>
      <c r="AN21" s="1216"/>
      <c r="AO21" s="1216"/>
      <c r="AP21" s="1216"/>
      <c r="AQ21" s="1216"/>
      <c r="AR21" s="1216"/>
      <c r="AS21" s="1216"/>
      <c r="AT21" s="1217"/>
      <c r="AU21" s="1216"/>
      <c r="AV21" s="1216"/>
      <c r="AW21" s="1216"/>
      <c r="AX21" s="1216"/>
      <c r="AY21" s="1216"/>
      <c r="AZ21" s="1216"/>
      <c r="BA21" s="1216"/>
      <c r="BB21" s="1216"/>
      <c r="BC21" s="1216"/>
      <c r="BD21" s="1216"/>
      <c r="BE21" s="1216"/>
      <c r="BF21" s="1217"/>
      <c r="BG21" s="1216"/>
      <c r="BH21" s="1216"/>
      <c r="BI21" s="1216"/>
      <c r="BJ21" s="1216"/>
      <c r="BK21" s="1216"/>
      <c r="BL21" s="1216"/>
      <c r="BM21" s="1216"/>
      <c r="BN21" s="1216"/>
      <c r="BO21" s="1216"/>
      <c r="BP21" s="1216"/>
      <c r="BQ21" s="1216"/>
      <c r="BR21" s="1217"/>
      <c r="BS21" s="1216"/>
      <c r="BT21" s="1216"/>
      <c r="BU21" s="1216"/>
      <c r="BV21" s="1216"/>
      <c r="BW21" s="1216"/>
      <c r="BX21" s="1216"/>
      <c r="BY21" s="1216"/>
      <c r="BZ21" s="1216"/>
      <c r="CA21" s="1216"/>
      <c r="CB21" s="1216"/>
      <c r="CC21" s="1216"/>
      <c r="CD21" s="1217"/>
      <c r="CE21" s="1216"/>
      <c r="CF21" s="1216"/>
      <c r="CG21" s="1216"/>
      <c r="CH21" s="1216"/>
      <c r="CI21" s="1216"/>
      <c r="CJ21" s="1216"/>
      <c r="CK21" s="1216"/>
      <c r="CL21" s="1216"/>
      <c r="CM21" s="1216"/>
      <c r="CN21" s="1216"/>
      <c r="CO21" s="1216"/>
      <c r="CP21" s="1217"/>
      <c r="CQ21" s="1216"/>
      <c r="CR21" s="1216"/>
      <c r="CS21" s="1216"/>
      <c r="CT21" s="1216"/>
      <c r="CU21" s="1216"/>
      <c r="CV21" s="1216"/>
      <c r="CW21" s="1216"/>
      <c r="CX21" s="1216"/>
      <c r="CY21" s="1216"/>
      <c r="CZ21" s="1216"/>
      <c r="DA21" s="1216"/>
      <c r="DB21" s="1217"/>
      <c r="DC21" s="1216"/>
      <c r="DD21" s="1218"/>
      <c r="DE21" s="1213"/>
    </row>
    <row r="22" spans="1:109" ht="17.25" customHeight="1" x14ac:dyDescent="0.15">
      <c r="B22" s="1219"/>
    </row>
    <row r="23" spans="1:109" x14ac:dyDescent="0.15">
      <c r="B23" s="1219"/>
    </row>
    <row r="24" spans="1:109" x14ac:dyDescent="0.15">
      <c r="B24" s="1219"/>
    </row>
    <row r="25" spans="1:109" x14ac:dyDescent="0.15">
      <c r="B25" s="1219"/>
    </row>
    <row r="26" spans="1:109" x14ac:dyDescent="0.15">
      <c r="B26" s="1219"/>
    </row>
    <row r="27" spans="1:109" x14ac:dyDescent="0.15">
      <c r="B27" s="1219"/>
    </row>
    <row r="28" spans="1:109" x14ac:dyDescent="0.15">
      <c r="B28" s="1219"/>
    </row>
    <row r="29" spans="1:109" x14ac:dyDescent="0.15">
      <c r="B29" s="1219"/>
    </row>
    <row r="30" spans="1:109" x14ac:dyDescent="0.15">
      <c r="B30" s="1219"/>
    </row>
    <row r="31" spans="1:109" x14ac:dyDescent="0.15">
      <c r="B31" s="1219"/>
    </row>
    <row r="32" spans="1:109" x14ac:dyDescent="0.15">
      <c r="B32" s="1219"/>
    </row>
    <row r="33" spans="2:109" x14ac:dyDescent="0.15">
      <c r="B33" s="1219"/>
    </row>
    <row r="34" spans="2:109" x14ac:dyDescent="0.15">
      <c r="B34" s="1219"/>
    </row>
    <row r="35" spans="2:109" x14ac:dyDescent="0.15">
      <c r="B35" s="1219"/>
    </row>
    <row r="36" spans="2:109" x14ac:dyDescent="0.15">
      <c r="B36" s="1219"/>
    </row>
    <row r="37" spans="2:109" x14ac:dyDescent="0.15">
      <c r="B37" s="1219"/>
    </row>
    <row r="38" spans="2:109" x14ac:dyDescent="0.15">
      <c r="B38" s="1219"/>
    </row>
    <row r="39" spans="2:109" x14ac:dyDescent="0.15">
      <c r="B39" s="1221"/>
      <c r="C39" s="1222"/>
      <c r="D39" s="1222"/>
      <c r="E39" s="1222"/>
      <c r="F39" s="1222"/>
      <c r="G39" s="1222"/>
      <c r="H39" s="1222"/>
      <c r="I39" s="1222"/>
      <c r="J39" s="1222"/>
      <c r="K39" s="1222"/>
      <c r="L39" s="1222"/>
      <c r="M39" s="1222"/>
      <c r="N39" s="1222"/>
      <c r="O39" s="1222"/>
      <c r="P39" s="1222"/>
      <c r="Q39" s="1222"/>
      <c r="R39" s="1222"/>
      <c r="S39" s="1222"/>
      <c r="T39" s="1222"/>
      <c r="U39" s="1222"/>
      <c r="V39" s="1222"/>
      <c r="W39" s="1222"/>
      <c r="X39" s="1222"/>
      <c r="Y39" s="1222"/>
      <c r="Z39" s="1222"/>
      <c r="AA39" s="1222"/>
      <c r="AB39" s="1222"/>
      <c r="AC39" s="1222"/>
      <c r="AD39" s="1222"/>
      <c r="AE39" s="1222"/>
      <c r="AF39" s="1222"/>
      <c r="AG39" s="1222"/>
      <c r="AH39" s="1222"/>
      <c r="AI39" s="1222"/>
      <c r="AJ39" s="1222"/>
      <c r="AK39" s="1222"/>
      <c r="AL39" s="1222"/>
      <c r="AM39" s="1222"/>
      <c r="AN39" s="1222"/>
      <c r="AO39" s="1222"/>
      <c r="AP39" s="1222"/>
      <c r="AQ39" s="1222"/>
      <c r="AR39" s="1222"/>
      <c r="AS39" s="1222"/>
      <c r="AT39" s="1222"/>
      <c r="AU39" s="1222"/>
      <c r="AV39" s="1222"/>
      <c r="AW39" s="1222"/>
      <c r="AX39" s="1222"/>
      <c r="AY39" s="1222"/>
      <c r="AZ39" s="1222"/>
      <c r="BA39" s="1222"/>
      <c r="BB39" s="1222"/>
      <c r="BC39" s="1222"/>
      <c r="BD39" s="1222"/>
      <c r="BE39" s="1222"/>
      <c r="BF39" s="1222"/>
      <c r="BG39" s="1222"/>
      <c r="BH39" s="1222"/>
      <c r="BI39" s="1222"/>
      <c r="BJ39" s="1222"/>
      <c r="BK39" s="1222"/>
      <c r="BL39" s="1222"/>
      <c r="BM39" s="1222"/>
      <c r="BN39" s="1222"/>
      <c r="BO39" s="1222"/>
      <c r="BP39" s="1222"/>
      <c r="BQ39" s="1222"/>
      <c r="BR39" s="1222"/>
      <c r="BS39" s="1222"/>
      <c r="BT39" s="1222"/>
      <c r="BU39" s="1222"/>
      <c r="BV39" s="1222"/>
      <c r="BW39" s="1222"/>
      <c r="BX39" s="1222"/>
      <c r="BY39" s="1222"/>
      <c r="BZ39" s="1222"/>
      <c r="CA39" s="1222"/>
      <c r="CB39" s="1222"/>
      <c r="CC39" s="1222"/>
      <c r="CD39" s="1222"/>
      <c r="CE39" s="1222"/>
      <c r="CF39" s="1222"/>
      <c r="CG39" s="1222"/>
      <c r="CH39" s="1222"/>
      <c r="CI39" s="1222"/>
      <c r="CJ39" s="1222"/>
      <c r="CK39" s="1222"/>
      <c r="CL39" s="1222"/>
      <c r="CM39" s="1222"/>
      <c r="CN39" s="1222"/>
      <c r="CO39" s="1222"/>
      <c r="CP39" s="1222"/>
      <c r="CQ39" s="1222"/>
      <c r="CR39" s="1222"/>
      <c r="CS39" s="1222"/>
      <c r="CT39" s="1222"/>
      <c r="CU39" s="1222"/>
      <c r="CV39" s="1222"/>
      <c r="CW39" s="1222"/>
      <c r="CX39" s="1222"/>
      <c r="CY39" s="1222"/>
      <c r="CZ39" s="1222"/>
      <c r="DA39" s="1222"/>
      <c r="DB39" s="1222"/>
      <c r="DC39" s="1222"/>
      <c r="DD39" s="1223"/>
    </row>
    <row r="40" spans="2:109" x14ac:dyDescent="0.15">
      <c r="B40" s="1224"/>
      <c r="DD40" s="1224"/>
      <c r="DE40" s="1213"/>
    </row>
    <row r="41" spans="2:109" ht="17.25" x14ac:dyDescent="0.15">
      <c r="B41" s="1225" t="s">
        <v>594</v>
      </c>
      <c r="C41" s="1216"/>
      <c r="D41" s="1216"/>
      <c r="E41" s="1216"/>
      <c r="F41" s="1216"/>
      <c r="G41" s="1216"/>
      <c r="H41" s="1216"/>
      <c r="I41" s="1216"/>
      <c r="J41" s="1216"/>
      <c r="K41" s="1216"/>
      <c r="L41" s="1216"/>
      <c r="M41" s="1216"/>
      <c r="N41" s="1216"/>
      <c r="O41" s="1216"/>
      <c r="P41" s="1216"/>
      <c r="Q41" s="1216"/>
      <c r="R41" s="1216"/>
      <c r="S41" s="1216"/>
      <c r="T41" s="1216"/>
      <c r="U41" s="1216"/>
      <c r="V41" s="1216"/>
      <c r="W41" s="1216"/>
      <c r="X41" s="1216"/>
      <c r="Y41" s="1216"/>
      <c r="Z41" s="1216"/>
      <c r="AA41" s="1216"/>
      <c r="AB41" s="1216"/>
      <c r="AC41" s="1216"/>
      <c r="AD41" s="1216"/>
      <c r="AE41" s="1216"/>
      <c r="AF41" s="1216"/>
      <c r="AG41" s="1216"/>
      <c r="AH41" s="1216"/>
      <c r="AI41" s="1216"/>
      <c r="AJ41" s="1216"/>
      <c r="AK41" s="1216"/>
      <c r="AL41" s="1216"/>
      <c r="AM41" s="1216"/>
      <c r="AN41" s="1216"/>
      <c r="AO41" s="1216"/>
      <c r="AP41" s="1216"/>
      <c r="AQ41" s="1216"/>
      <c r="AR41" s="1216"/>
      <c r="AS41" s="1216"/>
      <c r="AT41" s="1216"/>
      <c r="AU41" s="1216"/>
      <c r="AV41" s="1216"/>
      <c r="AW41" s="1216"/>
      <c r="AX41" s="1216"/>
      <c r="AY41" s="1216"/>
      <c r="AZ41" s="1216"/>
      <c r="BA41" s="1216"/>
      <c r="BB41" s="1216"/>
      <c r="BC41" s="1216"/>
      <c r="BD41" s="1216"/>
      <c r="BE41" s="1216"/>
      <c r="BF41" s="1216"/>
      <c r="BG41" s="1216"/>
      <c r="BH41" s="1216"/>
      <c r="BI41" s="1216"/>
      <c r="BJ41" s="1216"/>
      <c r="BK41" s="1216"/>
      <c r="BL41" s="1216"/>
      <c r="BM41" s="1216"/>
      <c r="BN41" s="1216"/>
      <c r="BO41" s="1216"/>
      <c r="BP41" s="1216"/>
      <c r="BQ41" s="1216"/>
      <c r="BR41" s="1216"/>
      <c r="BS41" s="1216"/>
      <c r="BT41" s="1216"/>
      <c r="BU41" s="1216"/>
      <c r="BV41" s="1216"/>
      <c r="BW41" s="1216"/>
      <c r="BX41" s="1216"/>
      <c r="BY41" s="1216"/>
      <c r="BZ41" s="1216"/>
      <c r="CA41" s="1216"/>
      <c r="CB41" s="1216"/>
      <c r="CC41" s="1216"/>
      <c r="CD41" s="1216"/>
      <c r="CE41" s="1216"/>
      <c r="CF41" s="1216"/>
      <c r="CG41" s="1216"/>
      <c r="CH41" s="1216"/>
      <c r="CI41" s="1216"/>
      <c r="CJ41" s="1216"/>
      <c r="CK41" s="1216"/>
      <c r="CL41" s="1216"/>
      <c r="CM41" s="1216"/>
      <c r="CN41" s="1216"/>
      <c r="CO41" s="1216"/>
      <c r="CP41" s="1216"/>
      <c r="CQ41" s="1216"/>
      <c r="CR41" s="1216"/>
      <c r="CS41" s="1216"/>
      <c r="CT41" s="1216"/>
      <c r="CU41" s="1216"/>
      <c r="CV41" s="1216"/>
      <c r="CW41" s="1216"/>
      <c r="CX41" s="1216"/>
      <c r="CY41" s="1216"/>
      <c r="CZ41" s="1216"/>
      <c r="DA41" s="1216"/>
      <c r="DB41" s="1216"/>
      <c r="DC41" s="1216"/>
      <c r="DD41" s="1218"/>
    </row>
    <row r="42" spans="2:109" x14ac:dyDescent="0.15">
      <c r="B42" s="1219"/>
      <c r="G42" s="1226"/>
      <c r="I42" s="1227"/>
      <c r="J42" s="1227"/>
      <c r="K42" s="1227"/>
      <c r="AM42" s="1226"/>
      <c r="AN42" s="1226" t="s">
        <v>595</v>
      </c>
      <c r="AP42" s="1227"/>
      <c r="AQ42" s="1227"/>
      <c r="AR42" s="1227"/>
      <c r="AY42" s="1226"/>
      <c r="BA42" s="1227"/>
      <c r="BB42" s="1227"/>
      <c r="BC42" s="1227"/>
      <c r="BK42" s="1226"/>
      <c r="BM42" s="1227"/>
      <c r="BN42" s="1227"/>
      <c r="BO42" s="1227"/>
      <c r="BW42" s="1226"/>
      <c r="BY42" s="1227"/>
      <c r="BZ42" s="1227"/>
      <c r="CA42" s="1227"/>
      <c r="CI42" s="1226"/>
      <c r="CK42" s="1227"/>
      <c r="CL42" s="1227"/>
      <c r="CM42" s="1227"/>
      <c r="CU42" s="1226"/>
      <c r="CW42" s="1227"/>
      <c r="CX42" s="1227"/>
      <c r="CY42" s="1227"/>
    </row>
    <row r="43" spans="2:109" ht="13.5" customHeight="1" x14ac:dyDescent="0.15">
      <c r="B43" s="1219"/>
      <c r="AN43" s="1228" t="s">
        <v>596</v>
      </c>
      <c r="AO43" s="1229"/>
      <c r="AP43" s="1229"/>
      <c r="AQ43" s="1229"/>
      <c r="AR43" s="1229"/>
      <c r="AS43" s="1229"/>
      <c r="AT43" s="1229"/>
      <c r="AU43" s="1229"/>
      <c r="AV43" s="1229"/>
      <c r="AW43" s="1229"/>
      <c r="AX43" s="1229"/>
      <c r="AY43" s="1229"/>
      <c r="AZ43" s="1229"/>
      <c r="BA43" s="1229"/>
      <c r="BB43" s="1229"/>
      <c r="BC43" s="1229"/>
      <c r="BD43" s="1229"/>
      <c r="BE43" s="1229"/>
      <c r="BF43" s="1229"/>
      <c r="BG43" s="1229"/>
      <c r="BH43" s="1229"/>
      <c r="BI43" s="1229"/>
      <c r="BJ43" s="1229"/>
      <c r="BK43" s="1229"/>
      <c r="BL43" s="1229"/>
      <c r="BM43" s="1229"/>
      <c r="BN43" s="1229"/>
      <c r="BO43" s="1229"/>
      <c r="BP43" s="1229"/>
      <c r="BQ43" s="1229"/>
      <c r="BR43" s="1229"/>
      <c r="BS43" s="1229"/>
      <c r="BT43" s="1229"/>
      <c r="BU43" s="1229"/>
      <c r="BV43" s="1229"/>
      <c r="BW43" s="1229"/>
      <c r="BX43" s="1229"/>
      <c r="BY43" s="1229"/>
      <c r="BZ43" s="1229"/>
      <c r="CA43" s="1229"/>
      <c r="CB43" s="1229"/>
      <c r="CC43" s="1229"/>
      <c r="CD43" s="1229"/>
      <c r="CE43" s="1229"/>
      <c r="CF43" s="1229"/>
      <c r="CG43" s="1229"/>
      <c r="CH43" s="1229"/>
      <c r="CI43" s="1229"/>
      <c r="CJ43" s="1229"/>
      <c r="CK43" s="1229"/>
      <c r="CL43" s="1229"/>
      <c r="CM43" s="1229"/>
      <c r="CN43" s="1229"/>
      <c r="CO43" s="1229"/>
      <c r="CP43" s="1229"/>
      <c r="CQ43" s="1229"/>
      <c r="CR43" s="1229"/>
      <c r="CS43" s="1229"/>
      <c r="CT43" s="1229"/>
      <c r="CU43" s="1229"/>
      <c r="CV43" s="1229"/>
      <c r="CW43" s="1229"/>
      <c r="CX43" s="1229"/>
      <c r="CY43" s="1229"/>
      <c r="CZ43" s="1229"/>
      <c r="DA43" s="1229"/>
      <c r="DB43" s="1229"/>
      <c r="DC43" s="1230"/>
    </row>
    <row r="44" spans="2:109" x14ac:dyDescent="0.15">
      <c r="B44" s="1219"/>
      <c r="AN44" s="1231"/>
      <c r="AO44" s="1232"/>
      <c r="AP44" s="1232"/>
      <c r="AQ44" s="1232"/>
      <c r="AR44" s="1232"/>
      <c r="AS44" s="1232"/>
      <c r="AT44" s="1232"/>
      <c r="AU44" s="1232"/>
      <c r="AV44" s="1232"/>
      <c r="AW44" s="1232"/>
      <c r="AX44" s="1232"/>
      <c r="AY44" s="1232"/>
      <c r="AZ44" s="1232"/>
      <c r="BA44" s="1232"/>
      <c r="BB44" s="1232"/>
      <c r="BC44" s="1232"/>
      <c r="BD44" s="1232"/>
      <c r="BE44" s="1232"/>
      <c r="BF44" s="1232"/>
      <c r="BG44" s="1232"/>
      <c r="BH44" s="1232"/>
      <c r="BI44" s="1232"/>
      <c r="BJ44" s="1232"/>
      <c r="BK44" s="1232"/>
      <c r="BL44" s="1232"/>
      <c r="BM44" s="1232"/>
      <c r="BN44" s="1232"/>
      <c r="BO44" s="1232"/>
      <c r="BP44" s="1232"/>
      <c r="BQ44" s="1232"/>
      <c r="BR44" s="1232"/>
      <c r="BS44" s="1232"/>
      <c r="BT44" s="1232"/>
      <c r="BU44" s="1232"/>
      <c r="BV44" s="1232"/>
      <c r="BW44" s="1232"/>
      <c r="BX44" s="1232"/>
      <c r="BY44" s="1232"/>
      <c r="BZ44" s="1232"/>
      <c r="CA44" s="1232"/>
      <c r="CB44" s="1232"/>
      <c r="CC44" s="1232"/>
      <c r="CD44" s="1232"/>
      <c r="CE44" s="1232"/>
      <c r="CF44" s="1232"/>
      <c r="CG44" s="1232"/>
      <c r="CH44" s="1232"/>
      <c r="CI44" s="1232"/>
      <c r="CJ44" s="1232"/>
      <c r="CK44" s="1232"/>
      <c r="CL44" s="1232"/>
      <c r="CM44" s="1232"/>
      <c r="CN44" s="1232"/>
      <c r="CO44" s="1232"/>
      <c r="CP44" s="1232"/>
      <c r="CQ44" s="1232"/>
      <c r="CR44" s="1232"/>
      <c r="CS44" s="1232"/>
      <c r="CT44" s="1232"/>
      <c r="CU44" s="1232"/>
      <c r="CV44" s="1232"/>
      <c r="CW44" s="1232"/>
      <c r="CX44" s="1232"/>
      <c r="CY44" s="1232"/>
      <c r="CZ44" s="1232"/>
      <c r="DA44" s="1232"/>
      <c r="DB44" s="1232"/>
      <c r="DC44" s="1233"/>
    </row>
    <row r="45" spans="2:109" x14ac:dyDescent="0.15">
      <c r="B45" s="1219"/>
      <c r="AN45" s="1231"/>
      <c r="AO45" s="1232"/>
      <c r="AP45" s="1232"/>
      <c r="AQ45" s="1232"/>
      <c r="AR45" s="1232"/>
      <c r="AS45" s="1232"/>
      <c r="AT45" s="1232"/>
      <c r="AU45" s="1232"/>
      <c r="AV45" s="1232"/>
      <c r="AW45" s="1232"/>
      <c r="AX45" s="1232"/>
      <c r="AY45" s="1232"/>
      <c r="AZ45" s="1232"/>
      <c r="BA45" s="1232"/>
      <c r="BB45" s="1232"/>
      <c r="BC45" s="1232"/>
      <c r="BD45" s="1232"/>
      <c r="BE45" s="1232"/>
      <c r="BF45" s="1232"/>
      <c r="BG45" s="1232"/>
      <c r="BH45" s="1232"/>
      <c r="BI45" s="1232"/>
      <c r="BJ45" s="1232"/>
      <c r="BK45" s="1232"/>
      <c r="BL45" s="1232"/>
      <c r="BM45" s="1232"/>
      <c r="BN45" s="1232"/>
      <c r="BO45" s="1232"/>
      <c r="BP45" s="1232"/>
      <c r="BQ45" s="1232"/>
      <c r="BR45" s="1232"/>
      <c r="BS45" s="1232"/>
      <c r="BT45" s="1232"/>
      <c r="BU45" s="1232"/>
      <c r="BV45" s="1232"/>
      <c r="BW45" s="1232"/>
      <c r="BX45" s="1232"/>
      <c r="BY45" s="1232"/>
      <c r="BZ45" s="1232"/>
      <c r="CA45" s="1232"/>
      <c r="CB45" s="1232"/>
      <c r="CC45" s="1232"/>
      <c r="CD45" s="1232"/>
      <c r="CE45" s="1232"/>
      <c r="CF45" s="1232"/>
      <c r="CG45" s="1232"/>
      <c r="CH45" s="1232"/>
      <c r="CI45" s="1232"/>
      <c r="CJ45" s="1232"/>
      <c r="CK45" s="1232"/>
      <c r="CL45" s="1232"/>
      <c r="CM45" s="1232"/>
      <c r="CN45" s="1232"/>
      <c r="CO45" s="1232"/>
      <c r="CP45" s="1232"/>
      <c r="CQ45" s="1232"/>
      <c r="CR45" s="1232"/>
      <c r="CS45" s="1232"/>
      <c r="CT45" s="1232"/>
      <c r="CU45" s="1232"/>
      <c r="CV45" s="1232"/>
      <c r="CW45" s="1232"/>
      <c r="CX45" s="1232"/>
      <c r="CY45" s="1232"/>
      <c r="CZ45" s="1232"/>
      <c r="DA45" s="1232"/>
      <c r="DB45" s="1232"/>
      <c r="DC45" s="1233"/>
    </row>
    <row r="46" spans="2:109" x14ac:dyDescent="0.15">
      <c r="B46" s="1219"/>
      <c r="AN46" s="1231"/>
      <c r="AO46" s="1232"/>
      <c r="AP46" s="1232"/>
      <c r="AQ46" s="1232"/>
      <c r="AR46" s="1232"/>
      <c r="AS46" s="1232"/>
      <c r="AT46" s="1232"/>
      <c r="AU46" s="1232"/>
      <c r="AV46" s="1232"/>
      <c r="AW46" s="1232"/>
      <c r="AX46" s="1232"/>
      <c r="AY46" s="1232"/>
      <c r="AZ46" s="1232"/>
      <c r="BA46" s="1232"/>
      <c r="BB46" s="1232"/>
      <c r="BC46" s="1232"/>
      <c r="BD46" s="1232"/>
      <c r="BE46" s="1232"/>
      <c r="BF46" s="1232"/>
      <c r="BG46" s="1232"/>
      <c r="BH46" s="1232"/>
      <c r="BI46" s="1232"/>
      <c r="BJ46" s="1232"/>
      <c r="BK46" s="1232"/>
      <c r="BL46" s="1232"/>
      <c r="BM46" s="1232"/>
      <c r="BN46" s="1232"/>
      <c r="BO46" s="1232"/>
      <c r="BP46" s="1232"/>
      <c r="BQ46" s="1232"/>
      <c r="BR46" s="1232"/>
      <c r="BS46" s="1232"/>
      <c r="BT46" s="1232"/>
      <c r="BU46" s="1232"/>
      <c r="BV46" s="1232"/>
      <c r="BW46" s="1232"/>
      <c r="BX46" s="1232"/>
      <c r="BY46" s="1232"/>
      <c r="BZ46" s="1232"/>
      <c r="CA46" s="1232"/>
      <c r="CB46" s="1232"/>
      <c r="CC46" s="1232"/>
      <c r="CD46" s="1232"/>
      <c r="CE46" s="1232"/>
      <c r="CF46" s="1232"/>
      <c r="CG46" s="1232"/>
      <c r="CH46" s="1232"/>
      <c r="CI46" s="1232"/>
      <c r="CJ46" s="1232"/>
      <c r="CK46" s="1232"/>
      <c r="CL46" s="1232"/>
      <c r="CM46" s="1232"/>
      <c r="CN46" s="1232"/>
      <c r="CO46" s="1232"/>
      <c r="CP46" s="1232"/>
      <c r="CQ46" s="1232"/>
      <c r="CR46" s="1232"/>
      <c r="CS46" s="1232"/>
      <c r="CT46" s="1232"/>
      <c r="CU46" s="1232"/>
      <c r="CV46" s="1232"/>
      <c r="CW46" s="1232"/>
      <c r="CX46" s="1232"/>
      <c r="CY46" s="1232"/>
      <c r="CZ46" s="1232"/>
      <c r="DA46" s="1232"/>
      <c r="DB46" s="1232"/>
      <c r="DC46" s="1233"/>
    </row>
    <row r="47" spans="2:109" x14ac:dyDescent="0.15">
      <c r="B47" s="1219"/>
      <c r="AN47" s="1234"/>
      <c r="AO47" s="1235"/>
      <c r="AP47" s="1235"/>
      <c r="AQ47" s="1235"/>
      <c r="AR47" s="1235"/>
      <c r="AS47" s="1235"/>
      <c r="AT47" s="1235"/>
      <c r="AU47" s="1235"/>
      <c r="AV47" s="1235"/>
      <c r="AW47" s="1235"/>
      <c r="AX47" s="1235"/>
      <c r="AY47" s="1235"/>
      <c r="AZ47" s="1235"/>
      <c r="BA47" s="1235"/>
      <c r="BB47" s="1235"/>
      <c r="BC47" s="1235"/>
      <c r="BD47" s="1235"/>
      <c r="BE47" s="1235"/>
      <c r="BF47" s="1235"/>
      <c r="BG47" s="1235"/>
      <c r="BH47" s="1235"/>
      <c r="BI47" s="1235"/>
      <c r="BJ47" s="1235"/>
      <c r="BK47" s="1235"/>
      <c r="BL47" s="1235"/>
      <c r="BM47" s="1235"/>
      <c r="BN47" s="1235"/>
      <c r="BO47" s="1235"/>
      <c r="BP47" s="1235"/>
      <c r="BQ47" s="1235"/>
      <c r="BR47" s="1235"/>
      <c r="BS47" s="1235"/>
      <c r="BT47" s="1235"/>
      <c r="BU47" s="1235"/>
      <c r="BV47" s="1235"/>
      <c r="BW47" s="1235"/>
      <c r="BX47" s="1235"/>
      <c r="BY47" s="1235"/>
      <c r="BZ47" s="1235"/>
      <c r="CA47" s="1235"/>
      <c r="CB47" s="1235"/>
      <c r="CC47" s="1235"/>
      <c r="CD47" s="1235"/>
      <c r="CE47" s="1235"/>
      <c r="CF47" s="1235"/>
      <c r="CG47" s="1235"/>
      <c r="CH47" s="1235"/>
      <c r="CI47" s="1235"/>
      <c r="CJ47" s="1235"/>
      <c r="CK47" s="1235"/>
      <c r="CL47" s="1235"/>
      <c r="CM47" s="1235"/>
      <c r="CN47" s="1235"/>
      <c r="CO47" s="1235"/>
      <c r="CP47" s="1235"/>
      <c r="CQ47" s="1235"/>
      <c r="CR47" s="1235"/>
      <c r="CS47" s="1235"/>
      <c r="CT47" s="1235"/>
      <c r="CU47" s="1235"/>
      <c r="CV47" s="1235"/>
      <c r="CW47" s="1235"/>
      <c r="CX47" s="1235"/>
      <c r="CY47" s="1235"/>
      <c r="CZ47" s="1235"/>
      <c r="DA47" s="1235"/>
      <c r="DB47" s="1235"/>
      <c r="DC47" s="1236"/>
    </row>
    <row r="48" spans="2:109" x14ac:dyDescent="0.15">
      <c r="B48" s="1219"/>
      <c r="H48" s="1237"/>
      <c r="I48" s="1237"/>
      <c r="J48" s="1237"/>
      <c r="AN48" s="1237"/>
      <c r="AO48" s="1237"/>
      <c r="AP48" s="1237"/>
      <c r="AZ48" s="1237"/>
      <c r="BA48" s="1237"/>
      <c r="BB48" s="1237"/>
      <c r="BL48" s="1237"/>
      <c r="BM48" s="1237"/>
      <c r="BN48" s="1237"/>
      <c r="BX48" s="1237"/>
      <c r="BY48" s="1237"/>
      <c r="BZ48" s="1237"/>
      <c r="CJ48" s="1237"/>
      <c r="CK48" s="1237"/>
      <c r="CL48" s="1237"/>
      <c r="CV48" s="1237"/>
      <c r="CW48" s="1237"/>
      <c r="CX48" s="1237"/>
    </row>
    <row r="49" spans="1:109" x14ac:dyDescent="0.15">
      <c r="B49" s="1219"/>
      <c r="AN49" s="1213" t="s">
        <v>597</v>
      </c>
    </row>
    <row r="50" spans="1:109" x14ac:dyDescent="0.15">
      <c r="B50" s="1219"/>
      <c r="G50" s="1238"/>
      <c r="H50" s="1238"/>
      <c r="I50" s="1238"/>
      <c r="J50" s="1238"/>
      <c r="K50" s="1239"/>
      <c r="L50" s="1239"/>
      <c r="M50" s="1240"/>
      <c r="N50" s="1240"/>
      <c r="AN50" s="1241"/>
      <c r="AO50" s="1242"/>
      <c r="AP50" s="1242"/>
      <c r="AQ50" s="1242"/>
      <c r="AR50" s="1242"/>
      <c r="AS50" s="1242"/>
      <c r="AT50" s="1242"/>
      <c r="AU50" s="1242"/>
      <c r="AV50" s="1242"/>
      <c r="AW50" s="1242"/>
      <c r="AX50" s="1242"/>
      <c r="AY50" s="1242"/>
      <c r="AZ50" s="1242"/>
      <c r="BA50" s="1242"/>
      <c r="BB50" s="1242"/>
      <c r="BC50" s="1242"/>
      <c r="BD50" s="1242"/>
      <c r="BE50" s="1242"/>
      <c r="BF50" s="1242"/>
      <c r="BG50" s="1242"/>
      <c r="BH50" s="1242"/>
      <c r="BI50" s="1242"/>
      <c r="BJ50" s="1242"/>
      <c r="BK50" s="1242"/>
      <c r="BL50" s="1242"/>
      <c r="BM50" s="1242"/>
      <c r="BN50" s="1242"/>
      <c r="BO50" s="1243"/>
      <c r="BP50" s="1244" t="s">
        <v>557</v>
      </c>
      <c r="BQ50" s="1244"/>
      <c r="BR50" s="1244"/>
      <c r="BS50" s="1244"/>
      <c r="BT50" s="1244"/>
      <c r="BU50" s="1244"/>
      <c r="BV50" s="1244"/>
      <c r="BW50" s="1244"/>
      <c r="BX50" s="1244" t="s">
        <v>558</v>
      </c>
      <c r="BY50" s="1244"/>
      <c r="BZ50" s="1244"/>
      <c r="CA50" s="1244"/>
      <c r="CB50" s="1244"/>
      <c r="CC50" s="1244"/>
      <c r="CD50" s="1244"/>
      <c r="CE50" s="1244"/>
      <c r="CF50" s="1244" t="s">
        <v>559</v>
      </c>
      <c r="CG50" s="1244"/>
      <c r="CH50" s="1244"/>
      <c r="CI50" s="1244"/>
      <c r="CJ50" s="1244"/>
      <c r="CK50" s="1244"/>
      <c r="CL50" s="1244"/>
      <c r="CM50" s="1244"/>
      <c r="CN50" s="1244" t="s">
        <v>560</v>
      </c>
      <c r="CO50" s="1244"/>
      <c r="CP50" s="1244"/>
      <c r="CQ50" s="1244"/>
      <c r="CR50" s="1244"/>
      <c r="CS50" s="1244"/>
      <c r="CT50" s="1244"/>
      <c r="CU50" s="1244"/>
      <c r="CV50" s="1244" t="s">
        <v>561</v>
      </c>
      <c r="CW50" s="1244"/>
      <c r="CX50" s="1244"/>
      <c r="CY50" s="1244"/>
      <c r="CZ50" s="1244"/>
      <c r="DA50" s="1244"/>
      <c r="DB50" s="1244"/>
      <c r="DC50" s="1244"/>
    </row>
    <row r="51" spans="1:109" ht="13.5" customHeight="1" x14ac:dyDescent="0.15">
      <c r="B51" s="1219"/>
      <c r="G51" s="1245"/>
      <c r="H51" s="1245"/>
      <c r="I51" s="1246"/>
      <c r="J51" s="1246"/>
      <c r="K51" s="1247"/>
      <c r="L51" s="1247"/>
      <c r="M51" s="1247"/>
      <c r="N51" s="1247"/>
      <c r="AM51" s="1237"/>
      <c r="AN51" s="1248" t="s">
        <v>598</v>
      </c>
      <c r="AO51" s="1248"/>
      <c r="AP51" s="1248"/>
      <c r="AQ51" s="1248"/>
      <c r="AR51" s="1248"/>
      <c r="AS51" s="1248"/>
      <c r="AT51" s="1248"/>
      <c r="AU51" s="1248"/>
      <c r="AV51" s="1248"/>
      <c r="AW51" s="1248"/>
      <c r="AX51" s="1248"/>
      <c r="AY51" s="1248"/>
      <c r="AZ51" s="1248"/>
      <c r="BA51" s="1248"/>
      <c r="BB51" s="1248" t="s">
        <v>599</v>
      </c>
      <c r="BC51" s="1248"/>
      <c r="BD51" s="1248"/>
      <c r="BE51" s="1248"/>
      <c r="BF51" s="1248"/>
      <c r="BG51" s="1248"/>
      <c r="BH51" s="1248"/>
      <c r="BI51" s="1248"/>
      <c r="BJ51" s="1248"/>
      <c r="BK51" s="1248"/>
      <c r="BL51" s="1248"/>
      <c r="BM51" s="1248"/>
      <c r="BN51" s="1248"/>
      <c r="BO51" s="1248"/>
      <c r="BP51" s="1249">
        <v>54.4</v>
      </c>
      <c r="BQ51" s="1249"/>
      <c r="BR51" s="1249"/>
      <c r="BS51" s="1249"/>
      <c r="BT51" s="1249"/>
      <c r="BU51" s="1249"/>
      <c r="BV51" s="1249"/>
      <c r="BW51" s="1249"/>
      <c r="BX51" s="1249">
        <v>41.4</v>
      </c>
      <c r="BY51" s="1249"/>
      <c r="BZ51" s="1249"/>
      <c r="CA51" s="1249"/>
      <c r="CB51" s="1249"/>
      <c r="CC51" s="1249"/>
      <c r="CD51" s="1249"/>
      <c r="CE51" s="1249"/>
      <c r="CF51" s="1249">
        <v>30.6</v>
      </c>
      <c r="CG51" s="1249"/>
      <c r="CH51" s="1249"/>
      <c r="CI51" s="1249"/>
      <c r="CJ51" s="1249"/>
      <c r="CK51" s="1249"/>
      <c r="CL51" s="1249"/>
      <c r="CM51" s="1249"/>
      <c r="CN51" s="1249">
        <v>26.8</v>
      </c>
      <c r="CO51" s="1249"/>
      <c r="CP51" s="1249"/>
      <c r="CQ51" s="1249"/>
      <c r="CR51" s="1249"/>
      <c r="CS51" s="1249"/>
      <c r="CT51" s="1249"/>
      <c r="CU51" s="1249"/>
      <c r="CV51" s="1249">
        <v>23.3</v>
      </c>
      <c r="CW51" s="1249"/>
      <c r="CX51" s="1249"/>
      <c r="CY51" s="1249"/>
      <c r="CZ51" s="1249"/>
      <c r="DA51" s="1249"/>
      <c r="DB51" s="1249"/>
      <c r="DC51" s="1249"/>
    </row>
    <row r="52" spans="1:109" x14ac:dyDescent="0.15">
      <c r="B52" s="1219"/>
      <c r="G52" s="1245"/>
      <c r="H52" s="1245"/>
      <c r="I52" s="1246"/>
      <c r="J52" s="1246"/>
      <c r="K52" s="1247"/>
      <c r="L52" s="1247"/>
      <c r="M52" s="1247"/>
      <c r="N52" s="1247"/>
      <c r="AM52" s="1237"/>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9"/>
      <c r="BQ52" s="1249"/>
      <c r="BR52" s="1249"/>
      <c r="BS52" s="1249"/>
      <c r="BT52" s="1249"/>
      <c r="BU52" s="1249"/>
      <c r="BV52" s="1249"/>
      <c r="BW52" s="1249"/>
      <c r="BX52" s="1249"/>
      <c r="BY52" s="1249"/>
      <c r="BZ52" s="1249"/>
      <c r="CA52" s="1249"/>
      <c r="CB52" s="1249"/>
      <c r="CC52" s="1249"/>
      <c r="CD52" s="1249"/>
      <c r="CE52" s="1249"/>
      <c r="CF52" s="1249"/>
      <c r="CG52" s="1249"/>
      <c r="CH52" s="1249"/>
      <c r="CI52" s="1249"/>
      <c r="CJ52" s="1249"/>
      <c r="CK52" s="1249"/>
      <c r="CL52" s="1249"/>
      <c r="CM52" s="1249"/>
      <c r="CN52" s="1249"/>
      <c r="CO52" s="1249"/>
      <c r="CP52" s="1249"/>
      <c r="CQ52" s="1249"/>
      <c r="CR52" s="1249"/>
      <c r="CS52" s="1249"/>
      <c r="CT52" s="1249"/>
      <c r="CU52" s="1249"/>
      <c r="CV52" s="1249"/>
      <c r="CW52" s="1249"/>
      <c r="CX52" s="1249"/>
      <c r="CY52" s="1249"/>
      <c r="CZ52" s="1249"/>
      <c r="DA52" s="1249"/>
      <c r="DB52" s="1249"/>
      <c r="DC52" s="1249"/>
    </row>
    <row r="53" spans="1:109" x14ac:dyDescent="0.15">
      <c r="A53" s="1227"/>
      <c r="B53" s="1219"/>
      <c r="G53" s="1245"/>
      <c r="H53" s="1245"/>
      <c r="I53" s="1238"/>
      <c r="J53" s="1238"/>
      <c r="K53" s="1247"/>
      <c r="L53" s="1247"/>
      <c r="M53" s="1247"/>
      <c r="N53" s="1247"/>
      <c r="AM53" s="1237"/>
      <c r="AN53" s="1248"/>
      <c r="AO53" s="1248"/>
      <c r="AP53" s="1248"/>
      <c r="AQ53" s="1248"/>
      <c r="AR53" s="1248"/>
      <c r="AS53" s="1248"/>
      <c r="AT53" s="1248"/>
      <c r="AU53" s="1248"/>
      <c r="AV53" s="1248"/>
      <c r="AW53" s="1248"/>
      <c r="AX53" s="1248"/>
      <c r="AY53" s="1248"/>
      <c r="AZ53" s="1248"/>
      <c r="BA53" s="1248"/>
      <c r="BB53" s="1248" t="s">
        <v>600</v>
      </c>
      <c r="BC53" s="1248"/>
      <c r="BD53" s="1248"/>
      <c r="BE53" s="1248"/>
      <c r="BF53" s="1248"/>
      <c r="BG53" s="1248"/>
      <c r="BH53" s="1248"/>
      <c r="BI53" s="1248"/>
      <c r="BJ53" s="1248"/>
      <c r="BK53" s="1248"/>
      <c r="BL53" s="1248"/>
      <c r="BM53" s="1248"/>
      <c r="BN53" s="1248"/>
      <c r="BO53" s="1248"/>
      <c r="BP53" s="1249">
        <v>82.2</v>
      </c>
      <c r="BQ53" s="1249"/>
      <c r="BR53" s="1249"/>
      <c r="BS53" s="1249"/>
      <c r="BT53" s="1249"/>
      <c r="BU53" s="1249"/>
      <c r="BV53" s="1249"/>
      <c r="BW53" s="1249"/>
      <c r="BX53" s="1249">
        <v>82.8</v>
      </c>
      <c r="BY53" s="1249"/>
      <c r="BZ53" s="1249"/>
      <c r="CA53" s="1249"/>
      <c r="CB53" s="1249"/>
      <c r="CC53" s="1249"/>
      <c r="CD53" s="1249"/>
      <c r="CE53" s="1249"/>
      <c r="CF53" s="1249">
        <v>83.5</v>
      </c>
      <c r="CG53" s="1249"/>
      <c r="CH53" s="1249"/>
      <c r="CI53" s="1249"/>
      <c r="CJ53" s="1249"/>
      <c r="CK53" s="1249"/>
      <c r="CL53" s="1249"/>
      <c r="CM53" s="1249"/>
      <c r="CN53" s="1249">
        <v>83.1</v>
      </c>
      <c r="CO53" s="1249"/>
      <c r="CP53" s="1249"/>
      <c r="CQ53" s="1249"/>
      <c r="CR53" s="1249"/>
      <c r="CS53" s="1249"/>
      <c r="CT53" s="1249"/>
      <c r="CU53" s="1249"/>
      <c r="CV53" s="1249">
        <v>83.3</v>
      </c>
      <c r="CW53" s="1249"/>
      <c r="CX53" s="1249"/>
      <c r="CY53" s="1249"/>
      <c r="CZ53" s="1249"/>
      <c r="DA53" s="1249"/>
      <c r="DB53" s="1249"/>
      <c r="DC53" s="1249"/>
    </row>
    <row r="54" spans="1:109" x14ac:dyDescent="0.15">
      <c r="A54" s="1227"/>
      <c r="B54" s="1219"/>
      <c r="G54" s="1245"/>
      <c r="H54" s="1245"/>
      <c r="I54" s="1238"/>
      <c r="J54" s="1238"/>
      <c r="K54" s="1247"/>
      <c r="L54" s="1247"/>
      <c r="M54" s="1247"/>
      <c r="N54" s="1247"/>
      <c r="AM54" s="1237"/>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9"/>
      <c r="BQ54" s="1249"/>
      <c r="BR54" s="1249"/>
      <c r="BS54" s="1249"/>
      <c r="BT54" s="1249"/>
      <c r="BU54" s="1249"/>
      <c r="BV54" s="1249"/>
      <c r="BW54" s="1249"/>
      <c r="BX54" s="1249"/>
      <c r="BY54" s="1249"/>
      <c r="BZ54" s="1249"/>
      <c r="CA54" s="1249"/>
      <c r="CB54" s="1249"/>
      <c r="CC54" s="1249"/>
      <c r="CD54" s="1249"/>
      <c r="CE54" s="1249"/>
      <c r="CF54" s="1249"/>
      <c r="CG54" s="1249"/>
      <c r="CH54" s="1249"/>
      <c r="CI54" s="1249"/>
      <c r="CJ54" s="1249"/>
      <c r="CK54" s="1249"/>
      <c r="CL54" s="1249"/>
      <c r="CM54" s="1249"/>
      <c r="CN54" s="1249"/>
      <c r="CO54" s="1249"/>
      <c r="CP54" s="1249"/>
      <c r="CQ54" s="1249"/>
      <c r="CR54" s="1249"/>
      <c r="CS54" s="1249"/>
      <c r="CT54" s="1249"/>
      <c r="CU54" s="1249"/>
      <c r="CV54" s="1249"/>
      <c r="CW54" s="1249"/>
      <c r="CX54" s="1249"/>
      <c r="CY54" s="1249"/>
      <c r="CZ54" s="1249"/>
      <c r="DA54" s="1249"/>
      <c r="DB54" s="1249"/>
      <c r="DC54" s="1249"/>
    </row>
    <row r="55" spans="1:109" x14ac:dyDescent="0.15">
      <c r="A55" s="1227"/>
      <c r="B55" s="1219"/>
      <c r="G55" s="1238"/>
      <c r="H55" s="1238"/>
      <c r="I55" s="1238"/>
      <c r="J55" s="1238"/>
      <c r="K55" s="1247"/>
      <c r="L55" s="1247"/>
      <c r="M55" s="1247"/>
      <c r="N55" s="1247"/>
      <c r="AN55" s="1244" t="s">
        <v>601</v>
      </c>
      <c r="AO55" s="1244"/>
      <c r="AP55" s="1244"/>
      <c r="AQ55" s="1244"/>
      <c r="AR55" s="1244"/>
      <c r="AS55" s="1244"/>
      <c r="AT55" s="1244"/>
      <c r="AU55" s="1244"/>
      <c r="AV55" s="1244"/>
      <c r="AW55" s="1244"/>
      <c r="AX55" s="1244"/>
      <c r="AY55" s="1244"/>
      <c r="AZ55" s="1244"/>
      <c r="BA55" s="1244"/>
      <c r="BB55" s="1248" t="s">
        <v>599</v>
      </c>
      <c r="BC55" s="1248"/>
      <c r="BD55" s="1248"/>
      <c r="BE55" s="1248"/>
      <c r="BF55" s="1248"/>
      <c r="BG55" s="1248"/>
      <c r="BH55" s="1248"/>
      <c r="BI55" s="1248"/>
      <c r="BJ55" s="1248"/>
      <c r="BK55" s="1248"/>
      <c r="BL55" s="1248"/>
      <c r="BM55" s="1248"/>
      <c r="BN55" s="1248"/>
      <c r="BO55" s="1248"/>
      <c r="BP55" s="1249">
        <v>30.2</v>
      </c>
      <c r="BQ55" s="1249"/>
      <c r="BR55" s="1249"/>
      <c r="BS55" s="1249"/>
      <c r="BT55" s="1249"/>
      <c r="BU55" s="1249"/>
      <c r="BV55" s="1249"/>
      <c r="BW55" s="1249"/>
      <c r="BX55" s="1249">
        <v>25.4</v>
      </c>
      <c r="BY55" s="1249"/>
      <c r="BZ55" s="1249"/>
      <c r="CA55" s="1249"/>
      <c r="CB55" s="1249"/>
      <c r="CC55" s="1249"/>
      <c r="CD55" s="1249"/>
      <c r="CE55" s="1249"/>
      <c r="CF55" s="1249">
        <v>23</v>
      </c>
      <c r="CG55" s="1249"/>
      <c r="CH55" s="1249"/>
      <c r="CI55" s="1249"/>
      <c r="CJ55" s="1249"/>
      <c r="CK55" s="1249"/>
      <c r="CL55" s="1249"/>
      <c r="CM55" s="1249"/>
      <c r="CN55" s="1249">
        <v>28</v>
      </c>
      <c r="CO55" s="1249"/>
      <c r="CP55" s="1249"/>
      <c r="CQ55" s="1249"/>
      <c r="CR55" s="1249"/>
      <c r="CS55" s="1249"/>
      <c r="CT55" s="1249"/>
      <c r="CU55" s="1249"/>
      <c r="CV55" s="1249">
        <v>11.2</v>
      </c>
      <c r="CW55" s="1249"/>
      <c r="CX55" s="1249"/>
      <c r="CY55" s="1249"/>
      <c r="CZ55" s="1249"/>
      <c r="DA55" s="1249"/>
      <c r="DB55" s="1249"/>
      <c r="DC55" s="1249"/>
    </row>
    <row r="56" spans="1:109" x14ac:dyDescent="0.15">
      <c r="A56" s="1227"/>
      <c r="B56" s="1219"/>
      <c r="G56" s="1238"/>
      <c r="H56" s="1238"/>
      <c r="I56" s="1238"/>
      <c r="J56" s="1238"/>
      <c r="K56" s="1247"/>
      <c r="L56" s="1247"/>
      <c r="M56" s="1247"/>
      <c r="N56" s="1247"/>
      <c r="AN56" s="1244"/>
      <c r="AO56" s="1244"/>
      <c r="AP56" s="1244"/>
      <c r="AQ56" s="1244"/>
      <c r="AR56" s="1244"/>
      <c r="AS56" s="1244"/>
      <c r="AT56" s="1244"/>
      <c r="AU56" s="1244"/>
      <c r="AV56" s="1244"/>
      <c r="AW56" s="1244"/>
      <c r="AX56" s="1244"/>
      <c r="AY56" s="1244"/>
      <c r="AZ56" s="1244"/>
      <c r="BA56" s="1244"/>
      <c r="BB56" s="1248"/>
      <c r="BC56" s="1248"/>
      <c r="BD56" s="1248"/>
      <c r="BE56" s="1248"/>
      <c r="BF56" s="1248"/>
      <c r="BG56" s="1248"/>
      <c r="BH56" s="1248"/>
      <c r="BI56" s="1248"/>
      <c r="BJ56" s="1248"/>
      <c r="BK56" s="1248"/>
      <c r="BL56" s="1248"/>
      <c r="BM56" s="1248"/>
      <c r="BN56" s="1248"/>
      <c r="BO56" s="1248"/>
      <c r="BP56" s="1249"/>
      <c r="BQ56" s="1249"/>
      <c r="BR56" s="1249"/>
      <c r="BS56" s="1249"/>
      <c r="BT56" s="1249"/>
      <c r="BU56" s="1249"/>
      <c r="BV56" s="1249"/>
      <c r="BW56" s="1249"/>
      <c r="BX56" s="1249"/>
      <c r="BY56" s="1249"/>
      <c r="BZ56" s="1249"/>
      <c r="CA56" s="1249"/>
      <c r="CB56" s="1249"/>
      <c r="CC56" s="1249"/>
      <c r="CD56" s="1249"/>
      <c r="CE56" s="1249"/>
      <c r="CF56" s="1249"/>
      <c r="CG56" s="1249"/>
      <c r="CH56" s="1249"/>
      <c r="CI56" s="1249"/>
      <c r="CJ56" s="1249"/>
      <c r="CK56" s="1249"/>
      <c r="CL56" s="1249"/>
      <c r="CM56" s="1249"/>
      <c r="CN56" s="1249"/>
      <c r="CO56" s="1249"/>
      <c r="CP56" s="1249"/>
      <c r="CQ56" s="1249"/>
      <c r="CR56" s="1249"/>
      <c r="CS56" s="1249"/>
      <c r="CT56" s="1249"/>
      <c r="CU56" s="1249"/>
      <c r="CV56" s="1249"/>
      <c r="CW56" s="1249"/>
      <c r="CX56" s="1249"/>
      <c r="CY56" s="1249"/>
      <c r="CZ56" s="1249"/>
      <c r="DA56" s="1249"/>
      <c r="DB56" s="1249"/>
      <c r="DC56" s="1249"/>
    </row>
    <row r="57" spans="1:109" s="1227" customFormat="1" x14ac:dyDescent="0.15">
      <c r="B57" s="1250"/>
      <c r="G57" s="1238"/>
      <c r="H57" s="1238"/>
      <c r="I57" s="1251"/>
      <c r="J57" s="1251"/>
      <c r="K57" s="1247"/>
      <c r="L57" s="1247"/>
      <c r="M57" s="1247"/>
      <c r="N57" s="1247"/>
      <c r="AM57" s="1213"/>
      <c r="AN57" s="1244"/>
      <c r="AO57" s="1244"/>
      <c r="AP57" s="1244"/>
      <c r="AQ57" s="1244"/>
      <c r="AR57" s="1244"/>
      <c r="AS57" s="1244"/>
      <c r="AT57" s="1244"/>
      <c r="AU57" s="1244"/>
      <c r="AV57" s="1244"/>
      <c r="AW57" s="1244"/>
      <c r="AX57" s="1244"/>
      <c r="AY57" s="1244"/>
      <c r="AZ57" s="1244"/>
      <c r="BA57" s="1244"/>
      <c r="BB57" s="1248" t="s">
        <v>600</v>
      </c>
      <c r="BC57" s="1248"/>
      <c r="BD57" s="1248"/>
      <c r="BE57" s="1248"/>
      <c r="BF57" s="1248"/>
      <c r="BG57" s="1248"/>
      <c r="BH57" s="1248"/>
      <c r="BI57" s="1248"/>
      <c r="BJ57" s="1248"/>
      <c r="BK57" s="1248"/>
      <c r="BL57" s="1248"/>
      <c r="BM57" s="1248"/>
      <c r="BN57" s="1248"/>
      <c r="BO57" s="1248"/>
      <c r="BP57" s="1249">
        <v>58.9</v>
      </c>
      <c r="BQ57" s="1249"/>
      <c r="BR57" s="1249"/>
      <c r="BS57" s="1249"/>
      <c r="BT57" s="1249"/>
      <c r="BU57" s="1249"/>
      <c r="BV57" s="1249"/>
      <c r="BW57" s="1249"/>
      <c r="BX57" s="1249">
        <v>60</v>
      </c>
      <c r="BY57" s="1249"/>
      <c r="BZ57" s="1249"/>
      <c r="CA57" s="1249"/>
      <c r="CB57" s="1249"/>
      <c r="CC57" s="1249"/>
      <c r="CD57" s="1249"/>
      <c r="CE57" s="1249"/>
      <c r="CF57" s="1249">
        <v>60.6</v>
      </c>
      <c r="CG57" s="1249"/>
      <c r="CH57" s="1249"/>
      <c r="CI57" s="1249"/>
      <c r="CJ57" s="1249"/>
      <c r="CK57" s="1249"/>
      <c r="CL57" s="1249"/>
      <c r="CM57" s="1249"/>
      <c r="CN57" s="1249">
        <v>62.3</v>
      </c>
      <c r="CO57" s="1249"/>
      <c r="CP57" s="1249"/>
      <c r="CQ57" s="1249"/>
      <c r="CR57" s="1249"/>
      <c r="CS57" s="1249"/>
      <c r="CT57" s="1249"/>
      <c r="CU57" s="1249"/>
      <c r="CV57" s="1249">
        <v>63.2</v>
      </c>
      <c r="CW57" s="1249"/>
      <c r="CX57" s="1249"/>
      <c r="CY57" s="1249"/>
      <c r="CZ57" s="1249"/>
      <c r="DA57" s="1249"/>
      <c r="DB57" s="1249"/>
      <c r="DC57" s="1249"/>
      <c r="DD57" s="1252"/>
      <c r="DE57" s="1250"/>
    </row>
    <row r="58" spans="1:109" s="1227" customFormat="1" x14ac:dyDescent="0.15">
      <c r="A58" s="1213"/>
      <c r="B58" s="1250"/>
      <c r="G58" s="1238"/>
      <c r="H58" s="1238"/>
      <c r="I58" s="1251"/>
      <c r="J58" s="1251"/>
      <c r="K58" s="1247"/>
      <c r="L58" s="1247"/>
      <c r="M58" s="1247"/>
      <c r="N58" s="1247"/>
      <c r="AM58" s="1213"/>
      <c r="AN58" s="1244"/>
      <c r="AO58" s="1244"/>
      <c r="AP58" s="1244"/>
      <c r="AQ58" s="1244"/>
      <c r="AR58" s="1244"/>
      <c r="AS58" s="1244"/>
      <c r="AT58" s="1244"/>
      <c r="AU58" s="1244"/>
      <c r="AV58" s="1244"/>
      <c r="AW58" s="1244"/>
      <c r="AX58" s="1244"/>
      <c r="AY58" s="1244"/>
      <c r="AZ58" s="1244"/>
      <c r="BA58" s="1244"/>
      <c r="BB58" s="1248"/>
      <c r="BC58" s="1248"/>
      <c r="BD58" s="1248"/>
      <c r="BE58" s="1248"/>
      <c r="BF58" s="1248"/>
      <c r="BG58" s="1248"/>
      <c r="BH58" s="1248"/>
      <c r="BI58" s="1248"/>
      <c r="BJ58" s="1248"/>
      <c r="BK58" s="1248"/>
      <c r="BL58" s="1248"/>
      <c r="BM58" s="1248"/>
      <c r="BN58" s="1248"/>
      <c r="BO58" s="1248"/>
      <c r="BP58" s="1249"/>
      <c r="BQ58" s="1249"/>
      <c r="BR58" s="1249"/>
      <c r="BS58" s="1249"/>
      <c r="BT58" s="1249"/>
      <c r="BU58" s="1249"/>
      <c r="BV58" s="1249"/>
      <c r="BW58" s="1249"/>
      <c r="BX58" s="1249"/>
      <c r="BY58" s="1249"/>
      <c r="BZ58" s="1249"/>
      <c r="CA58" s="1249"/>
      <c r="CB58" s="1249"/>
      <c r="CC58" s="1249"/>
      <c r="CD58" s="1249"/>
      <c r="CE58" s="1249"/>
      <c r="CF58" s="1249"/>
      <c r="CG58" s="1249"/>
      <c r="CH58" s="1249"/>
      <c r="CI58" s="1249"/>
      <c r="CJ58" s="1249"/>
      <c r="CK58" s="1249"/>
      <c r="CL58" s="1249"/>
      <c r="CM58" s="1249"/>
      <c r="CN58" s="1249"/>
      <c r="CO58" s="1249"/>
      <c r="CP58" s="1249"/>
      <c r="CQ58" s="1249"/>
      <c r="CR58" s="1249"/>
      <c r="CS58" s="1249"/>
      <c r="CT58" s="1249"/>
      <c r="CU58" s="1249"/>
      <c r="CV58" s="1249"/>
      <c r="CW58" s="1249"/>
      <c r="CX58" s="1249"/>
      <c r="CY58" s="1249"/>
      <c r="CZ58" s="1249"/>
      <c r="DA58" s="1249"/>
      <c r="DB58" s="1249"/>
      <c r="DC58" s="1249"/>
      <c r="DD58" s="1252"/>
      <c r="DE58" s="1250"/>
    </row>
    <row r="59" spans="1:109" s="1227" customFormat="1" x14ac:dyDescent="0.15">
      <c r="A59" s="1213"/>
      <c r="B59" s="1250"/>
      <c r="K59" s="1253"/>
      <c r="L59" s="1253"/>
      <c r="M59" s="1253"/>
      <c r="N59" s="1253"/>
      <c r="AQ59" s="1253"/>
      <c r="AR59" s="1253"/>
      <c r="AS59" s="1253"/>
      <c r="AT59" s="1253"/>
      <c r="BC59" s="1253"/>
      <c r="BD59" s="1253"/>
      <c r="BE59" s="1253"/>
      <c r="BF59" s="1253"/>
      <c r="BO59" s="1253"/>
      <c r="BP59" s="1253"/>
      <c r="BQ59" s="1253"/>
      <c r="BR59" s="1253"/>
      <c r="CA59" s="1253"/>
      <c r="CB59" s="1253"/>
      <c r="CC59" s="1253"/>
      <c r="CD59" s="1253"/>
      <c r="CM59" s="1253"/>
      <c r="CN59" s="1253"/>
      <c r="CO59" s="1253"/>
      <c r="CP59" s="1253"/>
      <c r="CY59" s="1253"/>
      <c r="CZ59" s="1253"/>
      <c r="DA59" s="1253"/>
      <c r="DB59" s="1253"/>
      <c r="DC59" s="1253"/>
      <c r="DD59" s="1252"/>
      <c r="DE59" s="1250"/>
    </row>
    <row r="60" spans="1:109" s="1227" customFormat="1" x14ac:dyDescent="0.15">
      <c r="A60" s="1213"/>
      <c r="B60" s="1250"/>
      <c r="K60" s="1253"/>
      <c r="L60" s="1253"/>
      <c r="M60" s="1253"/>
      <c r="N60" s="1253"/>
      <c r="AQ60" s="1253"/>
      <c r="AR60" s="1253"/>
      <c r="AS60" s="1253"/>
      <c r="AT60" s="1253"/>
      <c r="BC60" s="1253"/>
      <c r="BD60" s="1253"/>
      <c r="BE60" s="1253"/>
      <c r="BF60" s="1253"/>
      <c r="BO60" s="1253"/>
      <c r="BP60" s="1253"/>
      <c r="BQ60" s="1253"/>
      <c r="BR60" s="1253"/>
      <c r="CA60" s="1253"/>
      <c r="CB60" s="1253"/>
      <c r="CC60" s="1253"/>
      <c r="CD60" s="1253"/>
      <c r="CM60" s="1253"/>
      <c r="CN60" s="1253"/>
      <c r="CO60" s="1253"/>
      <c r="CP60" s="1253"/>
      <c r="CY60" s="1253"/>
      <c r="CZ60" s="1253"/>
      <c r="DA60" s="1253"/>
      <c r="DB60" s="1253"/>
      <c r="DC60" s="1253"/>
      <c r="DD60" s="1252"/>
      <c r="DE60" s="1250"/>
    </row>
    <row r="61" spans="1:109" s="1227" customFormat="1" x14ac:dyDescent="0.15">
      <c r="A61" s="1213"/>
      <c r="B61" s="1254"/>
      <c r="C61" s="1255"/>
      <c r="D61" s="1255"/>
      <c r="E61" s="1255"/>
      <c r="F61" s="1255"/>
      <c r="G61" s="1255"/>
      <c r="H61" s="1255"/>
      <c r="I61" s="1255"/>
      <c r="J61" s="1255"/>
      <c r="K61" s="1255"/>
      <c r="L61" s="1255"/>
      <c r="M61" s="1256"/>
      <c r="N61" s="1256"/>
      <c r="O61" s="1255"/>
      <c r="P61" s="1255"/>
      <c r="Q61" s="1255"/>
      <c r="R61" s="1255"/>
      <c r="S61" s="1255"/>
      <c r="T61" s="1255"/>
      <c r="U61" s="1255"/>
      <c r="V61" s="1255"/>
      <c r="W61" s="1255"/>
      <c r="X61" s="1255"/>
      <c r="Y61" s="1255"/>
      <c r="Z61" s="1255"/>
      <c r="AA61" s="1255"/>
      <c r="AB61" s="1255"/>
      <c r="AC61" s="1255"/>
      <c r="AD61" s="1255"/>
      <c r="AE61" s="1255"/>
      <c r="AF61" s="1255"/>
      <c r="AG61" s="1255"/>
      <c r="AH61" s="1255"/>
      <c r="AI61" s="1255"/>
      <c r="AJ61" s="1255"/>
      <c r="AK61" s="1255"/>
      <c r="AL61" s="1255"/>
      <c r="AM61" s="1255"/>
      <c r="AN61" s="1255"/>
      <c r="AO61" s="1255"/>
      <c r="AP61" s="1255"/>
      <c r="AQ61" s="1255"/>
      <c r="AR61" s="1255"/>
      <c r="AS61" s="1256"/>
      <c r="AT61" s="1256"/>
      <c r="AU61" s="1255"/>
      <c r="AV61" s="1255"/>
      <c r="AW61" s="1255"/>
      <c r="AX61" s="1255"/>
      <c r="AY61" s="1255"/>
      <c r="AZ61" s="1255"/>
      <c r="BA61" s="1255"/>
      <c r="BB61" s="1255"/>
      <c r="BC61" s="1255"/>
      <c r="BD61" s="1255"/>
      <c r="BE61" s="1256"/>
      <c r="BF61" s="1256"/>
      <c r="BG61" s="1255"/>
      <c r="BH61" s="1255"/>
      <c r="BI61" s="1255"/>
      <c r="BJ61" s="1255"/>
      <c r="BK61" s="1255"/>
      <c r="BL61" s="1255"/>
      <c r="BM61" s="1255"/>
      <c r="BN61" s="1255"/>
      <c r="BO61" s="1255"/>
      <c r="BP61" s="1255"/>
      <c r="BQ61" s="1256"/>
      <c r="BR61" s="1256"/>
      <c r="BS61" s="1255"/>
      <c r="BT61" s="1255"/>
      <c r="BU61" s="1255"/>
      <c r="BV61" s="1255"/>
      <c r="BW61" s="1255"/>
      <c r="BX61" s="1255"/>
      <c r="BY61" s="1255"/>
      <c r="BZ61" s="1255"/>
      <c r="CA61" s="1255"/>
      <c r="CB61" s="1255"/>
      <c r="CC61" s="1256"/>
      <c r="CD61" s="1256"/>
      <c r="CE61" s="1255"/>
      <c r="CF61" s="1255"/>
      <c r="CG61" s="1255"/>
      <c r="CH61" s="1255"/>
      <c r="CI61" s="1255"/>
      <c r="CJ61" s="1255"/>
      <c r="CK61" s="1255"/>
      <c r="CL61" s="1255"/>
      <c r="CM61" s="1255"/>
      <c r="CN61" s="1255"/>
      <c r="CO61" s="1256"/>
      <c r="CP61" s="1256"/>
      <c r="CQ61" s="1255"/>
      <c r="CR61" s="1255"/>
      <c r="CS61" s="1255"/>
      <c r="CT61" s="1255"/>
      <c r="CU61" s="1255"/>
      <c r="CV61" s="1255"/>
      <c r="CW61" s="1255"/>
      <c r="CX61" s="1255"/>
      <c r="CY61" s="1255"/>
      <c r="CZ61" s="1255"/>
      <c r="DA61" s="1256"/>
      <c r="DB61" s="1256"/>
      <c r="DC61" s="1256"/>
      <c r="DD61" s="1257"/>
      <c r="DE61" s="1250"/>
    </row>
    <row r="62" spans="1:109" x14ac:dyDescent="0.15">
      <c r="B62" s="1224"/>
      <c r="C62" s="1224"/>
      <c r="D62" s="1224"/>
      <c r="E62" s="1224"/>
      <c r="F62" s="1224"/>
      <c r="G62" s="1224"/>
      <c r="H62" s="1224"/>
      <c r="I62" s="1224"/>
      <c r="J62" s="1224"/>
      <c r="K62" s="1224"/>
      <c r="L62" s="1224"/>
      <c r="M62" s="1224"/>
      <c r="N62" s="1224"/>
      <c r="O62" s="1224"/>
      <c r="P62" s="1224"/>
      <c r="Q62" s="1224"/>
      <c r="R62" s="1224"/>
      <c r="S62" s="1224"/>
      <c r="T62" s="1224"/>
      <c r="U62" s="1224"/>
      <c r="V62" s="1224"/>
      <c r="W62" s="1224"/>
      <c r="X62" s="1224"/>
      <c r="Y62" s="1224"/>
      <c r="Z62" s="1224"/>
      <c r="AA62" s="1224"/>
      <c r="AB62" s="1224"/>
      <c r="AC62" s="1224"/>
      <c r="AD62" s="1224"/>
      <c r="AE62" s="1224"/>
      <c r="AF62" s="1224"/>
      <c r="AG62" s="1224"/>
      <c r="AH62" s="1224"/>
      <c r="AI62" s="1224"/>
      <c r="AJ62" s="1224"/>
      <c r="AK62" s="1224"/>
      <c r="AL62" s="1224"/>
      <c r="AM62" s="1224"/>
      <c r="AN62" s="1224"/>
      <c r="AO62" s="1224"/>
      <c r="AP62" s="1224"/>
      <c r="AQ62" s="1224"/>
      <c r="AR62" s="1224"/>
      <c r="AS62" s="1224"/>
      <c r="AT62" s="1224"/>
      <c r="AU62" s="1224"/>
      <c r="AV62" s="1224"/>
      <c r="AW62" s="1224"/>
      <c r="AX62" s="1224"/>
      <c r="AY62" s="1224"/>
      <c r="AZ62" s="1224"/>
      <c r="BA62" s="1224"/>
      <c r="BB62" s="1224"/>
      <c r="BC62" s="1224"/>
      <c r="BD62" s="1224"/>
      <c r="BE62" s="1224"/>
      <c r="BF62" s="1224"/>
      <c r="BG62" s="1224"/>
      <c r="BH62" s="1224"/>
      <c r="BI62" s="1224"/>
      <c r="BJ62" s="1224"/>
      <c r="BK62" s="1224"/>
      <c r="BL62" s="1224"/>
      <c r="BM62" s="1224"/>
      <c r="BN62" s="1224"/>
      <c r="BO62" s="1224"/>
      <c r="BP62" s="1224"/>
      <c r="BQ62" s="1224"/>
      <c r="BR62" s="1224"/>
      <c r="BS62" s="1224"/>
      <c r="BT62" s="1224"/>
      <c r="BU62" s="1224"/>
      <c r="BV62" s="1224"/>
      <c r="BW62" s="1224"/>
      <c r="BX62" s="1224"/>
      <c r="BY62" s="1224"/>
      <c r="BZ62" s="1224"/>
      <c r="CA62" s="1224"/>
      <c r="CB62" s="1224"/>
      <c r="CC62" s="1224"/>
      <c r="CD62" s="1224"/>
      <c r="CE62" s="1224"/>
      <c r="CF62" s="1224"/>
      <c r="CG62" s="1224"/>
      <c r="CH62" s="1224"/>
      <c r="CI62" s="1224"/>
      <c r="CJ62" s="1224"/>
      <c r="CK62" s="1224"/>
      <c r="CL62" s="1224"/>
      <c r="CM62" s="1224"/>
      <c r="CN62" s="1224"/>
      <c r="CO62" s="1224"/>
      <c r="CP62" s="1224"/>
      <c r="CQ62" s="1224"/>
      <c r="CR62" s="1224"/>
      <c r="CS62" s="1224"/>
      <c r="CT62" s="1224"/>
      <c r="CU62" s="1224"/>
      <c r="CV62" s="1224"/>
      <c r="CW62" s="1224"/>
      <c r="CX62" s="1224"/>
      <c r="CY62" s="1224"/>
      <c r="CZ62" s="1224"/>
      <c r="DA62" s="1224"/>
      <c r="DB62" s="1224"/>
      <c r="DC62" s="1224"/>
      <c r="DD62" s="1224"/>
      <c r="DE62" s="1213"/>
    </row>
    <row r="63" spans="1:109" ht="17.25" x14ac:dyDescent="0.15">
      <c r="B63" s="1258" t="s">
        <v>602</v>
      </c>
    </row>
    <row r="64" spans="1:109" x14ac:dyDescent="0.15">
      <c r="B64" s="1219"/>
      <c r="G64" s="1226"/>
      <c r="I64" s="1259"/>
      <c r="J64" s="1259"/>
      <c r="K64" s="1259"/>
      <c r="L64" s="1259"/>
      <c r="M64" s="1259"/>
      <c r="N64" s="1260"/>
      <c r="AM64" s="1226"/>
      <c r="AN64" s="1226" t="s">
        <v>595</v>
      </c>
      <c r="AP64" s="1227"/>
      <c r="AQ64" s="1227"/>
      <c r="AR64" s="1227"/>
      <c r="AY64" s="1226"/>
      <c r="BA64" s="1227"/>
      <c r="BB64" s="1227"/>
      <c r="BC64" s="1227"/>
      <c r="BK64" s="1226"/>
      <c r="BM64" s="1227"/>
      <c r="BN64" s="1227"/>
      <c r="BO64" s="1227"/>
      <c r="BW64" s="1226"/>
      <c r="BY64" s="1227"/>
      <c r="BZ64" s="1227"/>
      <c r="CA64" s="1227"/>
      <c r="CI64" s="1226"/>
      <c r="CK64" s="1227"/>
      <c r="CL64" s="1227"/>
      <c r="CM64" s="1227"/>
      <c r="CU64" s="1226"/>
      <c r="CW64" s="1227"/>
      <c r="CX64" s="1227"/>
      <c r="CY64" s="1227"/>
    </row>
    <row r="65" spans="2:107" x14ac:dyDescent="0.15">
      <c r="B65" s="1219"/>
      <c r="AN65" s="1228" t="s">
        <v>603</v>
      </c>
      <c r="AO65" s="1229"/>
      <c r="AP65" s="1229"/>
      <c r="AQ65" s="1229"/>
      <c r="AR65" s="1229"/>
      <c r="AS65" s="1229"/>
      <c r="AT65" s="1229"/>
      <c r="AU65" s="1229"/>
      <c r="AV65" s="1229"/>
      <c r="AW65" s="1229"/>
      <c r="AX65" s="1229"/>
      <c r="AY65" s="1229"/>
      <c r="AZ65" s="1229"/>
      <c r="BA65" s="1229"/>
      <c r="BB65" s="1229"/>
      <c r="BC65" s="1229"/>
      <c r="BD65" s="1229"/>
      <c r="BE65" s="1229"/>
      <c r="BF65" s="1229"/>
      <c r="BG65" s="1229"/>
      <c r="BH65" s="1229"/>
      <c r="BI65" s="1229"/>
      <c r="BJ65" s="1229"/>
      <c r="BK65" s="1229"/>
      <c r="BL65" s="1229"/>
      <c r="BM65" s="1229"/>
      <c r="BN65" s="1229"/>
      <c r="BO65" s="1229"/>
      <c r="BP65" s="1229"/>
      <c r="BQ65" s="1229"/>
      <c r="BR65" s="1229"/>
      <c r="BS65" s="1229"/>
      <c r="BT65" s="1229"/>
      <c r="BU65" s="1229"/>
      <c r="BV65" s="1229"/>
      <c r="BW65" s="1229"/>
      <c r="BX65" s="1229"/>
      <c r="BY65" s="1229"/>
      <c r="BZ65" s="1229"/>
      <c r="CA65" s="1229"/>
      <c r="CB65" s="1229"/>
      <c r="CC65" s="1229"/>
      <c r="CD65" s="1229"/>
      <c r="CE65" s="1229"/>
      <c r="CF65" s="1229"/>
      <c r="CG65" s="1229"/>
      <c r="CH65" s="1229"/>
      <c r="CI65" s="1229"/>
      <c r="CJ65" s="1229"/>
      <c r="CK65" s="1229"/>
      <c r="CL65" s="1229"/>
      <c r="CM65" s="1229"/>
      <c r="CN65" s="1229"/>
      <c r="CO65" s="1229"/>
      <c r="CP65" s="1229"/>
      <c r="CQ65" s="1229"/>
      <c r="CR65" s="1229"/>
      <c r="CS65" s="1229"/>
      <c r="CT65" s="1229"/>
      <c r="CU65" s="1229"/>
      <c r="CV65" s="1229"/>
      <c r="CW65" s="1229"/>
      <c r="CX65" s="1229"/>
      <c r="CY65" s="1229"/>
      <c r="CZ65" s="1229"/>
      <c r="DA65" s="1229"/>
      <c r="DB65" s="1229"/>
      <c r="DC65" s="1230"/>
    </row>
    <row r="66" spans="2:107" x14ac:dyDescent="0.15">
      <c r="B66" s="1219"/>
      <c r="AN66" s="1231"/>
      <c r="AO66" s="1232"/>
      <c r="AP66" s="1232"/>
      <c r="AQ66" s="1232"/>
      <c r="AR66" s="1232"/>
      <c r="AS66" s="1232"/>
      <c r="AT66" s="1232"/>
      <c r="AU66" s="1232"/>
      <c r="AV66" s="1232"/>
      <c r="AW66" s="1232"/>
      <c r="AX66" s="1232"/>
      <c r="AY66" s="1232"/>
      <c r="AZ66" s="1232"/>
      <c r="BA66" s="1232"/>
      <c r="BB66" s="1232"/>
      <c r="BC66" s="1232"/>
      <c r="BD66" s="1232"/>
      <c r="BE66" s="1232"/>
      <c r="BF66" s="1232"/>
      <c r="BG66" s="1232"/>
      <c r="BH66" s="1232"/>
      <c r="BI66" s="1232"/>
      <c r="BJ66" s="1232"/>
      <c r="BK66" s="1232"/>
      <c r="BL66" s="1232"/>
      <c r="BM66" s="1232"/>
      <c r="BN66" s="1232"/>
      <c r="BO66" s="1232"/>
      <c r="BP66" s="1232"/>
      <c r="BQ66" s="1232"/>
      <c r="BR66" s="1232"/>
      <c r="BS66" s="1232"/>
      <c r="BT66" s="1232"/>
      <c r="BU66" s="1232"/>
      <c r="BV66" s="1232"/>
      <c r="BW66" s="1232"/>
      <c r="BX66" s="1232"/>
      <c r="BY66" s="1232"/>
      <c r="BZ66" s="1232"/>
      <c r="CA66" s="1232"/>
      <c r="CB66" s="1232"/>
      <c r="CC66" s="1232"/>
      <c r="CD66" s="1232"/>
      <c r="CE66" s="1232"/>
      <c r="CF66" s="1232"/>
      <c r="CG66" s="1232"/>
      <c r="CH66" s="1232"/>
      <c r="CI66" s="1232"/>
      <c r="CJ66" s="1232"/>
      <c r="CK66" s="1232"/>
      <c r="CL66" s="1232"/>
      <c r="CM66" s="1232"/>
      <c r="CN66" s="1232"/>
      <c r="CO66" s="1232"/>
      <c r="CP66" s="1232"/>
      <c r="CQ66" s="1232"/>
      <c r="CR66" s="1232"/>
      <c r="CS66" s="1232"/>
      <c r="CT66" s="1232"/>
      <c r="CU66" s="1232"/>
      <c r="CV66" s="1232"/>
      <c r="CW66" s="1232"/>
      <c r="CX66" s="1232"/>
      <c r="CY66" s="1232"/>
      <c r="CZ66" s="1232"/>
      <c r="DA66" s="1232"/>
      <c r="DB66" s="1232"/>
      <c r="DC66" s="1233"/>
    </row>
    <row r="67" spans="2:107" x14ac:dyDescent="0.15">
      <c r="B67" s="1219"/>
      <c r="AN67" s="1231"/>
      <c r="AO67" s="1232"/>
      <c r="AP67" s="1232"/>
      <c r="AQ67" s="1232"/>
      <c r="AR67" s="1232"/>
      <c r="AS67" s="1232"/>
      <c r="AT67" s="1232"/>
      <c r="AU67" s="1232"/>
      <c r="AV67" s="1232"/>
      <c r="AW67" s="1232"/>
      <c r="AX67" s="1232"/>
      <c r="AY67" s="1232"/>
      <c r="AZ67" s="1232"/>
      <c r="BA67" s="1232"/>
      <c r="BB67" s="1232"/>
      <c r="BC67" s="1232"/>
      <c r="BD67" s="1232"/>
      <c r="BE67" s="1232"/>
      <c r="BF67" s="1232"/>
      <c r="BG67" s="1232"/>
      <c r="BH67" s="1232"/>
      <c r="BI67" s="1232"/>
      <c r="BJ67" s="1232"/>
      <c r="BK67" s="1232"/>
      <c r="BL67" s="1232"/>
      <c r="BM67" s="1232"/>
      <c r="BN67" s="1232"/>
      <c r="BO67" s="1232"/>
      <c r="BP67" s="1232"/>
      <c r="BQ67" s="1232"/>
      <c r="BR67" s="1232"/>
      <c r="BS67" s="1232"/>
      <c r="BT67" s="1232"/>
      <c r="BU67" s="1232"/>
      <c r="BV67" s="1232"/>
      <c r="BW67" s="1232"/>
      <c r="BX67" s="1232"/>
      <c r="BY67" s="1232"/>
      <c r="BZ67" s="1232"/>
      <c r="CA67" s="1232"/>
      <c r="CB67" s="1232"/>
      <c r="CC67" s="1232"/>
      <c r="CD67" s="1232"/>
      <c r="CE67" s="1232"/>
      <c r="CF67" s="1232"/>
      <c r="CG67" s="1232"/>
      <c r="CH67" s="1232"/>
      <c r="CI67" s="1232"/>
      <c r="CJ67" s="1232"/>
      <c r="CK67" s="1232"/>
      <c r="CL67" s="1232"/>
      <c r="CM67" s="1232"/>
      <c r="CN67" s="1232"/>
      <c r="CO67" s="1232"/>
      <c r="CP67" s="1232"/>
      <c r="CQ67" s="1232"/>
      <c r="CR67" s="1232"/>
      <c r="CS67" s="1232"/>
      <c r="CT67" s="1232"/>
      <c r="CU67" s="1232"/>
      <c r="CV67" s="1232"/>
      <c r="CW67" s="1232"/>
      <c r="CX67" s="1232"/>
      <c r="CY67" s="1232"/>
      <c r="CZ67" s="1232"/>
      <c r="DA67" s="1232"/>
      <c r="DB67" s="1232"/>
      <c r="DC67" s="1233"/>
    </row>
    <row r="68" spans="2:107" x14ac:dyDescent="0.15">
      <c r="B68" s="1219"/>
      <c r="AN68" s="1231"/>
      <c r="AO68" s="1232"/>
      <c r="AP68" s="1232"/>
      <c r="AQ68" s="1232"/>
      <c r="AR68" s="1232"/>
      <c r="AS68" s="1232"/>
      <c r="AT68" s="1232"/>
      <c r="AU68" s="1232"/>
      <c r="AV68" s="1232"/>
      <c r="AW68" s="1232"/>
      <c r="AX68" s="1232"/>
      <c r="AY68" s="1232"/>
      <c r="AZ68" s="1232"/>
      <c r="BA68" s="1232"/>
      <c r="BB68" s="1232"/>
      <c r="BC68" s="1232"/>
      <c r="BD68" s="1232"/>
      <c r="BE68" s="1232"/>
      <c r="BF68" s="1232"/>
      <c r="BG68" s="1232"/>
      <c r="BH68" s="1232"/>
      <c r="BI68" s="1232"/>
      <c r="BJ68" s="1232"/>
      <c r="BK68" s="1232"/>
      <c r="BL68" s="1232"/>
      <c r="BM68" s="1232"/>
      <c r="BN68" s="1232"/>
      <c r="BO68" s="1232"/>
      <c r="BP68" s="1232"/>
      <c r="BQ68" s="1232"/>
      <c r="BR68" s="1232"/>
      <c r="BS68" s="1232"/>
      <c r="BT68" s="1232"/>
      <c r="BU68" s="1232"/>
      <c r="BV68" s="1232"/>
      <c r="BW68" s="1232"/>
      <c r="BX68" s="1232"/>
      <c r="BY68" s="1232"/>
      <c r="BZ68" s="1232"/>
      <c r="CA68" s="1232"/>
      <c r="CB68" s="1232"/>
      <c r="CC68" s="1232"/>
      <c r="CD68" s="1232"/>
      <c r="CE68" s="1232"/>
      <c r="CF68" s="1232"/>
      <c r="CG68" s="1232"/>
      <c r="CH68" s="1232"/>
      <c r="CI68" s="1232"/>
      <c r="CJ68" s="1232"/>
      <c r="CK68" s="1232"/>
      <c r="CL68" s="1232"/>
      <c r="CM68" s="1232"/>
      <c r="CN68" s="1232"/>
      <c r="CO68" s="1232"/>
      <c r="CP68" s="1232"/>
      <c r="CQ68" s="1232"/>
      <c r="CR68" s="1232"/>
      <c r="CS68" s="1232"/>
      <c r="CT68" s="1232"/>
      <c r="CU68" s="1232"/>
      <c r="CV68" s="1232"/>
      <c r="CW68" s="1232"/>
      <c r="CX68" s="1232"/>
      <c r="CY68" s="1232"/>
      <c r="CZ68" s="1232"/>
      <c r="DA68" s="1232"/>
      <c r="DB68" s="1232"/>
      <c r="DC68" s="1233"/>
    </row>
    <row r="69" spans="2:107" x14ac:dyDescent="0.15">
      <c r="B69" s="1219"/>
      <c r="AN69" s="1234"/>
      <c r="AO69" s="1235"/>
      <c r="AP69" s="1235"/>
      <c r="AQ69" s="1235"/>
      <c r="AR69" s="1235"/>
      <c r="AS69" s="1235"/>
      <c r="AT69" s="1235"/>
      <c r="AU69" s="1235"/>
      <c r="AV69" s="1235"/>
      <c r="AW69" s="1235"/>
      <c r="AX69" s="1235"/>
      <c r="AY69" s="1235"/>
      <c r="AZ69" s="1235"/>
      <c r="BA69" s="1235"/>
      <c r="BB69" s="1235"/>
      <c r="BC69" s="1235"/>
      <c r="BD69" s="1235"/>
      <c r="BE69" s="1235"/>
      <c r="BF69" s="1235"/>
      <c r="BG69" s="1235"/>
      <c r="BH69" s="1235"/>
      <c r="BI69" s="1235"/>
      <c r="BJ69" s="1235"/>
      <c r="BK69" s="1235"/>
      <c r="BL69" s="1235"/>
      <c r="BM69" s="1235"/>
      <c r="BN69" s="1235"/>
      <c r="BO69" s="1235"/>
      <c r="BP69" s="1235"/>
      <c r="BQ69" s="1235"/>
      <c r="BR69" s="1235"/>
      <c r="BS69" s="1235"/>
      <c r="BT69" s="1235"/>
      <c r="BU69" s="1235"/>
      <c r="BV69" s="1235"/>
      <c r="BW69" s="1235"/>
      <c r="BX69" s="1235"/>
      <c r="BY69" s="1235"/>
      <c r="BZ69" s="1235"/>
      <c r="CA69" s="1235"/>
      <c r="CB69" s="1235"/>
      <c r="CC69" s="1235"/>
      <c r="CD69" s="1235"/>
      <c r="CE69" s="1235"/>
      <c r="CF69" s="1235"/>
      <c r="CG69" s="1235"/>
      <c r="CH69" s="1235"/>
      <c r="CI69" s="1235"/>
      <c r="CJ69" s="1235"/>
      <c r="CK69" s="1235"/>
      <c r="CL69" s="1235"/>
      <c r="CM69" s="1235"/>
      <c r="CN69" s="1235"/>
      <c r="CO69" s="1235"/>
      <c r="CP69" s="1235"/>
      <c r="CQ69" s="1235"/>
      <c r="CR69" s="1235"/>
      <c r="CS69" s="1235"/>
      <c r="CT69" s="1235"/>
      <c r="CU69" s="1235"/>
      <c r="CV69" s="1235"/>
      <c r="CW69" s="1235"/>
      <c r="CX69" s="1235"/>
      <c r="CY69" s="1235"/>
      <c r="CZ69" s="1235"/>
      <c r="DA69" s="1235"/>
      <c r="DB69" s="1235"/>
      <c r="DC69" s="1236"/>
    </row>
    <row r="70" spans="2:107" x14ac:dyDescent="0.15">
      <c r="B70" s="1219"/>
      <c r="H70" s="1261"/>
      <c r="I70" s="1261"/>
      <c r="J70" s="1262"/>
      <c r="K70" s="1262"/>
      <c r="L70" s="1263"/>
      <c r="M70" s="1262"/>
      <c r="N70" s="1263"/>
      <c r="AN70" s="1237"/>
      <c r="AO70" s="1237"/>
      <c r="AP70" s="1237"/>
      <c r="AZ70" s="1237"/>
      <c r="BA70" s="1237"/>
      <c r="BB70" s="1237"/>
      <c r="BL70" s="1237"/>
      <c r="BM70" s="1237"/>
      <c r="BN70" s="1237"/>
      <c r="BX70" s="1237"/>
      <c r="BY70" s="1237"/>
      <c r="BZ70" s="1237"/>
      <c r="CJ70" s="1237"/>
      <c r="CK70" s="1237"/>
      <c r="CL70" s="1237"/>
      <c r="CV70" s="1237"/>
      <c r="CW70" s="1237"/>
      <c r="CX70" s="1237"/>
    </row>
    <row r="71" spans="2:107" x14ac:dyDescent="0.15">
      <c r="B71" s="1219"/>
      <c r="G71" s="1264"/>
      <c r="I71" s="1265"/>
      <c r="J71" s="1262"/>
      <c r="K71" s="1262"/>
      <c r="L71" s="1263"/>
      <c r="M71" s="1262"/>
      <c r="N71" s="1263"/>
      <c r="AM71" s="1264"/>
      <c r="AN71" s="1213" t="s">
        <v>597</v>
      </c>
    </row>
    <row r="72" spans="2:107" x14ac:dyDescent="0.15">
      <c r="B72" s="1219"/>
      <c r="G72" s="1238"/>
      <c r="H72" s="1238"/>
      <c r="I72" s="1238"/>
      <c r="J72" s="1238"/>
      <c r="K72" s="1239"/>
      <c r="L72" s="1239"/>
      <c r="M72" s="1240"/>
      <c r="N72" s="1240"/>
      <c r="AN72" s="1241"/>
      <c r="AO72" s="1242"/>
      <c r="AP72" s="1242"/>
      <c r="AQ72" s="1242"/>
      <c r="AR72" s="1242"/>
      <c r="AS72" s="1242"/>
      <c r="AT72" s="1242"/>
      <c r="AU72" s="1242"/>
      <c r="AV72" s="1242"/>
      <c r="AW72" s="1242"/>
      <c r="AX72" s="1242"/>
      <c r="AY72" s="1242"/>
      <c r="AZ72" s="1242"/>
      <c r="BA72" s="1242"/>
      <c r="BB72" s="1242"/>
      <c r="BC72" s="1242"/>
      <c r="BD72" s="1242"/>
      <c r="BE72" s="1242"/>
      <c r="BF72" s="1242"/>
      <c r="BG72" s="1242"/>
      <c r="BH72" s="1242"/>
      <c r="BI72" s="1242"/>
      <c r="BJ72" s="1242"/>
      <c r="BK72" s="1242"/>
      <c r="BL72" s="1242"/>
      <c r="BM72" s="1242"/>
      <c r="BN72" s="1242"/>
      <c r="BO72" s="1243"/>
      <c r="BP72" s="1244" t="s">
        <v>557</v>
      </c>
      <c r="BQ72" s="1244"/>
      <c r="BR72" s="1244"/>
      <c r="BS72" s="1244"/>
      <c r="BT72" s="1244"/>
      <c r="BU72" s="1244"/>
      <c r="BV72" s="1244"/>
      <c r="BW72" s="1244"/>
      <c r="BX72" s="1244" t="s">
        <v>558</v>
      </c>
      <c r="BY72" s="1244"/>
      <c r="BZ72" s="1244"/>
      <c r="CA72" s="1244"/>
      <c r="CB72" s="1244"/>
      <c r="CC72" s="1244"/>
      <c r="CD72" s="1244"/>
      <c r="CE72" s="1244"/>
      <c r="CF72" s="1244" t="s">
        <v>559</v>
      </c>
      <c r="CG72" s="1244"/>
      <c r="CH72" s="1244"/>
      <c r="CI72" s="1244"/>
      <c r="CJ72" s="1244"/>
      <c r="CK72" s="1244"/>
      <c r="CL72" s="1244"/>
      <c r="CM72" s="1244"/>
      <c r="CN72" s="1244" t="s">
        <v>560</v>
      </c>
      <c r="CO72" s="1244"/>
      <c r="CP72" s="1244"/>
      <c r="CQ72" s="1244"/>
      <c r="CR72" s="1244"/>
      <c r="CS72" s="1244"/>
      <c r="CT72" s="1244"/>
      <c r="CU72" s="1244"/>
      <c r="CV72" s="1244" t="s">
        <v>561</v>
      </c>
      <c r="CW72" s="1244"/>
      <c r="CX72" s="1244"/>
      <c r="CY72" s="1244"/>
      <c r="CZ72" s="1244"/>
      <c r="DA72" s="1244"/>
      <c r="DB72" s="1244"/>
      <c r="DC72" s="1244"/>
    </row>
    <row r="73" spans="2:107" x14ac:dyDescent="0.15">
      <c r="B73" s="1219"/>
      <c r="G73" s="1245"/>
      <c r="H73" s="1245"/>
      <c r="I73" s="1245"/>
      <c r="J73" s="1245"/>
      <c r="K73" s="1266"/>
      <c r="L73" s="1266"/>
      <c r="M73" s="1266"/>
      <c r="N73" s="1266"/>
      <c r="AM73" s="1237"/>
      <c r="AN73" s="1248" t="s">
        <v>598</v>
      </c>
      <c r="AO73" s="1248"/>
      <c r="AP73" s="1248"/>
      <c r="AQ73" s="1248"/>
      <c r="AR73" s="1248"/>
      <c r="AS73" s="1248"/>
      <c r="AT73" s="1248"/>
      <c r="AU73" s="1248"/>
      <c r="AV73" s="1248"/>
      <c r="AW73" s="1248"/>
      <c r="AX73" s="1248"/>
      <c r="AY73" s="1248"/>
      <c r="AZ73" s="1248"/>
      <c r="BA73" s="1248"/>
      <c r="BB73" s="1248" t="s">
        <v>599</v>
      </c>
      <c r="BC73" s="1248"/>
      <c r="BD73" s="1248"/>
      <c r="BE73" s="1248"/>
      <c r="BF73" s="1248"/>
      <c r="BG73" s="1248"/>
      <c r="BH73" s="1248"/>
      <c r="BI73" s="1248"/>
      <c r="BJ73" s="1248"/>
      <c r="BK73" s="1248"/>
      <c r="BL73" s="1248"/>
      <c r="BM73" s="1248"/>
      <c r="BN73" s="1248"/>
      <c r="BO73" s="1248"/>
      <c r="BP73" s="1249">
        <v>54.4</v>
      </c>
      <c r="BQ73" s="1249"/>
      <c r="BR73" s="1249"/>
      <c r="BS73" s="1249"/>
      <c r="BT73" s="1249"/>
      <c r="BU73" s="1249"/>
      <c r="BV73" s="1249"/>
      <c r="BW73" s="1249"/>
      <c r="BX73" s="1249">
        <v>41.4</v>
      </c>
      <c r="BY73" s="1249"/>
      <c r="BZ73" s="1249"/>
      <c r="CA73" s="1249"/>
      <c r="CB73" s="1249"/>
      <c r="CC73" s="1249"/>
      <c r="CD73" s="1249"/>
      <c r="CE73" s="1249"/>
      <c r="CF73" s="1249">
        <v>30.6</v>
      </c>
      <c r="CG73" s="1249"/>
      <c r="CH73" s="1249"/>
      <c r="CI73" s="1249"/>
      <c r="CJ73" s="1249"/>
      <c r="CK73" s="1249"/>
      <c r="CL73" s="1249"/>
      <c r="CM73" s="1249"/>
      <c r="CN73" s="1249">
        <v>26.8</v>
      </c>
      <c r="CO73" s="1249"/>
      <c r="CP73" s="1249"/>
      <c r="CQ73" s="1249"/>
      <c r="CR73" s="1249"/>
      <c r="CS73" s="1249"/>
      <c r="CT73" s="1249"/>
      <c r="CU73" s="1249"/>
      <c r="CV73" s="1249">
        <v>23.3</v>
      </c>
      <c r="CW73" s="1249"/>
      <c r="CX73" s="1249"/>
      <c r="CY73" s="1249"/>
      <c r="CZ73" s="1249"/>
      <c r="DA73" s="1249"/>
      <c r="DB73" s="1249"/>
      <c r="DC73" s="1249"/>
    </row>
    <row r="74" spans="2:107" x14ac:dyDescent="0.15">
      <c r="B74" s="1219"/>
      <c r="G74" s="1245"/>
      <c r="H74" s="1245"/>
      <c r="I74" s="1245"/>
      <c r="J74" s="1245"/>
      <c r="K74" s="1266"/>
      <c r="L74" s="1266"/>
      <c r="M74" s="1266"/>
      <c r="N74" s="1266"/>
      <c r="AM74" s="1237"/>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9"/>
      <c r="BQ74" s="1249"/>
      <c r="BR74" s="1249"/>
      <c r="BS74" s="1249"/>
      <c r="BT74" s="1249"/>
      <c r="BU74" s="1249"/>
      <c r="BV74" s="1249"/>
      <c r="BW74" s="1249"/>
      <c r="BX74" s="1249"/>
      <c r="BY74" s="1249"/>
      <c r="BZ74" s="1249"/>
      <c r="CA74" s="1249"/>
      <c r="CB74" s="1249"/>
      <c r="CC74" s="1249"/>
      <c r="CD74" s="1249"/>
      <c r="CE74" s="1249"/>
      <c r="CF74" s="1249"/>
      <c r="CG74" s="1249"/>
      <c r="CH74" s="1249"/>
      <c r="CI74" s="1249"/>
      <c r="CJ74" s="1249"/>
      <c r="CK74" s="1249"/>
      <c r="CL74" s="1249"/>
      <c r="CM74" s="1249"/>
      <c r="CN74" s="1249"/>
      <c r="CO74" s="1249"/>
      <c r="CP74" s="1249"/>
      <c r="CQ74" s="1249"/>
      <c r="CR74" s="1249"/>
      <c r="CS74" s="1249"/>
      <c r="CT74" s="1249"/>
      <c r="CU74" s="1249"/>
      <c r="CV74" s="1249"/>
      <c r="CW74" s="1249"/>
      <c r="CX74" s="1249"/>
      <c r="CY74" s="1249"/>
      <c r="CZ74" s="1249"/>
      <c r="DA74" s="1249"/>
      <c r="DB74" s="1249"/>
      <c r="DC74" s="1249"/>
    </row>
    <row r="75" spans="2:107" x14ac:dyDescent="0.15">
      <c r="B75" s="1219"/>
      <c r="G75" s="1245"/>
      <c r="H75" s="1245"/>
      <c r="I75" s="1238"/>
      <c r="J75" s="1238"/>
      <c r="K75" s="1247"/>
      <c r="L75" s="1247"/>
      <c r="M75" s="1247"/>
      <c r="N75" s="1247"/>
      <c r="AM75" s="1237"/>
      <c r="AN75" s="1248"/>
      <c r="AO75" s="1248"/>
      <c r="AP75" s="1248"/>
      <c r="AQ75" s="1248"/>
      <c r="AR75" s="1248"/>
      <c r="AS75" s="1248"/>
      <c r="AT75" s="1248"/>
      <c r="AU75" s="1248"/>
      <c r="AV75" s="1248"/>
      <c r="AW75" s="1248"/>
      <c r="AX75" s="1248"/>
      <c r="AY75" s="1248"/>
      <c r="AZ75" s="1248"/>
      <c r="BA75" s="1248"/>
      <c r="BB75" s="1248" t="s">
        <v>604</v>
      </c>
      <c r="BC75" s="1248"/>
      <c r="BD75" s="1248"/>
      <c r="BE75" s="1248"/>
      <c r="BF75" s="1248"/>
      <c r="BG75" s="1248"/>
      <c r="BH75" s="1248"/>
      <c r="BI75" s="1248"/>
      <c r="BJ75" s="1248"/>
      <c r="BK75" s="1248"/>
      <c r="BL75" s="1248"/>
      <c r="BM75" s="1248"/>
      <c r="BN75" s="1248"/>
      <c r="BO75" s="1248"/>
      <c r="BP75" s="1249">
        <v>7.5</v>
      </c>
      <c r="BQ75" s="1249"/>
      <c r="BR75" s="1249"/>
      <c r="BS75" s="1249"/>
      <c r="BT75" s="1249"/>
      <c r="BU75" s="1249"/>
      <c r="BV75" s="1249"/>
      <c r="BW75" s="1249"/>
      <c r="BX75" s="1249">
        <v>6.1</v>
      </c>
      <c r="BY75" s="1249"/>
      <c r="BZ75" s="1249"/>
      <c r="CA75" s="1249"/>
      <c r="CB75" s="1249"/>
      <c r="CC75" s="1249"/>
      <c r="CD75" s="1249"/>
      <c r="CE75" s="1249"/>
      <c r="CF75" s="1249">
        <v>5.4</v>
      </c>
      <c r="CG75" s="1249"/>
      <c r="CH75" s="1249"/>
      <c r="CI75" s="1249"/>
      <c r="CJ75" s="1249"/>
      <c r="CK75" s="1249"/>
      <c r="CL75" s="1249"/>
      <c r="CM75" s="1249"/>
      <c r="CN75" s="1249">
        <v>5</v>
      </c>
      <c r="CO75" s="1249"/>
      <c r="CP75" s="1249"/>
      <c r="CQ75" s="1249"/>
      <c r="CR75" s="1249"/>
      <c r="CS75" s="1249"/>
      <c r="CT75" s="1249"/>
      <c r="CU75" s="1249"/>
      <c r="CV75" s="1249">
        <v>6</v>
      </c>
      <c r="CW75" s="1249"/>
      <c r="CX75" s="1249"/>
      <c r="CY75" s="1249"/>
      <c r="CZ75" s="1249"/>
      <c r="DA75" s="1249"/>
      <c r="DB75" s="1249"/>
      <c r="DC75" s="1249"/>
    </row>
    <row r="76" spans="2:107" x14ac:dyDescent="0.15">
      <c r="B76" s="1219"/>
      <c r="G76" s="1245"/>
      <c r="H76" s="1245"/>
      <c r="I76" s="1238"/>
      <c r="J76" s="1238"/>
      <c r="K76" s="1247"/>
      <c r="L76" s="1247"/>
      <c r="M76" s="1247"/>
      <c r="N76" s="1247"/>
      <c r="AM76" s="1237"/>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9"/>
      <c r="BQ76" s="1249"/>
      <c r="BR76" s="1249"/>
      <c r="BS76" s="1249"/>
      <c r="BT76" s="1249"/>
      <c r="BU76" s="1249"/>
      <c r="BV76" s="1249"/>
      <c r="BW76" s="1249"/>
      <c r="BX76" s="1249"/>
      <c r="BY76" s="1249"/>
      <c r="BZ76" s="1249"/>
      <c r="CA76" s="1249"/>
      <c r="CB76" s="1249"/>
      <c r="CC76" s="1249"/>
      <c r="CD76" s="1249"/>
      <c r="CE76" s="1249"/>
      <c r="CF76" s="1249"/>
      <c r="CG76" s="1249"/>
      <c r="CH76" s="1249"/>
      <c r="CI76" s="1249"/>
      <c r="CJ76" s="1249"/>
      <c r="CK76" s="1249"/>
      <c r="CL76" s="1249"/>
      <c r="CM76" s="1249"/>
      <c r="CN76" s="1249"/>
      <c r="CO76" s="1249"/>
      <c r="CP76" s="1249"/>
      <c r="CQ76" s="1249"/>
      <c r="CR76" s="1249"/>
      <c r="CS76" s="1249"/>
      <c r="CT76" s="1249"/>
      <c r="CU76" s="1249"/>
      <c r="CV76" s="1249"/>
      <c r="CW76" s="1249"/>
      <c r="CX76" s="1249"/>
      <c r="CY76" s="1249"/>
      <c r="CZ76" s="1249"/>
      <c r="DA76" s="1249"/>
      <c r="DB76" s="1249"/>
      <c r="DC76" s="1249"/>
    </row>
    <row r="77" spans="2:107" x14ac:dyDescent="0.15">
      <c r="B77" s="1219"/>
      <c r="G77" s="1238"/>
      <c r="H77" s="1238"/>
      <c r="I77" s="1238"/>
      <c r="J77" s="1238"/>
      <c r="K77" s="1266"/>
      <c r="L77" s="1266"/>
      <c r="M77" s="1266"/>
      <c r="N77" s="1266"/>
      <c r="AN77" s="1244" t="s">
        <v>601</v>
      </c>
      <c r="AO77" s="1244"/>
      <c r="AP77" s="1244"/>
      <c r="AQ77" s="1244"/>
      <c r="AR77" s="1244"/>
      <c r="AS77" s="1244"/>
      <c r="AT77" s="1244"/>
      <c r="AU77" s="1244"/>
      <c r="AV77" s="1244"/>
      <c r="AW77" s="1244"/>
      <c r="AX77" s="1244"/>
      <c r="AY77" s="1244"/>
      <c r="AZ77" s="1244"/>
      <c r="BA77" s="1244"/>
      <c r="BB77" s="1248" t="s">
        <v>599</v>
      </c>
      <c r="BC77" s="1248"/>
      <c r="BD77" s="1248"/>
      <c r="BE77" s="1248"/>
      <c r="BF77" s="1248"/>
      <c r="BG77" s="1248"/>
      <c r="BH77" s="1248"/>
      <c r="BI77" s="1248"/>
      <c r="BJ77" s="1248"/>
      <c r="BK77" s="1248"/>
      <c r="BL77" s="1248"/>
      <c r="BM77" s="1248"/>
      <c r="BN77" s="1248"/>
      <c r="BO77" s="1248"/>
      <c r="BP77" s="1249">
        <v>30.2</v>
      </c>
      <c r="BQ77" s="1249"/>
      <c r="BR77" s="1249"/>
      <c r="BS77" s="1249"/>
      <c r="BT77" s="1249"/>
      <c r="BU77" s="1249"/>
      <c r="BV77" s="1249"/>
      <c r="BW77" s="1249"/>
      <c r="BX77" s="1249">
        <v>25.4</v>
      </c>
      <c r="BY77" s="1249"/>
      <c r="BZ77" s="1249"/>
      <c r="CA77" s="1249"/>
      <c r="CB77" s="1249"/>
      <c r="CC77" s="1249"/>
      <c r="CD77" s="1249"/>
      <c r="CE77" s="1249"/>
      <c r="CF77" s="1249">
        <v>23</v>
      </c>
      <c r="CG77" s="1249"/>
      <c r="CH77" s="1249"/>
      <c r="CI77" s="1249"/>
      <c r="CJ77" s="1249"/>
      <c r="CK77" s="1249"/>
      <c r="CL77" s="1249"/>
      <c r="CM77" s="1249"/>
      <c r="CN77" s="1249">
        <v>28</v>
      </c>
      <c r="CO77" s="1249"/>
      <c r="CP77" s="1249"/>
      <c r="CQ77" s="1249"/>
      <c r="CR77" s="1249"/>
      <c r="CS77" s="1249"/>
      <c r="CT77" s="1249"/>
      <c r="CU77" s="1249"/>
      <c r="CV77" s="1249">
        <v>11.2</v>
      </c>
      <c r="CW77" s="1249"/>
      <c r="CX77" s="1249"/>
      <c r="CY77" s="1249"/>
      <c r="CZ77" s="1249"/>
      <c r="DA77" s="1249"/>
      <c r="DB77" s="1249"/>
      <c r="DC77" s="1249"/>
    </row>
    <row r="78" spans="2:107" x14ac:dyDescent="0.15">
      <c r="B78" s="1219"/>
      <c r="G78" s="1238"/>
      <c r="H78" s="1238"/>
      <c r="I78" s="1238"/>
      <c r="J78" s="1238"/>
      <c r="K78" s="1266"/>
      <c r="L78" s="1266"/>
      <c r="M78" s="1266"/>
      <c r="N78" s="1266"/>
      <c r="AN78" s="1244"/>
      <c r="AO78" s="1244"/>
      <c r="AP78" s="1244"/>
      <c r="AQ78" s="1244"/>
      <c r="AR78" s="1244"/>
      <c r="AS78" s="1244"/>
      <c r="AT78" s="1244"/>
      <c r="AU78" s="1244"/>
      <c r="AV78" s="1244"/>
      <c r="AW78" s="1244"/>
      <c r="AX78" s="1244"/>
      <c r="AY78" s="1244"/>
      <c r="AZ78" s="1244"/>
      <c r="BA78" s="1244"/>
      <c r="BB78" s="1248"/>
      <c r="BC78" s="1248"/>
      <c r="BD78" s="1248"/>
      <c r="BE78" s="1248"/>
      <c r="BF78" s="1248"/>
      <c r="BG78" s="1248"/>
      <c r="BH78" s="1248"/>
      <c r="BI78" s="1248"/>
      <c r="BJ78" s="1248"/>
      <c r="BK78" s="1248"/>
      <c r="BL78" s="1248"/>
      <c r="BM78" s="1248"/>
      <c r="BN78" s="1248"/>
      <c r="BO78" s="1248"/>
      <c r="BP78" s="1249"/>
      <c r="BQ78" s="1249"/>
      <c r="BR78" s="1249"/>
      <c r="BS78" s="1249"/>
      <c r="BT78" s="1249"/>
      <c r="BU78" s="1249"/>
      <c r="BV78" s="1249"/>
      <c r="BW78" s="1249"/>
      <c r="BX78" s="1249"/>
      <c r="BY78" s="1249"/>
      <c r="BZ78" s="1249"/>
      <c r="CA78" s="1249"/>
      <c r="CB78" s="1249"/>
      <c r="CC78" s="1249"/>
      <c r="CD78" s="1249"/>
      <c r="CE78" s="1249"/>
      <c r="CF78" s="1249"/>
      <c r="CG78" s="1249"/>
      <c r="CH78" s="1249"/>
      <c r="CI78" s="1249"/>
      <c r="CJ78" s="1249"/>
      <c r="CK78" s="1249"/>
      <c r="CL78" s="1249"/>
      <c r="CM78" s="1249"/>
      <c r="CN78" s="1249"/>
      <c r="CO78" s="1249"/>
      <c r="CP78" s="1249"/>
      <c r="CQ78" s="1249"/>
      <c r="CR78" s="1249"/>
      <c r="CS78" s="1249"/>
      <c r="CT78" s="1249"/>
      <c r="CU78" s="1249"/>
      <c r="CV78" s="1249"/>
      <c r="CW78" s="1249"/>
      <c r="CX78" s="1249"/>
      <c r="CY78" s="1249"/>
      <c r="CZ78" s="1249"/>
      <c r="DA78" s="1249"/>
      <c r="DB78" s="1249"/>
      <c r="DC78" s="1249"/>
    </row>
    <row r="79" spans="2:107" x14ac:dyDescent="0.15">
      <c r="B79" s="1219"/>
      <c r="G79" s="1238"/>
      <c r="H79" s="1238"/>
      <c r="I79" s="1251"/>
      <c r="J79" s="1251"/>
      <c r="K79" s="1267"/>
      <c r="L79" s="1267"/>
      <c r="M79" s="1267"/>
      <c r="N79" s="1267"/>
      <c r="AN79" s="1244"/>
      <c r="AO79" s="1244"/>
      <c r="AP79" s="1244"/>
      <c r="AQ79" s="1244"/>
      <c r="AR79" s="1244"/>
      <c r="AS79" s="1244"/>
      <c r="AT79" s="1244"/>
      <c r="AU79" s="1244"/>
      <c r="AV79" s="1244"/>
      <c r="AW79" s="1244"/>
      <c r="AX79" s="1244"/>
      <c r="AY79" s="1244"/>
      <c r="AZ79" s="1244"/>
      <c r="BA79" s="1244"/>
      <c r="BB79" s="1248" t="s">
        <v>604</v>
      </c>
      <c r="BC79" s="1248"/>
      <c r="BD79" s="1248"/>
      <c r="BE79" s="1248"/>
      <c r="BF79" s="1248"/>
      <c r="BG79" s="1248"/>
      <c r="BH79" s="1248"/>
      <c r="BI79" s="1248"/>
      <c r="BJ79" s="1248"/>
      <c r="BK79" s="1248"/>
      <c r="BL79" s="1248"/>
      <c r="BM79" s="1248"/>
      <c r="BN79" s="1248"/>
      <c r="BO79" s="1248"/>
      <c r="BP79" s="1249">
        <v>8</v>
      </c>
      <c r="BQ79" s="1249"/>
      <c r="BR79" s="1249"/>
      <c r="BS79" s="1249"/>
      <c r="BT79" s="1249"/>
      <c r="BU79" s="1249"/>
      <c r="BV79" s="1249"/>
      <c r="BW79" s="1249"/>
      <c r="BX79" s="1249">
        <v>7.8</v>
      </c>
      <c r="BY79" s="1249"/>
      <c r="BZ79" s="1249"/>
      <c r="CA79" s="1249"/>
      <c r="CB79" s="1249"/>
      <c r="CC79" s="1249"/>
      <c r="CD79" s="1249"/>
      <c r="CE79" s="1249"/>
      <c r="CF79" s="1249">
        <v>7.7</v>
      </c>
      <c r="CG79" s="1249"/>
      <c r="CH79" s="1249"/>
      <c r="CI79" s="1249"/>
      <c r="CJ79" s="1249"/>
      <c r="CK79" s="1249"/>
      <c r="CL79" s="1249"/>
      <c r="CM79" s="1249"/>
      <c r="CN79" s="1249">
        <v>7.5</v>
      </c>
      <c r="CO79" s="1249"/>
      <c r="CP79" s="1249"/>
      <c r="CQ79" s="1249"/>
      <c r="CR79" s="1249"/>
      <c r="CS79" s="1249"/>
      <c r="CT79" s="1249"/>
      <c r="CU79" s="1249"/>
      <c r="CV79" s="1249">
        <v>5.7</v>
      </c>
      <c r="CW79" s="1249"/>
      <c r="CX79" s="1249"/>
      <c r="CY79" s="1249"/>
      <c r="CZ79" s="1249"/>
      <c r="DA79" s="1249"/>
      <c r="DB79" s="1249"/>
      <c r="DC79" s="1249"/>
    </row>
    <row r="80" spans="2:107" x14ac:dyDescent="0.15">
      <c r="B80" s="1219"/>
      <c r="G80" s="1238"/>
      <c r="H80" s="1238"/>
      <c r="I80" s="1251"/>
      <c r="J80" s="1251"/>
      <c r="K80" s="1267"/>
      <c r="L80" s="1267"/>
      <c r="M80" s="1267"/>
      <c r="N80" s="1267"/>
      <c r="AN80" s="1244"/>
      <c r="AO80" s="1244"/>
      <c r="AP80" s="1244"/>
      <c r="AQ80" s="1244"/>
      <c r="AR80" s="1244"/>
      <c r="AS80" s="1244"/>
      <c r="AT80" s="1244"/>
      <c r="AU80" s="1244"/>
      <c r="AV80" s="1244"/>
      <c r="AW80" s="1244"/>
      <c r="AX80" s="1244"/>
      <c r="AY80" s="1244"/>
      <c r="AZ80" s="1244"/>
      <c r="BA80" s="1244"/>
      <c r="BB80" s="1248"/>
      <c r="BC80" s="1248"/>
      <c r="BD80" s="1248"/>
      <c r="BE80" s="1248"/>
      <c r="BF80" s="1248"/>
      <c r="BG80" s="1248"/>
      <c r="BH80" s="1248"/>
      <c r="BI80" s="1248"/>
      <c r="BJ80" s="1248"/>
      <c r="BK80" s="1248"/>
      <c r="BL80" s="1248"/>
      <c r="BM80" s="1248"/>
      <c r="BN80" s="1248"/>
      <c r="BO80" s="1248"/>
      <c r="BP80" s="1249"/>
      <c r="BQ80" s="1249"/>
      <c r="BR80" s="1249"/>
      <c r="BS80" s="1249"/>
      <c r="BT80" s="1249"/>
      <c r="BU80" s="1249"/>
      <c r="BV80" s="1249"/>
      <c r="BW80" s="1249"/>
      <c r="BX80" s="1249"/>
      <c r="BY80" s="1249"/>
      <c r="BZ80" s="1249"/>
      <c r="CA80" s="1249"/>
      <c r="CB80" s="1249"/>
      <c r="CC80" s="1249"/>
      <c r="CD80" s="1249"/>
      <c r="CE80" s="1249"/>
      <c r="CF80" s="1249"/>
      <c r="CG80" s="1249"/>
      <c r="CH80" s="1249"/>
      <c r="CI80" s="1249"/>
      <c r="CJ80" s="1249"/>
      <c r="CK80" s="1249"/>
      <c r="CL80" s="1249"/>
      <c r="CM80" s="1249"/>
      <c r="CN80" s="1249"/>
      <c r="CO80" s="1249"/>
      <c r="CP80" s="1249"/>
      <c r="CQ80" s="1249"/>
      <c r="CR80" s="1249"/>
      <c r="CS80" s="1249"/>
      <c r="CT80" s="1249"/>
      <c r="CU80" s="1249"/>
      <c r="CV80" s="1249"/>
      <c r="CW80" s="1249"/>
      <c r="CX80" s="1249"/>
      <c r="CY80" s="1249"/>
      <c r="CZ80" s="1249"/>
      <c r="DA80" s="1249"/>
      <c r="DB80" s="1249"/>
      <c r="DC80" s="1249"/>
    </row>
    <row r="81" spans="2:109" x14ac:dyDescent="0.15">
      <c r="B81" s="1219"/>
    </row>
    <row r="82" spans="2:109" ht="17.25" x14ac:dyDescent="0.15">
      <c r="B82" s="1219"/>
      <c r="K82" s="1268"/>
      <c r="L82" s="1268"/>
      <c r="M82" s="1268"/>
      <c r="N82" s="1268"/>
      <c r="AQ82" s="1268"/>
      <c r="AR82" s="1268"/>
      <c r="AS82" s="1268"/>
      <c r="AT82" s="1268"/>
      <c r="BC82" s="1268"/>
      <c r="BD82" s="1268"/>
      <c r="BE82" s="1268"/>
      <c r="BF82" s="1268"/>
      <c r="BO82" s="1268"/>
      <c r="BP82" s="1268"/>
      <c r="BQ82" s="1268"/>
      <c r="BR82" s="1268"/>
      <c r="CA82" s="1268"/>
      <c r="CB82" s="1268"/>
      <c r="CC82" s="1268"/>
      <c r="CD82" s="1268"/>
      <c r="CM82" s="1268"/>
      <c r="CN82" s="1268"/>
      <c r="CO82" s="1268"/>
      <c r="CP82" s="1268"/>
      <c r="CY82" s="1268"/>
      <c r="CZ82" s="1268"/>
      <c r="DA82" s="1268"/>
      <c r="DB82" s="1268"/>
      <c r="DC82" s="1268"/>
    </row>
    <row r="83" spans="2:109" x14ac:dyDescent="0.15">
      <c r="B83" s="1221"/>
      <c r="C83" s="1222"/>
      <c r="D83" s="1222"/>
      <c r="E83" s="1222"/>
      <c r="F83" s="1222"/>
      <c r="G83" s="1222"/>
      <c r="H83" s="1222"/>
      <c r="I83" s="1222"/>
      <c r="J83" s="1222"/>
      <c r="K83" s="1222"/>
      <c r="L83" s="1222"/>
      <c r="M83" s="1222"/>
      <c r="N83" s="1222"/>
      <c r="O83" s="1222"/>
      <c r="P83" s="1222"/>
      <c r="Q83" s="1222"/>
      <c r="R83" s="1222"/>
      <c r="S83" s="1222"/>
      <c r="T83" s="1222"/>
      <c r="U83" s="1222"/>
      <c r="V83" s="1222"/>
      <c r="W83" s="1222"/>
      <c r="X83" s="1222"/>
      <c r="Y83" s="1222"/>
      <c r="Z83" s="1222"/>
      <c r="AA83" s="1222"/>
      <c r="AB83" s="1222"/>
      <c r="AC83" s="1222"/>
      <c r="AD83" s="1222"/>
      <c r="AE83" s="1222"/>
      <c r="AF83" s="1222"/>
      <c r="AG83" s="1222"/>
      <c r="AH83" s="1222"/>
      <c r="AI83" s="1222"/>
      <c r="AJ83" s="1222"/>
      <c r="AK83" s="1222"/>
      <c r="AL83" s="1222"/>
      <c r="AM83" s="1222"/>
      <c r="AN83" s="1222"/>
      <c r="AO83" s="1222"/>
      <c r="AP83" s="1222"/>
      <c r="AQ83" s="1222"/>
      <c r="AR83" s="1222"/>
      <c r="AS83" s="1222"/>
      <c r="AT83" s="1222"/>
      <c r="AU83" s="1222"/>
      <c r="AV83" s="1222"/>
      <c r="AW83" s="1222"/>
      <c r="AX83" s="1222"/>
      <c r="AY83" s="1222"/>
      <c r="AZ83" s="1222"/>
      <c r="BA83" s="1222"/>
      <c r="BB83" s="1222"/>
      <c r="BC83" s="1222"/>
      <c r="BD83" s="1222"/>
      <c r="BE83" s="1222"/>
      <c r="BF83" s="1222"/>
      <c r="BG83" s="1222"/>
      <c r="BH83" s="1222"/>
      <c r="BI83" s="1222"/>
      <c r="BJ83" s="1222"/>
      <c r="BK83" s="1222"/>
      <c r="BL83" s="1222"/>
      <c r="BM83" s="1222"/>
      <c r="BN83" s="1222"/>
      <c r="BO83" s="1222"/>
      <c r="BP83" s="1222"/>
      <c r="BQ83" s="1222"/>
      <c r="BR83" s="1222"/>
      <c r="BS83" s="1222"/>
      <c r="BT83" s="1222"/>
      <c r="BU83" s="1222"/>
      <c r="BV83" s="1222"/>
      <c r="BW83" s="1222"/>
      <c r="BX83" s="1222"/>
      <c r="BY83" s="1222"/>
      <c r="BZ83" s="1222"/>
      <c r="CA83" s="1222"/>
      <c r="CB83" s="1222"/>
      <c r="CC83" s="1222"/>
      <c r="CD83" s="1222"/>
      <c r="CE83" s="1222"/>
      <c r="CF83" s="1222"/>
      <c r="CG83" s="1222"/>
      <c r="CH83" s="1222"/>
      <c r="CI83" s="1222"/>
      <c r="CJ83" s="1222"/>
      <c r="CK83" s="1222"/>
      <c r="CL83" s="1222"/>
      <c r="CM83" s="1222"/>
      <c r="CN83" s="1222"/>
      <c r="CO83" s="1222"/>
      <c r="CP83" s="1222"/>
      <c r="CQ83" s="1222"/>
      <c r="CR83" s="1222"/>
      <c r="CS83" s="1222"/>
      <c r="CT83" s="1222"/>
      <c r="CU83" s="1222"/>
      <c r="CV83" s="1222"/>
      <c r="CW83" s="1222"/>
      <c r="CX83" s="1222"/>
      <c r="CY83" s="1222"/>
      <c r="CZ83" s="1222"/>
      <c r="DA83" s="1222"/>
      <c r="DB83" s="1222"/>
      <c r="DC83" s="1222"/>
      <c r="DD83" s="1223"/>
    </row>
    <row r="84" spans="2:109" x14ac:dyDescent="0.15">
      <c r="DD84" s="1213"/>
      <c r="DE84" s="1213"/>
    </row>
    <row r="85" spans="2:109" x14ac:dyDescent="0.15">
      <c r="DD85" s="1213"/>
      <c r="DE85" s="1213"/>
    </row>
  </sheetData>
  <sheetProtection algorithmName="SHA-512" hashValue="OmoRjViSgn6U7KpZnQ5ObDMgnCLKVJ8nqT3NFesGEmoPiazV7q6Or2qTvMn1oHkNq5DyctDi7G3AgXBXTsowAA==" saltValue="W4pUliGk7GPaVBtCLcEY4Q==" spinCount="100000" sheet="1" objects="1" scenarios="1" formatCells="0"/>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 bottom="0.31496062992126" header="0.39370078740157499"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C1418-C434-4E7E-97C1-DCA8346D8F5B}">
  <sheetPr>
    <pageSetUpPr fitToPage="1"/>
  </sheetPr>
  <dimension ref="A1:DR125"/>
  <sheetViews>
    <sheetView showGridLines="0" zoomScale="70" zoomScaleNormal="70" zoomScaleSheetLayoutView="70" workbookViewId="0">
      <selection activeCell="DD43" sqref="DD43"/>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605</v>
      </c>
    </row>
  </sheetData>
  <sheetProtection algorithmName="SHA-512" hashValue="lGz7hjG9+jtRpGekwHssdn+mNhDxPz2kY5RMMbny5ZjOphufUHX0OPUvffd61clYHYWxsr2JTtIWiCAeuB7wxA==" saltValue="yim1J3z8RV672e+NhvBwTg==" spinCount="100000" sheet="1" objects="1" scenarios="1"/>
  <phoneticPr fontId="2"/>
  <printOptions horizontalCentered="1" verticalCentered="1"/>
  <pageMargins left="0" right="0" top="0.196850393700787" bottom="0" header="0.39370078740157499"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C299-02B4-4F4A-83A1-6AD07304CE6E}">
  <sheetPr>
    <pageSetUpPr fitToPage="1"/>
  </sheetPr>
  <dimension ref="A1:DR125"/>
  <sheetViews>
    <sheetView showGridLines="0" topLeftCell="A78" zoomScaleSheetLayoutView="55" workbookViewId="0">
      <selection activeCell="DD43" sqref="DD43"/>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605</v>
      </c>
    </row>
  </sheetData>
  <sheetProtection algorithmName="SHA-512" hashValue="VeTi6uv6lYCXjX+kmfhnaQflfWhdJ2p348K6H35Cou6Kzy2Fptqmn1Dodhxr6W9zTSOYd3Nb3entRkbGKx06ow==" saltValue="VDut9QU+tKnym7XufKzm7Q==" spinCount="100000" sheet="1" objects="1" scenarios="1"/>
  <phoneticPr fontId="2"/>
  <printOptions horizontalCentered="1" verticalCentered="1"/>
  <pageMargins left="0" right="0" top="0.196850393700787" bottom="0" header="0.39370078740157499"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554</v>
      </c>
      <c r="G2" s="148"/>
      <c r="H2" s="149"/>
    </row>
    <row r="3" spans="1:8" x14ac:dyDescent="0.15">
      <c r="A3" s="145" t="s">
        <v>547</v>
      </c>
      <c r="B3" s="150"/>
      <c r="C3" s="151"/>
      <c r="D3" s="152">
        <v>23620</v>
      </c>
      <c r="E3" s="153"/>
      <c r="F3" s="154">
        <v>70615</v>
      </c>
      <c r="G3" s="155"/>
      <c r="H3" s="156"/>
    </row>
    <row r="4" spans="1:8" x14ac:dyDescent="0.15">
      <c r="A4" s="157"/>
      <c r="B4" s="158"/>
      <c r="C4" s="159"/>
      <c r="D4" s="160">
        <v>11518</v>
      </c>
      <c r="E4" s="161"/>
      <c r="F4" s="162">
        <v>37382</v>
      </c>
      <c r="G4" s="163"/>
      <c r="H4" s="164"/>
    </row>
    <row r="5" spans="1:8" x14ac:dyDescent="0.15">
      <c r="A5" s="145" t="s">
        <v>549</v>
      </c>
      <c r="B5" s="150"/>
      <c r="C5" s="151"/>
      <c r="D5" s="152">
        <v>32077</v>
      </c>
      <c r="E5" s="153"/>
      <c r="F5" s="154">
        <v>69185</v>
      </c>
      <c r="G5" s="155"/>
      <c r="H5" s="156"/>
    </row>
    <row r="6" spans="1:8" x14ac:dyDescent="0.15">
      <c r="A6" s="157"/>
      <c r="B6" s="158"/>
      <c r="C6" s="159"/>
      <c r="D6" s="160">
        <v>21563</v>
      </c>
      <c r="E6" s="161"/>
      <c r="F6" s="162">
        <v>38519</v>
      </c>
      <c r="G6" s="163"/>
      <c r="H6" s="164"/>
    </row>
    <row r="7" spans="1:8" x14ac:dyDescent="0.15">
      <c r="A7" s="145" t="s">
        <v>550</v>
      </c>
      <c r="B7" s="150"/>
      <c r="C7" s="151"/>
      <c r="D7" s="152">
        <v>21412</v>
      </c>
      <c r="E7" s="153"/>
      <c r="F7" s="154">
        <v>70166</v>
      </c>
      <c r="G7" s="155"/>
      <c r="H7" s="156"/>
    </row>
    <row r="8" spans="1:8" x14ac:dyDescent="0.15">
      <c r="A8" s="157"/>
      <c r="B8" s="158"/>
      <c r="C8" s="159"/>
      <c r="D8" s="160">
        <v>11944</v>
      </c>
      <c r="E8" s="161"/>
      <c r="F8" s="162">
        <v>36115</v>
      </c>
      <c r="G8" s="163"/>
      <c r="H8" s="164"/>
    </row>
    <row r="9" spans="1:8" x14ac:dyDescent="0.15">
      <c r="A9" s="145" t="s">
        <v>551</v>
      </c>
      <c r="B9" s="150"/>
      <c r="C9" s="151"/>
      <c r="D9" s="152">
        <v>22765</v>
      </c>
      <c r="E9" s="153"/>
      <c r="F9" s="154">
        <v>70329</v>
      </c>
      <c r="G9" s="155"/>
      <c r="H9" s="156"/>
    </row>
    <row r="10" spans="1:8" x14ac:dyDescent="0.15">
      <c r="A10" s="157"/>
      <c r="B10" s="158"/>
      <c r="C10" s="159"/>
      <c r="D10" s="160">
        <v>11267</v>
      </c>
      <c r="E10" s="161"/>
      <c r="F10" s="162">
        <v>39403</v>
      </c>
      <c r="G10" s="163"/>
      <c r="H10" s="164"/>
    </row>
    <row r="11" spans="1:8" x14ac:dyDescent="0.15">
      <c r="A11" s="145" t="s">
        <v>552</v>
      </c>
      <c r="B11" s="150"/>
      <c r="C11" s="151"/>
      <c r="D11" s="152">
        <v>41528</v>
      </c>
      <c r="E11" s="153"/>
      <c r="F11" s="154">
        <v>45945</v>
      </c>
      <c r="G11" s="155"/>
      <c r="H11" s="156"/>
    </row>
    <row r="12" spans="1:8" x14ac:dyDescent="0.15">
      <c r="A12" s="157"/>
      <c r="B12" s="158"/>
      <c r="C12" s="165"/>
      <c r="D12" s="160">
        <v>21561</v>
      </c>
      <c r="E12" s="161"/>
      <c r="F12" s="162">
        <v>25180</v>
      </c>
      <c r="G12" s="163"/>
      <c r="H12" s="164"/>
    </row>
    <row r="13" spans="1:8" x14ac:dyDescent="0.15">
      <c r="A13" s="145"/>
      <c r="B13" s="150"/>
      <c r="C13" s="166"/>
      <c r="D13" s="167">
        <v>28280</v>
      </c>
      <c r="E13" s="168"/>
      <c r="F13" s="169">
        <v>65248</v>
      </c>
      <c r="G13" s="170"/>
      <c r="H13" s="156"/>
    </row>
    <row r="14" spans="1:8" x14ac:dyDescent="0.15">
      <c r="A14" s="157"/>
      <c r="B14" s="158"/>
      <c r="C14" s="159"/>
      <c r="D14" s="160">
        <v>15571</v>
      </c>
      <c r="E14" s="161"/>
      <c r="F14" s="162">
        <v>35320</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8.6999999999999993</v>
      </c>
      <c r="C19" s="171">
        <f>ROUND(VALUE(SUBSTITUTE(実質収支比率等に係る経年分析!G$48,"▲","-")),2)</f>
        <v>9.11</v>
      </c>
      <c r="D19" s="171">
        <f>ROUND(VALUE(SUBSTITUTE(実質収支比率等に係る経年分析!H$48,"▲","-")),2)</f>
        <v>7.33</v>
      </c>
      <c r="E19" s="171">
        <f>ROUND(VALUE(SUBSTITUTE(実質収支比率等に係る経年分析!I$48,"▲","-")),2)</f>
        <v>9.8800000000000008</v>
      </c>
      <c r="F19" s="171">
        <f>ROUND(VALUE(SUBSTITUTE(実質収支比率等に係る経年分析!J$48,"▲","-")),2)</f>
        <v>14.15</v>
      </c>
    </row>
    <row r="20" spans="1:11" x14ac:dyDescent="0.15">
      <c r="A20" s="171" t="s">
        <v>55</v>
      </c>
      <c r="B20" s="171">
        <f>ROUND(VALUE(SUBSTITUTE(実質収支比率等に係る経年分析!F$47,"▲","-")),2)</f>
        <v>6.74</v>
      </c>
      <c r="C20" s="171">
        <f>ROUND(VALUE(SUBSTITUTE(実質収支比率等に係る経年分析!G$47,"▲","-")),2)</f>
        <v>10.91</v>
      </c>
      <c r="D20" s="171">
        <f>ROUND(VALUE(SUBSTITUTE(実質収支比率等に係る経年分析!H$47,"▲","-")),2)</f>
        <v>13.75</v>
      </c>
      <c r="E20" s="171">
        <f>ROUND(VALUE(SUBSTITUTE(実質収支比率等に係る経年分析!I$47,"▲","-")),2)</f>
        <v>15.15</v>
      </c>
      <c r="F20" s="171">
        <f>ROUND(VALUE(SUBSTITUTE(実質収支比率等に係る経年分析!J$47,"▲","-")),2)</f>
        <v>17.3</v>
      </c>
    </row>
    <row r="21" spans="1:11" x14ac:dyDescent="0.15">
      <c r="A21" s="171" t="s">
        <v>56</v>
      </c>
      <c r="B21" s="171">
        <f>IF(ISNUMBER(VALUE(SUBSTITUTE(実質収支比率等に係る経年分析!F$49,"▲","-"))),ROUND(VALUE(SUBSTITUTE(実質収支比率等に係る経年分析!F$49,"▲","-")),2),NA())</f>
        <v>0.31</v>
      </c>
      <c r="C21" s="171">
        <f>IF(ISNUMBER(VALUE(SUBSTITUTE(実質収支比率等に係る経年分析!G$49,"▲","-"))),ROUND(VALUE(SUBSTITUTE(実質収支比率等に係る経年分析!G$49,"▲","-")),2),NA())</f>
        <v>5.01</v>
      </c>
      <c r="D21" s="171">
        <f>IF(ISNUMBER(VALUE(SUBSTITUTE(実質収支比率等に係る経年分析!H$49,"▲","-"))),ROUND(VALUE(SUBSTITUTE(実質収支比率等に係る経年分析!H$49,"▲","-")),2),NA())</f>
        <v>1.43</v>
      </c>
      <c r="E21" s="171">
        <f>IF(ISNUMBER(VALUE(SUBSTITUTE(実質収支比率等に係る経年分析!I$49,"▲","-"))),ROUND(VALUE(SUBSTITUTE(実質収支比率等に係る経年分析!I$49,"▲","-")),2),NA())</f>
        <v>4.58</v>
      </c>
      <c r="F21" s="171">
        <f>IF(ISNUMBER(VALUE(SUBSTITUTE(実質収支比率等に係る経年分析!J$49,"▲","-"))),ROUND(VALUE(SUBSTITUTE(実質収支比率等に係る経年分析!J$49,"▲","-")),2),NA())</f>
        <v>7.01</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1.92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1.44</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八潮市後期高齢者医療特別会計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0.16</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0.17</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0.16</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0.13</v>
      </c>
    </row>
    <row r="30" spans="1:11" x14ac:dyDescent="0.15">
      <c r="A30" s="172" t="str">
        <f>IF(連結実質赤字比率に係る赤字・黒字の構成分析!C$40="",NA(),連結実質赤字比率に係る赤字・黒字の構成分析!C$40)</f>
        <v>稲荷伊草第二土地区画整理事業特別会計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0.67</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0.5</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0.33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0.53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0.84</v>
      </c>
    </row>
    <row r="31" spans="1:11" x14ac:dyDescent="0.15">
      <c r="A31" s="172" t="str">
        <f>IF(連結実質赤字比率に係る赤字・黒字の構成分析!C$39="",NA(),連結実質赤字比率に係る赤字・黒字の構成分析!C$39)</f>
        <v>鶴ケ曽根・二丁目土地区画整理事業特別会計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1.28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1.36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1.25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1.1599999999999999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0.97</v>
      </c>
    </row>
    <row r="32" spans="1:11" x14ac:dyDescent="0.15">
      <c r="A32" s="172" t="str">
        <f>IF(連結実質赤字比率に係る赤字・黒字の構成分析!C$38="",NA(),連結実質赤字比率に係る赤字・黒字の構成分析!C$38)</f>
        <v>八潮市介護保険特別会計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2.13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1.68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2.17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2.96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1.3</v>
      </c>
    </row>
    <row r="33" spans="1:16" x14ac:dyDescent="0.15">
      <c r="A33" s="172" t="str">
        <f>IF(連結実質赤字比率に係る赤字・黒字の構成分析!C$37="",NA(),連結実質赤字比率に係る赤字・黒字の構成分析!C$37)</f>
        <v>八潮市国民健康保険特別会計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3.73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2.0499999999999998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1.42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1.84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1.62</v>
      </c>
    </row>
    <row r="34" spans="1:16" x14ac:dyDescent="0.15">
      <c r="A34" s="172" t="str">
        <f>IF(連結実質赤字比率に係る赤字・黒字の構成分析!C$36="",NA(),連結実質赤字比率に係る赤字・黒字の構成分析!C$36)</f>
        <v>八潮市公共下水道事業会計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1.58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2.29</v>
      </c>
    </row>
    <row r="35" spans="1:16" x14ac:dyDescent="0.15">
      <c r="A35" s="172" t="str">
        <f>IF(連結実質赤字比率に係る赤字・黒字の構成分析!C$35="",NA(),連結実質赤字比率に係る赤字・黒字の構成分析!C$35)</f>
        <v>八潮市上水道事業会計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10.48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10.89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11.22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11.09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11.41</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8.6999999999999993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7.33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9.8800000000000008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14.15</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3550</v>
      </c>
      <c r="E42" s="173"/>
      <c r="F42" s="173"/>
      <c r="G42" s="173">
        <f>'実質公債費比率（分子）の構造'!L$52</f>
        <v>3453</v>
      </c>
      <c r="H42" s="173"/>
      <c r="I42" s="173"/>
      <c r="J42" s="173">
        <f>'実質公債費比率（分子）の構造'!M$52</f>
        <v>3517</v>
      </c>
      <c r="K42" s="173"/>
      <c r="L42" s="173"/>
      <c r="M42" s="173">
        <f>'実質公債費比率（分子）の構造'!N$52</f>
        <v>3407</v>
      </c>
      <c r="N42" s="173"/>
      <c r="O42" s="173"/>
      <c r="P42" s="173">
        <f>'実質公債費比率（分子）の構造'!O$52</f>
        <v>3382</v>
      </c>
    </row>
    <row r="43" spans="1:16" x14ac:dyDescent="0.15">
      <c r="A43" s="173" t="s">
        <v>64</v>
      </c>
      <c r="B43" s="173">
        <f>'実質公債費比率（分子）の構造'!K$51</f>
        <v>1</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127</v>
      </c>
      <c r="C44" s="173"/>
      <c r="D44" s="173"/>
      <c r="E44" s="173">
        <f>'実質公債費比率（分子）の構造'!L$50</f>
        <v>221</v>
      </c>
      <c r="F44" s="173"/>
      <c r="G44" s="173"/>
      <c r="H44" s="173">
        <f>'実質公債費比率（分子）の構造'!M$50</f>
        <v>225</v>
      </c>
      <c r="I44" s="173"/>
      <c r="J44" s="173"/>
      <c r="K44" s="173">
        <f>'実質公債費比率（分子）の構造'!N$50</f>
        <v>277</v>
      </c>
      <c r="L44" s="173"/>
      <c r="M44" s="173"/>
      <c r="N44" s="173">
        <f>'実質公債費比率（分子）の構造'!O$50</f>
        <v>276</v>
      </c>
      <c r="O44" s="173"/>
      <c r="P44" s="173"/>
    </row>
    <row r="45" spans="1:16" x14ac:dyDescent="0.15">
      <c r="A45" s="173" t="s">
        <v>66</v>
      </c>
      <c r="B45" s="173">
        <f>'実質公債費比率（分子）の構造'!K$49</f>
        <v>45</v>
      </c>
      <c r="C45" s="173"/>
      <c r="D45" s="173"/>
      <c r="E45" s="173">
        <f>'実質公債費比率（分子）の構造'!L$49</f>
        <v>70</v>
      </c>
      <c r="F45" s="173"/>
      <c r="G45" s="173"/>
      <c r="H45" s="173">
        <f>'実質公債費比率（分子）の構造'!M$49</f>
        <v>97</v>
      </c>
      <c r="I45" s="173"/>
      <c r="J45" s="173"/>
      <c r="K45" s="173">
        <f>'実質公債費比率（分子）の構造'!N$49</f>
        <v>124</v>
      </c>
      <c r="L45" s="173"/>
      <c r="M45" s="173"/>
      <c r="N45" s="173">
        <f>'実質公債費比率（分子）の構造'!O$49</f>
        <v>144</v>
      </c>
      <c r="O45" s="173"/>
      <c r="P45" s="173"/>
    </row>
    <row r="46" spans="1:16" x14ac:dyDescent="0.15">
      <c r="A46" s="173" t="s">
        <v>67</v>
      </c>
      <c r="B46" s="173">
        <f>'実質公債費比率（分子）の構造'!K$48</f>
        <v>1532</v>
      </c>
      <c r="C46" s="173"/>
      <c r="D46" s="173"/>
      <c r="E46" s="173">
        <f>'実質公債費比率（分子）の構造'!L$48</f>
        <v>1035</v>
      </c>
      <c r="F46" s="173"/>
      <c r="G46" s="173"/>
      <c r="H46" s="173">
        <f>'実質公債費比率（分子）の構造'!M$48</f>
        <v>1336</v>
      </c>
      <c r="I46" s="173"/>
      <c r="J46" s="173"/>
      <c r="K46" s="173">
        <f>'実質公債費比率（分子）の構造'!N$48</f>
        <v>1412</v>
      </c>
      <c r="L46" s="173"/>
      <c r="M46" s="173"/>
      <c r="N46" s="173">
        <f>'実質公債費比率（分子）の構造'!O$48</f>
        <v>1490</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2950</v>
      </c>
      <c r="C49" s="173"/>
      <c r="D49" s="173"/>
      <c r="E49" s="173">
        <f>'実質公債費比率（分子）の構造'!L$45</f>
        <v>2745</v>
      </c>
      <c r="F49" s="173"/>
      <c r="G49" s="173"/>
      <c r="H49" s="173">
        <f>'実質公債費比率（分子）の構造'!M$45</f>
        <v>2658</v>
      </c>
      <c r="I49" s="173"/>
      <c r="J49" s="173"/>
      <c r="K49" s="173">
        <f>'実質公債費比率（分子）の構造'!N$45</f>
        <v>2633</v>
      </c>
      <c r="L49" s="173"/>
      <c r="M49" s="173"/>
      <c r="N49" s="173">
        <f>'実質公債費比率（分子）の構造'!O$45</f>
        <v>2626</v>
      </c>
      <c r="O49" s="173"/>
      <c r="P49" s="173"/>
    </row>
    <row r="50" spans="1:16" x14ac:dyDescent="0.15">
      <c r="A50" s="173" t="s">
        <v>71</v>
      </c>
      <c r="B50" s="173" t="e">
        <f>NA()</f>
        <v>#N/A</v>
      </c>
      <c r="C50" s="173">
        <f>IF(ISNUMBER('実質公債費比率（分子）の構造'!K$53),'実質公債費比率（分子）の構造'!K$53,NA())</f>
        <v>1105</v>
      </c>
      <c r="D50" s="173" t="e">
        <f>NA()</f>
        <v>#N/A</v>
      </c>
      <c r="E50" s="173" t="e">
        <f>NA()</f>
        <v>#N/A</v>
      </c>
      <c r="F50" s="173">
        <f>IF(ISNUMBER('実質公債費比率（分子）の構造'!L$53),'実質公債費比率（分子）の構造'!L$53,NA())</f>
        <v>618</v>
      </c>
      <c r="G50" s="173" t="e">
        <f>NA()</f>
        <v>#N/A</v>
      </c>
      <c r="H50" s="173" t="e">
        <f>NA()</f>
        <v>#N/A</v>
      </c>
      <c r="I50" s="173">
        <f>IF(ISNUMBER('実質公債費比率（分子）の構造'!M$53),'実質公債費比率（分子）の構造'!M$53,NA())</f>
        <v>799</v>
      </c>
      <c r="J50" s="173" t="e">
        <f>NA()</f>
        <v>#N/A</v>
      </c>
      <c r="K50" s="173" t="e">
        <f>NA()</f>
        <v>#N/A</v>
      </c>
      <c r="L50" s="173">
        <f>IF(ISNUMBER('実質公債費比率（分子）の構造'!N$53),'実質公債費比率（分子）の構造'!N$53,NA())</f>
        <v>1039</v>
      </c>
      <c r="M50" s="173" t="e">
        <f>NA()</f>
        <v>#N/A</v>
      </c>
      <c r="N50" s="173" t="e">
        <f>NA()</f>
        <v>#N/A</v>
      </c>
      <c r="O50" s="173">
        <f>IF(ISNUMBER('実質公債費比率（分子）の構造'!O$53),'実質公債費比率（分子）の構造'!O$53,NA())</f>
        <v>1154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22679</v>
      </c>
      <c r="E56" s="172"/>
      <c r="F56" s="172"/>
      <c r="G56" s="172">
        <f>'将来負担比率（分子）の構造'!J$52</f>
        <v>21701</v>
      </c>
      <c r="H56" s="172"/>
      <c r="I56" s="172"/>
      <c r="J56" s="172">
        <f>'将来負担比率（分子）の構造'!K$52</f>
        <v>20679</v>
      </c>
      <c r="K56" s="172"/>
      <c r="L56" s="172"/>
      <c r="M56" s="172">
        <f>'将来負担比率（分子）の構造'!L$52</f>
        <v>20056</v>
      </c>
      <c r="N56" s="172"/>
      <c r="O56" s="172"/>
      <c r="P56" s="172">
        <f>'将来負担比率（分子）の構造'!M$52</f>
        <v>20357</v>
      </c>
    </row>
    <row r="57" spans="1:16" x14ac:dyDescent="0.15">
      <c r="A57" s="172" t="s">
        <v>42</v>
      </c>
      <c r="B57" s="172"/>
      <c r="C57" s="172"/>
      <c r="D57" s="172">
        <f>'将来負担比率（分子）の構造'!I$51</f>
        <v>10501</v>
      </c>
      <c r="E57" s="172"/>
      <c r="F57" s="172"/>
      <c r="G57" s="172">
        <f>'将来負担比率（分子）の構造'!J$51</f>
        <v>10329</v>
      </c>
      <c r="H57" s="172"/>
      <c r="I57" s="172"/>
      <c r="J57" s="172">
        <f>'将来負担比率（分子）の構造'!K$51</f>
        <v>9686</v>
      </c>
      <c r="K57" s="172"/>
      <c r="L57" s="172"/>
      <c r="M57" s="172">
        <f>'将来負担比率（分子）の構造'!L$51</f>
        <v>9328</v>
      </c>
      <c r="N57" s="172"/>
      <c r="O57" s="172"/>
      <c r="P57" s="172">
        <f>'将来負担比率（分子）の構造'!M$51</f>
        <v>9023</v>
      </c>
    </row>
    <row r="58" spans="1:16" x14ac:dyDescent="0.15">
      <c r="A58" s="172" t="s">
        <v>41</v>
      </c>
      <c r="B58" s="172"/>
      <c r="C58" s="172"/>
      <c r="D58" s="172">
        <f>'将来負担比率（分子）の構造'!I$50</f>
        <v>4462</v>
      </c>
      <c r="E58" s="172"/>
      <c r="F58" s="172"/>
      <c r="G58" s="172">
        <f>'将来負担比率（分子）の構造'!J$50</f>
        <v>5901</v>
      </c>
      <c r="H58" s="172"/>
      <c r="I58" s="172"/>
      <c r="J58" s="172">
        <f>'将来負担比率（分子）の構造'!K$50</f>
        <v>7140</v>
      </c>
      <c r="K58" s="172"/>
      <c r="L58" s="172"/>
      <c r="M58" s="172">
        <f>'将来負担比率（分子）の構造'!L$50</f>
        <v>7732</v>
      </c>
      <c r="N58" s="172"/>
      <c r="O58" s="172"/>
      <c r="P58" s="172">
        <f>'将来負担比率（分子）の構造'!M$50</f>
        <v>9003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2</v>
      </c>
      <c r="C61" s="172"/>
      <c r="D61" s="172"/>
      <c r="E61" s="172">
        <f>'将来負担比率（分子）の構造'!J$46</f>
        <v>1</v>
      </c>
      <c r="F61" s="172"/>
      <c r="G61" s="172"/>
      <c r="H61" s="172" t="str">
        <f>'将来負担比率（分子）の構造'!K$46</f>
        <v>-</v>
      </c>
      <c r="I61" s="172"/>
      <c r="J61" s="172"/>
      <c r="K61" s="172" t="str">
        <f>'将来負担比率（分子）の構造'!L$46</f>
        <v>-</v>
      </c>
      <c r="L61" s="172"/>
      <c r="M61" s="172"/>
      <c r="N61" s="172">
        <f>'将来負担比率（分子）の構造'!M$46</f>
        <v>0</v>
      </c>
      <c r="O61" s="172"/>
      <c r="P61" s="172"/>
    </row>
    <row r="62" spans="1:16" x14ac:dyDescent="0.15">
      <c r="A62" s="172" t="s">
        <v>35</v>
      </c>
      <c r="B62" s="172">
        <f>'将来負担比率（分子）の構造'!I$45</f>
        <v>2081</v>
      </c>
      <c r="C62" s="172"/>
      <c r="D62" s="172"/>
      <c r="E62" s="172">
        <f>'将来負担比率（分子）の構造'!J$45</f>
        <v>1939</v>
      </c>
      <c r="F62" s="172"/>
      <c r="G62" s="172"/>
      <c r="H62" s="172">
        <f>'将来負担比率（分子）の構造'!K$45</f>
        <v>1715</v>
      </c>
      <c r="I62" s="172"/>
      <c r="J62" s="172"/>
      <c r="K62" s="172">
        <f>'将来負担比率（分子）の構造'!L$45</f>
        <v>1665</v>
      </c>
      <c r="L62" s="172"/>
      <c r="M62" s="172"/>
      <c r="N62" s="172">
        <f>'将来負担比率（分子）の構造'!M$45</f>
        <v>1601</v>
      </c>
      <c r="O62" s="172"/>
      <c r="P62" s="172"/>
    </row>
    <row r="63" spans="1:16" x14ac:dyDescent="0.15">
      <c r="A63" s="172" t="s">
        <v>34</v>
      </c>
      <c r="B63" s="172">
        <f>'将来負担比率（分子）の構造'!I$44</f>
        <v>1035</v>
      </c>
      <c r="C63" s="172"/>
      <c r="D63" s="172"/>
      <c r="E63" s="172">
        <f>'将来負担比率（分子）の構造'!J$44</f>
        <v>932</v>
      </c>
      <c r="F63" s="172"/>
      <c r="G63" s="172"/>
      <c r="H63" s="172">
        <f>'将来負担比率（分子）の構造'!K$44</f>
        <v>977</v>
      </c>
      <c r="I63" s="172"/>
      <c r="J63" s="172"/>
      <c r="K63" s="172">
        <f>'将来負担比率（分子）の構造'!L$44</f>
        <v>1073</v>
      </c>
      <c r="L63" s="172"/>
      <c r="M63" s="172"/>
      <c r="N63" s="172">
        <f>'将来負担比率（分子）の構造'!M$44</f>
        <v>1109</v>
      </c>
      <c r="O63" s="172"/>
      <c r="P63" s="172"/>
    </row>
    <row r="64" spans="1:16" x14ac:dyDescent="0.15">
      <c r="A64" s="172" t="s">
        <v>33</v>
      </c>
      <c r="B64" s="172">
        <f>'将来負担比率（分子）の構造'!I$43</f>
        <v>17205</v>
      </c>
      <c r="C64" s="172"/>
      <c r="D64" s="172"/>
      <c r="E64" s="172">
        <f>'将来負担比率（分子）の構造'!J$43</f>
        <v>15966</v>
      </c>
      <c r="F64" s="172"/>
      <c r="G64" s="172"/>
      <c r="H64" s="172">
        <f>'将来負担比率（分子）の構造'!K$43</f>
        <v>15785</v>
      </c>
      <c r="I64" s="172"/>
      <c r="J64" s="172"/>
      <c r="K64" s="172">
        <f>'将来負担比率（分子）の構造'!L$43</f>
        <v>16217</v>
      </c>
      <c r="L64" s="172"/>
      <c r="M64" s="172"/>
      <c r="N64" s="172">
        <f>'将来負担比率（分子）の構造'!M$43</f>
        <v>16832</v>
      </c>
      <c r="O64" s="172"/>
      <c r="P64" s="172"/>
    </row>
    <row r="65" spans="1:16" x14ac:dyDescent="0.15">
      <c r="A65" s="172" t="s">
        <v>32</v>
      </c>
      <c r="B65" s="172">
        <f>'将来負担比率（分子）の構造'!I$42</f>
        <v>2201</v>
      </c>
      <c r="C65" s="172"/>
      <c r="D65" s="172"/>
      <c r="E65" s="172">
        <f>'将来負担比率（分子）の構造'!J$42</f>
        <v>3649</v>
      </c>
      <c r="F65" s="172"/>
      <c r="G65" s="172"/>
      <c r="H65" s="172">
        <f>'将来負担比率（分子）の構造'!K$42</f>
        <v>3439</v>
      </c>
      <c r="I65" s="172"/>
      <c r="J65" s="172"/>
      <c r="K65" s="172">
        <f>'将来負担比率（分子）の構造'!L$42</f>
        <v>3176</v>
      </c>
      <c r="L65" s="172"/>
      <c r="M65" s="172"/>
      <c r="N65" s="172">
        <f>'将来負担比率（分子）の構造'!M$42</f>
        <v>3063</v>
      </c>
      <c r="O65" s="172"/>
      <c r="P65" s="172"/>
    </row>
    <row r="66" spans="1:16" x14ac:dyDescent="0.15">
      <c r="A66" s="172" t="s">
        <v>31</v>
      </c>
      <c r="B66" s="172">
        <f>'将来負担比率（分子）の構造'!I$41</f>
        <v>23351</v>
      </c>
      <c r="C66" s="172"/>
      <c r="D66" s="172"/>
      <c r="E66" s="172">
        <f>'将来負担比率（分子）の構造'!J$41</f>
        <v>21894</v>
      </c>
      <c r="F66" s="172"/>
      <c r="G66" s="172"/>
      <c r="H66" s="172">
        <f>'将来負担比率（分子）の構造'!K$41</f>
        <v>20472</v>
      </c>
      <c r="I66" s="172"/>
      <c r="J66" s="172"/>
      <c r="K66" s="172">
        <f>'将来負担比率（分子）の構造'!L$41</f>
        <v>19414</v>
      </c>
      <c r="L66" s="172"/>
      <c r="M66" s="172"/>
      <c r="N66" s="172">
        <f>'将来負担比率（分子）の構造'!M$41</f>
        <v>19737</v>
      </c>
      <c r="O66" s="172"/>
      <c r="P66" s="172"/>
    </row>
    <row r="67" spans="1:16" x14ac:dyDescent="0.15">
      <c r="A67" s="172" t="s">
        <v>75</v>
      </c>
      <c r="B67" s="172" t="e">
        <f>NA()</f>
        <v>#N/A</v>
      </c>
      <c r="C67" s="172">
        <f>IF(ISNUMBER('将来負担比率（分子）の構造'!I$53), IF('将来負担比率（分子）の構造'!I$53 &lt; 0, 0, '将来負担比率（分子）の構造'!I$53), NA())</f>
        <v>8233</v>
      </c>
      <c r="D67" s="172" t="e">
        <f>NA()</f>
        <v>#N/A</v>
      </c>
      <c r="E67" s="172" t="e">
        <f>NA()</f>
        <v>#N/A</v>
      </c>
      <c r="F67" s="172">
        <f>IF(ISNUMBER('将来負担比率（分子）の構造'!J$53), IF('将来負担比率（分子）の構造'!J$53 &lt; 0, 0, '将来負担比率（分子）の構造'!J$53), NA())</f>
        <v>6451</v>
      </c>
      <c r="G67" s="172" t="e">
        <f>NA()</f>
        <v>#N/A</v>
      </c>
      <c r="H67" s="172" t="e">
        <f>NA()</f>
        <v>#N/A</v>
      </c>
      <c r="I67" s="172">
        <f>IF(ISNUMBER('将来負担比率（分子）の構造'!K$53), IF('将来負担比率（分子）の構造'!K$53 &lt; 0, 0, '将来負担比率（分子）の構造'!K$53), NA())</f>
        <v>4882</v>
      </c>
      <c r="J67" s="172" t="e">
        <f>NA()</f>
        <v>#N/A</v>
      </c>
      <c r="K67" s="172" t="e">
        <f>NA()</f>
        <v>#N/A</v>
      </c>
      <c r="L67" s="172">
        <f>IF(ISNUMBER('将来負担比率（分子）の構造'!L$53), IF('将来負担比率（分子）の構造'!L$53 &lt; 0, 0, '将来負担比率（分子）の構造'!L$53), NA())</f>
        <v>4428</v>
      </c>
      <c r="M67" s="172" t="e">
        <f>NA()</f>
        <v>#N/A</v>
      </c>
      <c r="N67" s="172" t="e">
        <f>NA()</f>
        <v>#N/A</v>
      </c>
      <c r="O67" s="172">
        <f>IF(ISNUMBER('将来負担比率（分子）の構造'!M$53), IF('将来負担比率（分子）の構造'!M$53 &lt; 0, 0, '将来負担比率（分子）の構造'!M$53), NA())</f>
        <v>3959</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2450</v>
      </c>
      <c r="C72" s="176">
        <f>基金残高に係る経年分析!G55</f>
        <v>2783</v>
      </c>
      <c r="D72" s="176">
        <f>基金残高に係る経年分析!H55</f>
        <v>3256</v>
      </c>
    </row>
    <row r="73" spans="1:16" x14ac:dyDescent="0.15">
      <c r="A73" s="175" t="s">
        <v>78</v>
      </c>
      <c r="B73" s="176">
        <f>基金残高に係る経年分析!F56</f>
        <v>122</v>
      </c>
      <c r="C73" s="176">
        <f>基金残高に係る経年分析!G56</f>
        <v>122</v>
      </c>
      <c r="D73" s="176">
        <f>基金残高に係る経年分析!H56</f>
        <v>270</v>
      </c>
    </row>
    <row r="74" spans="1:16" x14ac:dyDescent="0.15">
      <c r="A74" s="175" t="s">
        <v>79</v>
      </c>
      <c r="B74" s="176">
        <f>基金残高に係る経年分析!F57</f>
        <v>3678</v>
      </c>
      <c r="C74" s="176">
        <f>基金残高に係る経年分析!G57</f>
        <v>3926</v>
      </c>
      <c r="D74" s="176">
        <f>基金残高に係る経年分析!H57</f>
        <v>4513</v>
      </c>
    </row>
  </sheetData>
  <sheetProtection algorithmName="SHA-512" hashValue="zqh8ZGCl6Fll6gFFexn0ZIqP0hwRiHMaCMoRgG4DUgmrEdfN8lh14rd4RptH3W7oQzp/WKXDFxWQFrhDZgzKuA==" saltValue="DbaPrt6ZvDFyU2dT3KUq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14393-2693-462B-9FC6-9DC5BD36BD9C}">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15" t="s">
        <v>211</v>
      </c>
      <c r="DI1" s="716"/>
      <c r="DJ1" s="716"/>
      <c r="DK1" s="716"/>
      <c r="DL1" s="716"/>
      <c r="DM1" s="716"/>
      <c r="DN1" s="717"/>
      <c r="DO1" s="211"/>
      <c r="DP1" s="715" t="s">
        <v>212</v>
      </c>
      <c r="DQ1" s="716"/>
      <c r="DR1" s="716"/>
      <c r="DS1" s="716"/>
      <c r="DT1" s="716"/>
      <c r="DU1" s="716"/>
      <c r="DV1" s="716"/>
      <c r="DW1" s="716"/>
      <c r="DX1" s="716"/>
      <c r="DY1" s="716"/>
      <c r="DZ1" s="716"/>
      <c r="EA1" s="716"/>
      <c r="EB1" s="716"/>
      <c r="EC1" s="717"/>
      <c r="ED1" s="210"/>
      <c r="EE1" s="210"/>
      <c r="EF1" s="210"/>
      <c r="EG1" s="210"/>
      <c r="EH1" s="210"/>
      <c r="EI1" s="210"/>
      <c r="EJ1" s="210"/>
      <c r="EK1" s="210"/>
      <c r="EL1" s="210"/>
      <c r="EM1" s="210"/>
    </row>
    <row r="2" spans="2:143" ht="22.5" customHeight="1" x14ac:dyDescent="0.15">
      <c r="B2" s="212" t="s">
        <v>213</v>
      </c>
      <c r="R2" s="213"/>
      <c r="S2" s="213"/>
      <c r="T2" s="213"/>
      <c r="U2" s="213"/>
      <c r="V2" s="213"/>
      <c r="W2" s="213"/>
      <c r="X2" s="213"/>
      <c r="Y2" s="213"/>
      <c r="Z2" s="213"/>
      <c r="AA2" s="213"/>
      <c r="AB2" s="213"/>
      <c r="AC2" s="213"/>
      <c r="AE2" s="359"/>
      <c r="AF2" s="359"/>
      <c r="AG2" s="359"/>
      <c r="AH2" s="359"/>
      <c r="AI2" s="359"/>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76" t="s">
        <v>214</v>
      </c>
      <c r="C3" s="677"/>
      <c r="D3" s="677"/>
      <c r="E3" s="677"/>
      <c r="F3" s="677"/>
      <c r="G3" s="677"/>
      <c r="H3" s="677"/>
      <c r="I3" s="677"/>
      <c r="J3" s="677"/>
      <c r="K3" s="677"/>
      <c r="L3" s="677"/>
      <c r="M3" s="677"/>
      <c r="N3" s="677"/>
      <c r="O3" s="677"/>
      <c r="P3" s="677"/>
      <c r="Q3" s="677"/>
      <c r="R3" s="677"/>
      <c r="S3" s="677"/>
      <c r="T3" s="677"/>
      <c r="U3" s="677"/>
      <c r="V3" s="677"/>
      <c r="W3" s="677"/>
      <c r="X3" s="677"/>
      <c r="Y3" s="677"/>
      <c r="Z3" s="677"/>
      <c r="AA3" s="677"/>
      <c r="AB3" s="677"/>
      <c r="AC3" s="677"/>
      <c r="AD3" s="677"/>
      <c r="AE3" s="677"/>
      <c r="AF3" s="677"/>
      <c r="AG3" s="677"/>
      <c r="AH3" s="677"/>
      <c r="AI3" s="677"/>
      <c r="AJ3" s="677"/>
      <c r="AK3" s="677"/>
      <c r="AL3" s="677"/>
      <c r="AM3" s="677"/>
      <c r="AN3" s="677"/>
      <c r="AO3" s="677"/>
      <c r="AP3" s="676" t="s">
        <v>215</v>
      </c>
      <c r="AQ3" s="677"/>
      <c r="AR3" s="677"/>
      <c r="AS3" s="677"/>
      <c r="AT3" s="677"/>
      <c r="AU3" s="677"/>
      <c r="AV3" s="677"/>
      <c r="AW3" s="677"/>
      <c r="AX3" s="677"/>
      <c r="AY3" s="677"/>
      <c r="AZ3" s="677"/>
      <c r="BA3" s="677"/>
      <c r="BB3" s="677"/>
      <c r="BC3" s="677"/>
      <c r="BD3" s="677"/>
      <c r="BE3" s="677"/>
      <c r="BF3" s="677"/>
      <c r="BG3" s="677"/>
      <c r="BH3" s="677"/>
      <c r="BI3" s="677"/>
      <c r="BJ3" s="677"/>
      <c r="BK3" s="677"/>
      <c r="BL3" s="677"/>
      <c r="BM3" s="677"/>
      <c r="BN3" s="677"/>
      <c r="BO3" s="677"/>
      <c r="BP3" s="677"/>
      <c r="BQ3" s="677"/>
      <c r="BR3" s="677"/>
      <c r="BS3" s="677"/>
      <c r="BT3" s="677"/>
      <c r="BU3" s="677"/>
      <c r="BV3" s="677"/>
      <c r="BW3" s="677"/>
      <c r="BX3" s="677"/>
      <c r="BY3" s="677"/>
      <c r="BZ3" s="677"/>
      <c r="CA3" s="677"/>
      <c r="CB3" s="678"/>
      <c r="CD3" s="676" t="s">
        <v>216</v>
      </c>
      <c r="CE3" s="677"/>
      <c r="CF3" s="677"/>
      <c r="CG3" s="677"/>
      <c r="CH3" s="677"/>
      <c r="CI3" s="677"/>
      <c r="CJ3" s="677"/>
      <c r="CK3" s="677"/>
      <c r="CL3" s="677"/>
      <c r="CM3" s="677"/>
      <c r="CN3" s="677"/>
      <c r="CO3" s="677"/>
      <c r="CP3" s="677"/>
      <c r="CQ3" s="677"/>
      <c r="CR3" s="677"/>
      <c r="CS3" s="677"/>
      <c r="CT3" s="677"/>
      <c r="CU3" s="677"/>
      <c r="CV3" s="677"/>
      <c r="CW3" s="677"/>
      <c r="CX3" s="677"/>
      <c r="CY3" s="677"/>
      <c r="CZ3" s="677"/>
      <c r="DA3" s="677"/>
      <c r="DB3" s="677"/>
      <c r="DC3" s="677"/>
      <c r="DD3" s="677"/>
      <c r="DE3" s="677"/>
      <c r="DF3" s="677"/>
      <c r="DG3" s="677"/>
      <c r="DH3" s="677"/>
      <c r="DI3" s="677"/>
      <c r="DJ3" s="677"/>
      <c r="DK3" s="677"/>
      <c r="DL3" s="677"/>
      <c r="DM3" s="677"/>
      <c r="DN3" s="677"/>
      <c r="DO3" s="677"/>
      <c r="DP3" s="677"/>
      <c r="DQ3" s="677"/>
      <c r="DR3" s="677"/>
      <c r="DS3" s="677"/>
      <c r="DT3" s="677"/>
      <c r="DU3" s="677"/>
      <c r="DV3" s="677"/>
      <c r="DW3" s="677"/>
      <c r="DX3" s="677"/>
      <c r="DY3" s="677"/>
      <c r="DZ3" s="677"/>
      <c r="EA3" s="677"/>
      <c r="EB3" s="677"/>
      <c r="EC3" s="678"/>
    </row>
    <row r="4" spans="2:143" ht="11.25" customHeight="1" x14ac:dyDescent="0.15">
      <c r="B4" s="676" t="s">
        <v>1</v>
      </c>
      <c r="C4" s="677"/>
      <c r="D4" s="677"/>
      <c r="E4" s="677"/>
      <c r="F4" s="677"/>
      <c r="G4" s="677"/>
      <c r="H4" s="677"/>
      <c r="I4" s="677"/>
      <c r="J4" s="677"/>
      <c r="K4" s="677"/>
      <c r="L4" s="677"/>
      <c r="M4" s="677"/>
      <c r="N4" s="677"/>
      <c r="O4" s="677"/>
      <c r="P4" s="677"/>
      <c r="Q4" s="678"/>
      <c r="R4" s="676" t="s">
        <v>217</v>
      </c>
      <c r="S4" s="677"/>
      <c r="T4" s="677"/>
      <c r="U4" s="677"/>
      <c r="V4" s="677"/>
      <c r="W4" s="677"/>
      <c r="X4" s="677"/>
      <c r="Y4" s="678"/>
      <c r="Z4" s="676" t="s">
        <v>218</v>
      </c>
      <c r="AA4" s="677"/>
      <c r="AB4" s="677"/>
      <c r="AC4" s="678"/>
      <c r="AD4" s="676" t="s">
        <v>219</v>
      </c>
      <c r="AE4" s="677"/>
      <c r="AF4" s="677"/>
      <c r="AG4" s="677"/>
      <c r="AH4" s="677"/>
      <c r="AI4" s="677"/>
      <c r="AJ4" s="677"/>
      <c r="AK4" s="678"/>
      <c r="AL4" s="676" t="s">
        <v>218</v>
      </c>
      <c r="AM4" s="677"/>
      <c r="AN4" s="677"/>
      <c r="AO4" s="678"/>
      <c r="AP4" s="712" t="s">
        <v>220</v>
      </c>
      <c r="AQ4" s="712"/>
      <c r="AR4" s="712"/>
      <c r="AS4" s="712"/>
      <c r="AT4" s="712"/>
      <c r="AU4" s="712"/>
      <c r="AV4" s="712"/>
      <c r="AW4" s="712"/>
      <c r="AX4" s="712"/>
      <c r="AY4" s="712"/>
      <c r="AZ4" s="712"/>
      <c r="BA4" s="712"/>
      <c r="BB4" s="712"/>
      <c r="BC4" s="712"/>
      <c r="BD4" s="712"/>
      <c r="BE4" s="712"/>
      <c r="BF4" s="712"/>
      <c r="BG4" s="712" t="s">
        <v>221</v>
      </c>
      <c r="BH4" s="712"/>
      <c r="BI4" s="712"/>
      <c r="BJ4" s="712"/>
      <c r="BK4" s="712"/>
      <c r="BL4" s="712"/>
      <c r="BM4" s="712"/>
      <c r="BN4" s="712"/>
      <c r="BO4" s="712" t="s">
        <v>218</v>
      </c>
      <c r="BP4" s="712"/>
      <c r="BQ4" s="712"/>
      <c r="BR4" s="712"/>
      <c r="BS4" s="712" t="s">
        <v>222</v>
      </c>
      <c r="BT4" s="712"/>
      <c r="BU4" s="712"/>
      <c r="BV4" s="712"/>
      <c r="BW4" s="712"/>
      <c r="BX4" s="712"/>
      <c r="BY4" s="712"/>
      <c r="BZ4" s="712"/>
      <c r="CA4" s="712"/>
      <c r="CB4" s="712"/>
      <c r="CD4" s="676" t="s">
        <v>223</v>
      </c>
      <c r="CE4" s="677"/>
      <c r="CF4" s="677"/>
      <c r="CG4" s="677"/>
      <c r="CH4" s="677"/>
      <c r="CI4" s="677"/>
      <c r="CJ4" s="677"/>
      <c r="CK4" s="677"/>
      <c r="CL4" s="677"/>
      <c r="CM4" s="677"/>
      <c r="CN4" s="677"/>
      <c r="CO4" s="677"/>
      <c r="CP4" s="677"/>
      <c r="CQ4" s="677"/>
      <c r="CR4" s="677"/>
      <c r="CS4" s="677"/>
      <c r="CT4" s="677"/>
      <c r="CU4" s="677"/>
      <c r="CV4" s="677"/>
      <c r="CW4" s="677"/>
      <c r="CX4" s="677"/>
      <c r="CY4" s="677"/>
      <c r="CZ4" s="677"/>
      <c r="DA4" s="677"/>
      <c r="DB4" s="677"/>
      <c r="DC4" s="677"/>
      <c r="DD4" s="677"/>
      <c r="DE4" s="677"/>
      <c r="DF4" s="677"/>
      <c r="DG4" s="677"/>
      <c r="DH4" s="677"/>
      <c r="DI4" s="677"/>
      <c r="DJ4" s="677"/>
      <c r="DK4" s="677"/>
      <c r="DL4" s="677"/>
      <c r="DM4" s="677"/>
      <c r="DN4" s="677"/>
      <c r="DO4" s="677"/>
      <c r="DP4" s="677"/>
      <c r="DQ4" s="677"/>
      <c r="DR4" s="677"/>
      <c r="DS4" s="677"/>
      <c r="DT4" s="677"/>
      <c r="DU4" s="677"/>
      <c r="DV4" s="677"/>
      <c r="DW4" s="677"/>
      <c r="DX4" s="677"/>
      <c r="DY4" s="677"/>
      <c r="DZ4" s="677"/>
      <c r="EA4" s="677"/>
      <c r="EB4" s="677"/>
      <c r="EC4" s="678"/>
    </row>
    <row r="5" spans="2:143" ht="11.25" customHeight="1" x14ac:dyDescent="0.15">
      <c r="B5" s="673" t="s">
        <v>224</v>
      </c>
      <c r="C5" s="674"/>
      <c r="D5" s="674"/>
      <c r="E5" s="674"/>
      <c r="F5" s="674"/>
      <c r="G5" s="674"/>
      <c r="H5" s="674"/>
      <c r="I5" s="674"/>
      <c r="J5" s="674"/>
      <c r="K5" s="674"/>
      <c r="L5" s="674"/>
      <c r="M5" s="674"/>
      <c r="N5" s="674"/>
      <c r="O5" s="674"/>
      <c r="P5" s="674"/>
      <c r="Q5" s="675"/>
      <c r="R5" s="670">
        <v>17228478</v>
      </c>
      <c r="S5" s="671"/>
      <c r="T5" s="671"/>
      <c r="U5" s="671"/>
      <c r="V5" s="671"/>
      <c r="W5" s="671"/>
      <c r="X5" s="671"/>
      <c r="Y5" s="699"/>
      <c r="Z5" s="713">
        <v>43.4</v>
      </c>
      <c r="AA5" s="713"/>
      <c r="AB5" s="713"/>
      <c r="AC5" s="713"/>
      <c r="AD5" s="714">
        <v>15897392</v>
      </c>
      <c r="AE5" s="714"/>
      <c r="AF5" s="714"/>
      <c r="AG5" s="714"/>
      <c r="AH5" s="714"/>
      <c r="AI5" s="714"/>
      <c r="AJ5" s="714"/>
      <c r="AK5" s="714"/>
      <c r="AL5" s="700">
        <v>82</v>
      </c>
      <c r="AM5" s="686"/>
      <c r="AN5" s="686"/>
      <c r="AO5" s="701"/>
      <c r="AP5" s="673" t="s">
        <v>225</v>
      </c>
      <c r="AQ5" s="674"/>
      <c r="AR5" s="674"/>
      <c r="AS5" s="674"/>
      <c r="AT5" s="674"/>
      <c r="AU5" s="674"/>
      <c r="AV5" s="674"/>
      <c r="AW5" s="674"/>
      <c r="AX5" s="674"/>
      <c r="AY5" s="674"/>
      <c r="AZ5" s="674"/>
      <c r="BA5" s="674"/>
      <c r="BB5" s="674"/>
      <c r="BC5" s="674"/>
      <c r="BD5" s="674"/>
      <c r="BE5" s="674"/>
      <c r="BF5" s="675"/>
      <c r="BG5" s="623">
        <v>15897392</v>
      </c>
      <c r="BH5" s="624"/>
      <c r="BI5" s="624"/>
      <c r="BJ5" s="624"/>
      <c r="BK5" s="624"/>
      <c r="BL5" s="624"/>
      <c r="BM5" s="624"/>
      <c r="BN5" s="625"/>
      <c r="BO5" s="649">
        <v>92.3</v>
      </c>
      <c r="BP5" s="649"/>
      <c r="BQ5" s="649"/>
      <c r="BR5" s="649"/>
      <c r="BS5" s="650">
        <v>102818</v>
      </c>
      <c r="BT5" s="650"/>
      <c r="BU5" s="650"/>
      <c r="BV5" s="650"/>
      <c r="BW5" s="650"/>
      <c r="BX5" s="650"/>
      <c r="BY5" s="650"/>
      <c r="BZ5" s="650"/>
      <c r="CA5" s="650"/>
      <c r="CB5" s="695"/>
      <c r="CD5" s="676" t="s">
        <v>220</v>
      </c>
      <c r="CE5" s="677"/>
      <c r="CF5" s="677"/>
      <c r="CG5" s="677"/>
      <c r="CH5" s="677"/>
      <c r="CI5" s="677"/>
      <c r="CJ5" s="677"/>
      <c r="CK5" s="677"/>
      <c r="CL5" s="677"/>
      <c r="CM5" s="677"/>
      <c r="CN5" s="677"/>
      <c r="CO5" s="677"/>
      <c r="CP5" s="677"/>
      <c r="CQ5" s="678"/>
      <c r="CR5" s="676" t="s">
        <v>226</v>
      </c>
      <c r="CS5" s="677"/>
      <c r="CT5" s="677"/>
      <c r="CU5" s="677"/>
      <c r="CV5" s="677"/>
      <c r="CW5" s="677"/>
      <c r="CX5" s="677"/>
      <c r="CY5" s="678"/>
      <c r="CZ5" s="676" t="s">
        <v>218</v>
      </c>
      <c r="DA5" s="677"/>
      <c r="DB5" s="677"/>
      <c r="DC5" s="678"/>
      <c r="DD5" s="676" t="s">
        <v>227</v>
      </c>
      <c r="DE5" s="677"/>
      <c r="DF5" s="677"/>
      <c r="DG5" s="677"/>
      <c r="DH5" s="677"/>
      <c r="DI5" s="677"/>
      <c r="DJ5" s="677"/>
      <c r="DK5" s="677"/>
      <c r="DL5" s="677"/>
      <c r="DM5" s="677"/>
      <c r="DN5" s="677"/>
      <c r="DO5" s="677"/>
      <c r="DP5" s="678"/>
      <c r="DQ5" s="676" t="s">
        <v>228</v>
      </c>
      <c r="DR5" s="677"/>
      <c r="DS5" s="677"/>
      <c r="DT5" s="677"/>
      <c r="DU5" s="677"/>
      <c r="DV5" s="677"/>
      <c r="DW5" s="677"/>
      <c r="DX5" s="677"/>
      <c r="DY5" s="677"/>
      <c r="DZ5" s="677"/>
      <c r="EA5" s="677"/>
      <c r="EB5" s="677"/>
      <c r="EC5" s="678"/>
    </row>
    <row r="6" spans="2:143" ht="11.25" customHeight="1" x14ac:dyDescent="0.15">
      <c r="B6" s="620" t="s">
        <v>229</v>
      </c>
      <c r="C6" s="621"/>
      <c r="D6" s="621"/>
      <c r="E6" s="621"/>
      <c r="F6" s="621"/>
      <c r="G6" s="621"/>
      <c r="H6" s="621"/>
      <c r="I6" s="621"/>
      <c r="J6" s="621"/>
      <c r="K6" s="621"/>
      <c r="L6" s="621"/>
      <c r="M6" s="621"/>
      <c r="N6" s="621"/>
      <c r="O6" s="621"/>
      <c r="P6" s="621"/>
      <c r="Q6" s="622"/>
      <c r="R6" s="623">
        <v>169514</v>
      </c>
      <c r="S6" s="624"/>
      <c r="T6" s="624"/>
      <c r="U6" s="624"/>
      <c r="V6" s="624"/>
      <c r="W6" s="624"/>
      <c r="X6" s="624"/>
      <c r="Y6" s="625"/>
      <c r="Z6" s="649">
        <v>0.4</v>
      </c>
      <c r="AA6" s="649"/>
      <c r="AB6" s="649"/>
      <c r="AC6" s="649"/>
      <c r="AD6" s="650">
        <v>169514</v>
      </c>
      <c r="AE6" s="650"/>
      <c r="AF6" s="650"/>
      <c r="AG6" s="650"/>
      <c r="AH6" s="650"/>
      <c r="AI6" s="650"/>
      <c r="AJ6" s="650"/>
      <c r="AK6" s="650"/>
      <c r="AL6" s="626">
        <v>0.9</v>
      </c>
      <c r="AM6" s="627"/>
      <c r="AN6" s="627"/>
      <c r="AO6" s="651"/>
      <c r="AP6" s="620" t="s">
        <v>230</v>
      </c>
      <c r="AQ6" s="621"/>
      <c r="AR6" s="621"/>
      <c r="AS6" s="621"/>
      <c r="AT6" s="621"/>
      <c r="AU6" s="621"/>
      <c r="AV6" s="621"/>
      <c r="AW6" s="621"/>
      <c r="AX6" s="621"/>
      <c r="AY6" s="621"/>
      <c r="AZ6" s="621"/>
      <c r="BA6" s="621"/>
      <c r="BB6" s="621"/>
      <c r="BC6" s="621"/>
      <c r="BD6" s="621"/>
      <c r="BE6" s="621"/>
      <c r="BF6" s="622"/>
      <c r="BG6" s="623">
        <v>15897392</v>
      </c>
      <c r="BH6" s="624"/>
      <c r="BI6" s="624"/>
      <c r="BJ6" s="624"/>
      <c r="BK6" s="624"/>
      <c r="BL6" s="624"/>
      <c r="BM6" s="624"/>
      <c r="BN6" s="625"/>
      <c r="BO6" s="649">
        <v>92.3</v>
      </c>
      <c r="BP6" s="649"/>
      <c r="BQ6" s="649"/>
      <c r="BR6" s="649"/>
      <c r="BS6" s="650">
        <v>102818</v>
      </c>
      <c r="BT6" s="650"/>
      <c r="BU6" s="650"/>
      <c r="BV6" s="650"/>
      <c r="BW6" s="650"/>
      <c r="BX6" s="650"/>
      <c r="BY6" s="650"/>
      <c r="BZ6" s="650"/>
      <c r="CA6" s="650"/>
      <c r="CB6" s="695"/>
      <c r="CD6" s="673" t="s">
        <v>231</v>
      </c>
      <c r="CE6" s="674"/>
      <c r="CF6" s="674"/>
      <c r="CG6" s="674"/>
      <c r="CH6" s="674"/>
      <c r="CI6" s="674"/>
      <c r="CJ6" s="674"/>
      <c r="CK6" s="674"/>
      <c r="CL6" s="674"/>
      <c r="CM6" s="674"/>
      <c r="CN6" s="674"/>
      <c r="CO6" s="674"/>
      <c r="CP6" s="674"/>
      <c r="CQ6" s="675"/>
      <c r="CR6" s="623">
        <v>234556</v>
      </c>
      <c r="CS6" s="624"/>
      <c r="CT6" s="624"/>
      <c r="CU6" s="624"/>
      <c r="CV6" s="624"/>
      <c r="CW6" s="624"/>
      <c r="CX6" s="624"/>
      <c r="CY6" s="625"/>
      <c r="CZ6" s="700">
        <v>0.6</v>
      </c>
      <c r="DA6" s="686"/>
      <c r="DB6" s="686"/>
      <c r="DC6" s="702"/>
      <c r="DD6" s="629" t="s">
        <v>128</v>
      </c>
      <c r="DE6" s="624"/>
      <c r="DF6" s="624"/>
      <c r="DG6" s="624"/>
      <c r="DH6" s="624"/>
      <c r="DI6" s="624"/>
      <c r="DJ6" s="624"/>
      <c r="DK6" s="624"/>
      <c r="DL6" s="624"/>
      <c r="DM6" s="624"/>
      <c r="DN6" s="624"/>
      <c r="DO6" s="624"/>
      <c r="DP6" s="625"/>
      <c r="DQ6" s="629">
        <v>234556</v>
      </c>
      <c r="DR6" s="624"/>
      <c r="DS6" s="624"/>
      <c r="DT6" s="624"/>
      <c r="DU6" s="624"/>
      <c r="DV6" s="624"/>
      <c r="DW6" s="624"/>
      <c r="DX6" s="624"/>
      <c r="DY6" s="624"/>
      <c r="DZ6" s="624"/>
      <c r="EA6" s="624"/>
      <c r="EB6" s="624"/>
      <c r="EC6" s="662"/>
    </row>
    <row r="7" spans="2:143" ht="11.25" customHeight="1" x14ac:dyDescent="0.15">
      <c r="B7" s="620" t="s">
        <v>232</v>
      </c>
      <c r="C7" s="621"/>
      <c r="D7" s="621"/>
      <c r="E7" s="621"/>
      <c r="F7" s="621"/>
      <c r="G7" s="621"/>
      <c r="H7" s="621"/>
      <c r="I7" s="621"/>
      <c r="J7" s="621"/>
      <c r="K7" s="621"/>
      <c r="L7" s="621"/>
      <c r="M7" s="621"/>
      <c r="N7" s="621"/>
      <c r="O7" s="621"/>
      <c r="P7" s="621"/>
      <c r="Q7" s="622"/>
      <c r="R7" s="623">
        <v>8830</v>
      </c>
      <c r="S7" s="624"/>
      <c r="T7" s="624"/>
      <c r="U7" s="624"/>
      <c r="V7" s="624"/>
      <c r="W7" s="624"/>
      <c r="X7" s="624"/>
      <c r="Y7" s="625"/>
      <c r="Z7" s="649">
        <v>0</v>
      </c>
      <c r="AA7" s="649"/>
      <c r="AB7" s="649"/>
      <c r="AC7" s="649"/>
      <c r="AD7" s="650">
        <v>8830</v>
      </c>
      <c r="AE7" s="650"/>
      <c r="AF7" s="650"/>
      <c r="AG7" s="650"/>
      <c r="AH7" s="650"/>
      <c r="AI7" s="650"/>
      <c r="AJ7" s="650"/>
      <c r="AK7" s="650"/>
      <c r="AL7" s="626">
        <v>0</v>
      </c>
      <c r="AM7" s="627"/>
      <c r="AN7" s="627"/>
      <c r="AO7" s="651"/>
      <c r="AP7" s="620" t="s">
        <v>233</v>
      </c>
      <c r="AQ7" s="621"/>
      <c r="AR7" s="621"/>
      <c r="AS7" s="621"/>
      <c r="AT7" s="621"/>
      <c r="AU7" s="621"/>
      <c r="AV7" s="621"/>
      <c r="AW7" s="621"/>
      <c r="AX7" s="621"/>
      <c r="AY7" s="621"/>
      <c r="AZ7" s="621"/>
      <c r="BA7" s="621"/>
      <c r="BB7" s="621"/>
      <c r="BC7" s="621"/>
      <c r="BD7" s="621"/>
      <c r="BE7" s="621"/>
      <c r="BF7" s="622"/>
      <c r="BG7" s="623">
        <v>7115315</v>
      </c>
      <c r="BH7" s="624"/>
      <c r="BI7" s="624"/>
      <c r="BJ7" s="624"/>
      <c r="BK7" s="624"/>
      <c r="BL7" s="624"/>
      <c r="BM7" s="624"/>
      <c r="BN7" s="625"/>
      <c r="BO7" s="649">
        <v>41.3</v>
      </c>
      <c r="BP7" s="649"/>
      <c r="BQ7" s="649"/>
      <c r="BR7" s="649"/>
      <c r="BS7" s="650">
        <v>102818</v>
      </c>
      <c r="BT7" s="650"/>
      <c r="BU7" s="650"/>
      <c r="BV7" s="650"/>
      <c r="BW7" s="650"/>
      <c r="BX7" s="650"/>
      <c r="BY7" s="650"/>
      <c r="BZ7" s="650"/>
      <c r="CA7" s="650"/>
      <c r="CB7" s="695"/>
      <c r="CD7" s="620" t="s">
        <v>234</v>
      </c>
      <c r="CE7" s="621"/>
      <c r="CF7" s="621"/>
      <c r="CG7" s="621"/>
      <c r="CH7" s="621"/>
      <c r="CI7" s="621"/>
      <c r="CJ7" s="621"/>
      <c r="CK7" s="621"/>
      <c r="CL7" s="621"/>
      <c r="CM7" s="621"/>
      <c r="CN7" s="621"/>
      <c r="CO7" s="621"/>
      <c r="CP7" s="621"/>
      <c r="CQ7" s="622"/>
      <c r="CR7" s="623">
        <v>5220525</v>
      </c>
      <c r="CS7" s="624"/>
      <c r="CT7" s="624"/>
      <c r="CU7" s="624"/>
      <c r="CV7" s="624"/>
      <c r="CW7" s="624"/>
      <c r="CX7" s="624"/>
      <c r="CY7" s="625"/>
      <c r="CZ7" s="649">
        <v>14.2</v>
      </c>
      <c r="DA7" s="649"/>
      <c r="DB7" s="649"/>
      <c r="DC7" s="649"/>
      <c r="DD7" s="629">
        <v>531063</v>
      </c>
      <c r="DE7" s="624"/>
      <c r="DF7" s="624"/>
      <c r="DG7" s="624"/>
      <c r="DH7" s="624"/>
      <c r="DI7" s="624"/>
      <c r="DJ7" s="624"/>
      <c r="DK7" s="624"/>
      <c r="DL7" s="624"/>
      <c r="DM7" s="624"/>
      <c r="DN7" s="624"/>
      <c r="DO7" s="624"/>
      <c r="DP7" s="625"/>
      <c r="DQ7" s="629">
        <v>4413326</v>
      </c>
      <c r="DR7" s="624"/>
      <c r="DS7" s="624"/>
      <c r="DT7" s="624"/>
      <c r="DU7" s="624"/>
      <c r="DV7" s="624"/>
      <c r="DW7" s="624"/>
      <c r="DX7" s="624"/>
      <c r="DY7" s="624"/>
      <c r="DZ7" s="624"/>
      <c r="EA7" s="624"/>
      <c r="EB7" s="624"/>
      <c r="EC7" s="662"/>
    </row>
    <row r="8" spans="2:143" ht="11.25" customHeight="1" x14ac:dyDescent="0.15">
      <c r="B8" s="620" t="s">
        <v>235</v>
      </c>
      <c r="C8" s="621"/>
      <c r="D8" s="621"/>
      <c r="E8" s="621"/>
      <c r="F8" s="621"/>
      <c r="G8" s="621"/>
      <c r="H8" s="621"/>
      <c r="I8" s="621"/>
      <c r="J8" s="621"/>
      <c r="K8" s="621"/>
      <c r="L8" s="621"/>
      <c r="M8" s="621"/>
      <c r="N8" s="621"/>
      <c r="O8" s="621"/>
      <c r="P8" s="621"/>
      <c r="Q8" s="622"/>
      <c r="R8" s="623">
        <v>87808</v>
      </c>
      <c r="S8" s="624"/>
      <c r="T8" s="624"/>
      <c r="U8" s="624"/>
      <c r="V8" s="624"/>
      <c r="W8" s="624"/>
      <c r="X8" s="624"/>
      <c r="Y8" s="625"/>
      <c r="Z8" s="649">
        <v>0.2</v>
      </c>
      <c r="AA8" s="649"/>
      <c r="AB8" s="649"/>
      <c r="AC8" s="649"/>
      <c r="AD8" s="650">
        <v>87808</v>
      </c>
      <c r="AE8" s="650"/>
      <c r="AF8" s="650"/>
      <c r="AG8" s="650"/>
      <c r="AH8" s="650"/>
      <c r="AI8" s="650"/>
      <c r="AJ8" s="650"/>
      <c r="AK8" s="650"/>
      <c r="AL8" s="626">
        <v>0.5</v>
      </c>
      <c r="AM8" s="627"/>
      <c r="AN8" s="627"/>
      <c r="AO8" s="651"/>
      <c r="AP8" s="620" t="s">
        <v>236</v>
      </c>
      <c r="AQ8" s="621"/>
      <c r="AR8" s="621"/>
      <c r="AS8" s="621"/>
      <c r="AT8" s="621"/>
      <c r="AU8" s="621"/>
      <c r="AV8" s="621"/>
      <c r="AW8" s="621"/>
      <c r="AX8" s="621"/>
      <c r="AY8" s="621"/>
      <c r="AZ8" s="621"/>
      <c r="BA8" s="621"/>
      <c r="BB8" s="621"/>
      <c r="BC8" s="621"/>
      <c r="BD8" s="621"/>
      <c r="BE8" s="621"/>
      <c r="BF8" s="622"/>
      <c r="BG8" s="623">
        <v>179348</v>
      </c>
      <c r="BH8" s="624"/>
      <c r="BI8" s="624"/>
      <c r="BJ8" s="624"/>
      <c r="BK8" s="624"/>
      <c r="BL8" s="624"/>
      <c r="BM8" s="624"/>
      <c r="BN8" s="625"/>
      <c r="BO8" s="649">
        <v>1</v>
      </c>
      <c r="BP8" s="649"/>
      <c r="BQ8" s="649"/>
      <c r="BR8" s="649"/>
      <c r="BS8" s="650" t="s">
        <v>128</v>
      </c>
      <c r="BT8" s="650"/>
      <c r="BU8" s="650"/>
      <c r="BV8" s="650"/>
      <c r="BW8" s="650"/>
      <c r="BX8" s="650"/>
      <c r="BY8" s="650"/>
      <c r="BZ8" s="650"/>
      <c r="CA8" s="650"/>
      <c r="CB8" s="695"/>
      <c r="CD8" s="620" t="s">
        <v>238</v>
      </c>
      <c r="CE8" s="621"/>
      <c r="CF8" s="621"/>
      <c r="CG8" s="621"/>
      <c r="CH8" s="621"/>
      <c r="CI8" s="621"/>
      <c r="CJ8" s="621"/>
      <c r="CK8" s="621"/>
      <c r="CL8" s="621"/>
      <c r="CM8" s="621"/>
      <c r="CN8" s="621"/>
      <c r="CO8" s="621"/>
      <c r="CP8" s="621"/>
      <c r="CQ8" s="622"/>
      <c r="CR8" s="623">
        <v>15472678</v>
      </c>
      <c r="CS8" s="624"/>
      <c r="CT8" s="624"/>
      <c r="CU8" s="624"/>
      <c r="CV8" s="624"/>
      <c r="CW8" s="624"/>
      <c r="CX8" s="624"/>
      <c r="CY8" s="625"/>
      <c r="CZ8" s="649">
        <v>42</v>
      </c>
      <c r="DA8" s="649"/>
      <c r="DB8" s="649"/>
      <c r="DC8" s="649"/>
      <c r="DD8" s="629">
        <v>8426</v>
      </c>
      <c r="DE8" s="624"/>
      <c r="DF8" s="624"/>
      <c r="DG8" s="624"/>
      <c r="DH8" s="624"/>
      <c r="DI8" s="624"/>
      <c r="DJ8" s="624"/>
      <c r="DK8" s="624"/>
      <c r="DL8" s="624"/>
      <c r="DM8" s="624"/>
      <c r="DN8" s="624"/>
      <c r="DO8" s="624"/>
      <c r="DP8" s="625"/>
      <c r="DQ8" s="629">
        <v>6819781</v>
      </c>
      <c r="DR8" s="624"/>
      <c r="DS8" s="624"/>
      <c r="DT8" s="624"/>
      <c r="DU8" s="624"/>
      <c r="DV8" s="624"/>
      <c r="DW8" s="624"/>
      <c r="DX8" s="624"/>
      <c r="DY8" s="624"/>
      <c r="DZ8" s="624"/>
      <c r="EA8" s="624"/>
      <c r="EB8" s="624"/>
      <c r="EC8" s="662"/>
    </row>
    <row r="9" spans="2:143" ht="11.25" customHeight="1" x14ac:dyDescent="0.15">
      <c r="B9" s="620" t="s">
        <v>239</v>
      </c>
      <c r="C9" s="621"/>
      <c r="D9" s="621"/>
      <c r="E9" s="621"/>
      <c r="F9" s="621"/>
      <c r="G9" s="621"/>
      <c r="H9" s="621"/>
      <c r="I9" s="621"/>
      <c r="J9" s="621"/>
      <c r="K9" s="621"/>
      <c r="L9" s="621"/>
      <c r="M9" s="621"/>
      <c r="N9" s="621"/>
      <c r="O9" s="621"/>
      <c r="P9" s="621"/>
      <c r="Q9" s="622"/>
      <c r="R9" s="623">
        <v>104746</v>
      </c>
      <c r="S9" s="624"/>
      <c r="T9" s="624"/>
      <c r="U9" s="624"/>
      <c r="V9" s="624"/>
      <c r="W9" s="624"/>
      <c r="X9" s="624"/>
      <c r="Y9" s="625"/>
      <c r="Z9" s="649">
        <v>0.3</v>
      </c>
      <c r="AA9" s="649"/>
      <c r="AB9" s="649"/>
      <c r="AC9" s="649"/>
      <c r="AD9" s="650">
        <v>104746</v>
      </c>
      <c r="AE9" s="650"/>
      <c r="AF9" s="650"/>
      <c r="AG9" s="650"/>
      <c r="AH9" s="650"/>
      <c r="AI9" s="650"/>
      <c r="AJ9" s="650"/>
      <c r="AK9" s="650"/>
      <c r="AL9" s="626">
        <v>0.5</v>
      </c>
      <c r="AM9" s="627"/>
      <c r="AN9" s="627"/>
      <c r="AO9" s="651"/>
      <c r="AP9" s="620" t="s">
        <v>240</v>
      </c>
      <c r="AQ9" s="621"/>
      <c r="AR9" s="621"/>
      <c r="AS9" s="621"/>
      <c r="AT9" s="621"/>
      <c r="AU9" s="621"/>
      <c r="AV9" s="621"/>
      <c r="AW9" s="621"/>
      <c r="AX9" s="621"/>
      <c r="AY9" s="621"/>
      <c r="AZ9" s="621"/>
      <c r="BA9" s="621"/>
      <c r="BB9" s="621"/>
      <c r="BC9" s="621"/>
      <c r="BD9" s="621"/>
      <c r="BE9" s="621"/>
      <c r="BF9" s="622"/>
      <c r="BG9" s="623">
        <v>5903370</v>
      </c>
      <c r="BH9" s="624"/>
      <c r="BI9" s="624"/>
      <c r="BJ9" s="624"/>
      <c r="BK9" s="624"/>
      <c r="BL9" s="624"/>
      <c r="BM9" s="624"/>
      <c r="BN9" s="625"/>
      <c r="BO9" s="649">
        <v>34.299999999999997</v>
      </c>
      <c r="BP9" s="649"/>
      <c r="BQ9" s="649"/>
      <c r="BR9" s="649"/>
      <c r="BS9" s="650" t="s">
        <v>128</v>
      </c>
      <c r="BT9" s="650"/>
      <c r="BU9" s="650"/>
      <c r="BV9" s="650"/>
      <c r="BW9" s="650"/>
      <c r="BX9" s="650"/>
      <c r="BY9" s="650"/>
      <c r="BZ9" s="650"/>
      <c r="CA9" s="650"/>
      <c r="CB9" s="695"/>
      <c r="CD9" s="620" t="s">
        <v>241</v>
      </c>
      <c r="CE9" s="621"/>
      <c r="CF9" s="621"/>
      <c r="CG9" s="621"/>
      <c r="CH9" s="621"/>
      <c r="CI9" s="621"/>
      <c r="CJ9" s="621"/>
      <c r="CK9" s="621"/>
      <c r="CL9" s="621"/>
      <c r="CM9" s="621"/>
      <c r="CN9" s="621"/>
      <c r="CO9" s="621"/>
      <c r="CP9" s="621"/>
      <c r="CQ9" s="622"/>
      <c r="CR9" s="623">
        <v>2544856</v>
      </c>
      <c r="CS9" s="624"/>
      <c r="CT9" s="624"/>
      <c r="CU9" s="624"/>
      <c r="CV9" s="624"/>
      <c r="CW9" s="624"/>
      <c r="CX9" s="624"/>
      <c r="CY9" s="625"/>
      <c r="CZ9" s="649">
        <v>6.9</v>
      </c>
      <c r="DA9" s="649"/>
      <c r="DB9" s="649"/>
      <c r="DC9" s="649"/>
      <c r="DD9" s="629">
        <v>407</v>
      </c>
      <c r="DE9" s="624"/>
      <c r="DF9" s="624"/>
      <c r="DG9" s="624"/>
      <c r="DH9" s="624"/>
      <c r="DI9" s="624"/>
      <c r="DJ9" s="624"/>
      <c r="DK9" s="624"/>
      <c r="DL9" s="624"/>
      <c r="DM9" s="624"/>
      <c r="DN9" s="624"/>
      <c r="DO9" s="624"/>
      <c r="DP9" s="625"/>
      <c r="DQ9" s="629">
        <v>1661559</v>
      </c>
      <c r="DR9" s="624"/>
      <c r="DS9" s="624"/>
      <c r="DT9" s="624"/>
      <c r="DU9" s="624"/>
      <c r="DV9" s="624"/>
      <c r="DW9" s="624"/>
      <c r="DX9" s="624"/>
      <c r="DY9" s="624"/>
      <c r="DZ9" s="624"/>
      <c r="EA9" s="624"/>
      <c r="EB9" s="624"/>
      <c r="EC9" s="662"/>
    </row>
    <row r="10" spans="2:143" ht="11.25" customHeight="1" x14ac:dyDescent="0.15">
      <c r="B10" s="620" t="s">
        <v>242</v>
      </c>
      <c r="C10" s="621"/>
      <c r="D10" s="621"/>
      <c r="E10" s="621"/>
      <c r="F10" s="621"/>
      <c r="G10" s="621"/>
      <c r="H10" s="621"/>
      <c r="I10" s="621"/>
      <c r="J10" s="621"/>
      <c r="K10" s="621"/>
      <c r="L10" s="621"/>
      <c r="M10" s="621"/>
      <c r="N10" s="621"/>
      <c r="O10" s="621"/>
      <c r="P10" s="621"/>
      <c r="Q10" s="622"/>
      <c r="R10" s="623" t="s">
        <v>128</v>
      </c>
      <c r="S10" s="624"/>
      <c r="T10" s="624"/>
      <c r="U10" s="624"/>
      <c r="V10" s="624"/>
      <c r="W10" s="624"/>
      <c r="X10" s="624"/>
      <c r="Y10" s="625"/>
      <c r="Z10" s="649" t="s">
        <v>128</v>
      </c>
      <c r="AA10" s="649"/>
      <c r="AB10" s="649"/>
      <c r="AC10" s="649"/>
      <c r="AD10" s="650" t="s">
        <v>128</v>
      </c>
      <c r="AE10" s="650"/>
      <c r="AF10" s="650"/>
      <c r="AG10" s="650"/>
      <c r="AH10" s="650"/>
      <c r="AI10" s="650"/>
      <c r="AJ10" s="650"/>
      <c r="AK10" s="650"/>
      <c r="AL10" s="626" t="s">
        <v>128</v>
      </c>
      <c r="AM10" s="627"/>
      <c r="AN10" s="627"/>
      <c r="AO10" s="651"/>
      <c r="AP10" s="620" t="s">
        <v>243</v>
      </c>
      <c r="AQ10" s="621"/>
      <c r="AR10" s="621"/>
      <c r="AS10" s="621"/>
      <c r="AT10" s="621"/>
      <c r="AU10" s="621"/>
      <c r="AV10" s="621"/>
      <c r="AW10" s="621"/>
      <c r="AX10" s="621"/>
      <c r="AY10" s="621"/>
      <c r="AZ10" s="621"/>
      <c r="BA10" s="621"/>
      <c r="BB10" s="621"/>
      <c r="BC10" s="621"/>
      <c r="BD10" s="621"/>
      <c r="BE10" s="621"/>
      <c r="BF10" s="622"/>
      <c r="BG10" s="623">
        <v>350499</v>
      </c>
      <c r="BH10" s="624"/>
      <c r="BI10" s="624"/>
      <c r="BJ10" s="624"/>
      <c r="BK10" s="624"/>
      <c r="BL10" s="624"/>
      <c r="BM10" s="624"/>
      <c r="BN10" s="625"/>
      <c r="BO10" s="649">
        <v>2</v>
      </c>
      <c r="BP10" s="649"/>
      <c r="BQ10" s="649"/>
      <c r="BR10" s="649"/>
      <c r="BS10" s="650" t="s">
        <v>128</v>
      </c>
      <c r="BT10" s="650"/>
      <c r="BU10" s="650"/>
      <c r="BV10" s="650"/>
      <c r="BW10" s="650"/>
      <c r="BX10" s="650"/>
      <c r="BY10" s="650"/>
      <c r="BZ10" s="650"/>
      <c r="CA10" s="650"/>
      <c r="CB10" s="695"/>
      <c r="CD10" s="620" t="s">
        <v>244</v>
      </c>
      <c r="CE10" s="621"/>
      <c r="CF10" s="621"/>
      <c r="CG10" s="621"/>
      <c r="CH10" s="621"/>
      <c r="CI10" s="621"/>
      <c r="CJ10" s="621"/>
      <c r="CK10" s="621"/>
      <c r="CL10" s="621"/>
      <c r="CM10" s="621"/>
      <c r="CN10" s="621"/>
      <c r="CO10" s="621"/>
      <c r="CP10" s="621"/>
      <c r="CQ10" s="622"/>
      <c r="CR10" s="623">
        <v>55715</v>
      </c>
      <c r="CS10" s="624"/>
      <c r="CT10" s="624"/>
      <c r="CU10" s="624"/>
      <c r="CV10" s="624"/>
      <c r="CW10" s="624"/>
      <c r="CX10" s="624"/>
      <c r="CY10" s="625"/>
      <c r="CZ10" s="649">
        <v>0.2</v>
      </c>
      <c r="DA10" s="649"/>
      <c r="DB10" s="649"/>
      <c r="DC10" s="649"/>
      <c r="DD10" s="629">
        <v>7738</v>
      </c>
      <c r="DE10" s="624"/>
      <c r="DF10" s="624"/>
      <c r="DG10" s="624"/>
      <c r="DH10" s="624"/>
      <c r="DI10" s="624"/>
      <c r="DJ10" s="624"/>
      <c r="DK10" s="624"/>
      <c r="DL10" s="624"/>
      <c r="DM10" s="624"/>
      <c r="DN10" s="624"/>
      <c r="DO10" s="624"/>
      <c r="DP10" s="625"/>
      <c r="DQ10" s="629">
        <v>44571</v>
      </c>
      <c r="DR10" s="624"/>
      <c r="DS10" s="624"/>
      <c r="DT10" s="624"/>
      <c r="DU10" s="624"/>
      <c r="DV10" s="624"/>
      <c r="DW10" s="624"/>
      <c r="DX10" s="624"/>
      <c r="DY10" s="624"/>
      <c r="DZ10" s="624"/>
      <c r="EA10" s="624"/>
      <c r="EB10" s="624"/>
      <c r="EC10" s="662"/>
    </row>
    <row r="11" spans="2:143" ht="11.25" customHeight="1" x14ac:dyDescent="0.15">
      <c r="B11" s="620" t="s">
        <v>245</v>
      </c>
      <c r="C11" s="621"/>
      <c r="D11" s="621"/>
      <c r="E11" s="621"/>
      <c r="F11" s="621"/>
      <c r="G11" s="621"/>
      <c r="H11" s="621"/>
      <c r="I11" s="621"/>
      <c r="J11" s="621"/>
      <c r="K11" s="621"/>
      <c r="L11" s="621"/>
      <c r="M11" s="621"/>
      <c r="N11" s="621"/>
      <c r="O11" s="621"/>
      <c r="P11" s="621"/>
      <c r="Q11" s="622"/>
      <c r="R11" s="623">
        <v>2103908</v>
      </c>
      <c r="S11" s="624"/>
      <c r="T11" s="624"/>
      <c r="U11" s="624"/>
      <c r="V11" s="624"/>
      <c r="W11" s="624"/>
      <c r="X11" s="624"/>
      <c r="Y11" s="625"/>
      <c r="Z11" s="626">
        <v>5.3</v>
      </c>
      <c r="AA11" s="627"/>
      <c r="AB11" s="627"/>
      <c r="AC11" s="628"/>
      <c r="AD11" s="629">
        <v>2103908</v>
      </c>
      <c r="AE11" s="624"/>
      <c r="AF11" s="624"/>
      <c r="AG11" s="624"/>
      <c r="AH11" s="624"/>
      <c r="AI11" s="624"/>
      <c r="AJ11" s="624"/>
      <c r="AK11" s="625"/>
      <c r="AL11" s="626">
        <v>10.9</v>
      </c>
      <c r="AM11" s="627"/>
      <c r="AN11" s="627"/>
      <c r="AO11" s="651"/>
      <c r="AP11" s="620" t="s">
        <v>246</v>
      </c>
      <c r="AQ11" s="621"/>
      <c r="AR11" s="621"/>
      <c r="AS11" s="621"/>
      <c r="AT11" s="621"/>
      <c r="AU11" s="621"/>
      <c r="AV11" s="621"/>
      <c r="AW11" s="621"/>
      <c r="AX11" s="621"/>
      <c r="AY11" s="621"/>
      <c r="AZ11" s="621"/>
      <c r="BA11" s="621"/>
      <c r="BB11" s="621"/>
      <c r="BC11" s="621"/>
      <c r="BD11" s="621"/>
      <c r="BE11" s="621"/>
      <c r="BF11" s="622"/>
      <c r="BG11" s="623">
        <v>682098</v>
      </c>
      <c r="BH11" s="624"/>
      <c r="BI11" s="624"/>
      <c r="BJ11" s="624"/>
      <c r="BK11" s="624"/>
      <c r="BL11" s="624"/>
      <c r="BM11" s="624"/>
      <c r="BN11" s="625"/>
      <c r="BO11" s="649">
        <v>4</v>
      </c>
      <c r="BP11" s="649"/>
      <c r="BQ11" s="649"/>
      <c r="BR11" s="649"/>
      <c r="BS11" s="650">
        <v>102818</v>
      </c>
      <c r="BT11" s="650"/>
      <c r="BU11" s="650"/>
      <c r="BV11" s="650"/>
      <c r="BW11" s="650"/>
      <c r="BX11" s="650"/>
      <c r="BY11" s="650"/>
      <c r="BZ11" s="650"/>
      <c r="CA11" s="650"/>
      <c r="CB11" s="695"/>
      <c r="CD11" s="620" t="s">
        <v>247</v>
      </c>
      <c r="CE11" s="621"/>
      <c r="CF11" s="621"/>
      <c r="CG11" s="621"/>
      <c r="CH11" s="621"/>
      <c r="CI11" s="621"/>
      <c r="CJ11" s="621"/>
      <c r="CK11" s="621"/>
      <c r="CL11" s="621"/>
      <c r="CM11" s="621"/>
      <c r="CN11" s="621"/>
      <c r="CO11" s="621"/>
      <c r="CP11" s="621"/>
      <c r="CQ11" s="622"/>
      <c r="CR11" s="623">
        <v>78593</v>
      </c>
      <c r="CS11" s="624"/>
      <c r="CT11" s="624"/>
      <c r="CU11" s="624"/>
      <c r="CV11" s="624"/>
      <c r="CW11" s="624"/>
      <c r="CX11" s="624"/>
      <c r="CY11" s="625"/>
      <c r="CZ11" s="649">
        <v>0.2</v>
      </c>
      <c r="DA11" s="649"/>
      <c r="DB11" s="649"/>
      <c r="DC11" s="649"/>
      <c r="DD11" s="629">
        <v>10620</v>
      </c>
      <c r="DE11" s="624"/>
      <c r="DF11" s="624"/>
      <c r="DG11" s="624"/>
      <c r="DH11" s="624"/>
      <c r="DI11" s="624"/>
      <c r="DJ11" s="624"/>
      <c r="DK11" s="624"/>
      <c r="DL11" s="624"/>
      <c r="DM11" s="624"/>
      <c r="DN11" s="624"/>
      <c r="DO11" s="624"/>
      <c r="DP11" s="625"/>
      <c r="DQ11" s="629">
        <v>67047</v>
      </c>
      <c r="DR11" s="624"/>
      <c r="DS11" s="624"/>
      <c r="DT11" s="624"/>
      <c r="DU11" s="624"/>
      <c r="DV11" s="624"/>
      <c r="DW11" s="624"/>
      <c r="DX11" s="624"/>
      <c r="DY11" s="624"/>
      <c r="DZ11" s="624"/>
      <c r="EA11" s="624"/>
      <c r="EB11" s="624"/>
      <c r="EC11" s="662"/>
    </row>
    <row r="12" spans="2:143" ht="11.25" customHeight="1" x14ac:dyDescent="0.15">
      <c r="B12" s="620" t="s">
        <v>248</v>
      </c>
      <c r="C12" s="621"/>
      <c r="D12" s="621"/>
      <c r="E12" s="621"/>
      <c r="F12" s="621"/>
      <c r="G12" s="621"/>
      <c r="H12" s="621"/>
      <c r="I12" s="621"/>
      <c r="J12" s="621"/>
      <c r="K12" s="621"/>
      <c r="L12" s="621"/>
      <c r="M12" s="621"/>
      <c r="N12" s="621"/>
      <c r="O12" s="621"/>
      <c r="P12" s="621"/>
      <c r="Q12" s="622"/>
      <c r="R12" s="623" t="s">
        <v>128</v>
      </c>
      <c r="S12" s="624"/>
      <c r="T12" s="624"/>
      <c r="U12" s="624"/>
      <c r="V12" s="624"/>
      <c r="W12" s="624"/>
      <c r="X12" s="624"/>
      <c r="Y12" s="625"/>
      <c r="Z12" s="649" t="s">
        <v>128</v>
      </c>
      <c r="AA12" s="649"/>
      <c r="AB12" s="649"/>
      <c r="AC12" s="649"/>
      <c r="AD12" s="650" t="s">
        <v>128</v>
      </c>
      <c r="AE12" s="650"/>
      <c r="AF12" s="650"/>
      <c r="AG12" s="650"/>
      <c r="AH12" s="650"/>
      <c r="AI12" s="650"/>
      <c r="AJ12" s="650"/>
      <c r="AK12" s="650"/>
      <c r="AL12" s="626" t="s">
        <v>128</v>
      </c>
      <c r="AM12" s="627"/>
      <c r="AN12" s="627"/>
      <c r="AO12" s="651"/>
      <c r="AP12" s="620" t="s">
        <v>249</v>
      </c>
      <c r="AQ12" s="621"/>
      <c r="AR12" s="621"/>
      <c r="AS12" s="621"/>
      <c r="AT12" s="621"/>
      <c r="AU12" s="621"/>
      <c r="AV12" s="621"/>
      <c r="AW12" s="621"/>
      <c r="AX12" s="621"/>
      <c r="AY12" s="621"/>
      <c r="AZ12" s="621"/>
      <c r="BA12" s="621"/>
      <c r="BB12" s="621"/>
      <c r="BC12" s="621"/>
      <c r="BD12" s="621"/>
      <c r="BE12" s="621"/>
      <c r="BF12" s="622"/>
      <c r="BG12" s="623">
        <v>7792051</v>
      </c>
      <c r="BH12" s="624"/>
      <c r="BI12" s="624"/>
      <c r="BJ12" s="624"/>
      <c r="BK12" s="624"/>
      <c r="BL12" s="624"/>
      <c r="BM12" s="624"/>
      <c r="BN12" s="625"/>
      <c r="BO12" s="649">
        <v>45.2</v>
      </c>
      <c r="BP12" s="649"/>
      <c r="BQ12" s="649"/>
      <c r="BR12" s="649"/>
      <c r="BS12" s="650" t="s">
        <v>128</v>
      </c>
      <c r="BT12" s="650"/>
      <c r="BU12" s="650"/>
      <c r="BV12" s="650"/>
      <c r="BW12" s="650"/>
      <c r="BX12" s="650"/>
      <c r="BY12" s="650"/>
      <c r="BZ12" s="650"/>
      <c r="CA12" s="650"/>
      <c r="CB12" s="695"/>
      <c r="CD12" s="620" t="s">
        <v>250</v>
      </c>
      <c r="CE12" s="621"/>
      <c r="CF12" s="621"/>
      <c r="CG12" s="621"/>
      <c r="CH12" s="621"/>
      <c r="CI12" s="621"/>
      <c r="CJ12" s="621"/>
      <c r="CK12" s="621"/>
      <c r="CL12" s="621"/>
      <c r="CM12" s="621"/>
      <c r="CN12" s="621"/>
      <c r="CO12" s="621"/>
      <c r="CP12" s="621"/>
      <c r="CQ12" s="622"/>
      <c r="CR12" s="623">
        <v>348193</v>
      </c>
      <c r="CS12" s="624"/>
      <c r="CT12" s="624"/>
      <c r="CU12" s="624"/>
      <c r="CV12" s="624"/>
      <c r="CW12" s="624"/>
      <c r="CX12" s="624"/>
      <c r="CY12" s="625"/>
      <c r="CZ12" s="649">
        <v>0.9</v>
      </c>
      <c r="DA12" s="649"/>
      <c r="DB12" s="649"/>
      <c r="DC12" s="649"/>
      <c r="DD12" s="629">
        <v>15038</v>
      </c>
      <c r="DE12" s="624"/>
      <c r="DF12" s="624"/>
      <c r="DG12" s="624"/>
      <c r="DH12" s="624"/>
      <c r="DI12" s="624"/>
      <c r="DJ12" s="624"/>
      <c r="DK12" s="624"/>
      <c r="DL12" s="624"/>
      <c r="DM12" s="624"/>
      <c r="DN12" s="624"/>
      <c r="DO12" s="624"/>
      <c r="DP12" s="625"/>
      <c r="DQ12" s="629">
        <v>244719</v>
      </c>
      <c r="DR12" s="624"/>
      <c r="DS12" s="624"/>
      <c r="DT12" s="624"/>
      <c r="DU12" s="624"/>
      <c r="DV12" s="624"/>
      <c r="DW12" s="624"/>
      <c r="DX12" s="624"/>
      <c r="DY12" s="624"/>
      <c r="DZ12" s="624"/>
      <c r="EA12" s="624"/>
      <c r="EB12" s="624"/>
      <c r="EC12" s="662"/>
    </row>
    <row r="13" spans="2:143" ht="11.25" customHeight="1" x14ac:dyDescent="0.15">
      <c r="B13" s="620" t="s">
        <v>251</v>
      </c>
      <c r="C13" s="621"/>
      <c r="D13" s="621"/>
      <c r="E13" s="621"/>
      <c r="F13" s="621"/>
      <c r="G13" s="621"/>
      <c r="H13" s="621"/>
      <c r="I13" s="621"/>
      <c r="J13" s="621"/>
      <c r="K13" s="621"/>
      <c r="L13" s="621"/>
      <c r="M13" s="621"/>
      <c r="N13" s="621"/>
      <c r="O13" s="621"/>
      <c r="P13" s="621"/>
      <c r="Q13" s="622"/>
      <c r="R13" s="623" t="s">
        <v>128</v>
      </c>
      <c r="S13" s="624"/>
      <c r="T13" s="624"/>
      <c r="U13" s="624"/>
      <c r="V13" s="624"/>
      <c r="W13" s="624"/>
      <c r="X13" s="624"/>
      <c r="Y13" s="625"/>
      <c r="Z13" s="649" t="s">
        <v>128</v>
      </c>
      <c r="AA13" s="649"/>
      <c r="AB13" s="649"/>
      <c r="AC13" s="649"/>
      <c r="AD13" s="650" t="s">
        <v>128</v>
      </c>
      <c r="AE13" s="650"/>
      <c r="AF13" s="650"/>
      <c r="AG13" s="650"/>
      <c r="AH13" s="650"/>
      <c r="AI13" s="650"/>
      <c r="AJ13" s="650"/>
      <c r="AK13" s="650"/>
      <c r="AL13" s="626" t="s">
        <v>128</v>
      </c>
      <c r="AM13" s="627"/>
      <c r="AN13" s="627"/>
      <c r="AO13" s="651"/>
      <c r="AP13" s="620" t="s">
        <v>252</v>
      </c>
      <c r="AQ13" s="621"/>
      <c r="AR13" s="621"/>
      <c r="AS13" s="621"/>
      <c r="AT13" s="621"/>
      <c r="AU13" s="621"/>
      <c r="AV13" s="621"/>
      <c r="AW13" s="621"/>
      <c r="AX13" s="621"/>
      <c r="AY13" s="621"/>
      <c r="AZ13" s="621"/>
      <c r="BA13" s="621"/>
      <c r="BB13" s="621"/>
      <c r="BC13" s="621"/>
      <c r="BD13" s="621"/>
      <c r="BE13" s="621"/>
      <c r="BF13" s="622"/>
      <c r="BG13" s="623">
        <v>7786987</v>
      </c>
      <c r="BH13" s="624"/>
      <c r="BI13" s="624"/>
      <c r="BJ13" s="624"/>
      <c r="BK13" s="624"/>
      <c r="BL13" s="624"/>
      <c r="BM13" s="624"/>
      <c r="BN13" s="625"/>
      <c r="BO13" s="649">
        <v>45.2</v>
      </c>
      <c r="BP13" s="649"/>
      <c r="BQ13" s="649"/>
      <c r="BR13" s="649"/>
      <c r="BS13" s="650" t="s">
        <v>128</v>
      </c>
      <c r="BT13" s="650"/>
      <c r="BU13" s="650"/>
      <c r="BV13" s="650"/>
      <c r="BW13" s="650"/>
      <c r="BX13" s="650"/>
      <c r="BY13" s="650"/>
      <c r="BZ13" s="650"/>
      <c r="CA13" s="650"/>
      <c r="CB13" s="695"/>
      <c r="CD13" s="620" t="s">
        <v>253</v>
      </c>
      <c r="CE13" s="621"/>
      <c r="CF13" s="621"/>
      <c r="CG13" s="621"/>
      <c r="CH13" s="621"/>
      <c r="CI13" s="621"/>
      <c r="CJ13" s="621"/>
      <c r="CK13" s="621"/>
      <c r="CL13" s="621"/>
      <c r="CM13" s="621"/>
      <c r="CN13" s="621"/>
      <c r="CO13" s="621"/>
      <c r="CP13" s="621"/>
      <c r="CQ13" s="622"/>
      <c r="CR13" s="623">
        <v>5706375</v>
      </c>
      <c r="CS13" s="624"/>
      <c r="CT13" s="624"/>
      <c r="CU13" s="624"/>
      <c r="CV13" s="624"/>
      <c r="CW13" s="624"/>
      <c r="CX13" s="624"/>
      <c r="CY13" s="625"/>
      <c r="CZ13" s="649">
        <v>15.5</v>
      </c>
      <c r="DA13" s="649"/>
      <c r="DB13" s="649"/>
      <c r="DC13" s="649"/>
      <c r="DD13" s="629">
        <v>2555280</v>
      </c>
      <c r="DE13" s="624"/>
      <c r="DF13" s="624"/>
      <c r="DG13" s="624"/>
      <c r="DH13" s="624"/>
      <c r="DI13" s="624"/>
      <c r="DJ13" s="624"/>
      <c r="DK13" s="624"/>
      <c r="DL13" s="624"/>
      <c r="DM13" s="624"/>
      <c r="DN13" s="624"/>
      <c r="DO13" s="624"/>
      <c r="DP13" s="625"/>
      <c r="DQ13" s="629">
        <v>3600280</v>
      </c>
      <c r="DR13" s="624"/>
      <c r="DS13" s="624"/>
      <c r="DT13" s="624"/>
      <c r="DU13" s="624"/>
      <c r="DV13" s="624"/>
      <c r="DW13" s="624"/>
      <c r="DX13" s="624"/>
      <c r="DY13" s="624"/>
      <c r="DZ13" s="624"/>
      <c r="EA13" s="624"/>
      <c r="EB13" s="624"/>
      <c r="EC13" s="662"/>
    </row>
    <row r="14" spans="2:143" ht="11.25" customHeight="1" x14ac:dyDescent="0.15">
      <c r="B14" s="620" t="s">
        <v>254</v>
      </c>
      <c r="C14" s="621"/>
      <c r="D14" s="621"/>
      <c r="E14" s="621"/>
      <c r="F14" s="621"/>
      <c r="G14" s="621"/>
      <c r="H14" s="621"/>
      <c r="I14" s="621"/>
      <c r="J14" s="621"/>
      <c r="K14" s="621"/>
      <c r="L14" s="621"/>
      <c r="M14" s="621"/>
      <c r="N14" s="621"/>
      <c r="O14" s="621"/>
      <c r="P14" s="621"/>
      <c r="Q14" s="622"/>
      <c r="R14" s="623">
        <v>9</v>
      </c>
      <c r="S14" s="624"/>
      <c r="T14" s="624"/>
      <c r="U14" s="624"/>
      <c r="V14" s="624"/>
      <c r="W14" s="624"/>
      <c r="X14" s="624"/>
      <c r="Y14" s="625"/>
      <c r="Z14" s="649">
        <v>0</v>
      </c>
      <c r="AA14" s="649"/>
      <c r="AB14" s="649"/>
      <c r="AC14" s="649"/>
      <c r="AD14" s="650">
        <v>9</v>
      </c>
      <c r="AE14" s="650"/>
      <c r="AF14" s="650"/>
      <c r="AG14" s="650"/>
      <c r="AH14" s="650"/>
      <c r="AI14" s="650"/>
      <c r="AJ14" s="650"/>
      <c r="AK14" s="650"/>
      <c r="AL14" s="626">
        <v>0</v>
      </c>
      <c r="AM14" s="627"/>
      <c r="AN14" s="627"/>
      <c r="AO14" s="651"/>
      <c r="AP14" s="620" t="s">
        <v>255</v>
      </c>
      <c r="AQ14" s="621"/>
      <c r="AR14" s="621"/>
      <c r="AS14" s="621"/>
      <c r="AT14" s="621"/>
      <c r="AU14" s="621"/>
      <c r="AV14" s="621"/>
      <c r="AW14" s="621"/>
      <c r="AX14" s="621"/>
      <c r="AY14" s="621"/>
      <c r="AZ14" s="621"/>
      <c r="BA14" s="621"/>
      <c r="BB14" s="621"/>
      <c r="BC14" s="621"/>
      <c r="BD14" s="621"/>
      <c r="BE14" s="621"/>
      <c r="BF14" s="622"/>
      <c r="BG14" s="623">
        <v>148098</v>
      </c>
      <c r="BH14" s="624"/>
      <c r="BI14" s="624"/>
      <c r="BJ14" s="624"/>
      <c r="BK14" s="624"/>
      <c r="BL14" s="624"/>
      <c r="BM14" s="624"/>
      <c r="BN14" s="625"/>
      <c r="BO14" s="649">
        <v>0.9</v>
      </c>
      <c r="BP14" s="649"/>
      <c r="BQ14" s="649"/>
      <c r="BR14" s="649"/>
      <c r="BS14" s="650" t="s">
        <v>128</v>
      </c>
      <c r="BT14" s="650"/>
      <c r="BU14" s="650"/>
      <c r="BV14" s="650"/>
      <c r="BW14" s="650"/>
      <c r="BX14" s="650"/>
      <c r="BY14" s="650"/>
      <c r="BZ14" s="650"/>
      <c r="CA14" s="650"/>
      <c r="CB14" s="695"/>
      <c r="CD14" s="620" t="s">
        <v>256</v>
      </c>
      <c r="CE14" s="621"/>
      <c r="CF14" s="621"/>
      <c r="CG14" s="621"/>
      <c r="CH14" s="621"/>
      <c r="CI14" s="621"/>
      <c r="CJ14" s="621"/>
      <c r="CK14" s="621"/>
      <c r="CL14" s="621"/>
      <c r="CM14" s="621"/>
      <c r="CN14" s="621"/>
      <c r="CO14" s="621"/>
      <c r="CP14" s="621"/>
      <c r="CQ14" s="622"/>
      <c r="CR14" s="623">
        <v>1134448</v>
      </c>
      <c r="CS14" s="624"/>
      <c r="CT14" s="624"/>
      <c r="CU14" s="624"/>
      <c r="CV14" s="624"/>
      <c r="CW14" s="624"/>
      <c r="CX14" s="624"/>
      <c r="CY14" s="625"/>
      <c r="CZ14" s="649">
        <v>3.1</v>
      </c>
      <c r="DA14" s="649"/>
      <c r="DB14" s="649"/>
      <c r="DC14" s="649"/>
      <c r="DD14" s="629" t="s">
        <v>128</v>
      </c>
      <c r="DE14" s="624"/>
      <c r="DF14" s="624"/>
      <c r="DG14" s="624"/>
      <c r="DH14" s="624"/>
      <c r="DI14" s="624"/>
      <c r="DJ14" s="624"/>
      <c r="DK14" s="624"/>
      <c r="DL14" s="624"/>
      <c r="DM14" s="624"/>
      <c r="DN14" s="624"/>
      <c r="DO14" s="624"/>
      <c r="DP14" s="625"/>
      <c r="DQ14" s="629">
        <v>1134019</v>
      </c>
      <c r="DR14" s="624"/>
      <c r="DS14" s="624"/>
      <c r="DT14" s="624"/>
      <c r="DU14" s="624"/>
      <c r="DV14" s="624"/>
      <c r="DW14" s="624"/>
      <c r="DX14" s="624"/>
      <c r="DY14" s="624"/>
      <c r="DZ14" s="624"/>
      <c r="EA14" s="624"/>
      <c r="EB14" s="624"/>
      <c r="EC14" s="662"/>
    </row>
    <row r="15" spans="2:143" ht="11.25" customHeight="1" x14ac:dyDescent="0.15">
      <c r="B15" s="620" t="s">
        <v>257</v>
      </c>
      <c r="C15" s="621"/>
      <c r="D15" s="621"/>
      <c r="E15" s="621"/>
      <c r="F15" s="621"/>
      <c r="G15" s="621"/>
      <c r="H15" s="621"/>
      <c r="I15" s="621"/>
      <c r="J15" s="621"/>
      <c r="K15" s="621"/>
      <c r="L15" s="621"/>
      <c r="M15" s="621"/>
      <c r="N15" s="621"/>
      <c r="O15" s="621"/>
      <c r="P15" s="621"/>
      <c r="Q15" s="622"/>
      <c r="R15" s="623" t="s">
        <v>128</v>
      </c>
      <c r="S15" s="624"/>
      <c r="T15" s="624"/>
      <c r="U15" s="624"/>
      <c r="V15" s="624"/>
      <c r="W15" s="624"/>
      <c r="X15" s="624"/>
      <c r="Y15" s="625"/>
      <c r="Z15" s="649" t="s">
        <v>128</v>
      </c>
      <c r="AA15" s="649"/>
      <c r="AB15" s="649"/>
      <c r="AC15" s="649"/>
      <c r="AD15" s="650" t="s">
        <v>128</v>
      </c>
      <c r="AE15" s="650"/>
      <c r="AF15" s="650"/>
      <c r="AG15" s="650"/>
      <c r="AH15" s="650"/>
      <c r="AI15" s="650"/>
      <c r="AJ15" s="650"/>
      <c r="AK15" s="650"/>
      <c r="AL15" s="626" t="s">
        <v>128</v>
      </c>
      <c r="AM15" s="627"/>
      <c r="AN15" s="627"/>
      <c r="AO15" s="651"/>
      <c r="AP15" s="620" t="s">
        <v>258</v>
      </c>
      <c r="AQ15" s="621"/>
      <c r="AR15" s="621"/>
      <c r="AS15" s="621"/>
      <c r="AT15" s="621"/>
      <c r="AU15" s="621"/>
      <c r="AV15" s="621"/>
      <c r="AW15" s="621"/>
      <c r="AX15" s="621"/>
      <c r="AY15" s="621"/>
      <c r="AZ15" s="621"/>
      <c r="BA15" s="621"/>
      <c r="BB15" s="621"/>
      <c r="BC15" s="621"/>
      <c r="BD15" s="621"/>
      <c r="BE15" s="621"/>
      <c r="BF15" s="622"/>
      <c r="BG15" s="623">
        <v>841928</v>
      </c>
      <c r="BH15" s="624"/>
      <c r="BI15" s="624"/>
      <c r="BJ15" s="624"/>
      <c r="BK15" s="624"/>
      <c r="BL15" s="624"/>
      <c r="BM15" s="624"/>
      <c r="BN15" s="625"/>
      <c r="BO15" s="649">
        <v>4.9000000000000004</v>
      </c>
      <c r="BP15" s="649"/>
      <c r="BQ15" s="649"/>
      <c r="BR15" s="649"/>
      <c r="BS15" s="650" t="s">
        <v>128</v>
      </c>
      <c r="BT15" s="650"/>
      <c r="BU15" s="650"/>
      <c r="BV15" s="650"/>
      <c r="BW15" s="650"/>
      <c r="BX15" s="650"/>
      <c r="BY15" s="650"/>
      <c r="BZ15" s="650"/>
      <c r="CA15" s="650"/>
      <c r="CB15" s="695"/>
      <c r="CD15" s="620" t="s">
        <v>259</v>
      </c>
      <c r="CE15" s="621"/>
      <c r="CF15" s="621"/>
      <c r="CG15" s="621"/>
      <c r="CH15" s="621"/>
      <c r="CI15" s="621"/>
      <c r="CJ15" s="621"/>
      <c r="CK15" s="621"/>
      <c r="CL15" s="621"/>
      <c r="CM15" s="621"/>
      <c r="CN15" s="621"/>
      <c r="CO15" s="621"/>
      <c r="CP15" s="621"/>
      <c r="CQ15" s="622"/>
      <c r="CR15" s="623">
        <v>3460303</v>
      </c>
      <c r="CS15" s="624"/>
      <c r="CT15" s="624"/>
      <c r="CU15" s="624"/>
      <c r="CV15" s="624"/>
      <c r="CW15" s="624"/>
      <c r="CX15" s="624"/>
      <c r="CY15" s="625"/>
      <c r="CZ15" s="649">
        <v>9.4</v>
      </c>
      <c r="DA15" s="649"/>
      <c r="DB15" s="649"/>
      <c r="DC15" s="649"/>
      <c r="DD15" s="629">
        <v>699938</v>
      </c>
      <c r="DE15" s="624"/>
      <c r="DF15" s="624"/>
      <c r="DG15" s="624"/>
      <c r="DH15" s="624"/>
      <c r="DI15" s="624"/>
      <c r="DJ15" s="624"/>
      <c r="DK15" s="624"/>
      <c r="DL15" s="624"/>
      <c r="DM15" s="624"/>
      <c r="DN15" s="624"/>
      <c r="DO15" s="624"/>
      <c r="DP15" s="625"/>
      <c r="DQ15" s="629">
        <v>2236466</v>
      </c>
      <c r="DR15" s="624"/>
      <c r="DS15" s="624"/>
      <c r="DT15" s="624"/>
      <c r="DU15" s="624"/>
      <c r="DV15" s="624"/>
      <c r="DW15" s="624"/>
      <c r="DX15" s="624"/>
      <c r="DY15" s="624"/>
      <c r="DZ15" s="624"/>
      <c r="EA15" s="624"/>
      <c r="EB15" s="624"/>
      <c r="EC15" s="662"/>
    </row>
    <row r="16" spans="2:143" ht="11.25" customHeight="1" x14ac:dyDescent="0.15">
      <c r="B16" s="620" t="s">
        <v>260</v>
      </c>
      <c r="C16" s="621"/>
      <c r="D16" s="621"/>
      <c r="E16" s="621"/>
      <c r="F16" s="621"/>
      <c r="G16" s="621"/>
      <c r="H16" s="621"/>
      <c r="I16" s="621"/>
      <c r="J16" s="621"/>
      <c r="K16" s="621"/>
      <c r="L16" s="621"/>
      <c r="M16" s="621"/>
      <c r="N16" s="621"/>
      <c r="O16" s="621"/>
      <c r="P16" s="621"/>
      <c r="Q16" s="622"/>
      <c r="R16" s="623">
        <v>22096</v>
      </c>
      <c r="S16" s="624"/>
      <c r="T16" s="624"/>
      <c r="U16" s="624"/>
      <c r="V16" s="624"/>
      <c r="W16" s="624"/>
      <c r="X16" s="624"/>
      <c r="Y16" s="625"/>
      <c r="Z16" s="649">
        <v>0.1</v>
      </c>
      <c r="AA16" s="649"/>
      <c r="AB16" s="649"/>
      <c r="AC16" s="649"/>
      <c r="AD16" s="650">
        <v>22096</v>
      </c>
      <c r="AE16" s="650"/>
      <c r="AF16" s="650"/>
      <c r="AG16" s="650"/>
      <c r="AH16" s="650"/>
      <c r="AI16" s="650"/>
      <c r="AJ16" s="650"/>
      <c r="AK16" s="650"/>
      <c r="AL16" s="626">
        <v>0.1</v>
      </c>
      <c r="AM16" s="627"/>
      <c r="AN16" s="627"/>
      <c r="AO16" s="651"/>
      <c r="AP16" s="620" t="s">
        <v>261</v>
      </c>
      <c r="AQ16" s="621"/>
      <c r="AR16" s="621"/>
      <c r="AS16" s="621"/>
      <c r="AT16" s="621"/>
      <c r="AU16" s="621"/>
      <c r="AV16" s="621"/>
      <c r="AW16" s="621"/>
      <c r="AX16" s="621"/>
      <c r="AY16" s="621"/>
      <c r="AZ16" s="621"/>
      <c r="BA16" s="621"/>
      <c r="BB16" s="621"/>
      <c r="BC16" s="621"/>
      <c r="BD16" s="621"/>
      <c r="BE16" s="621"/>
      <c r="BF16" s="622"/>
      <c r="BG16" s="623" t="s">
        <v>128</v>
      </c>
      <c r="BH16" s="624"/>
      <c r="BI16" s="624"/>
      <c r="BJ16" s="624"/>
      <c r="BK16" s="624"/>
      <c r="BL16" s="624"/>
      <c r="BM16" s="624"/>
      <c r="BN16" s="625"/>
      <c r="BO16" s="649" t="s">
        <v>128</v>
      </c>
      <c r="BP16" s="649"/>
      <c r="BQ16" s="649"/>
      <c r="BR16" s="649"/>
      <c r="BS16" s="650" t="s">
        <v>128</v>
      </c>
      <c r="BT16" s="650"/>
      <c r="BU16" s="650"/>
      <c r="BV16" s="650"/>
      <c r="BW16" s="650"/>
      <c r="BX16" s="650"/>
      <c r="BY16" s="650"/>
      <c r="BZ16" s="650"/>
      <c r="CA16" s="650"/>
      <c r="CB16" s="695"/>
      <c r="CD16" s="620" t="s">
        <v>262</v>
      </c>
      <c r="CE16" s="621"/>
      <c r="CF16" s="621"/>
      <c r="CG16" s="621"/>
      <c r="CH16" s="621"/>
      <c r="CI16" s="621"/>
      <c r="CJ16" s="621"/>
      <c r="CK16" s="621"/>
      <c r="CL16" s="621"/>
      <c r="CM16" s="621"/>
      <c r="CN16" s="621"/>
      <c r="CO16" s="621"/>
      <c r="CP16" s="621"/>
      <c r="CQ16" s="622"/>
      <c r="CR16" s="623" t="s">
        <v>128</v>
      </c>
      <c r="CS16" s="624"/>
      <c r="CT16" s="624"/>
      <c r="CU16" s="624"/>
      <c r="CV16" s="624"/>
      <c r="CW16" s="624"/>
      <c r="CX16" s="624"/>
      <c r="CY16" s="625"/>
      <c r="CZ16" s="649" t="s">
        <v>128</v>
      </c>
      <c r="DA16" s="649"/>
      <c r="DB16" s="649"/>
      <c r="DC16" s="649"/>
      <c r="DD16" s="629" t="s">
        <v>128</v>
      </c>
      <c r="DE16" s="624"/>
      <c r="DF16" s="624"/>
      <c r="DG16" s="624"/>
      <c r="DH16" s="624"/>
      <c r="DI16" s="624"/>
      <c r="DJ16" s="624"/>
      <c r="DK16" s="624"/>
      <c r="DL16" s="624"/>
      <c r="DM16" s="624"/>
      <c r="DN16" s="624"/>
      <c r="DO16" s="624"/>
      <c r="DP16" s="625"/>
      <c r="DQ16" s="629" t="s">
        <v>128</v>
      </c>
      <c r="DR16" s="624"/>
      <c r="DS16" s="624"/>
      <c r="DT16" s="624"/>
      <c r="DU16" s="624"/>
      <c r="DV16" s="624"/>
      <c r="DW16" s="624"/>
      <c r="DX16" s="624"/>
      <c r="DY16" s="624"/>
      <c r="DZ16" s="624"/>
      <c r="EA16" s="624"/>
      <c r="EB16" s="624"/>
      <c r="EC16" s="662"/>
    </row>
    <row r="17" spans="2:133" ht="11.25" customHeight="1" x14ac:dyDescent="0.15">
      <c r="B17" s="620" t="s">
        <v>263</v>
      </c>
      <c r="C17" s="621"/>
      <c r="D17" s="621"/>
      <c r="E17" s="621"/>
      <c r="F17" s="621"/>
      <c r="G17" s="621"/>
      <c r="H17" s="621"/>
      <c r="I17" s="621"/>
      <c r="J17" s="621"/>
      <c r="K17" s="621"/>
      <c r="L17" s="621"/>
      <c r="M17" s="621"/>
      <c r="N17" s="621"/>
      <c r="O17" s="621"/>
      <c r="P17" s="621"/>
      <c r="Q17" s="622"/>
      <c r="R17" s="623">
        <v>194298</v>
      </c>
      <c r="S17" s="624"/>
      <c r="T17" s="624"/>
      <c r="U17" s="624"/>
      <c r="V17" s="624"/>
      <c r="W17" s="624"/>
      <c r="X17" s="624"/>
      <c r="Y17" s="625"/>
      <c r="Z17" s="649">
        <v>0.5</v>
      </c>
      <c r="AA17" s="649"/>
      <c r="AB17" s="649"/>
      <c r="AC17" s="649"/>
      <c r="AD17" s="650">
        <v>194298</v>
      </c>
      <c r="AE17" s="650"/>
      <c r="AF17" s="650"/>
      <c r="AG17" s="650"/>
      <c r="AH17" s="650"/>
      <c r="AI17" s="650"/>
      <c r="AJ17" s="650"/>
      <c r="AK17" s="650"/>
      <c r="AL17" s="626">
        <v>1</v>
      </c>
      <c r="AM17" s="627"/>
      <c r="AN17" s="627"/>
      <c r="AO17" s="651"/>
      <c r="AP17" s="620" t="s">
        <v>264</v>
      </c>
      <c r="AQ17" s="621"/>
      <c r="AR17" s="621"/>
      <c r="AS17" s="621"/>
      <c r="AT17" s="621"/>
      <c r="AU17" s="621"/>
      <c r="AV17" s="621"/>
      <c r="AW17" s="621"/>
      <c r="AX17" s="621"/>
      <c r="AY17" s="621"/>
      <c r="AZ17" s="621"/>
      <c r="BA17" s="621"/>
      <c r="BB17" s="621"/>
      <c r="BC17" s="621"/>
      <c r="BD17" s="621"/>
      <c r="BE17" s="621"/>
      <c r="BF17" s="622"/>
      <c r="BG17" s="623" t="s">
        <v>128</v>
      </c>
      <c r="BH17" s="624"/>
      <c r="BI17" s="624"/>
      <c r="BJ17" s="624"/>
      <c r="BK17" s="624"/>
      <c r="BL17" s="624"/>
      <c r="BM17" s="624"/>
      <c r="BN17" s="625"/>
      <c r="BO17" s="649" t="s">
        <v>128</v>
      </c>
      <c r="BP17" s="649"/>
      <c r="BQ17" s="649"/>
      <c r="BR17" s="649"/>
      <c r="BS17" s="650" t="s">
        <v>128</v>
      </c>
      <c r="BT17" s="650"/>
      <c r="BU17" s="650"/>
      <c r="BV17" s="650"/>
      <c r="BW17" s="650"/>
      <c r="BX17" s="650"/>
      <c r="BY17" s="650"/>
      <c r="BZ17" s="650"/>
      <c r="CA17" s="650"/>
      <c r="CB17" s="695"/>
      <c r="CD17" s="620" t="s">
        <v>265</v>
      </c>
      <c r="CE17" s="621"/>
      <c r="CF17" s="621"/>
      <c r="CG17" s="621"/>
      <c r="CH17" s="621"/>
      <c r="CI17" s="621"/>
      <c r="CJ17" s="621"/>
      <c r="CK17" s="621"/>
      <c r="CL17" s="621"/>
      <c r="CM17" s="621"/>
      <c r="CN17" s="621"/>
      <c r="CO17" s="621"/>
      <c r="CP17" s="621"/>
      <c r="CQ17" s="622"/>
      <c r="CR17" s="623">
        <v>2626394</v>
      </c>
      <c r="CS17" s="624"/>
      <c r="CT17" s="624"/>
      <c r="CU17" s="624"/>
      <c r="CV17" s="624"/>
      <c r="CW17" s="624"/>
      <c r="CX17" s="624"/>
      <c r="CY17" s="625"/>
      <c r="CZ17" s="649">
        <v>7.1</v>
      </c>
      <c r="DA17" s="649"/>
      <c r="DB17" s="649"/>
      <c r="DC17" s="649"/>
      <c r="DD17" s="629" t="s">
        <v>128</v>
      </c>
      <c r="DE17" s="624"/>
      <c r="DF17" s="624"/>
      <c r="DG17" s="624"/>
      <c r="DH17" s="624"/>
      <c r="DI17" s="624"/>
      <c r="DJ17" s="624"/>
      <c r="DK17" s="624"/>
      <c r="DL17" s="624"/>
      <c r="DM17" s="624"/>
      <c r="DN17" s="624"/>
      <c r="DO17" s="624"/>
      <c r="DP17" s="625"/>
      <c r="DQ17" s="629">
        <v>2138525</v>
      </c>
      <c r="DR17" s="624"/>
      <c r="DS17" s="624"/>
      <c r="DT17" s="624"/>
      <c r="DU17" s="624"/>
      <c r="DV17" s="624"/>
      <c r="DW17" s="624"/>
      <c r="DX17" s="624"/>
      <c r="DY17" s="624"/>
      <c r="DZ17" s="624"/>
      <c r="EA17" s="624"/>
      <c r="EB17" s="624"/>
      <c r="EC17" s="662"/>
    </row>
    <row r="18" spans="2:133" ht="11.25" customHeight="1" x14ac:dyDescent="0.15">
      <c r="B18" s="620" t="s">
        <v>266</v>
      </c>
      <c r="C18" s="621"/>
      <c r="D18" s="621"/>
      <c r="E18" s="621"/>
      <c r="F18" s="621"/>
      <c r="G18" s="621"/>
      <c r="H18" s="621"/>
      <c r="I18" s="621"/>
      <c r="J18" s="621"/>
      <c r="K18" s="621"/>
      <c r="L18" s="621"/>
      <c r="M18" s="621"/>
      <c r="N18" s="621"/>
      <c r="O18" s="621"/>
      <c r="P18" s="621"/>
      <c r="Q18" s="622"/>
      <c r="R18" s="623">
        <v>333795</v>
      </c>
      <c r="S18" s="624"/>
      <c r="T18" s="624"/>
      <c r="U18" s="624"/>
      <c r="V18" s="624"/>
      <c r="W18" s="624"/>
      <c r="X18" s="624"/>
      <c r="Y18" s="625"/>
      <c r="Z18" s="649">
        <v>0.8</v>
      </c>
      <c r="AA18" s="649"/>
      <c r="AB18" s="649"/>
      <c r="AC18" s="649"/>
      <c r="AD18" s="650">
        <v>318409</v>
      </c>
      <c r="AE18" s="650"/>
      <c r="AF18" s="650"/>
      <c r="AG18" s="650"/>
      <c r="AH18" s="650"/>
      <c r="AI18" s="650"/>
      <c r="AJ18" s="650"/>
      <c r="AK18" s="650"/>
      <c r="AL18" s="626">
        <v>1.6000000238418579</v>
      </c>
      <c r="AM18" s="627"/>
      <c r="AN18" s="627"/>
      <c r="AO18" s="651"/>
      <c r="AP18" s="620" t="s">
        <v>267</v>
      </c>
      <c r="AQ18" s="621"/>
      <c r="AR18" s="621"/>
      <c r="AS18" s="621"/>
      <c r="AT18" s="621"/>
      <c r="AU18" s="621"/>
      <c r="AV18" s="621"/>
      <c r="AW18" s="621"/>
      <c r="AX18" s="621"/>
      <c r="AY18" s="621"/>
      <c r="AZ18" s="621"/>
      <c r="BA18" s="621"/>
      <c r="BB18" s="621"/>
      <c r="BC18" s="621"/>
      <c r="BD18" s="621"/>
      <c r="BE18" s="621"/>
      <c r="BF18" s="622"/>
      <c r="BG18" s="623" t="s">
        <v>128</v>
      </c>
      <c r="BH18" s="624"/>
      <c r="BI18" s="624"/>
      <c r="BJ18" s="624"/>
      <c r="BK18" s="624"/>
      <c r="BL18" s="624"/>
      <c r="BM18" s="624"/>
      <c r="BN18" s="625"/>
      <c r="BO18" s="649" t="s">
        <v>128</v>
      </c>
      <c r="BP18" s="649"/>
      <c r="BQ18" s="649"/>
      <c r="BR18" s="649"/>
      <c r="BS18" s="650" t="s">
        <v>128</v>
      </c>
      <c r="BT18" s="650"/>
      <c r="BU18" s="650"/>
      <c r="BV18" s="650"/>
      <c r="BW18" s="650"/>
      <c r="BX18" s="650"/>
      <c r="BY18" s="650"/>
      <c r="BZ18" s="650"/>
      <c r="CA18" s="650"/>
      <c r="CB18" s="695"/>
      <c r="CD18" s="620" t="s">
        <v>268</v>
      </c>
      <c r="CE18" s="621"/>
      <c r="CF18" s="621"/>
      <c r="CG18" s="621"/>
      <c r="CH18" s="621"/>
      <c r="CI18" s="621"/>
      <c r="CJ18" s="621"/>
      <c r="CK18" s="621"/>
      <c r="CL18" s="621"/>
      <c r="CM18" s="621"/>
      <c r="CN18" s="621"/>
      <c r="CO18" s="621"/>
      <c r="CP18" s="621"/>
      <c r="CQ18" s="622"/>
      <c r="CR18" s="623" t="s">
        <v>128</v>
      </c>
      <c r="CS18" s="624"/>
      <c r="CT18" s="624"/>
      <c r="CU18" s="624"/>
      <c r="CV18" s="624"/>
      <c r="CW18" s="624"/>
      <c r="CX18" s="624"/>
      <c r="CY18" s="625"/>
      <c r="CZ18" s="649" t="s">
        <v>128</v>
      </c>
      <c r="DA18" s="649"/>
      <c r="DB18" s="649"/>
      <c r="DC18" s="649"/>
      <c r="DD18" s="629" t="s">
        <v>128</v>
      </c>
      <c r="DE18" s="624"/>
      <c r="DF18" s="624"/>
      <c r="DG18" s="624"/>
      <c r="DH18" s="624"/>
      <c r="DI18" s="624"/>
      <c r="DJ18" s="624"/>
      <c r="DK18" s="624"/>
      <c r="DL18" s="624"/>
      <c r="DM18" s="624"/>
      <c r="DN18" s="624"/>
      <c r="DO18" s="624"/>
      <c r="DP18" s="625"/>
      <c r="DQ18" s="629" t="s">
        <v>128</v>
      </c>
      <c r="DR18" s="624"/>
      <c r="DS18" s="624"/>
      <c r="DT18" s="624"/>
      <c r="DU18" s="624"/>
      <c r="DV18" s="624"/>
      <c r="DW18" s="624"/>
      <c r="DX18" s="624"/>
      <c r="DY18" s="624"/>
      <c r="DZ18" s="624"/>
      <c r="EA18" s="624"/>
      <c r="EB18" s="624"/>
      <c r="EC18" s="662"/>
    </row>
    <row r="19" spans="2:133" ht="11.25" customHeight="1" x14ac:dyDescent="0.15">
      <c r="B19" s="620" t="s">
        <v>269</v>
      </c>
      <c r="C19" s="621"/>
      <c r="D19" s="621"/>
      <c r="E19" s="621"/>
      <c r="F19" s="621"/>
      <c r="G19" s="621"/>
      <c r="H19" s="621"/>
      <c r="I19" s="621"/>
      <c r="J19" s="621"/>
      <c r="K19" s="621"/>
      <c r="L19" s="621"/>
      <c r="M19" s="621"/>
      <c r="N19" s="621"/>
      <c r="O19" s="621"/>
      <c r="P19" s="621"/>
      <c r="Q19" s="622"/>
      <c r="R19" s="623">
        <v>123313</v>
      </c>
      <c r="S19" s="624"/>
      <c r="T19" s="624"/>
      <c r="U19" s="624"/>
      <c r="V19" s="624"/>
      <c r="W19" s="624"/>
      <c r="X19" s="624"/>
      <c r="Y19" s="625"/>
      <c r="Z19" s="649">
        <v>0.3</v>
      </c>
      <c r="AA19" s="649"/>
      <c r="AB19" s="649"/>
      <c r="AC19" s="649"/>
      <c r="AD19" s="650">
        <v>123313</v>
      </c>
      <c r="AE19" s="650"/>
      <c r="AF19" s="650"/>
      <c r="AG19" s="650"/>
      <c r="AH19" s="650"/>
      <c r="AI19" s="650"/>
      <c r="AJ19" s="650"/>
      <c r="AK19" s="650"/>
      <c r="AL19" s="626">
        <v>0.6</v>
      </c>
      <c r="AM19" s="627"/>
      <c r="AN19" s="627"/>
      <c r="AO19" s="651"/>
      <c r="AP19" s="620" t="s">
        <v>270</v>
      </c>
      <c r="AQ19" s="621"/>
      <c r="AR19" s="621"/>
      <c r="AS19" s="621"/>
      <c r="AT19" s="621"/>
      <c r="AU19" s="621"/>
      <c r="AV19" s="621"/>
      <c r="AW19" s="621"/>
      <c r="AX19" s="621"/>
      <c r="AY19" s="621"/>
      <c r="AZ19" s="621"/>
      <c r="BA19" s="621"/>
      <c r="BB19" s="621"/>
      <c r="BC19" s="621"/>
      <c r="BD19" s="621"/>
      <c r="BE19" s="621"/>
      <c r="BF19" s="622"/>
      <c r="BG19" s="623">
        <v>1331086</v>
      </c>
      <c r="BH19" s="624"/>
      <c r="BI19" s="624"/>
      <c r="BJ19" s="624"/>
      <c r="BK19" s="624"/>
      <c r="BL19" s="624"/>
      <c r="BM19" s="624"/>
      <c r="BN19" s="625"/>
      <c r="BO19" s="649">
        <v>7.7</v>
      </c>
      <c r="BP19" s="649"/>
      <c r="BQ19" s="649"/>
      <c r="BR19" s="649"/>
      <c r="BS19" s="650" t="s">
        <v>128</v>
      </c>
      <c r="BT19" s="650"/>
      <c r="BU19" s="650"/>
      <c r="BV19" s="650"/>
      <c r="BW19" s="650"/>
      <c r="BX19" s="650"/>
      <c r="BY19" s="650"/>
      <c r="BZ19" s="650"/>
      <c r="CA19" s="650"/>
      <c r="CB19" s="695"/>
      <c r="CD19" s="620" t="s">
        <v>271</v>
      </c>
      <c r="CE19" s="621"/>
      <c r="CF19" s="621"/>
      <c r="CG19" s="621"/>
      <c r="CH19" s="621"/>
      <c r="CI19" s="621"/>
      <c r="CJ19" s="621"/>
      <c r="CK19" s="621"/>
      <c r="CL19" s="621"/>
      <c r="CM19" s="621"/>
      <c r="CN19" s="621"/>
      <c r="CO19" s="621"/>
      <c r="CP19" s="621"/>
      <c r="CQ19" s="622"/>
      <c r="CR19" s="623" t="s">
        <v>128</v>
      </c>
      <c r="CS19" s="624"/>
      <c r="CT19" s="624"/>
      <c r="CU19" s="624"/>
      <c r="CV19" s="624"/>
      <c r="CW19" s="624"/>
      <c r="CX19" s="624"/>
      <c r="CY19" s="625"/>
      <c r="CZ19" s="649" t="s">
        <v>128</v>
      </c>
      <c r="DA19" s="649"/>
      <c r="DB19" s="649"/>
      <c r="DC19" s="649"/>
      <c r="DD19" s="629" t="s">
        <v>128</v>
      </c>
      <c r="DE19" s="624"/>
      <c r="DF19" s="624"/>
      <c r="DG19" s="624"/>
      <c r="DH19" s="624"/>
      <c r="DI19" s="624"/>
      <c r="DJ19" s="624"/>
      <c r="DK19" s="624"/>
      <c r="DL19" s="624"/>
      <c r="DM19" s="624"/>
      <c r="DN19" s="624"/>
      <c r="DO19" s="624"/>
      <c r="DP19" s="625"/>
      <c r="DQ19" s="629" t="s">
        <v>128</v>
      </c>
      <c r="DR19" s="624"/>
      <c r="DS19" s="624"/>
      <c r="DT19" s="624"/>
      <c r="DU19" s="624"/>
      <c r="DV19" s="624"/>
      <c r="DW19" s="624"/>
      <c r="DX19" s="624"/>
      <c r="DY19" s="624"/>
      <c r="DZ19" s="624"/>
      <c r="EA19" s="624"/>
      <c r="EB19" s="624"/>
      <c r="EC19" s="662"/>
    </row>
    <row r="20" spans="2:133" ht="11.25" customHeight="1" x14ac:dyDescent="0.15">
      <c r="B20" s="620" t="s">
        <v>272</v>
      </c>
      <c r="C20" s="621"/>
      <c r="D20" s="621"/>
      <c r="E20" s="621"/>
      <c r="F20" s="621"/>
      <c r="G20" s="621"/>
      <c r="H20" s="621"/>
      <c r="I20" s="621"/>
      <c r="J20" s="621"/>
      <c r="K20" s="621"/>
      <c r="L20" s="621"/>
      <c r="M20" s="621"/>
      <c r="N20" s="621"/>
      <c r="O20" s="621"/>
      <c r="P20" s="621"/>
      <c r="Q20" s="622"/>
      <c r="R20" s="623">
        <v>7178</v>
      </c>
      <c r="S20" s="624"/>
      <c r="T20" s="624"/>
      <c r="U20" s="624"/>
      <c r="V20" s="624"/>
      <c r="W20" s="624"/>
      <c r="X20" s="624"/>
      <c r="Y20" s="625"/>
      <c r="Z20" s="649">
        <v>0</v>
      </c>
      <c r="AA20" s="649"/>
      <c r="AB20" s="649"/>
      <c r="AC20" s="649"/>
      <c r="AD20" s="650">
        <v>7178</v>
      </c>
      <c r="AE20" s="650"/>
      <c r="AF20" s="650"/>
      <c r="AG20" s="650"/>
      <c r="AH20" s="650"/>
      <c r="AI20" s="650"/>
      <c r="AJ20" s="650"/>
      <c r="AK20" s="650"/>
      <c r="AL20" s="626">
        <v>0</v>
      </c>
      <c r="AM20" s="627"/>
      <c r="AN20" s="627"/>
      <c r="AO20" s="651"/>
      <c r="AP20" s="620" t="s">
        <v>273</v>
      </c>
      <c r="AQ20" s="621"/>
      <c r="AR20" s="621"/>
      <c r="AS20" s="621"/>
      <c r="AT20" s="621"/>
      <c r="AU20" s="621"/>
      <c r="AV20" s="621"/>
      <c r="AW20" s="621"/>
      <c r="AX20" s="621"/>
      <c r="AY20" s="621"/>
      <c r="AZ20" s="621"/>
      <c r="BA20" s="621"/>
      <c r="BB20" s="621"/>
      <c r="BC20" s="621"/>
      <c r="BD20" s="621"/>
      <c r="BE20" s="621"/>
      <c r="BF20" s="622"/>
      <c r="BG20" s="623">
        <v>1331086</v>
      </c>
      <c r="BH20" s="624"/>
      <c r="BI20" s="624"/>
      <c r="BJ20" s="624"/>
      <c r="BK20" s="624"/>
      <c r="BL20" s="624"/>
      <c r="BM20" s="624"/>
      <c r="BN20" s="625"/>
      <c r="BO20" s="649">
        <v>7.7</v>
      </c>
      <c r="BP20" s="649"/>
      <c r="BQ20" s="649"/>
      <c r="BR20" s="649"/>
      <c r="BS20" s="650" t="s">
        <v>128</v>
      </c>
      <c r="BT20" s="650"/>
      <c r="BU20" s="650"/>
      <c r="BV20" s="650"/>
      <c r="BW20" s="650"/>
      <c r="BX20" s="650"/>
      <c r="BY20" s="650"/>
      <c r="BZ20" s="650"/>
      <c r="CA20" s="650"/>
      <c r="CB20" s="695"/>
      <c r="CD20" s="620" t="s">
        <v>274</v>
      </c>
      <c r="CE20" s="621"/>
      <c r="CF20" s="621"/>
      <c r="CG20" s="621"/>
      <c r="CH20" s="621"/>
      <c r="CI20" s="621"/>
      <c r="CJ20" s="621"/>
      <c r="CK20" s="621"/>
      <c r="CL20" s="621"/>
      <c r="CM20" s="621"/>
      <c r="CN20" s="621"/>
      <c r="CO20" s="621"/>
      <c r="CP20" s="621"/>
      <c r="CQ20" s="622"/>
      <c r="CR20" s="623">
        <v>36882636</v>
      </c>
      <c r="CS20" s="624"/>
      <c r="CT20" s="624"/>
      <c r="CU20" s="624"/>
      <c r="CV20" s="624"/>
      <c r="CW20" s="624"/>
      <c r="CX20" s="624"/>
      <c r="CY20" s="625"/>
      <c r="CZ20" s="649">
        <v>100</v>
      </c>
      <c r="DA20" s="649"/>
      <c r="DB20" s="649"/>
      <c r="DC20" s="649"/>
      <c r="DD20" s="629">
        <v>3828510</v>
      </c>
      <c r="DE20" s="624"/>
      <c r="DF20" s="624"/>
      <c r="DG20" s="624"/>
      <c r="DH20" s="624"/>
      <c r="DI20" s="624"/>
      <c r="DJ20" s="624"/>
      <c r="DK20" s="624"/>
      <c r="DL20" s="624"/>
      <c r="DM20" s="624"/>
      <c r="DN20" s="624"/>
      <c r="DO20" s="624"/>
      <c r="DP20" s="625"/>
      <c r="DQ20" s="629">
        <v>22594849</v>
      </c>
      <c r="DR20" s="624"/>
      <c r="DS20" s="624"/>
      <c r="DT20" s="624"/>
      <c r="DU20" s="624"/>
      <c r="DV20" s="624"/>
      <c r="DW20" s="624"/>
      <c r="DX20" s="624"/>
      <c r="DY20" s="624"/>
      <c r="DZ20" s="624"/>
      <c r="EA20" s="624"/>
      <c r="EB20" s="624"/>
      <c r="EC20" s="662"/>
    </row>
    <row r="21" spans="2:133" ht="11.25" customHeight="1" x14ac:dyDescent="0.15">
      <c r="B21" s="620" t="s">
        <v>275</v>
      </c>
      <c r="C21" s="621"/>
      <c r="D21" s="621"/>
      <c r="E21" s="621"/>
      <c r="F21" s="621"/>
      <c r="G21" s="621"/>
      <c r="H21" s="621"/>
      <c r="I21" s="621"/>
      <c r="J21" s="621"/>
      <c r="K21" s="621"/>
      <c r="L21" s="621"/>
      <c r="M21" s="621"/>
      <c r="N21" s="621"/>
      <c r="O21" s="621"/>
      <c r="P21" s="621"/>
      <c r="Q21" s="622"/>
      <c r="R21" s="623">
        <v>3465</v>
      </c>
      <c r="S21" s="624"/>
      <c r="T21" s="624"/>
      <c r="U21" s="624"/>
      <c r="V21" s="624"/>
      <c r="W21" s="624"/>
      <c r="X21" s="624"/>
      <c r="Y21" s="625"/>
      <c r="Z21" s="649">
        <v>0</v>
      </c>
      <c r="AA21" s="649"/>
      <c r="AB21" s="649"/>
      <c r="AC21" s="649"/>
      <c r="AD21" s="650">
        <v>3465</v>
      </c>
      <c r="AE21" s="650"/>
      <c r="AF21" s="650"/>
      <c r="AG21" s="650"/>
      <c r="AH21" s="650"/>
      <c r="AI21" s="650"/>
      <c r="AJ21" s="650"/>
      <c r="AK21" s="650"/>
      <c r="AL21" s="626">
        <v>0</v>
      </c>
      <c r="AM21" s="627"/>
      <c r="AN21" s="627"/>
      <c r="AO21" s="651"/>
      <c r="AP21" s="620" t="s">
        <v>276</v>
      </c>
      <c r="AQ21" s="696"/>
      <c r="AR21" s="696"/>
      <c r="AS21" s="696"/>
      <c r="AT21" s="696"/>
      <c r="AU21" s="696"/>
      <c r="AV21" s="696"/>
      <c r="AW21" s="696"/>
      <c r="AX21" s="696"/>
      <c r="AY21" s="696"/>
      <c r="AZ21" s="696"/>
      <c r="BA21" s="696"/>
      <c r="BB21" s="696"/>
      <c r="BC21" s="696"/>
      <c r="BD21" s="696"/>
      <c r="BE21" s="696"/>
      <c r="BF21" s="697"/>
      <c r="BG21" s="623" t="s">
        <v>128</v>
      </c>
      <c r="BH21" s="624"/>
      <c r="BI21" s="624"/>
      <c r="BJ21" s="624"/>
      <c r="BK21" s="624"/>
      <c r="BL21" s="624"/>
      <c r="BM21" s="624"/>
      <c r="BN21" s="625"/>
      <c r="BO21" s="649" t="s">
        <v>128</v>
      </c>
      <c r="BP21" s="649"/>
      <c r="BQ21" s="649"/>
      <c r="BR21" s="649"/>
      <c r="BS21" s="650" t="s">
        <v>128</v>
      </c>
      <c r="BT21" s="650"/>
      <c r="BU21" s="650"/>
      <c r="BV21" s="650"/>
      <c r="BW21" s="650"/>
      <c r="BX21" s="650"/>
      <c r="BY21" s="650"/>
      <c r="BZ21" s="650"/>
      <c r="CA21" s="650"/>
      <c r="CB21" s="695"/>
      <c r="CD21" s="600"/>
      <c r="CE21" s="601"/>
      <c r="CF21" s="601"/>
      <c r="CG21" s="601"/>
      <c r="CH21" s="601"/>
      <c r="CI21" s="601"/>
      <c r="CJ21" s="601"/>
      <c r="CK21" s="601"/>
      <c r="CL21" s="601"/>
      <c r="CM21" s="601"/>
      <c r="CN21" s="601"/>
      <c r="CO21" s="601"/>
      <c r="CP21" s="601"/>
      <c r="CQ21" s="602"/>
      <c r="CR21" s="709"/>
      <c r="CS21" s="707"/>
      <c r="CT21" s="707"/>
      <c r="CU21" s="707"/>
      <c r="CV21" s="707"/>
      <c r="CW21" s="707"/>
      <c r="CX21" s="707"/>
      <c r="CY21" s="710"/>
      <c r="CZ21" s="711"/>
      <c r="DA21" s="711"/>
      <c r="DB21" s="711"/>
      <c r="DC21" s="711"/>
      <c r="DD21" s="706"/>
      <c r="DE21" s="707"/>
      <c r="DF21" s="707"/>
      <c r="DG21" s="707"/>
      <c r="DH21" s="707"/>
      <c r="DI21" s="707"/>
      <c r="DJ21" s="707"/>
      <c r="DK21" s="707"/>
      <c r="DL21" s="707"/>
      <c r="DM21" s="707"/>
      <c r="DN21" s="707"/>
      <c r="DO21" s="707"/>
      <c r="DP21" s="710"/>
      <c r="DQ21" s="706"/>
      <c r="DR21" s="707"/>
      <c r="DS21" s="707"/>
      <c r="DT21" s="707"/>
      <c r="DU21" s="707"/>
      <c r="DV21" s="707"/>
      <c r="DW21" s="707"/>
      <c r="DX21" s="707"/>
      <c r="DY21" s="707"/>
      <c r="DZ21" s="707"/>
      <c r="EA21" s="707"/>
      <c r="EB21" s="707"/>
      <c r="EC21" s="708"/>
    </row>
    <row r="22" spans="2:133" ht="11.25" customHeight="1" x14ac:dyDescent="0.15">
      <c r="B22" s="680" t="s">
        <v>277</v>
      </c>
      <c r="C22" s="681"/>
      <c r="D22" s="681"/>
      <c r="E22" s="681"/>
      <c r="F22" s="681"/>
      <c r="G22" s="681"/>
      <c r="H22" s="681"/>
      <c r="I22" s="681"/>
      <c r="J22" s="681"/>
      <c r="K22" s="681"/>
      <c r="L22" s="681"/>
      <c r="M22" s="681"/>
      <c r="N22" s="681"/>
      <c r="O22" s="681"/>
      <c r="P22" s="681"/>
      <c r="Q22" s="682"/>
      <c r="R22" s="623">
        <v>199839</v>
      </c>
      <c r="S22" s="624"/>
      <c r="T22" s="624"/>
      <c r="U22" s="624"/>
      <c r="V22" s="624"/>
      <c r="W22" s="624"/>
      <c r="X22" s="624"/>
      <c r="Y22" s="625"/>
      <c r="Z22" s="649">
        <v>0.5</v>
      </c>
      <c r="AA22" s="649"/>
      <c r="AB22" s="649"/>
      <c r="AC22" s="649"/>
      <c r="AD22" s="650">
        <v>184453</v>
      </c>
      <c r="AE22" s="650"/>
      <c r="AF22" s="650"/>
      <c r="AG22" s="650"/>
      <c r="AH22" s="650"/>
      <c r="AI22" s="650"/>
      <c r="AJ22" s="650"/>
      <c r="AK22" s="650"/>
      <c r="AL22" s="626">
        <v>1</v>
      </c>
      <c r="AM22" s="627"/>
      <c r="AN22" s="627"/>
      <c r="AO22" s="651"/>
      <c r="AP22" s="620" t="s">
        <v>278</v>
      </c>
      <c r="AQ22" s="696"/>
      <c r="AR22" s="696"/>
      <c r="AS22" s="696"/>
      <c r="AT22" s="696"/>
      <c r="AU22" s="696"/>
      <c r="AV22" s="696"/>
      <c r="AW22" s="696"/>
      <c r="AX22" s="696"/>
      <c r="AY22" s="696"/>
      <c r="AZ22" s="696"/>
      <c r="BA22" s="696"/>
      <c r="BB22" s="696"/>
      <c r="BC22" s="696"/>
      <c r="BD22" s="696"/>
      <c r="BE22" s="696"/>
      <c r="BF22" s="697"/>
      <c r="BG22" s="623" t="s">
        <v>128</v>
      </c>
      <c r="BH22" s="624"/>
      <c r="BI22" s="624"/>
      <c r="BJ22" s="624"/>
      <c r="BK22" s="624"/>
      <c r="BL22" s="624"/>
      <c r="BM22" s="624"/>
      <c r="BN22" s="625"/>
      <c r="BO22" s="649" t="s">
        <v>128</v>
      </c>
      <c r="BP22" s="649"/>
      <c r="BQ22" s="649"/>
      <c r="BR22" s="649"/>
      <c r="BS22" s="650" t="s">
        <v>128</v>
      </c>
      <c r="BT22" s="650"/>
      <c r="BU22" s="650"/>
      <c r="BV22" s="650"/>
      <c r="BW22" s="650"/>
      <c r="BX22" s="650"/>
      <c r="BY22" s="650"/>
      <c r="BZ22" s="650"/>
      <c r="CA22" s="650"/>
      <c r="CB22" s="695"/>
      <c r="CD22" s="676" t="s">
        <v>279</v>
      </c>
      <c r="CE22" s="677"/>
      <c r="CF22" s="677"/>
      <c r="CG22" s="677"/>
      <c r="CH22" s="677"/>
      <c r="CI22" s="677"/>
      <c r="CJ22" s="677"/>
      <c r="CK22" s="677"/>
      <c r="CL22" s="677"/>
      <c r="CM22" s="677"/>
      <c r="CN22" s="677"/>
      <c r="CO22" s="677"/>
      <c r="CP22" s="677"/>
      <c r="CQ22" s="677"/>
      <c r="CR22" s="677"/>
      <c r="CS22" s="677"/>
      <c r="CT22" s="677"/>
      <c r="CU22" s="677"/>
      <c r="CV22" s="677"/>
      <c r="CW22" s="677"/>
      <c r="CX22" s="677"/>
      <c r="CY22" s="677"/>
      <c r="CZ22" s="677"/>
      <c r="DA22" s="677"/>
      <c r="DB22" s="677"/>
      <c r="DC22" s="677"/>
      <c r="DD22" s="677"/>
      <c r="DE22" s="677"/>
      <c r="DF22" s="677"/>
      <c r="DG22" s="677"/>
      <c r="DH22" s="677"/>
      <c r="DI22" s="677"/>
      <c r="DJ22" s="677"/>
      <c r="DK22" s="677"/>
      <c r="DL22" s="677"/>
      <c r="DM22" s="677"/>
      <c r="DN22" s="677"/>
      <c r="DO22" s="677"/>
      <c r="DP22" s="677"/>
      <c r="DQ22" s="677"/>
      <c r="DR22" s="677"/>
      <c r="DS22" s="677"/>
      <c r="DT22" s="677"/>
      <c r="DU22" s="677"/>
      <c r="DV22" s="677"/>
      <c r="DW22" s="677"/>
      <c r="DX22" s="677"/>
      <c r="DY22" s="677"/>
      <c r="DZ22" s="677"/>
      <c r="EA22" s="677"/>
      <c r="EB22" s="677"/>
      <c r="EC22" s="678"/>
    </row>
    <row r="23" spans="2:133" ht="11.25" customHeight="1" x14ac:dyDescent="0.15">
      <c r="B23" s="620" t="s">
        <v>280</v>
      </c>
      <c r="C23" s="621"/>
      <c r="D23" s="621"/>
      <c r="E23" s="621"/>
      <c r="F23" s="621"/>
      <c r="G23" s="621"/>
      <c r="H23" s="621"/>
      <c r="I23" s="621"/>
      <c r="J23" s="621"/>
      <c r="K23" s="621"/>
      <c r="L23" s="621"/>
      <c r="M23" s="621"/>
      <c r="N23" s="621"/>
      <c r="O23" s="621"/>
      <c r="P23" s="621"/>
      <c r="Q23" s="622"/>
      <c r="R23" s="623">
        <v>496044</v>
      </c>
      <c r="S23" s="624"/>
      <c r="T23" s="624"/>
      <c r="U23" s="624"/>
      <c r="V23" s="624"/>
      <c r="W23" s="624"/>
      <c r="X23" s="624"/>
      <c r="Y23" s="625"/>
      <c r="Z23" s="649">
        <v>1.2</v>
      </c>
      <c r="AA23" s="649"/>
      <c r="AB23" s="649"/>
      <c r="AC23" s="649"/>
      <c r="AD23" s="650">
        <v>384168</v>
      </c>
      <c r="AE23" s="650"/>
      <c r="AF23" s="650"/>
      <c r="AG23" s="650"/>
      <c r="AH23" s="650"/>
      <c r="AI23" s="650"/>
      <c r="AJ23" s="650"/>
      <c r="AK23" s="650"/>
      <c r="AL23" s="626">
        <v>2</v>
      </c>
      <c r="AM23" s="627"/>
      <c r="AN23" s="627"/>
      <c r="AO23" s="651"/>
      <c r="AP23" s="620" t="s">
        <v>281</v>
      </c>
      <c r="AQ23" s="696"/>
      <c r="AR23" s="696"/>
      <c r="AS23" s="696"/>
      <c r="AT23" s="696"/>
      <c r="AU23" s="696"/>
      <c r="AV23" s="696"/>
      <c r="AW23" s="696"/>
      <c r="AX23" s="696"/>
      <c r="AY23" s="696"/>
      <c r="AZ23" s="696"/>
      <c r="BA23" s="696"/>
      <c r="BB23" s="696"/>
      <c r="BC23" s="696"/>
      <c r="BD23" s="696"/>
      <c r="BE23" s="696"/>
      <c r="BF23" s="697"/>
      <c r="BG23" s="623">
        <v>1331086</v>
      </c>
      <c r="BH23" s="624"/>
      <c r="BI23" s="624"/>
      <c r="BJ23" s="624"/>
      <c r="BK23" s="624"/>
      <c r="BL23" s="624"/>
      <c r="BM23" s="624"/>
      <c r="BN23" s="625"/>
      <c r="BO23" s="649">
        <v>7.7</v>
      </c>
      <c r="BP23" s="649"/>
      <c r="BQ23" s="649"/>
      <c r="BR23" s="649"/>
      <c r="BS23" s="650" t="s">
        <v>128</v>
      </c>
      <c r="BT23" s="650"/>
      <c r="BU23" s="650"/>
      <c r="BV23" s="650"/>
      <c r="BW23" s="650"/>
      <c r="BX23" s="650"/>
      <c r="BY23" s="650"/>
      <c r="BZ23" s="650"/>
      <c r="CA23" s="650"/>
      <c r="CB23" s="695"/>
      <c r="CD23" s="676" t="s">
        <v>220</v>
      </c>
      <c r="CE23" s="677"/>
      <c r="CF23" s="677"/>
      <c r="CG23" s="677"/>
      <c r="CH23" s="677"/>
      <c r="CI23" s="677"/>
      <c r="CJ23" s="677"/>
      <c r="CK23" s="677"/>
      <c r="CL23" s="677"/>
      <c r="CM23" s="677"/>
      <c r="CN23" s="677"/>
      <c r="CO23" s="677"/>
      <c r="CP23" s="677"/>
      <c r="CQ23" s="678"/>
      <c r="CR23" s="676" t="s">
        <v>282</v>
      </c>
      <c r="CS23" s="677"/>
      <c r="CT23" s="677"/>
      <c r="CU23" s="677"/>
      <c r="CV23" s="677"/>
      <c r="CW23" s="677"/>
      <c r="CX23" s="677"/>
      <c r="CY23" s="678"/>
      <c r="CZ23" s="676" t="s">
        <v>283</v>
      </c>
      <c r="DA23" s="677"/>
      <c r="DB23" s="677"/>
      <c r="DC23" s="678"/>
      <c r="DD23" s="676" t="s">
        <v>284</v>
      </c>
      <c r="DE23" s="677"/>
      <c r="DF23" s="677"/>
      <c r="DG23" s="677"/>
      <c r="DH23" s="677"/>
      <c r="DI23" s="677"/>
      <c r="DJ23" s="677"/>
      <c r="DK23" s="678"/>
      <c r="DL23" s="703" t="s">
        <v>285</v>
      </c>
      <c r="DM23" s="704"/>
      <c r="DN23" s="704"/>
      <c r="DO23" s="704"/>
      <c r="DP23" s="704"/>
      <c r="DQ23" s="704"/>
      <c r="DR23" s="704"/>
      <c r="DS23" s="704"/>
      <c r="DT23" s="704"/>
      <c r="DU23" s="704"/>
      <c r="DV23" s="705"/>
      <c r="DW23" s="676" t="s">
        <v>286</v>
      </c>
      <c r="DX23" s="677"/>
      <c r="DY23" s="677"/>
      <c r="DZ23" s="677"/>
      <c r="EA23" s="677"/>
      <c r="EB23" s="677"/>
      <c r="EC23" s="678"/>
    </row>
    <row r="24" spans="2:133" ht="11.25" customHeight="1" x14ac:dyDescent="0.15">
      <c r="B24" s="620" t="s">
        <v>287</v>
      </c>
      <c r="C24" s="621"/>
      <c r="D24" s="621"/>
      <c r="E24" s="621"/>
      <c r="F24" s="621"/>
      <c r="G24" s="621"/>
      <c r="H24" s="621"/>
      <c r="I24" s="621"/>
      <c r="J24" s="621"/>
      <c r="K24" s="621"/>
      <c r="L24" s="621"/>
      <c r="M24" s="621"/>
      <c r="N24" s="621"/>
      <c r="O24" s="621"/>
      <c r="P24" s="621"/>
      <c r="Q24" s="622"/>
      <c r="R24" s="623">
        <v>384168</v>
      </c>
      <c r="S24" s="624"/>
      <c r="T24" s="624"/>
      <c r="U24" s="624"/>
      <c r="V24" s="624"/>
      <c r="W24" s="624"/>
      <c r="X24" s="624"/>
      <c r="Y24" s="625"/>
      <c r="Z24" s="649">
        <v>1</v>
      </c>
      <c r="AA24" s="649"/>
      <c r="AB24" s="649"/>
      <c r="AC24" s="649"/>
      <c r="AD24" s="650">
        <v>384168</v>
      </c>
      <c r="AE24" s="650"/>
      <c r="AF24" s="650"/>
      <c r="AG24" s="650"/>
      <c r="AH24" s="650"/>
      <c r="AI24" s="650"/>
      <c r="AJ24" s="650"/>
      <c r="AK24" s="650"/>
      <c r="AL24" s="626">
        <v>2</v>
      </c>
      <c r="AM24" s="627"/>
      <c r="AN24" s="627"/>
      <c r="AO24" s="651"/>
      <c r="AP24" s="620" t="s">
        <v>288</v>
      </c>
      <c r="AQ24" s="696"/>
      <c r="AR24" s="696"/>
      <c r="AS24" s="696"/>
      <c r="AT24" s="696"/>
      <c r="AU24" s="696"/>
      <c r="AV24" s="696"/>
      <c r="AW24" s="696"/>
      <c r="AX24" s="696"/>
      <c r="AY24" s="696"/>
      <c r="AZ24" s="696"/>
      <c r="BA24" s="696"/>
      <c r="BB24" s="696"/>
      <c r="BC24" s="696"/>
      <c r="BD24" s="696"/>
      <c r="BE24" s="696"/>
      <c r="BF24" s="697"/>
      <c r="BG24" s="623" t="s">
        <v>128</v>
      </c>
      <c r="BH24" s="624"/>
      <c r="BI24" s="624"/>
      <c r="BJ24" s="624"/>
      <c r="BK24" s="624"/>
      <c r="BL24" s="624"/>
      <c r="BM24" s="624"/>
      <c r="BN24" s="625"/>
      <c r="BO24" s="649" t="s">
        <v>128</v>
      </c>
      <c r="BP24" s="649"/>
      <c r="BQ24" s="649"/>
      <c r="BR24" s="649"/>
      <c r="BS24" s="650" t="s">
        <v>128</v>
      </c>
      <c r="BT24" s="650"/>
      <c r="BU24" s="650"/>
      <c r="BV24" s="650"/>
      <c r="BW24" s="650"/>
      <c r="BX24" s="650"/>
      <c r="BY24" s="650"/>
      <c r="BZ24" s="650"/>
      <c r="CA24" s="650"/>
      <c r="CB24" s="695"/>
      <c r="CD24" s="673" t="s">
        <v>289</v>
      </c>
      <c r="CE24" s="674"/>
      <c r="CF24" s="674"/>
      <c r="CG24" s="674"/>
      <c r="CH24" s="674"/>
      <c r="CI24" s="674"/>
      <c r="CJ24" s="674"/>
      <c r="CK24" s="674"/>
      <c r="CL24" s="674"/>
      <c r="CM24" s="674"/>
      <c r="CN24" s="674"/>
      <c r="CO24" s="674"/>
      <c r="CP24" s="674"/>
      <c r="CQ24" s="675"/>
      <c r="CR24" s="670">
        <v>15993995</v>
      </c>
      <c r="CS24" s="671"/>
      <c r="CT24" s="671"/>
      <c r="CU24" s="671"/>
      <c r="CV24" s="671"/>
      <c r="CW24" s="671"/>
      <c r="CX24" s="671"/>
      <c r="CY24" s="699"/>
      <c r="CZ24" s="700">
        <v>43.4</v>
      </c>
      <c r="DA24" s="686"/>
      <c r="DB24" s="686"/>
      <c r="DC24" s="702"/>
      <c r="DD24" s="698">
        <v>8531521</v>
      </c>
      <c r="DE24" s="671"/>
      <c r="DF24" s="671"/>
      <c r="DG24" s="671"/>
      <c r="DH24" s="671"/>
      <c r="DI24" s="671"/>
      <c r="DJ24" s="671"/>
      <c r="DK24" s="699"/>
      <c r="DL24" s="698">
        <v>8354144</v>
      </c>
      <c r="DM24" s="671"/>
      <c r="DN24" s="671"/>
      <c r="DO24" s="671"/>
      <c r="DP24" s="671"/>
      <c r="DQ24" s="671"/>
      <c r="DR24" s="671"/>
      <c r="DS24" s="671"/>
      <c r="DT24" s="671"/>
      <c r="DU24" s="671"/>
      <c r="DV24" s="699"/>
      <c r="DW24" s="700">
        <v>41.9</v>
      </c>
      <c r="DX24" s="686"/>
      <c r="DY24" s="686"/>
      <c r="DZ24" s="686"/>
      <c r="EA24" s="686"/>
      <c r="EB24" s="686"/>
      <c r="EC24" s="701"/>
    </row>
    <row r="25" spans="2:133" ht="11.25" customHeight="1" x14ac:dyDescent="0.15">
      <c r="B25" s="620" t="s">
        <v>290</v>
      </c>
      <c r="C25" s="621"/>
      <c r="D25" s="621"/>
      <c r="E25" s="621"/>
      <c r="F25" s="621"/>
      <c r="G25" s="621"/>
      <c r="H25" s="621"/>
      <c r="I25" s="621"/>
      <c r="J25" s="621"/>
      <c r="K25" s="621"/>
      <c r="L25" s="621"/>
      <c r="M25" s="621"/>
      <c r="N25" s="621"/>
      <c r="O25" s="621"/>
      <c r="P25" s="621"/>
      <c r="Q25" s="622"/>
      <c r="R25" s="623">
        <v>111540</v>
      </c>
      <c r="S25" s="624"/>
      <c r="T25" s="624"/>
      <c r="U25" s="624"/>
      <c r="V25" s="624"/>
      <c r="W25" s="624"/>
      <c r="X25" s="624"/>
      <c r="Y25" s="625"/>
      <c r="Z25" s="649">
        <v>0.3</v>
      </c>
      <c r="AA25" s="649"/>
      <c r="AB25" s="649"/>
      <c r="AC25" s="649"/>
      <c r="AD25" s="650" t="s">
        <v>128</v>
      </c>
      <c r="AE25" s="650"/>
      <c r="AF25" s="650"/>
      <c r="AG25" s="650"/>
      <c r="AH25" s="650"/>
      <c r="AI25" s="650"/>
      <c r="AJ25" s="650"/>
      <c r="AK25" s="650"/>
      <c r="AL25" s="626" t="s">
        <v>128</v>
      </c>
      <c r="AM25" s="627"/>
      <c r="AN25" s="627"/>
      <c r="AO25" s="651"/>
      <c r="AP25" s="620" t="s">
        <v>291</v>
      </c>
      <c r="AQ25" s="696"/>
      <c r="AR25" s="696"/>
      <c r="AS25" s="696"/>
      <c r="AT25" s="696"/>
      <c r="AU25" s="696"/>
      <c r="AV25" s="696"/>
      <c r="AW25" s="696"/>
      <c r="AX25" s="696"/>
      <c r="AY25" s="696"/>
      <c r="AZ25" s="696"/>
      <c r="BA25" s="696"/>
      <c r="BB25" s="696"/>
      <c r="BC25" s="696"/>
      <c r="BD25" s="696"/>
      <c r="BE25" s="696"/>
      <c r="BF25" s="697"/>
      <c r="BG25" s="623" t="s">
        <v>128</v>
      </c>
      <c r="BH25" s="624"/>
      <c r="BI25" s="624"/>
      <c r="BJ25" s="624"/>
      <c r="BK25" s="624"/>
      <c r="BL25" s="624"/>
      <c r="BM25" s="624"/>
      <c r="BN25" s="625"/>
      <c r="BO25" s="649" t="s">
        <v>128</v>
      </c>
      <c r="BP25" s="649"/>
      <c r="BQ25" s="649"/>
      <c r="BR25" s="649"/>
      <c r="BS25" s="650" t="s">
        <v>128</v>
      </c>
      <c r="BT25" s="650"/>
      <c r="BU25" s="650"/>
      <c r="BV25" s="650"/>
      <c r="BW25" s="650"/>
      <c r="BX25" s="650"/>
      <c r="BY25" s="650"/>
      <c r="BZ25" s="650"/>
      <c r="CA25" s="650"/>
      <c r="CB25" s="695"/>
      <c r="CD25" s="620" t="s">
        <v>292</v>
      </c>
      <c r="CE25" s="621"/>
      <c r="CF25" s="621"/>
      <c r="CG25" s="621"/>
      <c r="CH25" s="621"/>
      <c r="CI25" s="621"/>
      <c r="CJ25" s="621"/>
      <c r="CK25" s="621"/>
      <c r="CL25" s="621"/>
      <c r="CM25" s="621"/>
      <c r="CN25" s="621"/>
      <c r="CO25" s="621"/>
      <c r="CP25" s="621"/>
      <c r="CQ25" s="622"/>
      <c r="CR25" s="623">
        <v>4644380</v>
      </c>
      <c r="CS25" s="633"/>
      <c r="CT25" s="633"/>
      <c r="CU25" s="633"/>
      <c r="CV25" s="633"/>
      <c r="CW25" s="633"/>
      <c r="CX25" s="633"/>
      <c r="CY25" s="634"/>
      <c r="CZ25" s="626">
        <v>12.6</v>
      </c>
      <c r="DA25" s="635"/>
      <c r="DB25" s="635"/>
      <c r="DC25" s="636"/>
      <c r="DD25" s="629">
        <v>4130631</v>
      </c>
      <c r="DE25" s="633"/>
      <c r="DF25" s="633"/>
      <c r="DG25" s="633"/>
      <c r="DH25" s="633"/>
      <c r="DI25" s="633"/>
      <c r="DJ25" s="633"/>
      <c r="DK25" s="634"/>
      <c r="DL25" s="629">
        <v>4091183</v>
      </c>
      <c r="DM25" s="633"/>
      <c r="DN25" s="633"/>
      <c r="DO25" s="633"/>
      <c r="DP25" s="633"/>
      <c r="DQ25" s="633"/>
      <c r="DR25" s="633"/>
      <c r="DS25" s="633"/>
      <c r="DT25" s="633"/>
      <c r="DU25" s="633"/>
      <c r="DV25" s="634"/>
      <c r="DW25" s="626">
        <v>20.5</v>
      </c>
      <c r="DX25" s="635"/>
      <c r="DY25" s="635"/>
      <c r="DZ25" s="635"/>
      <c r="EA25" s="635"/>
      <c r="EB25" s="635"/>
      <c r="EC25" s="657"/>
    </row>
    <row r="26" spans="2:133" ht="11.25" customHeight="1" x14ac:dyDescent="0.15">
      <c r="B26" s="620" t="s">
        <v>293</v>
      </c>
      <c r="C26" s="621"/>
      <c r="D26" s="621"/>
      <c r="E26" s="621"/>
      <c r="F26" s="621"/>
      <c r="G26" s="621"/>
      <c r="H26" s="621"/>
      <c r="I26" s="621"/>
      <c r="J26" s="621"/>
      <c r="K26" s="621"/>
      <c r="L26" s="621"/>
      <c r="M26" s="621"/>
      <c r="N26" s="621"/>
      <c r="O26" s="621"/>
      <c r="P26" s="621"/>
      <c r="Q26" s="622"/>
      <c r="R26" s="623">
        <v>336</v>
      </c>
      <c r="S26" s="624"/>
      <c r="T26" s="624"/>
      <c r="U26" s="624"/>
      <c r="V26" s="624"/>
      <c r="W26" s="624"/>
      <c r="X26" s="624"/>
      <c r="Y26" s="625"/>
      <c r="Z26" s="649">
        <v>0</v>
      </c>
      <c r="AA26" s="649"/>
      <c r="AB26" s="649"/>
      <c r="AC26" s="649"/>
      <c r="AD26" s="650" t="s">
        <v>128</v>
      </c>
      <c r="AE26" s="650"/>
      <c r="AF26" s="650"/>
      <c r="AG26" s="650"/>
      <c r="AH26" s="650"/>
      <c r="AI26" s="650"/>
      <c r="AJ26" s="650"/>
      <c r="AK26" s="650"/>
      <c r="AL26" s="626" t="s">
        <v>128</v>
      </c>
      <c r="AM26" s="627"/>
      <c r="AN26" s="627"/>
      <c r="AO26" s="651"/>
      <c r="AP26" s="620" t="s">
        <v>294</v>
      </c>
      <c r="AQ26" s="696"/>
      <c r="AR26" s="696"/>
      <c r="AS26" s="696"/>
      <c r="AT26" s="696"/>
      <c r="AU26" s="696"/>
      <c r="AV26" s="696"/>
      <c r="AW26" s="696"/>
      <c r="AX26" s="696"/>
      <c r="AY26" s="696"/>
      <c r="AZ26" s="696"/>
      <c r="BA26" s="696"/>
      <c r="BB26" s="696"/>
      <c r="BC26" s="696"/>
      <c r="BD26" s="696"/>
      <c r="BE26" s="696"/>
      <c r="BF26" s="697"/>
      <c r="BG26" s="623" t="s">
        <v>128</v>
      </c>
      <c r="BH26" s="624"/>
      <c r="BI26" s="624"/>
      <c r="BJ26" s="624"/>
      <c r="BK26" s="624"/>
      <c r="BL26" s="624"/>
      <c r="BM26" s="624"/>
      <c r="BN26" s="625"/>
      <c r="BO26" s="649" t="s">
        <v>128</v>
      </c>
      <c r="BP26" s="649"/>
      <c r="BQ26" s="649"/>
      <c r="BR26" s="649"/>
      <c r="BS26" s="650" t="s">
        <v>128</v>
      </c>
      <c r="BT26" s="650"/>
      <c r="BU26" s="650"/>
      <c r="BV26" s="650"/>
      <c r="BW26" s="650"/>
      <c r="BX26" s="650"/>
      <c r="BY26" s="650"/>
      <c r="BZ26" s="650"/>
      <c r="CA26" s="650"/>
      <c r="CB26" s="695"/>
      <c r="CD26" s="620" t="s">
        <v>295</v>
      </c>
      <c r="CE26" s="621"/>
      <c r="CF26" s="621"/>
      <c r="CG26" s="621"/>
      <c r="CH26" s="621"/>
      <c r="CI26" s="621"/>
      <c r="CJ26" s="621"/>
      <c r="CK26" s="621"/>
      <c r="CL26" s="621"/>
      <c r="CM26" s="621"/>
      <c r="CN26" s="621"/>
      <c r="CO26" s="621"/>
      <c r="CP26" s="621"/>
      <c r="CQ26" s="622"/>
      <c r="CR26" s="623">
        <v>2999184</v>
      </c>
      <c r="CS26" s="624"/>
      <c r="CT26" s="624"/>
      <c r="CU26" s="624"/>
      <c r="CV26" s="624"/>
      <c r="CW26" s="624"/>
      <c r="CX26" s="624"/>
      <c r="CY26" s="625"/>
      <c r="CZ26" s="626">
        <v>8.1</v>
      </c>
      <c r="DA26" s="635"/>
      <c r="DB26" s="635"/>
      <c r="DC26" s="636"/>
      <c r="DD26" s="629">
        <v>2588066</v>
      </c>
      <c r="DE26" s="624"/>
      <c r="DF26" s="624"/>
      <c r="DG26" s="624"/>
      <c r="DH26" s="624"/>
      <c r="DI26" s="624"/>
      <c r="DJ26" s="624"/>
      <c r="DK26" s="625"/>
      <c r="DL26" s="629" t="s">
        <v>128</v>
      </c>
      <c r="DM26" s="624"/>
      <c r="DN26" s="624"/>
      <c r="DO26" s="624"/>
      <c r="DP26" s="624"/>
      <c r="DQ26" s="624"/>
      <c r="DR26" s="624"/>
      <c r="DS26" s="624"/>
      <c r="DT26" s="624"/>
      <c r="DU26" s="624"/>
      <c r="DV26" s="625"/>
      <c r="DW26" s="626" t="s">
        <v>128</v>
      </c>
      <c r="DX26" s="635"/>
      <c r="DY26" s="635"/>
      <c r="DZ26" s="635"/>
      <c r="EA26" s="635"/>
      <c r="EB26" s="635"/>
      <c r="EC26" s="657"/>
    </row>
    <row r="27" spans="2:133" ht="11.25" customHeight="1" x14ac:dyDescent="0.15">
      <c r="B27" s="620" t="s">
        <v>296</v>
      </c>
      <c r="C27" s="621"/>
      <c r="D27" s="621"/>
      <c r="E27" s="621"/>
      <c r="F27" s="621"/>
      <c r="G27" s="621"/>
      <c r="H27" s="621"/>
      <c r="I27" s="621"/>
      <c r="J27" s="621"/>
      <c r="K27" s="621"/>
      <c r="L27" s="621"/>
      <c r="M27" s="621"/>
      <c r="N27" s="621"/>
      <c r="O27" s="621"/>
      <c r="P27" s="621"/>
      <c r="Q27" s="622"/>
      <c r="R27" s="623">
        <v>20749526</v>
      </c>
      <c r="S27" s="624"/>
      <c r="T27" s="624"/>
      <c r="U27" s="624"/>
      <c r="V27" s="624"/>
      <c r="W27" s="624"/>
      <c r="X27" s="624"/>
      <c r="Y27" s="625"/>
      <c r="Z27" s="649">
        <v>52.2</v>
      </c>
      <c r="AA27" s="649"/>
      <c r="AB27" s="649"/>
      <c r="AC27" s="649"/>
      <c r="AD27" s="650">
        <v>19291178</v>
      </c>
      <c r="AE27" s="650"/>
      <c r="AF27" s="650"/>
      <c r="AG27" s="650"/>
      <c r="AH27" s="650"/>
      <c r="AI27" s="650"/>
      <c r="AJ27" s="650"/>
      <c r="AK27" s="650"/>
      <c r="AL27" s="626">
        <v>99.5</v>
      </c>
      <c r="AM27" s="627"/>
      <c r="AN27" s="627"/>
      <c r="AO27" s="651"/>
      <c r="AP27" s="620" t="s">
        <v>297</v>
      </c>
      <c r="AQ27" s="621"/>
      <c r="AR27" s="621"/>
      <c r="AS27" s="621"/>
      <c r="AT27" s="621"/>
      <c r="AU27" s="621"/>
      <c r="AV27" s="621"/>
      <c r="AW27" s="621"/>
      <c r="AX27" s="621"/>
      <c r="AY27" s="621"/>
      <c r="AZ27" s="621"/>
      <c r="BA27" s="621"/>
      <c r="BB27" s="621"/>
      <c r="BC27" s="621"/>
      <c r="BD27" s="621"/>
      <c r="BE27" s="621"/>
      <c r="BF27" s="622"/>
      <c r="BG27" s="623">
        <v>17228478</v>
      </c>
      <c r="BH27" s="624"/>
      <c r="BI27" s="624"/>
      <c r="BJ27" s="624"/>
      <c r="BK27" s="624"/>
      <c r="BL27" s="624"/>
      <c r="BM27" s="624"/>
      <c r="BN27" s="625"/>
      <c r="BO27" s="649">
        <v>100</v>
      </c>
      <c r="BP27" s="649"/>
      <c r="BQ27" s="649"/>
      <c r="BR27" s="649"/>
      <c r="BS27" s="650">
        <v>102818</v>
      </c>
      <c r="BT27" s="650"/>
      <c r="BU27" s="650"/>
      <c r="BV27" s="650"/>
      <c r="BW27" s="650"/>
      <c r="BX27" s="650"/>
      <c r="BY27" s="650"/>
      <c r="BZ27" s="650"/>
      <c r="CA27" s="650"/>
      <c r="CB27" s="695"/>
      <c r="CD27" s="620" t="s">
        <v>298</v>
      </c>
      <c r="CE27" s="621"/>
      <c r="CF27" s="621"/>
      <c r="CG27" s="621"/>
      <c r="CH27" s="621"/>
      <c r="CI27" s="621"/>
      <c r="CJ27" s="621"/>
      <c r="CK27" s="621"/>
      <c r="CL27" s="621"/>
      <c r="CM27" s="621"/>
      <c r="CN27" s="621"/>
      <c r="CO27" s="621"/>
      <c r="CP27" s="621"/>
      <c r="CQ27" s="622"/>
      <c r="CR27" s="623">
        <v>8723221</v>
      </c>
      <c r="CS27" s="633"/>
      <c r="CT27" s="633"/>
      <c r="CU27" s="633"/>
      <c r="CV27" s="633"/>
      <c r="CW27" s="633"/>
      <c r="CX27" s="633"/>
      <c r="CY27" s="634"/>
      <c r="CZ27" s="626">
        <v>23.7</v>
      </c>
      <c r="DA27" s="635"/>
      <c r="DB27" s="635"/>
      <c r="DC27" s="636"/>
      <c r="DD27" s="629">
        <v>2262365</v>
      </c>
      <c r="DE27" s="633"/>
      <c r="DF27" s="633"/>
      <c r="DG27" s="633"/>
      <c r="DH27" s="633"/>
      <c r="DI27" s="633"/>
      <c r="DJ27" s="633"/>
      <c r="DK27" s="634"/>
      <c r="DL27" s="629">
        <v>2124436</v>
      </c>
      <c r="DM27" s="633"/>
      <c r="DN27" s="633"/>
      <c r="DO27" s="633"/>
      <c r="DP27" s="633"/>
      <c r="DQ27" s="633"/>
      <c r="DR27" s="633"/>
      <c r="DS27" s="633"/>
      <c r="DT27" s="633"/>
      <c r="DU27" s="633"/>
      <c r="DV27" s="634"/>
      <c r="DW27" s="626">
        <v>10.7</v>
      </c>
      <c r="DX27" s="635"/>
      <c r="DY27" s="635"/>
      <c r="DZ27" s="635"/>
      <c r="EA27" s="635"/>
      <c r="EB27" s="635"/>
      <c r="EC27" s="657"/>
    </row>
    <row r="28" spans="2:133" ht="11.25" customHeight="1" x14ac:dyDescent="0.15">
      <c r="B28" s="620" t="s">
        <v>299</v>
      </c>
      <c r="C28" s="621"/>
      <c r="D28" s="621"/>
      <c r="E28" s="621"/>
      <c r="F28" s="621"/>
      <c r="G28" s="621"/>
      <c r="H28" s="621"/>
      <c r="I28" s="621"/>
      <c r="J28" s="621"/>
      <c r="K28" s="621"/>
      <c r="L28" s="621"/>
      <c r="M28" s="621"/>
      <c r="N28" s="621"/>
      <c r="O28" s="621"/>
      <c r="P28" s="621"/>
      <c r="Q28" s="622"/>
      <c r="R28" s="623">
        <v>12041</v>
      </c>
      <c r="S28" s="624"/>
      <c r="T28" s="624"/>
      <c r="U28" s="624"/>
      <c r="V28" s="624"/>
      <c r="W28" s="624"/>
      <c r="X28" s="624"/>
      <c r="Y28" s="625"/>
      <c r="Z28" s="649">
        <v>0</v>
      </c>
      <c r="AA28" s="649"/>
      <c r="AB28" s="649"/>
      <c r="AC28" s="649"/>
      <c r="AD28" s="650">
        <v>12041</v>
      </c>
      <c r="AE28" s="650"/>
      <c r="AF28" s="650"/>
      <c r="AG28" s="650"/>
      <c r="AH28" s="650"/>
      <c r="AI28" s="650"/>
      <c r="AJ28" s="650"/>
      <c r="AK28" s="650"/>
      <c r="AL28" s="626">
        <v>0.1</v>
      </c>
      <c r="AM28" s="627"/>
      <c r="AN28" s="627"/>
      <c r="AO28" s="651"/>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49"/>
      <c r="BP28" s="649"/>
      <c r="BQ28" s="649"/>
      <c r="BR28" s="649"/>
      <c r="BS28" s="629"/>
      <c r="BT28" s="624"/>
      <c r="BU28" s="624"/>
      <c r="BV28" s="624"/>
      <c r="BW28" s="624"/>
      <c r="BX28" s="624"/>
      <c r="BY28" s="624"/>
      <c r="BZ28" s="624"/>
      <c r="CA28" s="624"/>
      <c r="CB28" s="662"/>
      <c r="CD28" s="620" t="s">
        <v>300</v>
      </c>
      <c r="CE28" s="621"/>
      <c r="CF28" s="621"/>
      <c r="CG28" s="621"/>
      <c r="CH28" s="621"/>
      <c r="CI28" s="621"/>
      <c r="CJ28" s="621"/>
      <c r="CK28" s="621"/>
      <c r="CL28" s="621"/>
      <c r="CM28" s="621"/>
      <c r="CN28" s="621"/>
      <c r="CO28" s="621"/>
      <c r="CP28" s="621"/>
      <c r="CQ28" s="622"/>
      <c r="CR28" s="623">
        <v>2626394</v>
      </c>
      <c r="CS28" s="624"/>
      <c r="CT28" s="624"/>
      <c r="CU28" s="624"/>
      <c r="CV28" s="624"/>
      <c r="CW28" s="624"/>
      <c r="CX28" s="624"/>
      <c r="CY28" s="625"/>
      <c r="CZ28" s="626">
        <v>7.1</v>
      </c>
      <c r="DA28" s="635"/>
      <c r="DB28" s="635"/>
      <c r="DC28" s="636"/>
      <c r="DD28" s="629">
        <v>2138525</v>
      </c>
      <c r="DE28" s="624"/>
      <c r="DF28" s="624"/>
      <c r="DG28" s="624"/>
      <c r="DH28" s="624"/>
      <c r="DI28" s="624"/>
      <c r="DJ28" s="624"/>
      <c r="DK28" s="625"/>
      <c r="DL28" s="629">
        <v>2138525</v>
      </c>
      <c r="DM28" s="624"/>
      <c r="DN28" s="624"/>
      <c r="DO28" s="624"/>
      <c r="DP28" s="624"/>
      <c r="DQ28" s="624"/>
      <c r="DR28" s="624"/>
      <c r="DS28" s="624"/>
      <c r="DT28" s="624"/>
      <c r="DU28" s="624"/>
      <c r="DV28" s="625"/>
      <c r="DW28" s="626">
        <v>10.7</v>
      </c>
      <c r="DX28" s="635"/>
      <c r="DY28" s="635"/>
      <c r="DZ28" s="635"/>
      <c r="EA28" s="635"/>
      <c r="EB28" s="635"/>
      <c r="EC28" s="657"/>
    </row>
    <row r="29" spans="2:133" ht="11.25" customHeight="1" x14ac:dyDescent="0.15">
      <c r="B29" s="620" t="s">
        <v>301</v>
      </c>
      <c r="C29" s="621"/>
      <c r="D29" s="621"/>
      <c r="E29" s="621"/>
      <c r="F29" s="621"/>
      <c r="G29" s="621"/>
      <c r="H29" s="621"/>
      <c r="I29" s="621"/>
      <c r="J29" s="621"/>
      <c r="K29" s="621"/>
      <c r="L29" s="621"/>
      <c r="M29" s="621"/>
      <c r="N29" s="621"/>
      <c r="O29" s="621"/>
      <c r="P29" s="621"/>
      <c r="Q29" s="622"/>
      <c r="R29" s="623">
        <v>6629</v>
      </c>
      <c r="S29" s="624"/>
      <c r="T29" s="624"/>
      <c r="U29" s="624"/>
      <c r="V29" s="624"/>
      <c r="W29" s="624"/>
      <c r="X29" s="624"/>
      <c r="Y29" s="625"/>
      <c r="Z29" s="649">
        <v>0</v>
      </c>
      <c r="AA29" s="649"/>
      <c r="AB29" s="649"/>
      <c r="AC29" s="649"/>
      <c r="AD29" s="650" t="s">
        <v>128</v>
      </c>
      <c r="AE29" s="650"/>
      <c r="AF29" s="650"/>
      <c r="AG29" s="650"/>
      <c r="AH29" s="650"/>
      <c r="AI29" s="650"/>
      <c r="AJ29" s="650"/>
      <c r="AK29" s="650"/>
      <c r="AL29" s="626" t="s">
        <v>128</v>
      </c>
      <c r="AM29" s="627"/>
      <c r="AN29" s="627"/>
      <c r="AO29" s="651"/>
      <c r="AP29" s="600"/>
      <c r="AQ29" s="601"/>
      <c r="AR29" s="601"/>
      <c r="AS29" s="601"/>
      <c r="AT29" s="601"/>
      <c r="AU29" s="601"/>
      <c r="AV29" s="601"/>
      <c r="AW29" s="601"/>
      <c r="AX29" s="601"/>
      <c r="AY29" s="601"/>
      <c r="AZ29" s="601"/>
      <c r="BA29" s="601"/>
      <c r="BB29" s="601"/>
      <c r="BC29" s="601"/>
      <c r="BD29" s="601"/>
      <c r="BE29" s="601"/>
      <c r="BF29" s="602"/>
      <c r="BG29" s="623"/>
      <c r="BH29" s="624"/>
      <c r="BI29" s="624"/>
      <c r="BJ29" s="624"/>
      <c r="BK29" s="624"/>
      <c r="BL29" s="624"/>
      <c r="BM29" s="624"/>
      <c r="BN29" s="625"/>
      <c r="BO29" s="649"/>
      <c r="BP29" s="649"/>
      <c r="BQ29" s="649"/>
      <c r="BR29" s="649"/>
      <c r="BS29" s="650"/>
      <c r="BT29" s="650"/>
      <c r="BU29" s="650"/>
      <c r="BV29" s="650"/>
      <c r="BW29" s="650"/>
      <c r="BX29" s="650"/>
      <c r="BY29" s="650"/>
      <c r="BZ29" s="650"/>
      <c r="CA29" s="650"/>
      <c r="CB29" s="695"/>
      <c r="CD29" s="643" t="s">
        <v>302</v>
      </c>
      <c r="CE29" s="644"/>
      <c r="CF29" s="620" t="s">
        <v>70</v>
      </c>
      <c r="CG29" s="621"/>
      <c r="CH29" s="621"/>
      <c r="CI29" s="621"/>
      <c r="CJ29" s="621"/>
      <c r="CK29" s="621"/>
      <c r="CL29" s="621"/>
      <c r="CM29" s="621"/>
      <c r="CN29" s="621"/>
      <c r="CO29" s="621"/>
      <c r="CP29" s="621"/>
      <c r="CQ29" s="622"/>
      <c r="CR29" s="623">
        <v>2626393</v>
      </c>
      <c r="CS29" s="633"/>
      <c r="CT29" s="633"/>
      <c r="CU29" s="633"/>
      <c r="CV29" s="633"/>
      <c r="CW29" s="633"/>
      <c r="CX29" s="633"/>
      <c r="CY29" s="634"/>
      <c r="CZ29" s="626">
        <v>7.1</v>
      </c>
      <c r="DA29" s="635"/>
      <c r="DB29" s="635"/>
      <c r="DC29" s="636"/>
      <c r="DD29" s="629">
        <v>2138524</v>
      </c>
      <c r="DE29" s="633"/>
      <c r="DF29" s="633"/>
      <c r="DG29" s="633"/>
      <c r="DH29" s="633"/>
      <c r="DI29" s="633"/>
      <c r="DJ29" s="633"/>
      <c r="DK29" s="634"/>
      <c r="DL29" s="629">
        <v>2138524</v>
      </c>
      <c r="DM29" s="633"/>
      <c r="DN29" s="633"/>
      <c r="DO29" s="633"/>
      <c r="DP29" s="633"/>
      <c r="DQ29" s="633"/>
      <c r="DR29" s="633"/>
      <c r="DS29" s="633"/>
      <c r="DT29" s="633"/>
      <c r="DU29" s="633"/>
      <c r="DV29" s="634"/>
      <c r="DW29" s="626">
        <v>10.7</v>
      </c>
      <c r="DX29" s="635"/>
      <c r="DY29" s="635"/>
      <c r="DZ29" s="635"/>
      <c r="EA29" s="635"/>
      <c r="EB29" s="635"/>
      <c r="EC29" s="657"/>
    </row>
    <row r="30" spans="2:133" ht="11.25" customHeight="1" x14ac:dyDescent="0.15">
      <c r="B30" s="620" t="s">
        <v>303</v>
      </c>
      <c r="C30" s="621"/>
      <c r="D30" s="621"/>
      <c r="E30" s="621"/>
      <c r="F30" s="621"/>
      <c r="G30" s="621"/>
      <c r="H30" s="621"/>
      <c r="I30" s="621"/>
      <c r="J30" s="621"/>
      <c r="K30" s="621"/>
      <c r="L30" s="621"/>
      <c r="M30" s="621"/>
      <c r="N30" s="621"/>
      <c r="O30" s="621"/>
      <c r="P30" s="621"/>
      <c r="Q30" s="622"/>
      <c r="R30" s="623">
        <v>322048</v>
      </c>
      <c r="S30" s="624"/>
      <c r="T30" s="624"/>
      <c r="U30" s="624"/>
      <c r="V30" s="624"/>
      <c r="W30" s="624"/>
      <c r="X30" s="624"/>
      <c r="Y30" s="625"/>
      <c r="Z30" s="649">
        <v>0.8</v>
      </c>
      <c r="AA30" s="649"/>
      <c r="AB30" s="649"/>
      <c r="AC30" s="649"/>
      <c r="AD30" s="650">
        <v>43011</v>
      </c>
      <c r="AE30" s="650"/>
      <c r="AF30" s="650"/>
      <c r="AG30" s="650"/>
      <c r="AH30" s="650"/>
      <c r="AI30" s="650"/>
      <c r="AJ30" s="650"/>
      <c r="AK30" s="650"/>
      <c r="AL30" s="626">
        <v>0.2</v>
      </c>
      <c r="AM30" s="627"/>
      <c r="AN30" s="627"/>
      <c r="AO30" s="651"/>
      <c r="AP30" s="676" t="s">
        <v>220</v>
      </c>
      <c r="AQ30" s="677"/>
      <c r="AR30" s="677"/>
      <c r="AS30" s="677"/>
      <c r="AT30" s="677"/>
      <c r="AU30" s="677"/>
      <c r="AV30" s="677"/>
      <c r="AW30" s="677"/>
      <c r="AX30" s="677"/>
      <c r="AY30" s="677"/>
      <c r="AZ30" s="677"/>
      <c r="BA30" s="677"/>
      <c r="BB30" s="677"/>
      <c r="BC30" s="677"/>
      <c r="BD30" s="677"/>
      <c r="BE30" s="677"/>
      <c r="BF30" s="678"/>
      <c r="BG30" s="676" t="s">
        <v>304</v>
      </c>
      <c r="BH30" s="693"/>
      <c r="BI30" s="693"/>
      <c r="BJ30" s="693"/>
      <c r="BK30" s="693"/>
      <c r="BL30" s="693"/>
      <c r="BM30" s="693"/>
      <c r="BN30" s="693"/>
      <c r="BO30" s="693"/>
      <c r="BP30" s="693"/>
      <c r="BQ30" s="694"/>
      <c r="BR30" s="676" t="s">
        <v>305</v>
      </c>
      <c r="BS30" s="693"/>
      <c r="BT30" s="693"/>
      <c r="BU30" s="693"/>
      <c r="BV30" s="693"/>
      <c r="BW30" s="693"/>
      <c r="BX30" s="693"/>
      <c r="BY30" s="693"/>
      <c r="BZ30" s="693"/>
      <c r="CA30" s="693"/>
      <c r="CB30" s="694"/>
      <c r="CD30" s="645"/>
      <c r="CE30" s="646"/>
      <c r="CF30" s="620" t="s">
        <v>306</v>
      </c>
      <c r="CG30" s="621"/>
      <c r="CH30" s="621"/>
      <c r="CI30" s="621"/>
      <c r="CJ30" s="621"/>
      <c r="CK30" s="621"/>
      <c r="CL30" s="621"/>
      <c r="CM30" s="621"/>
      <c r="CN30" s="621"/>
      <c r="CO30" s="621"/>
      <c r="CP30" s="621"/>
      <c r="CQ30" s="622"/>
      <c r="CR30" s="623">
        <v>2520072</v>
      </c>
      <c r="CS30" s="624"/>
      <c r="CT30" s="624"/>
      <c r="CU30" s="624"/>
      <c r="CV30" s="624"/>
      <c r="CW30" s="624"/>
      <c r="CX30" s="624"/>
      <c r="CY30" s="625"/>
      <c r="CZ30" s="626">
        <v>6.8</v>
      </c>
      <c r="DA30" s="635"/>
      <c r="DB30" s="635"/>
      <c r="DC30" s="636"/>
      <c r="DD30" s="629">
        <v>2032212</v>
      </c>
      <c r="DE30" s="624"/>
      <c r="DF30" s="624"/>
      <c r="DG30" s="624"/>
      <c r="DH30" s="624"/>
      <c r="DI30" s="624"/>
      <c r="DJ30" s="624"/>
      <c r="DK30" s="625"/>
      <c r="DL30" s="629">
        <v>2032212</v>
      </c>
      <c r="DM30" s="624"/>
      <c r="DN30" s="624"/>
      <c r="DO30" s="624"/>
      <c r="DP30" s="624"/>
      <c r="DQ30" s="624"/>
      <c r="DR30" s="624"/>
      <c r="DS30" s="624"/>
      <c r="DT30" s="624"/>
      <c r="DU30" s="624"/>
      <c r="DV30" s="625"/>
      <c r="DW30" s="626">
        <v>10.199999999999999</v>
      </c>
      <c r="DX30" s="635"/>
      <c r="DY30" s="635"/>
      <c r="DZ30" s="635"/>
      <c r="EA30" s="635"/>
      <c r="EB30" s="635"/>
      <c r="EC30" s="657"/>
    </row>
    <row r="31" spans="2:133" ht="11.25" customHeight="1" x14ac:dyDescent="0.15">
      <c r="B31" s="620" t="s">
        <v>307</v>
      </c>
      <c r="C31" s="621"/>
      <c r="D31" s="621"/>
      <c r="E31" s="621"/>
      <c r="F31" s="621"/>
      <c r="G31" s="621"/>
      <c r="H31" s="621"/>
      <c r="I31" s="621"/>
      <c r="J31" s="621"/>
      <c r="K31" s="621"/>
      <c r="L31" s="621"/>
      <c r="M31" s="621"/>
      <c r="N31" s="621"/>
      <c r="O31" s="621"/>
      <c r="P31" s="621"/>
      <c r="Q31" s="622"/>
      <c r="R31" s="623">
        <v>51624</v>
      </c>
      <c r="S31" s="624"/>
      <c r="T31" s="624"/>
      <c r="U31" s="624"/>
      <c r="V31" s="624"/>
      <c r="W31" s="624"/>
      <c r="X31" s="624"/>
      <c r="Y31" s="625"/>
      <c r="Z31" s="649">
        <v>0.1</v>
      </c>
      <c r="AA31" s="649"/>
      <c r="AB31" s="649"/>
      <c r="AC31" s="649"/>
      <c r="AD31" s="650" t="s">
        <v>128</v>
      </c>
      <c r="AE31" s="650"/>
      <c r="AF31" s="650"/>
      <c r="AG31" s="650"/>
      <c r="AH31" s="650"/>
      <c r="AI31" s="650"/>
      <c r="AJ31" s="650"/>
      <c r="AK31" s="650"/>
      <c r="AL31" s="626" t="s">
        <v>128</v>
      </c>
      <c r="AM31" s="627"/>
      <c r="AN31" s="627"/>
      <c r="AO31" s="651"/>
      <c r="AP31" s="688" t="s">
        <v>308</v>
      </c>
      <c r="AQ31" s="689"/>
      <c r="AR31" s="689"/>
      <c r="AS31" s="689"/>
      <c r="AT31" s="690" t="s">
        <v>309</v>
      </c>
      <c r="AU31" s="357"/>
      <c r="AV31" s="357"/>
      <c r="AW31" s="357"/>
      <c r="AX31" s="673" t="s">
        <v>187</v>
      </c>
      <c r="AY31" s="674"/>
      <c r="AZ31" s="674"/>
      <c r="BA31" s="674"/>
      <c r="BB31" s="674"/>
      <c r="BC31" s="674"/>
      <c r="BD31" s="674"/>
      <c r="BE31" s="674"/>
      <c r="BF31" s="675"/>
      <c r="BG31" s="684">
        <v>99.4</v>
      </c>
      <c r="BH31" s="685"/>
      <c r="BI31" s="685"/>
      <c r="BJ31" s="685"/>
      <c r="BK31" s="685"/>
      <c r="BL31" s="685"/>
      <c r="BM31" s="686">
        <v>98.6</v>
      </c>
      <c r="BN31" s="685"/>
      <c r="BO31" s="685"/>
      <c r="BP31" s="685"/>
      <c r="BQ31" s="687"/>
      <c r="BR31" s="684">
        <v>99.2</v>
      </c>
      <c r="BS31" s="685"/>
      <c r="BT31" s="685"/>
      <c r="BU31" s="685"/>
      <c r="BV31" s="685"/>
      <c r="BW31" s="685"/>
      <c r="BX31" s="686">
        <v>98.2</v>
      </c>
      <c r="BY31" s="685"/>
      <c r="BZ31" s="685"/>
      <c r="CA31" s="685"/>
      <c r="CB31" s="687"/>
      <c r="CD31" s="645"/>
      <c r="CE31" s="646"/>
      <c r="CF31" s="620" t="s">
        <v>310</v>
      </c>
      <c r="CG31" s="621"/>
      <c r="CH31" s="621"/>
      <c r="CI31" s="621"/>
      <c r="CJ31" s="621"/>
      <c r="CK31" s="621"/>
      <c r="CL31" s="621"/>
      <c r="CM31" s="621"/>
      <c r="CN31" s="621"/>
      <c r="CO31" s="621"/>
      <c r="CP31" s="621"/>
      <c r="CQ31" s="622"/>
      <c r="CR31" s="623">
        <v>106321</v>
      </c>
      <c r="CS31" s="633"/>
      <c r="CT31" s="633"/>
      <c r="CU31" s="633"/>
      <c r="CV31" s="633"/>
      <c r="CW31" s="633"/>
      <c r="CX31" s="633"/>
      <c r="CY31" s="634"/>
      <c r="CZ31" s="626">
        <v>0.3</v>
      </c>
      <c r="DA31" s="635"/>
      <c r="DB31" s="635"/>
      <c r="DC31" s="636"/>
      <c r="DD31" s="629">
        <v>106312</v>
      </c>
      <c r="DE31" s="633"/>
      <c r="DF31" s="633"/>
      <c r="DG31" s="633"/>
      <c r="DH31" s="633"/>
      <c r="DI31" s="633"/>
      <c r="DJ31" s="633"/>
      <c r="DK31" s="634"/>
      <c r="DL31" s="629">
        <v>106312</v>
      </c>
      <c r="DM31" s="633"/>
      <c r="DN31" s="633"/>
      <c r="DO31" s="633"/>
      <c r="DP31" s="633"/>
      <c r="DQ31" s="633"/>
      <c r="DR31" s="633"/>
      <c r="DS31" s="633"/>
      <c r="DT31" s="633"/>
      <c r="DU31" s="633"/>
      <c r="DV31" s="634"/>
      <c r="DW31" s="626">
        <v>0.5</v>
      </c>
      <c r="DX31" s="635"/>
      <c r="DY31" s="635"/>
      <c r="DZ31" s="635"/>
      <c r="EA31" s="635"/>
      <c r="EB31" s="635"/>
      <c r="EC31" s="657"/>
    </row>
    <row r="32" spans="2:133" ht="11.25" customHeight="1" x14ac:dyDescent="0.15">
      <c r="B32" s="620" t="s">
        <v>311</v>
      </c>
      <c r="C32" s="621"/>
      <c r="D32" s="621"/>
      <c r="E32" s="621"/>
      <c r="F32" s="621"/>
      <c r="G32" s="621"/>
      <c r="H32" s="621"/>
      <c r="I32" s="621"/>
      <c r="J32" s="621"/>
      <c r="K32" s="621"/>
      <c r="L32" s="621"/>
      <c r="M32" s="621"/>
      <c r="N32" s="621"/>
      <c r="O32" s="621"/>
      <c r="P32" s="621"/>
      <c r="Q32" s="622"/>
      <c r="R32" s="623">
        <v>9525744</v>
      </c>
      <c r="S32" s="624"/>
      <c r="T32" s="624"/>
      <c r="U32" s="624"/>
      <c r="V32" s="624"/>
      <c r="W32" s="624"/>
      <c r="X32" s="624"/>
      <c r="Y32" s="625"/>
      <c r="Z32" s="649">
        <v>24</v>
      </c>
      <c r="AA32" s="649"/>
      <c r="AB32" s="649"/>
      <c r="AC32" s="649"/>
      <c r="AD32" s="650" t="s">
        <v>128</v>
      </c>
      <c r="AE32" s="650"/>
      <c r="AF32" s="650"/>
      <c r="AG32" s="650"/>
      <c r="AH32" s="650"/>
      <c r="AI32" s="650"/>
      <c r="AJ32" s="650"/>
      <c r="AK32" s="650"/>
      <c r="AL32" s="626" t="s">
        <v>128</v>
      </c>
      <c r="AM32" s="627"/>
      <c r="AN32" s="627"/>
      <c r="AO32" s="651"/>
      <c r="AP32" s="663"/>
      <c r="AQ32" s="664"/>
      <c r="AR32" s="664"/>
      <c r="AS32" s="664"/>
      <c r="AT32" s="691"/>
      <c r="AU32" s="211" t="s">
        <v>312</v>
      </c>
      <c r="AX32" s="620" t="s">
        <v>313</v>
      </c>
      <c r="AY32" s="621"/>
      <c r="AZ32" s="621"/>
      <c r="BA32" s="621"/>
      <c r="BB32" s="621"/>
      <c r="BC32" s="621"/>
      <c r="BD32" s="621"/>
      <c r="BE32" s="621"/>
      <c r="BF32" s="622"/>
      <c r="BG32" s="683">
        <v>99.2</v>
      </c>
      <c r="BH32" s="633"/>
      <c r="BI32" s="633"/>
      <c r="BJ32" s="633"/>
      <c r="BK32" s="633"/>
      <c r="BL32" s="633"/>
      <c r="BM32" s="627">
        <v>98</v>
      </c>
      <c r="BN32" s="633"/>
      <c r="BO32" s="633"/>
      <c r="BP32" s="633"/>
      <c r="BQ32" s="661"/>
      <c r="BR32" s="683">
        <v>98.9</v>
      </c>
      <c r="BS32" s="633"/>
      <c r="BT32" s="633"/>
      <c r="BU32" s="633"/>
      <c r="BV32" s="633"/>
      <c r="BW32" s="633"/>
      <c r="BX32" s="627">
        <v>97.5</v>
      </c>
      <c r="BY32" s="633"/>
      <c r="BZ32" s="633"/>
      <c r="CA32" s="633"/>
      <c r="CB32" s="661"/>
      <c r="CD32" s="647"/>
      <c r="CE32" s="648"/>
      <c r="CF32" s="620" t="s">
        <v>314</v>
      </c>
      <c r="CG32" s="621"/>
      <c r="CH32" s="621"/>
      <c r="CI32" s="621"/>
      <c r="CJ32" s="621"/>
      <c r="CK32" s="621"/>
      <c r="CL32" s="621"/>
      <c r="CM32" s="621"/>
      <c r="CN32" s="621"/>
      <c r="CO32" s="621"/>
      <c r="CP32" s="621"/>
      <c r="CQ32" s="622"/>
      <c r="CR32" s="623">
        <v>1</v>
      </c>
      <c r="CS32" s="624"/>
      <c r="CT32" s="624"/>
      <c r="CU32" s="624"/>
      <c r="CV32" s="624"/>
      <c r="CW32" s="624"/>
      <c r="CX32" s="624"/>
      <c r="CY32" s="625"/>
      <c r="CZ32" s="626">
        <v>0</v>
      </c>
      <c r="DA32" s="635"/>
      <c r="DB32" s="635"/>
      <c r="DC32" s="636"/>
      <c r="DD32" s="629">
        <v>1</v>
      </c>
      <c r="DE32" s="624"/>
      <c r="DF32" s="624"/>
      <c r="DG32" s="624"/>
      <c r="DH32" s="624"/>
      <c r="DI32" s="624"/>
      <c r="DJ32" s="624"/>
      <c r="DK32" s="625"/>
      <c r="DL32" s="629">
        <v>1</v>
      </c>
      <c r="DM32" s="624"/>
      <c r="DN32" s="624"/>
      <c r="DO32" s="624"/>
      <c r="DP32" s="624"/>
      <c r="DQ32" s="624"/>
      <c r="DR32" s="624"/>
      <c r="DS32" s="624"/>
      <c r="DT32" s="624"/>
      <c r="DU32" s="624"/>
      <c r="DV32" s="625"/>
      <c r="DW32" s="626">
        <v>0</v>
      </c>
      <c r="DX32" s="635"/>
      <c r="DY32" s="635"/>
      <c r="DZ32" s="635"/>
      <c r="EA32" s="635"/>
      <c r="EB32" s="635"/>
      <c r="EC32" s="657"/>
    </row>
    <row r="33" spans="2:133" ht="11.25" customHeight="1" x14ac:dyDescent="0.15">
      <c r="B33" s="680" t="s">
        <v>315</v>
      </c>
      <c r="C33" s="681"/>
      <c r="D33" s="681"/>
      <c r="E33" s="681"/>
      <c r="F33" s="681"/>
      <c r="G33" s="681"/>
      <c r="H33" s="681"/>
      <c r="I33" s="681"/>
      <c r="J33" s="681"/>
      <c r="K33" s="681"/>
      <c r="L33" s="681"/>
      <c r="M33" s="681"/>
      <c r="N33" s="681"/>
      <c r="O33" s="681"/>
      <c r="P33" s="681"/>
      <c r="Q33" s="682"/>
      <c r="R33" s="623" t="s">
        <v>128</v>
      </c>
      <c r="S33" s="624"/>
      <c r="T33" s="624"/>
      <c r="U33" s="624"/>
      <c r="V33" s="624"/>
      <c r="W33" s="624"/>
      <c r="X33" s="624"/>
      <c r="Y33" s="625"/>
      <c r="Z33" s="649" t="s">
        <v>128</v>
      </c>
      <c r="AA33" s="649"/>
      <c r="AB33" s="649"/>
      <c r="AC33" s="649"/>
      <c r="AD33" s="650" t="s">
        <v>128</v>
      </c>
      <c r="AE33" s="650"/>
      <c r="AF33" s="650"/>
      <c r="AG33" s="650"/>
      <c r="AH33" s="650"/>
      <c r="AI33" s="650"/>
      <c r="AJ33" s="650"/>
      <c r="AK33" s="650"/>
      <c r="AL33" s="626" t="s">
        <v>128</v>
      </c>
      <c r="AM33" s="627"/>
      <c r="AN33" s="627"/>
      <c r="AO33" s="651"/>
      <c r="AP33" s="665"/>
      <c r="AQ33" s="666"/>
      <c r="AR33" s="666"/>
      <c r="AS33" s="666"/>
      <c r="AT33" s="692"/>
      <c r="AU33" s="356"/>
      <c r="AV33" s="356"/>
      <c r="AW33" s="356"/>
      <c r="AX33" s="600" t="s">
        <v>316</v>
      </c>
      <c r="AY33" s="601"/>
      <c r="AZ33" s="601"/>
      <c r="BA33" s="601"/>
      <c r="BB33" s="601"/>
      <c r="BC33" s="601"/>
      <c r="BD33" s="601"/>
      <c r="BE33" s="601"/>
      <c r="BF33" s="602"/>
      <c r="BG33" s="679">
        <v>99.6</v>
      </c>
      <c r="BH33" s="604"/>
      <c r="BI33" s="604"/>
      <c r="BJ33" s="604"/>
      <c r="BK33" s="604"/>
      <c r="BL33" s="604"/>
      <c r="BM33" s="641">
        <v>99</v>
      </c>
      <c r="BN33" s="604"/>
      <c r="BO33" s="604"/>
      <c r="BP33" s="604"/>
      <c r="BQ33" s="652"/>
      <c r="BR33" s="679">
        <v>99.4</v>
      </c>
      <c r="BS33" s="604"/>
      <c r="BT33" s="604"/>
      <c r="BU33" s="604"/>
      <c r="BV33" s="604"/>
      <c r="BW33" s="604"/>
      <c r="BX33" s="641">
        <v>98.6</v>
      </c>
      <c r="BY33" s="604"/>
      <c r="BZ33" s="604"/>
      <c r="CA33" s="604"/>
      <c r="CB33" s="652"/>
      <c r="CD33" s="620" t="s">
        <v>317</v>
      </c>
      <c r="CE33" s="621"/>
      <c r="CF33" s="621"/>
      <c r="CG33" s="621"/>
      <c r="CH33" s="621"/>
      <c r="CI33" s="621"/>
      <c r="CJ33" s="621"/>
      <c r="CK33" s="621"/>
      <c r="CL33" s="621"/>
      <c r="CM33" s="621"/>
      <c r="CN33" s="621"/>
      <c r="CO33" s="621"/>
      <c r="CP33" s="621"/>
      <c r="CQ33" s="622"/>
      <c r="CR33" s="623">
        <v>17060131</v>
      </c>
      <c r="CS33" s="633"/>
      <c r="CT33" s="633"/>
      <c r="CU33" s="633"/>
      <c r="CV33" s="633"/>
      <c r="CW33" s="633"/>
      <c r="CX33" s="633"/>
      <c r="CY33" s="634"/>
      <c r="CZ33" s="626">
        <v>46.3</v>
      </c>
      <c r="DA33" s="635"/>
      <c r="DB33" s="635"/>
      <c r="DC33" s="636"/>
      <c r="DD33" s="629">
        <v>13218743</v>
      </c>
      <c r="DE33" s="633"/>
      <c r="DF33" s="633"/>
      <c r="DG33" s="633"/>
      <c r="DH33" s="633"/>
      <c r="DI33" s="633"/>
      <c r="DJ33" s="633"/>
      <c r="DK33" s="634"/>
      <c r="DL33" s="629">
        <v>8547634</v>
      </c>
      <c r="DM33" s="633"/>
      <c r="DN33" s="633"/>
      <c r="DO33" s="633"/>
      <c r="DP33" s="633"/>
      <c r="DQ33" s="633"/>
      <c r="DR33" s="633"/>
      <c r="DS33" s="633"/>
      <c r="DT33" s="633"/>
      <c r="DU33" s="633"/>
      <c r="DV33" s="634"/>
      <c r="DW33" s="626">
        <v>42.9</v>
      </c>
      <c r="DX33" s="635"/>
      <c r="DY33" s="635"/>
      <c r="DZ33" s="635"/>
      <c r="EA33" s="635"/>
      <c r="EB33" s="635"/>
      <c r="EC33" s="657"/>
    </row>
    <row r="34" spans="2:133" ht="11.25" customHeight="1" x14ac:dyDescent="0.15">
      <c r="B34" s="620" t="s">
        <v>318</v>
      </c>
      <c r="C34" s="621"/>
      <c r="D34" s="621"/>
      <c r="E34" s="621"/>
      <c r="F34" s="621"/>
      <c r="G34" s="621"/>
      <c r="H34" s="621"/>
      <c r="I34" s="621"/>
      <c r="J34" s="621"/>
      <c r="K34" s="621"/>
      <c r="L34" s="621"/>
      <c r="M34" s="621"/>
      <c r="N34" s="621"/>
      <c r="O34" s="621"/>
      <c r="P34" s="621"/>
      <c r="Q34" s="622"/>
      <c r="R34" s="623">
        <v>2003496</v>
      </c>
      <c r="S34" s="624"/>
      <c r="T34" s="624"/>
      <c r="U34" s="624"/>
      <c r="V34" s="624"/>
      <c r="W34" s="624"/>
      <c r="X34" s="624"/>
      <c r="Y34" s="625"/>
      <c r="Z34" s="649">
        <v>5</v>
      </c>
      <c r="AA34" s="649"/>
      <c r="AB34" s="649"/>
      <c r="AC34" s="649"/>
      <c r="AD34" s="650" t="s">
        <v>128</v>
      </c>
      <c r="AE34" s="650"/>
      <c r="AF34" s="650"/>
      <c r="AG34" s="650"/>
      <c r="AH34" s="650"/>
      <c r="AI34" s="650"/>
      <c r="AJ34" s="650"/>
      <c r="AK34" s="650"/>
      <c r="AL34" s="626" t="s">
        <v>128</v>
      </c>
      <c r="AM34" s="627"/>
      <c r="AN34" s="627"/>
      <c r="AO34" s="651"/>
      <c r="AP34" s="214"/>
      <c r="AQ34" s="215"/>
      <c r="AS34" s="357"/>
      <c r="AT34" s="357"/>
      <c r="AU34" s="357"/>
      <c r="AV34" s="357"/>
      <c r="AW34" s="357"/>
      <c r="AX34" s="357"/>
      <c r="AY34" s="357"/>
      <c r="AZ34" s="357"/>
      <c r="BA34" s="357"/>
      <c r="BB34" s="357"/>
      <c r="BC34" s="357"/>
      <c r="BD34" s="357"/>
      <c r="BE34" s="357"/>
      <c r="BF34" s="357"/>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20" t="s">
        <v>319</v>
      </c>
      <c r="CE34" s="621"/>
      <c r="CF34" s="621"/>
      <c r="CG34" s="621"/>
      <c r="CH34" s="621"/>
      <c r="CI34" s="621"/>
      <c r="CJ34" s="621"/>
      <c r="CK34" s="621"/>
      <c r="CL34" s="621"/>
      <c r="CM34" s="621"/>
      <c r="CN34" s="621"/>
      <c r="CO34" s="621"/>
      <c r="CP34" s="621"/>
      <c r="CQ34" s="622"/>
      <c r="CR34" s="623">
        <v>6446473</v>
      </c>
      <c r="CS34" s="624"/>
      <c r="CT34" s="624"/>
      <c r="CU34" s="624"/>
      <c r="CV34" s="624"/>
      <c r="CW34" s="624"/>
      <c r="CX34" s="624"/>
      <c r="CY34" s="625"/>
      <c r="CZ34" s="626">
        <v>17.5</v>
      </c>
      <c r="DA34" s="635"/>
      <c r="DB34" s="635"/>
      <c r="DC34" s="636"/>
      <c r="DD34" s="629">
        <v>4144266</v>
      </c>
      <c r="DE34" s="624"/>
      <c r="DF34" s="624"/>
      <c r="DG34" s="624"/>
      <c r="DH34" s="624"/>
      <c r="DI34" s="624"/>
      <c r="DJ34" s="624"/>
      <c r="DK34" s="625"/>
      <c r="DL34" s="629">
        <v>3794046</v>
      </c>
      <c r="DM34" s="624"/>
      <c r="DN34" s="624"/>
      <c r="DO34" s="624"/>
      <c r="DP34" s="624"/>
      <c r="DQ34" s="624"/>
      <c r="DR34" s="624"/>
      <c r="DS34" s="624"/>
      <c r="DT34" s="624"/>
      <c r="DU34" s="624"/>
      <c r="DV34" s="625"/>
      <c r="DW34" s="626">
        <v>19</v>
      </c>
      <c r="DX34" s="635"/>
      <c r="DY34" s="635"/>
      <c r="DZ34" s="635"/>
      <c r="EA34" s="635"/>
      <c r="EB34" s="635"/>
      <c r="EC34" s="657"/>
    </row>
    <row r="35" spans="2:133" ht="11.25" customHeight="1" x14ac:dyDescent="0.15">
      <c r="B35" s="620" t="s">
        <v>320</v>
      </c>
      <c r="C35" s="621"/>
      <c r="D35" s="621"/>
      <c r="E35" s="621"/>
      <c r="F35" s="621"/>
      <c r="G35" s="621"/>
      <c r="H35" s="621"/>
      <c r="I35" s="621"/>
      <c r="J35" s="621"/>
      <c r="K35" s="621"/>
      <c r="L35" s="621"/>
      <c r="M35" s="621"/>
      <c r="N35" s="621"/>
      <c r="O35" s="621"/>
      <c r="P35" s="621"/>
      <c r="Q35" s="622"/>
      <c r="R35" s="623">
        <v>27646</v>
      </c>
      <c r="S35" s="624"/>
      <c r="T35" s="624"/>
      <c r="U35" s="624"/>
      <c r="V35" s="624"/>
      <c r="W35" s="624"/>
      <c r="X35" s="624"/>
      <c r="Y35" s="625"/>
      <c r="Z35" s="649">
        <v>0.1</v>
      </c>
      <c r="AA35" s="649"/>
      <c r="AB35" s="649"/>
      <c r="AC35" s="649"/>
      <c r="AD35" s="650">
        <v>10393</v>
      </c>
      <c r="AE35" s="650"/>
      <c r="AF35" s="650"/>
      <c r="AG35" s="650"/>
      <c r="AH35" s="650"/>
      <c r="AI35" s="650"/>
      <c r="AJ35" s="650"/>
      <c r="AK35" s="650"/>
      <c r="AL35" s="626">
        <v>0.1</v>
      </c>
      <c r="AM35" s="627"/>
      <c r="AN35" s="627"/>
      <c r="AO35" s="651"/>
      <c r="AP35" s="216"/>
      <c r="AQ35" s="676" t="s">
        <v>321</v>
      </c>
      <c r="AR35" s="677"/>
      <c r="AS35" s="677"/>
      <c r="AT35" s="677"/>
      <c r="AU35" s="677"/>
      <c r="AV35" s="677"/>
      <c r="AW35" s="677"/>
      <c r="AX35" s="677"/>
      <c r="AY35" s="677"/>
      <c r="AZ35" s="677"/>
      <c r="BA35" s="677"/>
      <c r="BB35" s="677"/>
      <c r="BC35" s="677"/>
      <c r="BD35" s="677"/>
      <c r="BE35" s="677"/>
      <c r="BF35" s="678"/>
      <c r="BG35" s="676" t="s">
        <v>322</v>
      </c>
      <c r="BH35" s="677"/>
      <c r="BI35" s="677"/>
      <c r="BJ35" s="677"/>
      <c r="BK35" s="677"/>
      <c r="BL35" s="677"/>
      <c r="BM35" s="677"/>
      <c r="BN35" s="677"/>
      <c r="BO35" s="677"/>
      <c r="BP35" s="677"/>
      <c r="BQ35" s="677"/>
      <c r="BR35" s="677"/>
      <c r="BS35" s="677"/>
      <c r="BT35" s="677"/>
      <c r="BU35" s="677"/>
      <c r="BV35" s="677"/>
      <c r="BW35" s="677"/>
      <c r="BX35" s="677"/>
      <c r="BY35" s="677"/>
      <c r="BZ35" s="677"/>
      <c r="CA35" s="677"/>
      <c r="CB35" s="678"/>
      <c r="CD35" s="620" t="s">
        <v>323</v>
      </c>
      <c r="CE35" s="621"/>
      <c r="CF35" s="621"/>
      <c r="CG35" s="621"/>
      <c r="CH35" s="621"/>
      <c r="CI35" s="621"/>
      <c r="CJ35" s="621"/>
      <c r="CK35" s="621"/>
      <c r="CL35" s="621"/>
      <c r="CM35" s="621"/>
      <c r="CN35" s="621"/>
      <c r="CO35" s="621"/>
      <c r="CP35" s="621"/>
      <c r="CQ35" s="622"/>
      <c r="CR35" s="623">
        <v>176070</v>
      </c>
      <c r="CS35" s="633"/>
      <c r="CT35" s="633"/>
      <c r="CU35" s="633"/>
      <c r="CV35" s="633"/>
      <c r="CW35" s="633"/>
      <c r="CX35" s="633"/>
      <c r="CY35" s="634"/>
      <c r="CZ35" s="626">
        <v>0.5</v>
      </c>
      <c r="DA35" s="635"/>
      <c r="DB35" s="635"/>
      <c r="DC35" s="636"/>
      <c r="DD35" s="629">
        <v>170692</v>
      </c>
      <c r="DE35" s="633"/>
      <c r="DF35" s="633"/>
      <c r="DG35" s="633"/>
      <c r="DH35" s="633"/>
      <c r="DI35" s="633"/>
      <c r="DJ35" s="633"/>
      <c r="DK35" s="634"/>
      <c r="DL35" s="629">
        <v>95879</v>
      </c>
      <c r="DM35" s="633"/>
      <c r="DN35" s="633"/>
      <c r="DO35" s="633"/>
      <c r="DP35" s="633"/>
      <c r="DQ35" s="633"/>
      <c r="DR35" s="633"/>
      <c r="DS35" s="633"/>
      <c r="DT35" s="633"/>
      <c r="DU35" s="633"/>
      <c r="DV35" s="634"/>
      <c r="DW35" s="626">
        <v>0.5</v>
      </c>
      <c r="DX35" s="635"/>
      <c r="DY35" s="635"/>
      <c r="DZ35" s="635"/>
      <c r="EA35" s="635"/>
      <c r="EB35" s="635"/>
      <c r="EC35" s="657"/>
    </row>
    <row r="36" spans="2:133" ht="11.25" customHeight="1" x14ac:dyDescent="0.15">
      <c r="B36" s="620" t="s">
        <v>324</v>
      </c>
      <c r="C36" s="621"/>
      <c r="D36" s="621"/>
      <c r="E36" s="621"/>
      <c r="F36" s="621"/>
      <c r="G36" s="621"/>
      <c r="H36" s="621"/>
      <c r="I36" s="621"/>
      <c r="J36" s="621"/>
      <c r="K36" s="621"/>
      <c r="L36" s="621"/>
      <c r="M36" s="621"/>
      <c r="N36" s="621"/>
      <c r="O36" s="621"/>
      <c r="P36" s="621"/>
      <c r="Q36" s="622"/>
      <c r="R36" s="623">
        <v>18318</v>
      </c>
      <c r="S36" s="624"/>
      <c r="T36" s="624"/>
      <c r="U36" s="624"/>
      <c r="V36" s="624"/>
      <c r="W36" s="624"/>
      <c r="X36" s="624"/>
      <c r="Y36" s="625"/>
      <c r="Z36" s="649">
        <v>0</v>
      </c>
      <c r="AA36" s="649"/>
      <c r="AB36" s="649"/>
      <c r="AC36" s="649"/>
      <c r="AD36" s="650" t="s">
        <v>128</v>
      </c>
      <c r="AE36" s="650"/>
      <c r="AF36" s="650"/>
      <c r="AG36" s="650"/>
      <c r="AH36" s="650"/>
      <c r="AI36" s="650"/>
      <c r="AJ36" s="650"/>
      <c r="AK36" s="650"/>
      <c r="AL36" s="626" t="s">
        <v>128</v>
      </c>
      <c r="AM36" s="627"/>
      <c r="AN36" s="627"/>
      <c r="AO36" s="651"/>
      <c r="AP36" s="216"/>
      <c r="AQ36" s="667" t="s">
        <v>325</v>
      </c>
      <c r="AR36" s="668"/>
      <c r="AS36" s="668"/>
      <c r="AT36" s="668"/>
      <c r="AU36" s="668"/>
      <c r="AV36" s="668"/>
      <c r="AW36" s="668"/>
      <c r="AX36" s="668"/>
      <c r="AY36" s="669"/>
      <c r="AZ36" s="670">
        <v>3715353</v>
      </c>
      <c r="BA36" s="671"/>
      <c r="BB36" s="671"/>
      <c r="BC36" s="671"/>
      <c r="BD36" s="671"/>
      <c r="BE36" s="671"/>
      <c r="BF36" s="672"/>
      <c r="BG36" s="673" t="s">
        <v>326</v>
      </c>
      <c r="BH36" s="674"/>
      <c r="BI36" s="674"/>
      <c r="BJ36" s="674"/>
      <c r="BK36" s="674"/>
      <c r="BL36" s="674"/>
      <c r="BM36" s="674"/>
      <c r="BN36" s="674"/>
      <c r="BO36" s="674"/>
      <c r="BP36" s="674"/>
      <c r="BQ36" s="674"/>
      <c r="BR36" s="674"/>
      <c r="BS36" s="674"/>
      <c r="BT36" s="674"/>
      <c r="BU36" s="675"/>
      <c r="BV36" s="670">
        <v>304870</v>
      </c>
      <c r="BW36" s="671"/>
      <c r="BX36" s="671"/>
      <c r="BY36" s="671"/>
      <c r="BZ36" s="671"/>
      <c r="CA36" s="671"/>
      <c r="CB36" s="672"/>
      <c r="CD36" s="620" t="s">
        <v>327</v>
      </c>
      <c r="CE36" s="621"/>
      <c r="CF36" s="621"/>
      <c r="CG36" s="621"/>
      <c r="CH36" s="621"/>
      <c r="CI36" s="621"/>
      <c r="CJ36" s="621"/>
      <c r="CK36" s="621"/>
      <c r="CL36" s="621"/>
      <c r="CM36" s="621"/>
      <c r="CN36" s="621"/>
      <c r="CO36" s="621"/>
      <c r="CP36" s="621"/>
      <c r="CQ36" s="622"/>
      <c r="CR36" s="623">
        <v>5799546</v>
      </c>
      <c r="CS36" s="624"/>
      <c r="CT36" s="624"/>
      <c r="CU36" s="624"/>
      <c r="CV36" s="624"/>
      <c r="CW36" s="624"/>
      <c r="CX36" s="624"/>
      <c r="CY36" s="625"/>
      <c r="CZ36" s="626">
        <v>15.7</v>
      </c>
      <c r="DA36" s="635"/>
      <c r="DB36" s="635"/>
      <c r="DC36" s="636"/>
      <c r="DD36" s="629">
        <v>4804725</v>
      </c>
      <c r="DE36" s="624"/>
      <c r="DF36" s="624"/>
      <c r="DG36" s="624"/>
      <c r="DH36" s="624"/>
      <c r="DI36" s="624"/>
      <c r="DJ36" s="624"/>
      <c r="DK36" s="625"/>
      <c r="DL36" s="629">
        <v>3365704</v>
      </c>
      <c r="DM36" s="624"/>
      <c r="DN36" s="624"/>
      <c r="DO36" s="624"/>
      <c r="DP36" s="624"/>
      <c r="DQ36" s="624"/>
      <c r="DR36" s="624"/>
      <c r="DS36" s="624"/>
      <c r="DT36" s="624"/>
      <c r="DU36" s="624"/>
      <c r="DV36" s="625"/>
      <c r="DW36" s="626">
        <v>16.899999999999999</v>
      </c>
      <c r="DX36" s="635"/>
      <c r="DY36" s="635"/>
      <c r="DZ36" s="635"/>
      <c r="EA36" s="635"/>
      <c r="EB36" s="635"/>
      <c r="EC36" s="657"/>
    </row>
    <row r="37" spans="2:133" ht="11.25" customHeight="1" x14ac:dyDescent="0.15">
      <c r="B37" s="620" t="s">
        <v>328</v>
      </c>
      <c r="C37" s="621"/>
      <c r="D37" s="621"/>
      <c r="E37" s="621"/>
      <c r="F37" s="621"/>
      <c r="G37" s="621"/>
      <c r="H37" s="621"/>
      <c r="I37" s="621"/>
      <c r="J37" s="621"/>
      <c r="K37" s="621"/>
      <c r="L37" s="621"/>
      <c r="M37" s="621"/>
      <c r="N37" s="621"/>
      <c r="O37" s="621"/>
      <c r="P37" s="621"/>
      <c r="Q37" s="622"/>
      <c r="R37" s="623">
        <v>783697</v>
      </c>
      <c r="S37" s="624"/>
      <c r="T37" s="624"/>
      <c r="U37" s="624"/>
      <c r="V37" s="624"/>
      <c r="W37" s="624"/>
      <c r="X37" s="624"/>
      <c r="Y37" s="625"/>
      <c r="Z37" s="649">
        <v>2</v>
      </c>
      <c r="AA37" s="649"/>
      <c r="AB37" s="649"/>
      <c r="AC37" s="649"/>
      <c r="AD37" s="650" t="s">
        <v>128</v>
      </c>
      <c r="AE37" s="650"/>
      <c r="AF37" s="650"/>
      <c r="AG37" s="650"/>
      <c r="AH37" s="650"/>
      <c r="AI37" s="650"/>
      <c r="AJ37" s="650"/>
      <c r="AK37" s="650"/>
      <c r="AL37" s="626" t="s">
        <v>128</v>
      </c>
      <c r="AM37" s="627"/>
      <c r="AN37" s="627"/>
      <c r="AO37" s="651"/>
      <c r="AQ37" s="658" t="s">
        <v>329</v>
      </c>
      <c r="AR37" s="659"/>
      <c r="AS37" s="659"/>
      <c r="AT37" s="659"/>
      <c r="AU37" s="659"/>
      <c r="AV37" s="659"/>
      <c r="AW37" s="659"/>
      <c r="AX37" s="659"/>
      <c r="AY37" s="660"/>
      <c r="AZ37" s="623">
        <v>1018007</v>
      </c>
      <c r="BA37" s="624"/>
      <c r="BB37" s="624"/>
      <c r="BC37" s="624"/>
      <c r="BD37" s="633"/>
      <c r="BE37" s="633"/>
      <c r="BF37" s="661"/>
      <c r="BG37" s="620" t="s">
        <v>330</v>
      </c>
      <c r="BH37" s="621"/>
      <c r="BI37" s="621"/>
      <c r="BJ37" s="621"/>
      <c r="BK37" s="621"/>
      <c r="BL37" s="621"/>
      <c r="BM37" s="621"/>
      <c r="BN37" s="621"/>
      <c r="BO37" s="621"/>
      <c r="BP37" s="621"/>
      <c r="BQ37" s="621"/>
      <c r="BR37" s="621"/>
      <c r="BS37" s="621"/>
      <c r="BT37" s="621"/>
      <c r="BU37" s="622"/>
      <c r="BV37" s="623">
        <v>303463</v>
      </c>
      <c r="BW37" s="624"/>
      <c r="BX37" s="624"/>
      <c r="BY37" s="624"/>
      <c r="BZ37" s="624"/>
      <c r="CA37" s="624"/>
      <c r="CB37" s="662"/>
      <c r="CD37" s="620" t="s">
        <v>331</v>
      </c>
      <c r="CE37" s="621"/>
      <c r="CF37" s="621"/>
      <c r="CG37" s="621"/>
      <c r="CH37" s="621"/>
      <c r="CI37" s="621"/>
      <c r="CJ37" s="621"/>
      <c r="CK37" s="621"/>
      <c r="CL37" s="621"/>
      <c r="CM37" s="621"/>
      <c r="CN37" s="621"/>
      <c r="CO37" s="621"/>
      <c r="CP37" s="621"/>
      <c r="CQ37" s="622"/>
      <c r="CR37" s="623">
        <v>1379126</v>
      </c>
      <c r="CS37" s="633"/>
      <c r="CT37" s="633"/>
      <c r="CU37" s="633"/>
      <c r="CV37" s="633"/>
      <c r="CW37" s="633"/>
      <c r="CX37" s="633"/>
      <c r="CY37" s="634"/>
      <c r="CZ37" s="626">
        <v>3.7</v>
      </c>
      <c r="DA37" s="635"/>
      <c r="DB37" s="635"/>
      <c r="DC37" s="636"/>
      <c r="DD37" s="629">
        <v>1379126</v>
      </c>
      <c r="DE37" s="633"/>
      <c r="DF37" s="633"/>
      <c r="DG37" s="633"/>
      <c r="DH37" s="633"/>
      <c r="DI37" s="633"/>
      <c r="DJ37" s="633"/>
      <c r="DK37" s="634"/>
      <c r="DL37" s="629">
        <v>1379126</v>
      </c>
      <c r="DM37" s="633"/>
      <c r="DN37" s="633"/>
      <c r="DO37" s="633"/>
      <c r="DP37" s="633"/>
      <c r="DQ37" s="633"/>
      <c r="DR37" s="633"/>
      <c r="DS37" s="633"/>
      <c r="DT37" s="633"/>
      <c r="DU37" s="633"/>
      <c r="DV37" s="634"/>
      <c r="DW37" s="626">
        <v>6.9</v>
      </c>
      <c r="DX37" s="635"/>
      <c r="DY37" s="635"/>
      <c r="DZ37" s="635"/>
      <c r="EA37" s="635"/>
      <c r="EB37" s="635"/>
      <c r="EC37" s="657"/>
    </row>
    <row r="38" spans="2:133" ht="11.25" customHeight="1" x14ac:dyDescent="0.15">
      <c r="B38" s="620" t="s">
        <v>332</v>
      </c>
      <c r="C38" s="621"/>
      <c r="D38" s="621"/>
      <c r="E38" s="621"/>
      <c r="F38" s="621"/>
      <c r="G38" s="621"/>
      <c r="H38" s="621"/>
      <c r="I38" s="621"/>
      <c r="J38" s="621"/>
      <c r="K38" s="621"/>
      <c r="L38" s="621"/>
      <c r="M38" s="621"/>
      <c r="N38" s="621"/>
      <c r="O38" s="621"/>
      <c r="P38" s="621"/>
      <c r="Q38" s="622"/>
      <c r="R38" s="623">
        <v>2089812</v>
      </c>
      <c r="S38" s="624"/>
      <c r="T38" s="624"/>
      <c r="U38" s="624"/>
      <c r="V38" s="624"/>
      <c r="W38" s="624"/>
      <c r="X38" s="624"/>
      <c r="Y38" s="625"/>
      <c r="Z38" s="649">
        <v>5.3</v>
      </c>
      <c r="AA38" s="649"/>
      <c r="AB38" s="649"/>
      <c r="AC38" s="649"/>
      <c r="AD38" s="650" t="s">
        <v>128</v>
      </c>
      <c r="AE38" s="650"/>
      <c r="AF38" s="650"/>
      <c r="AG38" s="650"/>
      <c r="AH38" s="650"/>
      <c r="AI38" s="650"/>
      <c r="AJ38" s="650"/>
      <c r="AK38" s="650"/>
      <c r="AL38" s="626" t="s">
        <v>128</v>
      </c>
      <c r="AM38" s="627"/>
      <c r="AN38" s="627"/>
      <c r="AO38" s="651"/>
      <c r="AQ38" s="658" t="s">
        <v>333</v>
      </c>
      <c r="AR38" s="659"/>
      <c r="AS38" s="659"/>
      <c r="AT38" s="659"/>
      <c r="AU38" s="659"/>
      <c r="AV38" s="659"/>
      <c r="AW38" s="659"/>
      <c r="AX38" s="659"/>
      <c r="AY38" s="660"/>
      <c r="AZ38" s="623">
        <v>941950</v>
      </c>
      <c r="BA38" s="624"/>
      <c r="BB38" s="624"/>
      <c r="BC38" s="624"/>
      <c r="BD38" s="633"/>
      <c r="BE38" s="633"/>
      <c r="BF38" s="661"/>
      <c r="BG38" s="620" t="s">
        <v>334</v>
      </c>
      <c r="BH38" s="621"/>
      <c r="BI38" s="621"/>
      <c r="BJ38" s="621"/>
      <c r="BK38" s="621"/>
      <c r="BL38" s="621"/>
      <c r="BM38" s="621"/>
      <c r="BN38" s="621"/>
      <c r="BO38" s="621"/>
      <c r="BP38" s="621"/>
      <c r="BQ38" s="621"/>
      <c r="BR38" s="621"/>
      <c r="BS38" s="621"/>
      <c r="BT38" s="621"/>
      <c r="BU38" s="622"/>
      <c r="BV38" s="623">
        <v>11773</v>
      </c>
      <c r="BW38" s="624"/>
      <c r="BX38" s="624"/>
      <c r="BY38" s="624"/>
      <c r="BZ38" s="624"/>
      <c r="CA38" s="624"/>
      <c r="CB38" s="662"/>
      <c r="CD38" s="620" t="s">
        <v>335</v>
      </c>
      <c r="CE38" s="621"/>
      <c r="CF38" s="621"/>
      <c r="CG38" s="621"/>
      <c r="CH38" s="621"/>
      <c r="CI38" s="621"/>
      <c r="CJ38" s="621"/>
      <c r="CK38" s="621"/>
      <c r="CL38" s="621"/>
      <c r="CM38" s="621"/>
      <c r="CN38" s="621"/>
      <c r="CO38" s="621"/>
      <c r="CP38" s="621"/>
      <c r="CQ38" s="622"/>
      <c r="CR38" s="623">
        <v>2682884</v>
      </c>
      <c r="CS38" s="624"/>
      <c r="CT38" s="624"/>
      <c r="CU38" s="624"/>
      <c r="CV38" s="624"/>
      <c r="CW38" s="624"/>
      <c r="CX38" s="624"/>
      <c r="CY38" s="625"/>
      <c r="CZ38" s="626">
        <v>7.3</v>
      </c>
      <c r="DA38" s="635"/>
      <c r="DB38" s="635"/>
      <c r="DC38" s="636"/>
      <c r="DD38" s="629">
        <v>2263089</v>
      </c>
      <c r="DE38" s="624"/>
      <c r="DF38" s="624"/>
      <c r="DG38" s="624"/>
      <c r="DH38" s="624"/>
      <c r="DI38" s="624"/>
      <c r="DJ38" s="624"/>
      <c r="DK38" s="625"/>
      <c r="DL38" s="629">
        <v>1291553</v>
      </c>
      <c r="DM38" s="624"/>
      <c r="DN38" s="624"/>
      <c r="DO38" s="624"/>
      <c r="DP38" s="624"/>
      <c r="DQ38" s="624"/>
      <c r="DR38" s="624"/>
      <c r="DS38" s="624"/>
      <c r="DT38" s="624"/>
      <c r="DU38" s="624"/>
      <c r="DV38" s="625"/>
      <c r="DW38" s="626">
        <v>6.5</v>
      </c>
      <c r="DX38" s="635"/>
      <c r="DY38" s="635"/>
      <c r="DZ38" s="635"/>
      <c r="EA38" s="635"/>
      <c r="EB38" s="635"/>
      <c r="EC38" s="657"/>
    </row>
    <row r="39" spans="2:133" ht="11.25" customHeight="1" x14ac:dyDescent="0.15">
      <c r="B39" s="620" t="s">
        <v>336</v>
      </c>
      <c r="C39" s="621"/>
      <c r="D39" s="621"/>
      <c r="E39" s="621"/>
      <c r="F39" s="621"/>
      <c r="G39" s="621"/>
      <c r="H39" s="621"/>
      <c r="I39" s="621"/>
      <c r="J39" s="621"/>
      <c r="K39" s="621"/>
      <c r="L39" s="621"/>
      <c r="M39" s="621"/>
      <c r="N39" s="621"/>
      <c r="O39" s="621"/>
      <c r="P39" s="621"/>
      <c r="Q39" s="622"/>
      <c r="R39" s="623">
        <v>1299782</v>
      </c>
      <c r="S39" s="624"/>
      <c r="T39" s="624"/>
      <c r="U39" s="624"/>
      <c r="V39" s="624"/>
      <c r="W39" s="624"/>
      <c r="X39" s="624"/>
      <c r="Y39" s="625"/>
      <c r="Z39" s="649">
        <v>3.3</v>
      </c>
      <c r="AA39" s="649"/>
      <c r="AB39" s="649"/>
      <c r="AC39" s="649"/>
      <c r="AD39" s="650">
        <v>27563</v>
      </c>
      <c r="AE39" s="650"/>
      <c r="AF39" s="650"/>
      <c r="AG39" s="650"/>
      <c r="AH39" s="650"/>
      <c r="AI39" s="650"/>
      <c r="AJ39" s="650"/>
      <c r="AK39" s="650"/>
      <c r="AL39" s="626">
        <v>0.1</v>
      </c>
      <c r="AM39" s="627"/>
      <c r="AN39" s="627"/>
      <c r="AO39" s="651"/>
      <c r="AQ39" s="658" t="s">
        <v>337</v>
      </c>
      <c r="AR39" s="659"/>
      <c r="AS39" s="659"/>
      <c r="AT39" s="659"/>
      <c r="AU39" s="659"/>
      <c r="AV39" s="659"/>
      <c r="AW39" s="659"/>
      <c r="AX39" s="659"/>
      <c r="AY39" s="660"/>
      <c r="AZ39" s="623">
        <v>14462</v>
      </c>
      <c r="BA39" s="624"/>
      <c r="BB39" s="624"/>
      <c r="BC39" s="624"/>
      <c r="BD39" s="633"/>
      <c r="BE39" s="633"/>
      <c r="BF39" s="661"/>
      <c r="BG39" s="620" t="s">
        <v>338</v>
      </c>
      <c r="BH39" s="621"/>
      <c r="BI39" s="621"/>
      <c r="BJ39" s="621"/>
      <c r="BK39" s="621"/>
      <c r="BL39" s="621"/>
      <c r="BM39" s="621"/>
      <c r="BN39" s="621"/>
      <c r="BO39" s="621"/>
      <c r="BP39" s="621"/>
      <c r="BQ39" s="621"/>
      <c r="BR39" s="621"/>
      <c r="BS39" s="621"/>
      <c r="BT39" s="621"/>
      <c r="BU39" s="622"/>
      <c r="BV39" s="623">
        <v>17707</v>
      </c>
      <c r="BW39" s="624"/>
      <c r="BX39" s="624"/>
      <c r="BY39" s="624"/>
      <c r="BZ39" s="624"/>
      <c r="CA39" s="624"/>
      <c r="CB39" s="662"/>
      <c r="CD39" s="620" t="s">
        <v>339</v>
      </c>
      <c r="CE39" s="621"/>
      <c r="CF39" s="621"/>
      <c r="CG39" s="621"/>
      <c r="CH39" s="621"/>
      <c r="CI39" s="621"/>
      <c r="CJ39" s="621"/>
      <c r="CK39" s="621"/>
      <c r="CL39" s="621"/>
      <c r="CM39" s="621"/>
      <c r="CN39" s="621"/>
      <c r="CO39" s="621"/>
      <c r="CP39" s="621"/>
      <c r="CQ39" s="622"/>
      <c r="CR39" s="623">
        <v>1836450</v>
      </c>
      <c r="CS39" s="633"/>
      <c r="CT39" s="633"/>
      <c r="CU39" s="633"/>
      <c r="CV39" s="633"/>
      <c r="CW39" s="633"/>
      <c r="CX39" s="633"/>
      <c r="CY39" s="634"/>
      <c r="CZ39" s="626">
        <v>5</v>
      </c>
      <c r="DA39" s="635"/>
      <c r="DB39" s="635"/>
      <c r="DC39" s="636"/>
      <c r="DD39" s="629">
        <v>1835519</v>
      </c>
      <c r="DE39" s="633"/>
      <c r="DF39" s="633"/>
      <c r="DG39" s="633"/>
      <c r="DH39" s="633"/>
      <c r="DI39" s="633"/>
      <c r="DJ39" s="633"/>
      <c r="DK39" s="634"/>
      <c r="DL39" s="629" t="s">
        <v>128</v>
      </c>
      <c r="DM39" s="633"/>
      <c r="DN39" s="633"/>
      <c r="DO39" s="633"/>
      <c r="DP39" s="633"/>
      <c r="DQ39" s="633"/>
      <c r="DR39" s="633"/>
      <c r="DS39" s="633"/>
      <c r="DT39" s="633"/>
      <c r="DU39" s="633"/>
      <c r="DV39" s="634"/>
      <c r="DW39" s="626" t="s">
        <v>128</v>
      </c>
      <c r="DX39" s="635"/>
      <c r="DY39" s="635"/>
      <c r="DZ39" s="635"/>
      <c r="EA39" s="635"/>
      <c r="EB39" s="635"/>
      <c r="EC39" s="657"/>
    </row>
    <row r="40" spans="2:133" ht="11.25" customHeight="1" x14ac:dyDescent="0.15">
      <c r="B40" s="620" t="s">
        <v>340</v>
      </c>
      <c r="C40" s="621"/>
      <c r="D40" s="621"/>
      <c r="E40" s="621"/>
      <c r="F40" s="621"/>
      <c r="G40" s="621"/>
      <c r="H40" s="621"/>
      <c r="I40" s="621"/>
      <c r="J40" s="621"/>
      <c r="K40" s="621"/>
      <c r="L40" s="621"/>
      <c r="M40" s="621"/>
      <c r="N40" s="621"/>
      <c r="O40" s="621"/>
      <c r="P40" s="621"/>
      <c r="Q40" s="622"/>
      <c r="R40" s="623">
        <v>2843400</v>
      </c>
      <c r="S40" s="624"/>
      <c r="T40" s="624"/>
      <c r="U40" s="624"/>
      <c r="V40" s="624"/>
      <c r="W40" s="624"/>
      <c r="X40" s="624"/>
      <c r="Y40" s="625"/>
      <c r="Z40" s="649">
        <v>7.2</v>
      </c>
      <c r="AA40" s="649"/>
      <c r="AB40" s="649"/>
      <c r="AC40" s="649"/>
      <c r="AD40" s="650" t="s">
        <v>128</v>
      </c>
      <c r="AE40" s="650"/>
      <c r="AF40" s="650"/>
      <c r="AG40" s="650"/>
      <c r="AH40" s="650"/>
      <c r="AI40" s="650"/>
      <c r="AJ40" s="650"/>
      <c r="AK40" s="650"/>
      <c r="AL40" s="626" t="s">
        <v>128</v>
      </c>
      <c r="AM40" s="627"/>
      <c r="AN40" s="627"/>
      <c r="AO40" s="651"/>
      <c r="AQ40" s="658" t="s">
        <v>341</v>
      </c>
      <c r="AR40" s="659"/>
      <c r="AS40" s="659"/>
      <c r="AT40" s="659"/>
      <c r="AU40" s="659"/>
      <c r="AV40" s="659"/>
      <c r="AW40" s="659"/>
      <c r="AX40" s="659"/>
      <c r="AY40" s="660"/>
      <c r="AZ40" s="623">
        <v>1082</v>
      </c>
      <c r="BA40" s="624"/>
      <c r="BB40" s="624"/>
      <c r="BC40" s="624"/>
      <c r="BD40" s="633"/>
      <c r="BE40" s="633"/>
      <c r="BF40" s="661"/>
      <c r="BG40" s="663" t="s">
        <v>342</v>
      </c>
      <c r="BH40" s="664"/>
      <c r="BI40" s="664"/>
      <c r="BJ40" s="664"/>
      <c r="BK40" s="664"/>
      <c r="BL40" s="360"/>
      <c r="BM40" s="621" t="s">
        <v>343</v>
      </c>
      <c r="BN40" s="621"/>
      <c r="BO40" s="621"/>
      <c r="BP40" s="621"/>
      <c r="BQ40" s="621"/>
      <c r="BR40" s="621"/>
      <c r="BS40" s="621"/>
      <c r="BT40" s="621"/>
      <c r="BU40" s="622"/>
      <c r="BV40" s="623">
        <v>113</v>
      </c>
      <c r="BW40" s="624"/>
      <c r="BX40" s="624"/>
      <c r="BY40" s="624"/>
      <c r="BZ40" s="624"/>
      <c r="CA40" s="624"/>
      <c r="CB40" s="662"/>
      <c r="CD40" s="620" t="s">
        <v>344</v>
      </c>
      <c r="CE40" s="621"/>
      <c r="CF40" s="621"/>
      <c r="CG40" s="621"/>
      <c r="CH40" s="621"/>
      <c r="CI40" s="621"/>
      <c r="CJ40" s="621"/>
      <c r="CK40" s="621"/>
      <c r="CL40" s="621"/>
      <c r="CM40" s="621"/>
      <c r="CN40" s="621"/>
      <c r="CO40" s="621"/>
      <c r="CP40" s="621"/>
      <c r="CQ40" s="622"/>
      <c r="CR40" s="623">
        <v>118708</v>
      </c>
      <c r="CS40" s="624"/>
      <c r="CT40" s="624"/>
      <c r="CU40" s="624"/>
      <c r="CV40" s="624"/>
      <c r="CW40" s="624"/>
      <c r="CX40" s="624"/>
      <c r="CY40" s="625"/>
      <c r="CZ40" s="626">
        <v>0.3</v>
      </c>
      <c r="DA40" s="635"/>
      <c r="DB40" s="635"/>
      <c r="DC40" s="636"/>
      <c r="DD40" s="629">
        <v>452</v>
      </c>
      <c r="DE40" s="624"/>
      <c r="DF40" s="624"/>
      <c r="DG40" s="624"/>
      <c r="DH40" s="624"/>
      <c r="DI40" s="624"/>
      <c r="DJ40" s="624"/>
      <c r="DK40" s="625"/>
      <c r="DL40" s="629">
        <v>452</v>
      </c>
      <c r="DM40" s="624"/>
      <c r="DN40" s="624"/>
      <c r="DO40" s="624"/>
      <c r="DP40" s="624"/>
      <c r="DQ40" s="624"/>
      <c r="DR40" s="624"/>
      <c r="DS40" s="624"/>
      <c r="DT40" s="624"/>
      <c r="DU40" s="624"/>
      <c r="DV40" s="625"/>
      <c r="DW40" s="626">
        <v>0</v>
      </c>
      <c r="DX40" s="635"/>
      <c r="DY40" s="635"/>
      <c r="DZ40" s="635"/>
      <c r="EA40" s="635"/>
      <c r="EB40" s="635"/>
      <c r="EC40" s="657"/>
    </row>
    <row r="41" spans="2:133" ht="11.25" customHeight="1" x14ac:dyDescent="0.15">
      <c r="B41" s="620" t="s">
        <v>345</v>
      </c>
      <c r="C41" s="621"/>
      <c r="D41" s="621"/>
      <c r="E41" s="621"/>
      <c r="F41" s="621"/>
      <c r="G41" s="621"/>
      <c r="H41" s="621"/>
      <c r="I41" s="621"/>
      <c r="J41" s="621"/>
      <c r="K41" s="621"/>
      <c r="L41" s="621"/>
      <c r="M41" s="621"/>
      <c r="N41" s="621"/>
      <c r="O41" s="621"/>
      <c r="P41" s="621"/>
      <c r="Q41" s="622"/>
      <c r="R41" s="623" t="s">
        <v>128</v>
      </c>
      <c r="S41" s="624"/>
      <c r="T41" s="624"/>
      <c r="U41" s="624"/>
      <c r="V41" s="624"/>
      <c r="W41" s="624"/>
      <c r="X41" s="624"/>
      <c r="Y41" s="625"/>
      <c r="Z41" s="649" t="s">
        <v>128</v>
      </c>
      <c r="AA41" s="649"/>
      <c r="AB41" s="649"/>
      <c r="AC41" s="649"/>
      <c r="AD41" s="650" t="s">
        <v>128</v>
      </c>
      <c r="AE41" s="650"/>
      <c r="AF41" s="650"/>
      <c r="AG41" s="650"/>
      <c r="AH41" s="650"/>
      <c r="AI41" s="650"/>
      <c r="AJ41" s="650"/>
      <c r="AK41" s="650"/>
      <c r="AL41" s="626" t="s">
        <v>128</v>
      </c>
      <c r="AM41" s="627"/>
      <c r="AN41" s="627"/>
      <c r="AO41" s="651"/>
      <c r="AQ41" s="658" t="s">
        <v>346</v>
      </c>
      <c r="AR41" s="659"/>
      <c r="AS41" s="659"/>
      <c r="AT41" s="659"/>
      <c r="AU41" s="659"/>
      <c r="AV41" s="659"/>
      <c r="AW41" s="659"/>
      <c r="AX41" s="659"/>
      <c r="AY41" s="660"/>
      <c r="AZ41" s="623">
        <v>588945</v>
      </c>
      <c r="BA41" s="624"/>
      <c r="BB41" s="624"/>
      <c r="BC41" s="624"/>
      <c r="BD41" s="633"/>
      <c r="BE41" s="633"/>
      <c r="BF41" s="661"/>
      <c r="BG41" s="663"/>
      <c r="BH41" s="664"/>
      <c r="BI41" s="664"/>
      <c r="BJ41" s="664"/>
      <c r="BK41" s="664"/>
      <c r="BL41" s="360"/>
      <c r="BM41" s="621" t="s">
        <v>347</v>
      </c>
      <c r="BN41" s="621"/>
      <c r="BO41" s="621"/>
      <c r="BP41" s="621"/>
      <c r="BQ41" s="621"/>
      <c r="BR41" s="621"/>
      <c r="BS41" s="621"/>
      <c r="BT41" s="621"/>
      <c r="BU41" s="622"/>
      <c r="BV41" s="623" t="s">
        <v>128</v>
      </c>
      <c r="BW41" s="624"/>
      <c r="BX41" s="624"/>
      <c r="BY41" s="624"/>
      <c r="BZ41" s="624"/>
      <c r="CA41" s="624"/>
      <c r="CB41" s="662"/>
      <c r="CD41" s="620" t="s">
        <v>348</v>
      </c>
      <c r="CE41" s="621"/>
      <c r="CF41" s="621"/>
      <c r="CG41" s="621"/>
      <c r="CH41" s="621"/>
      <c r="CI41" s="621"/>
      <c r="CJ41" s="621"/>
      <c r="CK41" s="621"/>
      <c r="CL41" s="621"/>
      <c r="CM41" s="621"/>
      <c r="CN41" s="621"/>
      <c r="CO41" s="621"/>
      <c r="CP41" s="621"/>
      <c r="CQ41" s="622"/>
      <c r="CR41" s="623" t="s">
        <v>128</v>
      </c>
      <c r="CS41" s="633"/>
      <c r="CT41" s="633"/>
      <c r="CU41" s="633"/>
      <c r="CV41" s="633"/>
      <c r="CW41" s="633"/>
      <c r="CX41" s="633"/>
      <c r="CY41" s="634"/>
      <c r="CZ41" s="626" t="s">
        <v>128</v>
      </c>
      <c r="DA41" s="635"/>
      <c r="DB41" s="635"/>
      <c r="DC41" s="636"/>
      <c r="DD41" s="629" t="s">
        <v>128</v>
      </c>
      <c r="DE41" s="633"/>
      <c r="DF41" s="633"/>
      <c r="DG41" s="633"/>
      <c r="DH41" s="633"/>
      <c r="DI41" s="633"/>
      <c r="DJ41" s="633"/>
      <c r="DK41" s="634"/>
      <c r="DL41" s="630"/>
      <c r="DM41" s="631"/>
      <c r="DN41" s="631"/>
      <c r="DO41" s="631"/>
      <c r="DP41" s="631"/>
      <c r="DQ41" s="631"/>
      <c r="DR41" s="631"/>
      <c r="DS41" s="631"/>
      <c r="DT41" s="631"/>
      <c r="DU41" s="631"/>
      <c r="DV41" s="632"/>
      <c r="DW41" s="616"/>
      <c r="DX41" s="617"/>
      <c r="DY41" s="617"/>
      <c r="DZ41" s="617"/>
      <c r="EA41" s="617"/>
      <c r="EB41" s="617"/>
      <c r="EC41" s="618"/>
    </row>
    <row r="42" spans="2:133" ht="11.25" customHeight="1" x14ac:dyDescent="0.15">
      <c r="B42" s="620" t="s">
        <v>349</v>
      </c>
      <c r="C42" s="621"/>
      <c r="D42" s="621"/>
      <c r="E42" s="621"/>
      <c r="F42" s="621"/>
      <c r="G42" s="621"/>
      <c r="H42" s="621"/>
      <c r="I42" s="621"/>
      <c r="J42" s="621"/>
      <c r="K42" s="621"/>
      <c r="L42" s="621"/>
      <c r="M42" s="621"/>
      <c r="N42" s="621"/>
      <c r="O42" s="621"/>
      <c r="P42" s="621"/>
      <c r="Q42" s="622"/>
      <c r="R42" s="623" t="s">
        <v>128</v>
      </c>
      <c r="S42" s="624"/>
      <c r="T42" s="624"/>
      <c r="U42" s="624"/>
      <c r="V42" s="624"/>
      <c r="W42" s="624"/>
      <c r="X42" s="624"/>
      <c r="Y42" s="625"/>
      <c r="Z42" s="649" t="s">
        <v>128</v>
      </c>
      <c r="AA42" s="649"/>
      <c r="AB42" s="649"/>
      <c r="AC42" s="649"/>
      <c r="AD42" s="650" t="s">
        <v>128</v>
      </c>
      <c r="AE42" s="650"/>
      <c r="AF42" s="650"/>
      <c r="AG42" s="650"/>
      <c r="AH42" s="650"/>
      <c r="AI42" s="650"/>
      <c r="AJ42" s="650"/>
      <c r="AK42" s="650"/>
      <c r="AL42" s="626" t="s">
        <v>128</v>
      </c>
      <c r="AM42" s="627"/>
      <c r="AN42" s="627"/>
      <c r="AO42" s="651"/>
      <c r="AQ42" s="654" t="s">
        <v>350</v>
      </c>
      <c r="AR42" s="655"/>
      <c r="AS42" s="655"/>
      <c r="AT42" s="655"/>
      <c r="AU42" s="655"/>
      <c r="AV42" s="655"/>
      <c r="AW42" s="655"/>
      <c r="AX42" s="655"/>
      <c r="AY42" s="656"/>
      <c r="AZ42" s="603">
        <v>1150907</v>
      </c>
      <c r="BA42" s="637"/>
      <c r="BB42" s="637"/>
      <c r="BC42" s="637"/>
      <c r="BD42" s="604"/>
      <c r="BE42" s="604"/>
      <c r="BF42" s="652"/>
      <c r="BG42" s="665"/>
      <c r="BH42" s="666"/>
      <c r="BI42" s="666"/>
      <c r="BJ42" s="666"/>
      <c r="BK42" s="666"/>
      <c r="BL42" s="358"/>
      <c r="BM42" s="601" t="s">
        <v>351</v>
      </c>
      <c r="BN42" s="601"/>
      <c r="BO42" s="601"/>
      <c r="BP42" s="601"/>
      <c r="BQ42" s="601"/>
      <c r="BR42" s="601"/>
      <c r="BS42" s="601"/>
      <c r="BT42" s="601"/>
      <c r="BU42" s="602"/>
      <c r="BV42" s="603">
        <v>303</v>
      </c>
      <c r="BW42" s="637"/>
      <c r="BX42" s="637"/>
      <c r="BY42" s="637"/>
      <c r="BZ42" s="637"/>
      <c r="CA42" s="637"/>
      <c r="CB42" s="653"/>
      <c r="CD42" s="620" t="s">
        <v>352</v>
      </c>
      <c r="CE42" s="621"/>
      <c r="CF42" s="621"/>
      <c r="CG42" s="621"/>
      <c r="CH42" s="621"/>
      <c r="CI42" s="621"/>
      <c r="CJ42" s="621"/>
      <c r="CK42" s="621"/>
      <c r="CL42" s="621"/>
      <c r="CM42" s="621"/>
      <c r="CN42" s="621"/>
      <c r="CO42" s="621"/>
      <c r="CP42" s="621"/>
      <c r="CQ42" s="622"/>
      <c r="CR42" s="623">
        <v>3828510</v>
      </c>
      <c r="CS42" s="633"/>
      <c r="CT42" s="633"/>
      <c r="CU42" s="633"/>
      <c r="CV42" s="633"/>
      <c r="CW42" s="633"/>
      <c r="CX42" s="633"/>
      <c r="CY42" s="634"/>
      <c r="CZ42" s="626">
        <v>10.4</v>
      </c>
      <c r="DA42" s="635"/>
      <c r="DB42" s="635"/>
      <c r="DC42" s="636"/>
      <c r="DD42" s="629">
        <v>844585</v>
      </c>
      <c r="DE42" s="633"/>
      <c r="DF42" s="633"/>
      <c r="DG42" s="633"/>
      <c r="DH42" s="633"/>
      <c r="DI42" s="633"/>
      <c r="DJ42" s="633"/>
      <c r="DK42" s="634"/>
      <c r="DL42" s="630"/>
      <c r="DM42" s="631"/>
      <c r="DN42" s="631"/>
      <c r="DO42" s="631"/>
      <c r="DP42" s="631"/>
      <c r="DQ42" s="631"/>
      <c r="DR42" s="631"/>
      <c r="DS42" s="631"/>
      <c r="DT42" s="631"/>
      <c r="DU42" s="631"/>
      <c r="DV42" s="632"/>
      <c r="DW42" s="616"/>
      <c r="DX42" s="617"/>
      <c r="DY42" s="617"/>
      <c r="DZ42" s="617"/>
      <c r="EA42" s="617"/>
      <c r="EB42" s="617"/>
      <c r="EC42" s="618"/>
    </row>
    <row r="43" spans="2:133" ht="11.25" customHeight="1" x14ac:dyDescent="0.15">
      <c r="B43" s="620" t="s">
        <v>353</v>
      </c>
      <c r="C43" s="621"/>
      <c r="D43" s="621"/>
      <c r="E43" s="621"/>
      <c r="F43" s="621"/>
      <c r="G43" s="621"/>
      <c r="H43" s="621"/>
      <c r="I43" s="621"/>
      <c r="J43" s="621"/>
      <c r="K43" s="621"/>
      <c r="L43" s="621"/>
      <c r="M43" s="621"/>
      <c r="N43" s="621"/>
      <c r="O43" s="621"/>
      <c r="P43" s="621"/>
      <c r="Q43" s="622"/>
      <c r="R43" s="623">
        <v>541600</v>
      </c>
      <c r="S43" s="624"/>
      <c r="T43" s="624"/>
      <c r="U43" s="624"/>
      <c r="V43" s="624"/>
      <c r="W43" s="624"/>
      <c r="X43" s="624"/>
      <c r="Y43" s="625"/>
      <c r="Z43" s="649">
        <v>1.4</v>
      </c>
      <c r="AA43" s="649"/>
      <c r="AB43" s="649"/>
      <c r="AC43" s="649"/>
      <c r="AD43" s="650" t="s">
        <v>128</v>
      </c>
      <c r="AE43" s="650"/>
      <c r="AF43" s="650"/>
      <c r="AG43" s="650"/>
      <c r="AH43" s="650"/>
      <c r="AI43" s="650"/>
      <c r="AJ43" s="650"/>
      <c r="AK43" s="650"/>
      <c r="AL43" s="626" t="s">
        <v>128</v>
      </c>
      <c r="AM43" s="627"/>
      <c r="AN43" s="627"/>
      <c r="AO43" s="651"/>
      <c r="CD43" s="620" t="s">
        <v>354</v>
      </c>
      <c r="CE43" s="621"/>
      <c r="CF43" s="621"/>
      <c r="CG43" s="621"/>
      <c r="CH43" s="621"/>
      <c r="CI43" s="621"/>
      <c r="CJ43" s="621"/>
      <c r="CK43" s="621"/>
      <c r="CL43" s="621"/>
      <c r="CM43" s="621"/>
      <c r="CN43" s="621"/>
      <c r="CO43" s="621"/>
      <c r="CP43" s="621"/>
      <c r="CQ43" s="622"/>
      <c r="CR43" s="623">
        <v>89517</v>
      </c>
      <c r="CS43" s="633"/>
      <c r="CT43" s="633"/>
      <c r="CU43" s="633"/>
      <c r="CV43" s="633"/>
      <c r="CW43" s="633"/>
      <c r="CX43" s="633"/>
      <c r="CY43" s="634"/>
      <c r="CZ43" s="626">
        <v>0.2</v>
      </c>
      <c r="DA43" s="635"/>
      <c r="DB43" s="635"/>
      <c r="DC43" s="636"/>
      <c r="DD43" s="629">
        <v>89517</v>
      </c>
      <c r="DE43" s="633"/>
      <c r="DF43" s="633"/>
      <c r="DG43" s="633"/>
      <c r="DH43" s="633"/>
      <c r="DI43" s="633"/>
      <c r="DJ43" s="633"/>
      <c r="DK43" s="634"/>
      <c r="DL43" s="630"/>
      <c r="DM43" s="631"/>
      <c r="DN43" s="631"/>
      <c r="DO43" s="631"/>
      <c r="DP43" s="631"/>
      <c r="DQ43" s="631"/>
      <c r="DR43" s="631"/>
      <c r="DS43" s="631"/>
      <c r="DT43" s="631"/>
      <c r="DU43" s="631"/>
      <c r="DV43" s="632"/>
      <c r="DW43" s="616"/>
      <c r="DX43" s="617"/>
      <c r="DY43" s="617"/>
      <c r="DZ43" s="617"/>
      <c r="EA43" s="617"/>
      <c r="EB43" s="617"/>
      <c r="EC43" s="618"/>
    </row>
    <row r="44" spans="2:133" ht="11.25" customHeight="1" x14ac:dyDescent="0.15">
      <c r="B44" s="600" t="s">
        <v>355</v>
      </c>
      <c r="C44" s="601"/>
      <c r="D44" s="601"/>
      <c r="E44" s="601"/>
      <c r="F44" s="601"/>
      <c r="G44" s="601"/>
      <c r="H44" s="601"/>
      <c r="I44" s="601"/>
      <c r="J44" s="601"/>
      <c r="K44" s="601"/>
      <c r="L44" s="601"/>
      <c r="M44" s="601"/>
      <c r="N44" s="601"/>
      <c r="O44" s="601"/>
      <c r="P44" s="601"/>
      <c r="Q44" s="602"/>
      <c r="R44" s="603">
        <v>39733763</v>
      </c>
      <c r="S44" s="637"/>
      <c r="T44" s="637"/>
      <c r="U44" s="637"/>
      <c r="V44" s="637"/>
      <c r="W44" s="637"/>
      <c r="X44" s="637"/>
      <c r="Y44" s="638"/>
      <c r="Z44" s="639">
        <v>100</v>
      </c>
      <c r="AA44" s="639"/>
      <c r="AB44" s="639"/>
      <c r="AC44" s="639"/>
      <c r="AD44" s="640">
        <v>19384186</v>
      </c>
      <c r="AE44" s="640"/>
      <c r="AF44" s="640"/>
      <c r="AG44" s="640"/>
      <c r="AH44" s="640"/>
      <c r="AI44" s="640"/>
      <c r="AJ44" s="640"/>
      <c r="AK44" s="640"/>
      <c r="AL44" s="606">
        <v>100</v>
      </c>
      <c r="AM44" s="641"/>
      <c r="AN44" s="641"/>
      <c r="AO44" s="642"/>
      <c r="CD44" s="643" t="s">
        <v>302</v>
      </c>
      <c r="CE44" s="644"/>
      <c r="CF44" s="620" t="s">
        <v>356</v>
      </c>
      <c r="CG44" s="621"/>
      <c r="CH44" s="621"/>
      <c r="CI44" s="621"/>
      <c r="CJ44" s="621"/>
      <c r="CK44" s="621"/>
      <c r="CL44" s="621"/>
      <c r="CM44" s="621"/>
      <c r="CN44" s="621"/>
      <c r="CO44" s="621"/>
      <c r="CP44" s="621"/>
      <c r="CQ44" s="622"/>
      <c r="CR44" s="623">
        <v>3828510</v>
      </c>
      <c r="CS44" s="624"/>
      <c r="CT44" s="624"/>
      <c r="CU44" s="624"/>
      <c r="CV44" s="624"/>
      <c r="CW44" s="624"/>
      <c r="CX44" s="624"/>
      <c r="CY44" s="625"/>
      <c r="CZ44" s="626">
        <v>10.4</v>
      </c>
      <c r="DA44" s="627"/>
      <c r="DB44" s="627"/>
      <c r="DC44" s="628"/>
      <c r="DD44" s="629">
        <v>844585</v>
      </c>
      <c r="DE44" s="624"/>
      <c r="DF44" s="624"/>
      <c r="DG44" s="624"/>
      <c r="DH44" s="624"/>
      <c r="DI44" s="624"/>
      <c r="DJ44" s="624"/>
      <c r="DK44" s="625"/>
      <c r="DL44" s="630"/>
      <c r="DM44" s="631"/>
      <c r="DN44" s="631"/>
      <c r="DO44" s="631"/>
      <c r="DP44" s="631"/>
      <c r="DQ44" s="631"/>
      <c r="DR44" s="631"/>
      <c r="DS44" s="631"/>
      <c r="DT44" s="631"/>
      <c r="DU44" s="631"/>
      <c r="DV44" s="632"/>
      <c r="DW44" s="616"/>
      <c r="DX44" s="617"/>
      <c r="DY44" s="617"/>
      <c r="DZ44" s="617"/>
      <c r="EA44" s="617"/>
      <c r="EB44" s="617"/>
      <c r="EC44" s="618"/>
    </row>
    <row r="45" spans="2:133" ht="11.25" customHeight="1" x14ac:dyDescent="0.15">
      <c r="CD45" s="645"/>
      <c r="CE45" s="646"/>
      <c r="CF45" s="620" t="s">
        <v>357</v>
      </c>
      <c r="CG45" s="621"/>
      <c r="CH45" s="621"/>
      <c r="CI45" s="621"/>
      <c r="CJ45" s="621"/>
      <c r="CK45" s="621"/>
      <c r="CL45" s="621"/>
      <c r="CM45" s="621"/>
      <c r="CN45" s="621"/>
      <c r="CO45" s="621"/>
      <c r="CP45" s="621"/>
      <c r="CQ45" s="622"/>
      <c r="CR45" s="623">
        <v>1475045</v>
      </c>
      <c r="CS45" s="633"/>
      <c r="CT45" s="633"/>
      <c r="CU45" s="633"/>
      <c r="CV45" s="633"/>
      <c r="CW45" s="633"/>
      <c r="CX45" s="633"/>
      <c r="CY45" s="634"/>
      <c r="CZ45" s="626">
        <v>4</v>
      </c>
      <c r="DA45" s="635"/>
      <c r="DB45" s="635"/>
      <c r="DC45" s="636"/>
      <c r="DD45" s="629">
        <v>173438</v>
      </c>
      <c r="DE45" s="633"/>
      <c r="DF45" s="633"/>
      <c r="DG45" s="633"/>
      <c r="DH45" s="633"/>
      <c r="DI45" s="633"/>
      <c r="DJ45" s="633"/>
      <c r="DK45" s="634"/>
      <c r="DL45" s="630"/>
      <c r="DM45" s="631"/>
      <c r="DN45" s="631"/>
      <c r="DO45" s="631"/>
      <c r="DP45" s="631"/>
      <c r="DQ45" s="631"/>
      <c r="DR45" s="631"/>
      <c r="DS45" s="631"/>
      <c r="DT45" s="631"/>
      <c r="DU45" s="631"/>
      <c r="DV45" s="632"/>
      <c r="DW45" s="616"/>
      <c r="DX45" s="617"/>
      <c r="DY45" s="617"/>
      <c r="DZ45" s="617"/>
      <c r="EA45" s="617"/>
      <c r="EB45" s="617"/>
      <c r="EC45" s="618"/>
    </row>
    <row r="46" spans="2:133" ht="11.25" customHeight="1" x14ac:dyDescent="0.15">
      <c r="B46" s="211" t="s">
        <v>358</v>
      </c>
      <c r="CD46" s="645"/>
      <c r="CE46" s="646"/>
      <c r="CF46" s="620" t="s">
        <v>359</v>
      </c>
      <c r="CG46" s="621"/>
      <c r="CH46" s="621"/>
      <c r="CI46" s="621"/>
      <c r="CJ46" s="621"/>
      <c r="CK46" s="621"/>
      <c r="CL46" s="621"/>
      <c r="CM46" s="621"/>
      <c r="CN46" s="621"/>
      <c r="CO46" s="621"/>
      <c r="CP46" s="621"/>
      <c r="CQ46" s="622"/>
      <c r="CR46" s="623">
        <v>1987747</v>
      </c>
      <c r="CS46" s="624"/>
      <c r="CT46" s="624"/>
      <c r="CU46" s="624"/>
      <c r="CV46" s="624"/>
      <c r="CW46" s="624"/>
      <c r="CX46" s="624"/>
      <c r="CY46" s="625"/>
      <c r="CZ46" s="626">
        <v>5.4</v>
      </c>
      <c r="DA46" s="627"/>
      <c r="DB46" s="627"/>
      <c r="DC46" s="628"/>
      <c r="DD46" s="629">
        <v>629329</v>
      </c>
      <c r="DE46" s="624"/>
      <c r="DF46" s="624"/>
      <c r="DG46" s="624"/>
      <c r="DH46" s="624"/>
      <c r="DI46" s="624"/>
      <c r="DJ46" s="624"/>
      <c r="DK46" s="625"/>
      <c r="DL46" s="630"/>
      <c r="DM46" s="631"/>
      <c r="DN46" s="631"/>
      <c r="DO46" s="631"/>
      <c r="DP46" s="631"/>
      <c r="DQ46" s="631"/>
      <c r="DR46" s="631"/>
      <c r="DS46" s="631"/>
      <c r="DT46" s="631"/>
      <c r="DU46" s="631"/>
      <c r="DV46" s="632"/>
      <c r="DW46" s="616"/>
      <c r="DX46" s="617"/>
      <c r="DY46" s="617"/>
      <c r="DZ46" s="617"/>
      <c r="EA46" s="617"/>
      <c r="EB46" s="617"/>
      <c r="EC46" s="618"/>
    </row>
    <row r="47" spans="2:133" ht="11.25" customHeight="1" x14ac:dyDescent="0.15">
      <c r="B47" s="619" t="s">
        <v>360</v>
      </c>
      <c r="C47" s="619"/>
      <c r="D47" s="619"/>
      <c r="E47" s="619"/>
      <c r="F47" s="619"/>
      <c r="G47" s="619"/>
      <c r="H47" s="619"/>
      <c r="I47" s="619"/>
      <c r="J47" s="619"/>
      <c r="K47" s="619"/>
      <c r="L47" s="619"/>
      <c r="M47" s="619"/>
      <c r="N47" s="619"/>
      <c r="O47" s="619"/>
      <c r="P47" s="619"/>
      <c r="Q47" s="619"/>
      <c r="R47" s="619"/>
      <c r="S47" s="619"/>
      <c r="T47" s="619"/>
      <c r="U47" s="619"/>
      <c r="V47" s="619"/>
      <c r="W47" s="619"/>
      <c r="X47" s="619"/>
      <c r="Y47" s="619"/>
      <c r="Z47" s="619"/>
      <c r="AA47" s="619"/>
      <c r="AB47" s="619"/>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19"/>
      <c r="AY47" s="619"/>
      <c r="AZ47" s="619"/>
      <c r="BA47" s="619"/>
      <c r="BB47" s="619"/>
      <c r="BC47" s="619"/>
      <c r="BD47" s="619"/>
      <c r="BE47" s="619"/>
      <c r="BF47" s="619"/>
      <c r="BG47" s="619"/>
      <c r="BH47" s="619"/>
      <c r="BI47" s="619"/>
      <c r="BJ47" s="619"/>
      <c r="BK47" s="619"/>
      <c r="BL47" s="619"/>
      <c r="BM47" s="619"/>
      <c r="BN47" s="619"/>
      <c r="BO47" s="619"/>
      <c r="BP47" s="619"/>
      <c r="BQ47" s="619"/>
      <c r="BR47" s="619"/>
      <c r="BS47" s="619"/>
      <c r="BT47" s="619"/>
      <c r="BU47" s="619"/>
      <c r="BV47" s="619"/>
      <c r="BW47" s="619"/>
      <c r="BX47" s="619"/>
      <c r="BY47" s="619"/>
      <c r="BZ47" s="619"/>
      <c r="CA47" s="619"/>
      <c r="CB47" s="619"/>
      <c r="CD47" s="645"/>
      <c r="CE47" s="646"/>
      <c r="CF47" s="620" t="s">
        <v>361</v>
      </c>
      <c r="CG47" s="621"/>
      <c r="CH47" s="621"/>
      <c r="CI47" s="621"/>
      <c r="CJ47" s="621"/>
      <c r="CK47" s="621"/>
      <c r="CL47" s="621"/>
      <c r="CM47" s="621"/>
      <c r="CN47" s="621"/>
      <c r="CO47" s="621"/>
      <c r="CP47" s="621"/>
      <c r="CQ47" s="622"/>
      <c r="CR47" s="623" t="s">
        <v>128</v>
      </c>
      <c r="CS47" s="633"/>
      <c r="CT47" s="633"/>
      <c r="CU47" s="633"/>
      <c r="CV47" s="633"/>
      <c r="CW47" s="633"/>
      <c r="CX47" s="633"/>
      <c r="CY47" s="634"/>
      <c r="CZ47" s="626" t="s">
        <v>128</v>
      </c>
      <c r="DA47" s="635"/>
      <c r="DB47" s="635"/>
      <c r="DC47" s="636"/>
      <c r="DD47" s="629" t="s">
        <v>128</v>
      </c>
      <c r="DE47" s="633"/>
      <c r="DF47" s="633"/>
      <c r="DG47" s="633"/>
      <c r="DH47" s="633"/>
      <c r="DI47" s="633"/>
      <c r="DJ47" s="633"/>
      <c r="DK47" s="634"/>
      <c r="DL47" s="630"/>
      <c r="DM47" s="631"/>
      <c r="DN47" s="631"/>
      <c r="DO47" s="631"/>
      <c r="DP47" s="631"/>
      <c r="DQ47" s="631"/>
      <c r="DR47" s="631"/>
      <c r="DS47" s="631"/>
      <c r="DT47" s="631"/>
      <c r="DU47" s="631"/>
      <c r="DV47" s="632"/>
      <c r="DW47" s="616"/>
      <c r="DX47" s="617"/>
      <c r="DY47" s="617"/>
      <c r="DZ47" s="617"/>
      <c r="EA47" s="617"/>
      <c r="EB47" s="617"/>
      <c r="EC47" s="618"/>
    </row>
    <row r="48" spans="2:133" x14ac:dyDescent="0.15">
      <c r="B48" s="619" t="s">
        <v>362</v>
      </c>
      <c r="C48" s="619"/>
      <c r="D48" s="619"/>
      <c r="E48" s="619"/>
      <c r="F48" s="619"/>
      <c r="G48" s="619"/>
      <c r="H48" s="619"/>
      <c r="I48" s="619"/>
      <c r="J48" s="619"/>
      <c r="K48" s="619"/>
      <c r="L48" s="619"/>
      <c r="M48" s="619"/>
      <c r="N48" s="619"/>
      <c r="O48" s="619"/>
      <c r="P48" s="619"/>
      <c r="Q48" s="619"/>
      <c r="R48" s="619"/>
      <c r="S48" s="619"/>
      <c r="T48" s="619"/>
      <c r="U48" s="619"/>
      <c r="V48" s="619"/>
      <c r="W48" s="619"/>
      <c r="X48" s="619"/>
      <c r="Y48" s="619"/>
      <c r="Z48" s="619"/>
      <c r="AA48" s="619"/>
      <c r="AB48" s="619"/>
      <c r="AC48" s="619"/>
      <c r="AD48" s="619"/>
      <c r="AE48" s="619"/>
      <c r="AF48" s="619"/>
      <c r="AG48" s="619"/>
      <c r="AH48" s="619"/>
      <c r="AI48" s="619"/>
      <c r="AJ48" s="619"/>
      <c r="AK48" s="619"/>
      <c r="AL48" s="619"/>
      <c r="AM48" s="619"/>
      <c r="AN48" s="619"/>
      <c r="AO48" s="619"/>
      <c r="AP48" s="619"/>
      <c r="AQ48" s="619"/>
      <c r="AR48" s="619"/>
      <c r="AS48" s="619"/>
      <c r="AT48" s="619"/>
      <c r="AU48" s="619"/>
      <c r="AV48" s="619"/>
      <c r="AW48" s="619"/>
      <c r="AX48" s="619"/>
      <c r="AY48" s="619"/>
      <c r="AZ48" s="619"/>
      <c r="BA48" s="619"/>
      <c r="BB48" s="619"/>
      <c r="BC48" s="619"/>
      <c r="BD48" s="619"/>
      <c r="BE48" s="619"/>
      <c r="BF48" s="619"/>
      <c r="BG48" s="619"/>
      <c r="BH48" s="619"/>
      <c r="BI48" s="619"/>
      <c r="BJ48" s="619"/>
      <c r="BK48" s="619"/>
      <c r="BL48" s="619"/>
      <c r="BM48" s="619"/>
      <c r="BN48" s="619"/>
      <c r="BO48" s="619"/>
      <c r="BP48" s="619"/>
      <c r="BQ48" s="619"/>
      <c r="BR48" s="619"/>
      <c r="BS48" s="619"/>
      <c r="BT48" s="619"/>
      <c r="BU48" s="619"/>
      <c r="BV48" s="619"/>
      <c r="BW48" s="619"/>
      <c r="BX48" s="619"/>
      <c r="BY48" s="619"/>
      <c r="BZ48" s="619"/>
      <c r="CA48" s="619"/>
      <c r="CB48" s="619"/>
      <c r="CD48" s="647"/>
      <c r="CE48" s="648"/>
      <c r="CF48" s="620" t="s">
        <v>363</v>
      </c>
      <c r="CG48" s="621"/>
      <c r="CH48" s="621"/>
      <c r="CI48" s="621"/>
      <c r="CJ48" s="621"/>
      <c r="CK48" s="621"/>
      <c r="CL48" s="621"/>
      <c r="CM48" s="621"/>
      <c r="CN48" s="621"/>
      <c r="CO48" s="621"/>
      <c r="CP48" s="621"/>
      <c r="CQ48" s="622"/>
      <c r="CR48" s="623" t="s">
        <v>128</v>
      </c>
      <c r="CS48" s="624"/>
      <c r="CT48" s="624"/>
      <c r="CU48" s="624"/>
      <c r="CV48" s="624"/>
      <c r="CW48" s="624"/>
      <c r="CX48" s="624"/>
      <c r="CY48" s="625"/>
      <c r="CZ48" s="626" t="s">
        <v>128</v>
      </c>
      <c r="DA48" s="627"/>
      <c r="DB48" s="627"/>
      <c r="DC48" s="628"/>
      <c r="DD48" s="629" t="s">
        <v>128</v>
      </c>
      <c r="DE48" s="624"/>
      <c r="DF48" s="624"/>
      <c r="DG48" s="624"/>
      <c r="DH48" s="624"/>
      <c r="DI48" s="624"/>
      <c r="DJ48" s="624"/>
      <c r="DK48" s="625"/>
      <c r="DL48" s="630"/>
      <c r="DM48" s="631"/>
      <c r="DN48" s="631"/>
      <c r="DO48" s="631"/>
      <c r="DP48" s="631"/>
      <c r="DQ48" s="631"/>
      <c r="DR48" s="631"/>
      <c r="DS48" s="631"/>
      <c r="DT48" s="631"/>
      <c r="DU48" s="631"/>
      <c r="DV48" s="632"/>
      <c r="DW48" s="616"/>
      <c r="DX48" s="617"/>
      <c r="DY48" s="617"/>
      <c r="DZ48" s="617"/>
      <c r="EA48" s="617"/>
      <c r="EB48" s="617"/>
      <c r="EC48" s="618"/>
    </row>
    <row r="49" spans="2:133" ht="11.25" customHeight="1" x14ac:dyDescent="0.15">
      <c r="B49" s="361"/>
      <c r="CD49" s="600" t="s">
        <v>364</v>
      </c>
      <c r="CE49" s="601"/>
      <c r="CF49" s="601"/>
      <c r="CG49" s="601"/>
      <c r="CH49" s="601"/>
      <c r="CI49" s="601"/>
      <c r="CJ49" s="601"/>
      <c r="CK49" s="601"/>
      <c r="CL49" s="601"/>
      <c r="CM49" s="601"/>
      <c r="CN49" s="601"/>
      <c r="CO49" s="601"/>
      <c r="CP49" s="601"/>
      <c r="CQ49" s="602"/>
      <c r="CR49" s="603">
        <v>36882636</v>
      </c>
      <c r="CS49" s="604"/>
      <c r="CT49" s="604"/>
      <c r="CU49" s="604"/>
      <c r="CV49" s="604"/>
      <c r="CW49" s="604"/>
      <c r="CX49" s="604"/>
      <c r="CY49" s="605"/>
      <c r="CZ49" s="606">
        <v>100</v>
      </c>
      <c r="DA49" s="607"/>
      <c r="DB49" s="607"/>
      <c r="DC49" s="608"/>
      <c r="DD49" s="609">
        <v>22594849</v>
      </c>
      <c r="DE49" s="604"/>
      <c r="DF49" s="604"/>
      <c r="DG49" s="604"/>
      <c r="DH49" s="604"/>
      <c r="DI49" s="604"/>
      <c r="DJ49" s="604"/>
      <c r="DK49" s="605"/>
      <c r="DL49" s="610"/>
      <c r="DM49" s="611"/>
      <c r="DN49" s="611"/>
      <c r="DO49" s="611"/>
      <c r="DP49" s="611"/>
      <c r="DQ49" s="611"/>
      <c r="DR49" s="611"/>
      <c r="DS49" s="611"/>
      <c r="DT49" s="611"/>
      <c r="DU49" s="611"/>
      <c r="DV49" s="612"/>
      <c r="DW49" s="613"/>
      <c r="DX49" s="614"/>
      <c r="DY49" s="614"/>
      <c r="DZ49" s="614"/>
      <c r="EA49" s="614"/>
      <c r="EB49" s="614"/>
      <c r="EC49" s="615"/>
    </row>
    <row r="50" spans="2:133" hidden="1" x14ac:dyDescent="0.15">
      <c r="B50" s="361"/>
    </row>
  </sheetData>
  <sheetProtection algorithmName="SHA-512" hashValue="fk8DkKvabwEyPoUOwiMLIwqGFkWVGGMJZ6siVp9dfwsWVDr13AiuG3w7pVfOpXvqwVTtc/wPx/E4eAwMnCppsw==" saltValue="jYrTvX1YYjbGJvFp9sMWE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25" zoomScale="70" zoomScaleNormal="25" zoomScaleSheetLayoutView="70" workbookViewId="0">
      <selection activeCell="AU38" sqref="AU38:AY38"/>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089" t="s">
        <v>365</v>
      </c>
      <c r="B2" s="1089"/>
      <c r="C2" s="1089"/>
      <c r="D2" s="1089"/>
      <c r="E2" s="1089"/>
      <c r="F2" s="1089"/>
      <c r="G2" s="1089"/>
      <c r="H2" s="1089"/>
      <c r="I2" s="1089"/>
      <c r="J2" s="1089"/>
      <c r="K2" s="1089"/>
      <c r="L2" s="1089"/>
      <c r="M2" s="1089"/>
      <c r="N2" s="1089"/>
      <c r="O2" s="1089"/>
      <c r="P2" s="1089"/>
      <c r="Q2" s="1089"/>
      <c r="R2" s="1089"/>
      <c r="S2" s="1089"/>
      <c r="T2" s="1089"/>
      <c r="U2" s="1089"/>
      <c r="V2" s="1089"/>
      <c r="W2" s="1089"/>
      <c r="X2" s="1089"/>
      <c r="Y2" s="1089"/>
      <c r="Z2" s="1089"/>
      <c r="AA2" s="1089"/>
      <c r="AB2" s="1089"/>
      <c r="AC2" s="1089"/>
      <c r="AD2" s="1089"/>
      <c r="AE2" s="1089"/>
      <c r="AF2" s="1089"/>
      <c r="AG2" s="1089"/>
      <c r="AH2" s="1089"/>
      <c r="AI2" s="1089"/>
      <c r="AJ2" s="1089"/>
      <c r="AK2" s="1089"/>
      <c r="AL2" s="1089"/>
      <c r="AM2" s="1089"/>
      <c r="AN2" s="1089"/>
      <c r="AO2" s="1089"/>
      <c r="AP2" s="1089"/>
      <c r="AQ2" s="1089"/>
      <c r="AR2" s="1089"/>
      <c r="AS2" s="1089"/>
      <c r="AT2" s="1089"/>
      <c r="AU2" s="1089"/>
      <c r="AV2" s="1089"/>
      <c r="AW2" s="1089"/>
      <c r="AX2" s="1089"/>
      <c r="AY2" s="1089"/>
      <c r="AZ2" s="1089"/>
      <c r="BA2" s="1089"/>
      <c r="BB2" s="1089"/>
      <c r="BC2" s="1089"/>
      <c r="BD2" s="1089"/>
      <c r="BE2" s="1089"/>
      <c r="BF2" s="1089"/>
      <c r="BG2" s="1089"/>
      <c r="BH2" s="1089"/>
      <c r="BI2" s="1089"/>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090" t="s">
        <v>366</v>
      </c>
      <c r="DK2" s="1091"/>
      <c r="DL2" s="1091"/>
      <c r="DM2" s="1091"/>
      <c r="DN2" s="1091"/>
      <c r="DO2" s="1092"/>
      <c r="DP2" s="219"/>
      <c r="DQ2" s="1090" t="s">
        <v>367</v>
      </c>
      <c r="DR2" s="1091"/>
      <c r="DS2" s="1091"/>
      <c r="DT2" s="1091"/>
      <c r="DU2" s="1091"/>
      <c r="DV2" s="1091"/>
      <c r="DW2" s="1091"/>
      <c r="DX2" s="1091"/>
      <c r="DY2" s="1091"/>
      <c r="DZ2" s="1092"/>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58" t="s">
        <v>368</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23"/>
      <c r="BA4" s="223"/>
      <c r="BB4" s="223"/>
      <c r="BC4" s="223"/>
      <c r="BD4" s="223"/>
      <c r="BE4" s="224"/>
      <c r="BF4" s="224"/>
      <c r="BG4" s="224"/>
      <c r="BH4" s="224"/>
      <c r="BI4" s="224"/>
      <c r="BJ4" s="224"/>
      <c r="BK4" s="224"/>
      <c r="BL4" s="224"/>
      <c r="BM4" s="224"/>
      <c r="BN4" s="224"/>
      <c r="BO4" s="224"/>
      <c r="BP4" s="224"/>
      <c r="BQ4" s="727" t="s">
        <v>369</v>
      </c>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c r="DM4" s="727"/>
      <c r="DN4" s="727"/>
      <c r="DO4" s="727"/>
      <c r="DP4" s="727"/>
      <c r="DQ4" s="727"/>
      <c r="DR4" s="727"/>
      <c r="DS4" s="727"/>
      <c r="DT4" s="727"/>
      <c r="DU4" s="727"/>
      <c r="DV4" s="727"/>
      <c r="DW4" s="727"/>
      <c r="DX4" s="727"/>
      <c r="DY4" s="727"/>
      <c r="DZ4" s="727"/>
      <c r="EA4" s="225"/>
    </row>
    <row r="5" spans="1:131" s="226" customFormat="1" ht="26.25" customHeight="1" x14ac:dyDescent="0.15">
      <c r="A5" s="994" t="s">
        <v>370</v>
      </c>
      <c r="B5" s="995"/>
      <c r="C5" s="995"/>
      <c r="D5" s="995"/>
      <c r="E5" s="995"/>
      <c r="F5" s="995"/>
      <c r="G5" s="995"/>
      <c r="H5" s="995"/>
      <c r="I5" s="995"/>
      <c r="J5" s="995"/>
      <c r="K5" s="995"/>
      <c r="L5" s="995"/>
      <c r="M5" s="995"/>
      <c r="N5" s="995"/>
      <c r="O5" s="995"/>
      <c r="P5" s="996"/>
      <c r="Q5" s="1000" t="s">
        <v>371</v>
      </c>
      <c r="R5" s="1001"/>
      <c r="S5" s="1001"/>
      <c r="T5" s="1001"/>
      <c r="U5" s="1002"/>
      <c r="V5" s="1000" t="s">
        <v>372</v>
      </c>
      <c r="W5" s="1001"/>
      <c r="X5" s="1001"/>
      <c r="Y5" s="1001"/>
      <c r="Z5" s="1002"/>
      <c r="AA5" s="1000" t="s">
        <v>373</v>
      </c>
      <c r="AB5" s="1001"/>
      <c r="AC5" s="1001"/>
      <c r="AD5" s="1001"/>
      <c r="AE5" s="1001"/>
      <c r="AF5" s="1093" t="s">
        <v>374</v>
      </c>
      <c r="AG5" s="1001"/>
      <c r="AH5" s="1001"/>
      <c r="AI5" s="1001"/>
      <c r="AJ5" s="1014"/>
      <c r="AK5" s="1001" t="s">
        <v>375</v>
      </c>
      <c r="AL5" s="1001"/>
      <c r="AM5" s="1001"/>
      <c r="AN5" s="1001"/>
      <c r="AO5" s="1002"/>
      <c r="AP5" s="1000" t="s">
        <v>376</v>
      </c>
      <c r="AQ5" s="1001"/>
      <c r="AR5" s="1001"/>
      <c r="AS5" s="1001"/>
      <c r="AT5" s="1002"/>
      <c r="AU5" s="1000" t="s">
        <v>377</v>
      </c>
      <c r="AV5" s="1001"/>
      <c r="AW5" s="1001"/>
      <c r="AX5" s="1001"/>
      <c r="AY5" s="1014"/>
      <c r="AZ5" s="223"/>
      <c r="BA5" s="223"/>
      <c r="BB5" s="223"/>
      <c r="BC5" s="223"/>
      <c r="BD5" s="223"/>
      <c r="BE5" s="224"/>
      <c r="BF5" s="224"/>
      <c r="BG5" s="224"/>
      <c r="BH5" s="224"/>
      <c r="BI5" s="224"/>
      <c r="BJ5" s="224"/>
      <c r="BK5" s="224"/>
      <c r="BL5" s="224"/>
      <c r="BM5" s="224"/>
      <c r="BN5" s="224"/>
      <c r="BO5" s="224"/>
      <c r="BP5" s="224"/>
      <c r="BQ5" s="994" t="s">
        <v>378</v>
      </c>
      <c r="BR5" s="995"/>
      <c r="BS5" s="995"/>
      <c r="BT5" s="995"/>
      <c r="BU5" s="995"/>
      <c r="BV5" s="995"/>
      <c r="BW5" s="995"/>
      <c r="BX5" s="995"/>
      <c r="BY5" s="995"/>
      <c r="BZ5" s="995"/>
      <c r="CA5" s="995"/>
      <c r="CB5" s="995"/>
      <c r="CC5" s="995"/>
      <c r="CD5" s="995"/>
      <c r="CE5" s="995"/>
      <c r="CF5" s="995"/>
      <c r="CG5" s="996"/>
      <c r="CH5" s="1000" t="s">
        <v>379</v>
      </c>
      <c r="CI5" s="1001"/>
      <c r="CJ5" s="1001"/>
      <c r="CK5" s="1001"/>
      <c r="CL5" s="1002"/>
      <c r="CM5" s="1000" t="s">
        <v>380</v>
      </c>
      <c r="CN5" s="1001"/>
      <c r="CO5" s="1001"/>
      <c r="CP5" s="1001"/>
      <c r="CQ5" s="1002"/>
      <c r="CR5" s="1000" t="s">
        <v>381</v>
      </c>
      <c r="CS5" s="1001"/>
      <c r="CT5" s="1001"/>
      <c r="CU5" s="1001"/>
      <c r="CV5" s="1002"/>
      <c r="CW5" s="1000" t="s">
        <v>382</v>
      </c>
      <c r="CX5" s="1001"/>
      <c r="CY5" s="1001"/>
      <c r="CZ5" s="1001"/>
      <c r="DA5" s="1002"/>
      <c r="DB5" s="1000" t="s">
        <v>383</v>
      </c>
      <c r="DC5" s="1001"/>
      <c r="DD5" s="1001"/>
      <c r="DE5" s="1001"/>
      <c r="DF5" s="1002"/>
      <c r="DG5" s="1083" t="s">
        <v>384</v>
      </c>
      <c r="DH5" s="1084"/>
      <c r="DI5" s="1084"/>
      <c r="DJ5" s="1084"/>
      <c r="DK5" s="1085"/>
      <c r="DL5" s="1083" t="s">
        <v>385</v>
      </c>
      <c r="DM5" s="1084"/>
      <c r="DN5" s="1084"/>
      <c r="DO5" s="1084"/>
      <c r="DP5" s="1085"/>
      <c r="DQ5" s="1000" t="s">
        <v>386</v>
      </c>
      <c r="DR5" s="1001"/>
      <c r="DS5" s="1001"/>
      <c r="DT5" s="1001"/>
      <c r="DU5" s="1002"/>
      <c r="DV5" s="1000" t="s">
        <v>377</v>
      </c>
      <c r="DW5" s="1001"/>
      <c r="DX5" s="1001"/>
      <c r="DY5" s="1001"/>
      <c r="DZ5" s="1014"/>
      <c r="EA5" s="225"/>
    </row>
    <row r="6" spans="1:131" s="226"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094"/>
      <c r="AG6" s="1004"/>
      <c r="AH6" s="1004"/>
      <c r="AI6" s="1004"/>
      <c r="AJ6" s="1015"/>
      <c r="AK6" s="1004"/>
      <c r="AL6" s="1004"/>
      <c r="AM6" s="1004"/>
      <c r="AN6" s="1004"/>
      <c r="AO6" s="1005"/>
      <c r="AP6" s="1003"/>
      <c r="AQ6" s="1004"/>
      <c r="AR6" s="1004"/>
      <c r="AS6" s="1004"/>
      <c r="AT6" s="1005"/>
      <c r="AU6" s="1003"/>
      <c r="AV6" s="1004"/>
      <c r="AW6" s="1004"/>
      <c r="AX6" s="1004"/>
      <c r="AY6" s="1015"/>
      <c r="AZ6" s="223"/>
      <c r="BA6" s="223"/>
      <c r="BB6" s="223"/>
      <c r="BC6" s="223"/>
      <c r="BD6" s="223"/>
      <c r="BE6" s="224"/>
      <c r="BF6" s="224"/>
      <c r="BG6" s="224"/>
      <c r="BH6" s="224"/>
      <c r="BI6" s="224"/>
      <c r="BJ6" s="224"/>
      <c r="BK6" s="224"/>
      <c r="BL6" s="224"/>
      <c r="BM6" s="224"/>
      <c r="BN6" s="224"/>
      <c r="BO6" s="224"/>
      <c r="BP6" s="224"/>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086"/>
      <c r="DH6" s="1087"/>
      <c r="DI6" s="1087"/>
      <c r="DJ6" s="1087"/>
      <c r="DK6" s="1088"/>
      <c r="DL6" s="1086"/>
      <c r="DM6" s="1087"/>
      <c r="DN6" s="1087"/>
      <c r="DO6" s="1087"/>
      <c r="DP6" s="1088"/>
      <c r="DQ6" s="1003"/>
      <c r="DR6" s="1004"/>
      <c r="DS6" s="1004"/>
      <c r="DT6" s="1004"/>
      <c r="DU6" s="1005"/>
      <c r="DV6" s="1003"/>
      <c r="DW6" s="1004"/>
      <c r="DX6" s="1004"/>
      <c r="DY6" s="1004"/>
      <c r="DZ6" s="1015"/>
      <c r="EA6" s="225"/>
    </row>
    <row r="7" spans="1:131" s="226" customFormat="1" ht="26.25" customHeight="1" thickTop="1" x14ac:dyDescent="0.15">
      <c r="A7" s="227">
        <v>1</v>
      </c>
      <c r="B7" s="1046" t="s">
        <v>387</v>
      </c>
      <c r="C7" s="1047"/>
      <c r="D7" s="1047"/>
      <c r="E7" s="1047"/>
      <c r="F7" s="1047"/>
      <c r="G7" s="1047"/>
      <c r="H7" s="1047"/>
      <c r="I7" s="1047"/>
      <c r="J7" s="1047"/>
      <c r="K7" s="1047"/>
      <c r="L7" s="1047"/>
      <c r="M7" s="1047"/>
      <c r="N7" s="1047"/>
      <c r="O7" s="1047"/>
      <c r="P7" s="1048"/>
      <c r="Q7" s="1101">
        <v>39407</v>
      </c>
      <c r="R7" s="1102"/>
      <c r="S7" s="1102"/>
      <c r="T7" s="1102"/>
      <c r="U7" s="1102"/>
      <c r="V7" s="1102">
        <v>36555</v>
      </c>
      <c r="W7" s="1102"/>
      <c r="X7" s="1102"/>
      <c r="Y7" s="1102"/>
      <c r="Z7" s="1102"/>
      <c r="AA7" s="1102">
        <v>2851</v>
      </c>
      <c r="AB7" s="1102"/>
      <c r="AC7" s="1102"/>
      <c r="AD7" s="1102"/>
      <c r="AE7" s="1103"/>
      <c r="AF7" s="1104">
        <v>2663</v>
      </c>
      <c r="AG7" s="1105"/>
      <c r="AH7" s="1105"/>
      <c r="AI7" s="1105"/>
      <c r="AJ7" s="1106"/>
      <c r="AK7" s="1107">
        <v>155</v>
      </c>
      <c r="AL7" s="1108"/>
      <c r="AM7" s="1108"/>
      <c r="AN7" s="1108"/>
      <c r="AO7" s="1108"/>
      <c r="AP7" s="1108">
        <v>19737</v>
      </c>
      <c r="AQ7" s="1108"/>
      <c r="AR7" s="1108"/>
      <c r="AS7" s="1108"/>
      <c r="AT7" s="1108"/>
      <c r="AU7" s="1109"/>
      <c r="AV7" s="1109"/>
      <c r="AW7" s="1109"/>
      <c r="AX7" s="1109"/>
      <c r="AY7" s="1110"/>
      <c r="AZ7" s="223"/>
      <c r="BA7" s="223"/>
      <c r="BB7" s="223"/>
      <c r="BC7" s="223"/>
      <c r="BD7" s="223"/>
      <c r="BE7" s="224"/>
      <c r="BF7" s="224"/>
      <c r="BG7" s="224"/>
      <c r="BH7" s="224"/>
      <c r="BI7" s="224"/>
      <c r="BJ7" s="224"/>
      <c r="BK7" s="224"/>
      <c r="BL7" s="224"/>
      <c r="BM7" s="224"/>
      <c r="BN7" s="224"/>
      <c r="BO7" s="224"/>
      <c r="BP7" s="224"/>
      <c r="BQ7" s="227">
        <v>1</v>
      </c>
      <c r="BR7" s="228"/>
      <c r="BS7" s="1098" t="s">
        <v>584</v>
      </c>
      <c r="BT7" s="1099"/>
      <c r="BU7" s="1099"/>
      <c r="BV7" s="1099"/>
      <c r="BW7" s="1099"/>
      <c r="BX7" s="1099"/>
      <c r="BY7" s="1099"/>
      <c r="BZ7" s="1099"/>
      <c r="CA7" s="1099"/>
      <c r="CB7" s="1099"/>
      <c r="CC7" s="1099"/>
      <c r="CD7" s="1099"/>
      <c r="CE7" s="1099"/>
      <c r="CF7" s="1099"/>
      <c r="CG7" s="1111"/>
      <c r="CH7" s="1095">
        <v>0</v>
      </c>
      <c r="CI7" s="1096"/>
      <c r="CJ7" s="1096"/>
      <c r="CK7" s="1096"/>
      <c r="CL7" s="1097"/>
      <c r="CM7" s="1095">
        <v>121</v>
      </c>
      <c r="CN7" s="1096"/>
      <c r="CO7" s="1096"/>
      <c r="CP7" s="1096"/>
      <c r="CQ7" s="1097"/>
      <c r="CR7" s="1095">
        <v>3</v>
      </c>
      <c r="CS7" s="1096"/>
      <c r="CT7" s="1096"/>
      <c r="CU7" s="1096"/>
      <c r="CV7" s="1097"/>
      <c r="CW7" s="1095">
        <v>4</v>
      </c>
      <c r="CX7" s="1096"/>
      <c r="CY7" s="1096"/>
      <c r="CZ7" s="1096"/>
      <c r="DA7" s="1097"/>
      <c r="DB7" s="1095">
        <v>100</v>
      </c>
      <c r="DC7" s="1096"/>
      <c r="DD7" s="1096"/>
      <c r="DE7" s="1096"/>
      <c r="DF7" s="1097"/>
      <c r="DG7" s="1095">
        <v>371</v>
      </c>
      <c r="DH7" s="1096"/>
      <c r="DI7" s="1096"/>
      <c r="DJ7" s="1096"/>
      <c r="DK7" s="1097"/>
      <c r="DL7" s="1095">
        <v>0</v>
      </c>
      <c r="DM7" s="1096"/>
      <c r="DN7" s="1096"/>
      <c r="DO7" s="1096"/>
      <c r="DP7" s="1097"/>
      <c r="DQ7" s="1095"/>
      <c r="DR7" s="1096"/>
      <c r="DS7" s="1096"/>
      <c r="DT7" s="1096"/>
      <c r="DU7" s="1097"/>
      <c r="DV7" s="1098"/>
      <c r="DW7" s="1099"/>
      <c r="DX7" s="1099"/>
      <c r="DY7" s="1099"/>
      <c r="DZ7" s="1100"/>
      <c r="EA7" s="225"/>
    </row>
    <row r="8" spans="1:131" s="226" customFormat="1" ht="26.25" customHeight="1" x14ac:dyDescent="0.15">
      <c r="A8" s="229">
        <v>2</v>
      </c>
      <c r="B8" s="1029"/>
      <c r="C8" s="1030"/>
      <c r="D8" s="1030"/>
      <c r="E8" s="1030"/>
      <c r="F8" s="1030"/>
      <c r="G8" s="1030"/>
      <c r="H8" s="1030"/>
      <c r="I8" s="1030"/>
      <c r="J8" s="1030"/>
      <c r="K8" s="1030"/>
      <c r="L8" s="1030"/>
      <c r="M8" s="1030"/>
      <c r="N8" s="1030"/>
      <c r="O8" s="1030"/>
      <c r="P8" s="1031"/>
      <c r="Q8" s="1037"/>
      <c r="R8" s="1038"/>
      <c r="S8" s="1038"/>
      <c r="T8" s="1038"/>
      <c r="U8" s="1038"/>
      <c r="V8" s="1038"/>
      <c r="W8" s="1038"/>
      <c r="X8" s="1038"/>
      <c r="Y8" s="1038"/>
      <c r="Z8" s="1038"/>
      <c r="AA8" s="1038"/>
      <c r="AB8" s="1038"/>
      <c r="AC8" s="1038"/>
      <c r="AD8" s="1038"/>
      <c r="AE8" s="1039"/>
      <c r="AF8" s="1034"/>
      <c r="AG8" s="1035"/>
      <c r="AH8" s="1035"/>
      <c r="AI8" s="1035"/>
      <c r="AJ8" s="1036"/>
      <c r="AK8" s="1079"/>
      <c r="AL8" s="1080"/>
      <c r="AM8" s="1080"/>
      <c r="AN8" s="1080"/>
      <c r="AO8" s="1080"/>
      <c r="AP8" s="1080"/>
      <c r="AQ8" s="1080"/>
      <c r="AR8" s="1080"/>
      <c r="AS8" s="1080"/>
      <c r="AT8" s="1080"/>
      <c r="AU8" s="1081"/>
      <c r="AV8" s="1081"/>
      <c r="AW8" s="1081"/>
      <c r="AX8" s="1081"/>
      <c r="AY8" s="1082"/>
      <c r="AZ8" s="223"/>
      <c r="BA8" s="223"/>
      <c r="BB8" s="223"/>
      <c r="BC8" s="223"/>
      <c r="BD8" s="223"/>
      <c r="BE8" s="224"/>
      <c r="BF8" s="224"/>
      <c r="BG8" s="224"/>
      <c r="BH8" s="224"/>
      <c r="BI8" s="224"/>
      <c r="BJ8" s="224"/>
      <c r="BK8" s="224"/>
      <c r="BL8" s="224"/>
      <c r="BM8" s="224"/>
      <c r="BN8" s="224"/>
      <c r="BO8" s="224"/>
      <c r="BP8" s="224"/>
      <c r="BQ8" s="229">
        <v>2</v>
      </c>
      <c r="BR8" s="230"/>
      <c r="BS8" s="991"/>
      <c r="BT8" s="992"/>
      <c r="BU8" s="992"/>
      <c r="BV8" s="992"/>
      <c r="BW8" s="992"/>
      <c r="BX8" s="992"/>
      <c r="BY8" s="992"/>
      <c r="BZ8" s="992"/>
      <c r="CA8" s="992"/>
      <c r="CB8" s="992"/>
      <c r="CC8" s="992"/>
      <c r="CD8" s="992"/>
      <c r="CE8" s="992"/>
      <c r="CF8" s="992"/>
      <c r="CG8" s="1013"/>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25"/>
    </row>
    <row r="9" spans="1:131" s="226" customFormat="1" ht="26.25" customHeight="1" x14ac:dyDescent="0.15">
      <c r="A9" s="229">
        <v>3</v>
      </c>
      <c r="B9" s="1029"/>
      <c r="C9" s="1030"/>
      <c r="D9" s="1030"/>
      <c r="E9" s="1030"/>
      <c r="F9" s="1030"/>
      <c r="G9" s="1030"/>
      <c r="H9" s="1030"/>
      <c r="I9" s="1030"/>
      <c r="J9" s="1030"/>
      <c r="K9" s="1030"/>
      <c r="L9" s="1030"/>
      <c r="M9" s="1030"/>
      <c r="N9" s="1030"/>
      <c r="O9" s="1030"/>
      <c r="P9" s="1031"/>
      <c r="Q9" s="1037"/>
      <c r="R9" s="1038"/>
      <c r="S9" s="1038"/>
      <c r="T9" s="1038"/>
      <c r="U9" s="1038"/>
      <c r="V9" s="1038"/>
      <c r="W9" s="1038"/>
      <c r="X9" s="1038"/>
      <c r="Y9" s="1038"/>
      <c r="Z9" s="1038"/>
      <c r="AA9" s="1038"/>
      <c r="AB9" s="1038"/>
      <c r="AC9" s="1038"/>
      <c r="AD9" s="1038"/>
      <c r="AE9" s="1039"/>
      <c r="AF9" s="1034"/>
      <c r="AG9" s="1035"/>
      <c r="AH9" s="1035"/>
      <c r="AI9" s="1035"/>
      <c r="AJ9" s="1036"/>
      <c r="AK9" s="1079"/>
      <c r="AL9" s="1080"/>
      <c r="AM9" s="1080"/>
      <c r="AN9" s="1080"/>
      <c r="AO9" s="1080"/>
      <c r="AP9" s="1080"/>
      <c r="AQ9" s="1080"/>
      <c r="AR9" s="1080"/>
      <c r="AS9" s="1080"/>
      <c r="AT9" s="1080"/>
      <c r="AU9" s="1081"/>
      <c r="AV9" s="1081"/>
      <c r="AW9" s="1081"/>
      <c r="AX9" s="1081"/>
      <c r="AY9" s="1082"/>
      <c r="AZ9" s="223"/>
      <c r="BA9" s="223"/>
      <c r="BB9" s="223"/>
      <c r="BC9" s="223"/>
      <c r="BD9" s="223"/>
      <c r="BE9" s="224"/>
      <c r="BF9" s="224"/>
      <c r="BG9" s="224"/>
      <c r="BH9" s="224"/>
      <c r="BI9" s="224"/>
      <c r="BJ9" s="224"/>
      <c r="BK9" s="224"/>
      <c r="BL9" s="224"/>
      <c r="BM9" s="224"/>
      <c r="BN9" s="224"/>
      <c r="BO9" s="224"/>
      <c r="BP9" s="224"/>
      <c r="BQ9" s="229">
        <v>3</v>
      </c>
      <c r="BR9" s="230"/>
      <c r="BS9" s="991"/>
      <c r="BT9" s="992"/>
      <c r="BU9" s="992"/>
      <c r="BV9" s="992"/>
      <c r="BW9" s="992"/>
      <c r="BX9" s="992"/>
      <c r="BY9" s="992"/>
      <c r="BZ9" s="992"/>
      <c r="CA9" s="992"/>
      <c r="CB9" s="992"/>
      <c r="CC9" s="992"/>
      <c r="CD9" s="992"/>
      <c r="CE9" s="992"/>
      <c r="CF9" s="992"/>
      <c r="CG9" s="1013"/>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25"/>
    </row>
    <row r="10" spans="1:131" s="226" customFormat="1" ht="26.25" customHeight="1" x14ac:dyDescent="0.15">
      <c r="A10" s="229">
        <v>4</v>
      </c>
      <c r="B10" s="1029"/>
      <c r="C10" s="1030"/>
      <c r="D10" s="1030"/>
      <c r="E10" s="1030"/>
      <c r="F10" s="1030"/>
      <c r="G10" s="1030"/>
      <c r="H10" s="1030"/>
      <c r="I10" s="1030"/>
      <c r="J10" s="1030"/>
      <c r="K10" s="1030"/>
      <c r="L10" s="1030"/>
      <c r="M10" s="1030"/>
      <c r="N10" s="1030"/>
      <c r="O10" s="1030"/>
      <c r="P10" s="1031"/>
      <c r="Q10" s="1037"/>
      <c r="R10" s="1038"/>
      <c r="S10" s="1038"/>
      <c r="T10" s="1038"/>
      <c r="U10" s="1038"/>
      <c r="V10" s="1038"/>
      <c r="W10" s="1038"/>
      <c r="X10" s="1038"/>
      <c r="Y10" s="1038"/>
      <c r="Z10" s="1038"/>
      <c r="AA10" s="1038"/>
      <c r="AB10" s="1038"/>
      <c r="AC10" s="1038"/>
      <c r="AD10" s="1038"/>
      <c r="AE10" s="1039"/>
      <c r="AF10" s="1034"/>
      <c r="AG10" s="1035"/>
      <c r="AH10" s="1035"/>
      <c r="AI10" s="1035"/>
      <c r="AJ10" s="1036"/>
      <c r="AK10" s="1079"/>
      <c r="AL10" s="1080"/>
      <c r="AM10" s="1080"/>
      <c r="AN10" s="1080"/>
      <c r="AO10" s="1080"/>
      <c r="AP10" s="1080"/>
      <c r="AQ10" s="1080"/>
      <c r="AR10" s="1080"/>
      <c r="AS10" s="1080"/>
      <c r="AT10" s="1080"/>
      <c r="AU10" s="1081"/>
      <c r="AV10" s="1081"/>
      <c r="AW10" s="1081"/>
      <c r="AX10" s="1081"/>
      <c r="AY10" s="1082"/>
      <c r="AZ10" s="223"/>
      <c r="BA10" s="223"/>
      <c r="BB10" s="223"/>
      <c r="BC10" s="223"/>
      <c r="BD10" s="223"/>
      <c r="BE10" s="224"/>
      <c r="BF10" s="224"/>
      <c r="BG10" s="224"/>
      <c r="BH10" s="224"/>
      <c r="BI10" s="224"/>
      <c r="BJ10" s="224"/>
      <c r="BK10" s="224"/>
      <c r="BL10" s="224"/>
      <c r="BM10" s="224"/>
      <c r="BN10" s="224"/>
      <c r="BO10" s="224"/>
      <c r="BP10" s="224"/>
      <c r="BQ10" s="229">
        <v>4</v>
      </c>
      <c r="BR10" s="230"/>
      <c r="BS10" s="991"/>
      <c r="BT10" s="992"/>
      <c r="BU10" s="992"/>
      <c r="BV10" s="992"/>
      <c r="BW10" s="992"/>
      <c r="BX10" s="992"/>
      <c r="BY10" s="992"/>
      <c r="BZ10" s="992"/>
      <c r="CA10" s="992"/>
      <c r="CB10" s="992"/>
      <c r="CC10" s="992"/>
      <c r="CD10" s="992"/>
      <c r="CE10" s="992"/>
      <c r="CF10" s="992"/>
      <c r="CG10" s="1013"/>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25"/>
    </row>
    <row r="11" spans="1:131" s="226" customFormat="1" ht="26.25" customHeight="1" x14ac:dyDescent="0.15">
      <c r="A11" s="229">
        <v>5</v>
      </c>
      <c r="B11" s="1029"/>
      <c r="C11" s="1030"/>
      <c r="D11" s="1030"/>
      <c r="E11" s="1030"/>
      <c r="F11" s="1030"/>
      <c r="G11" s="1030"/>
      <c r="H11" s="1030"/>
      <c r="I11" s="1030"/>
      <c r="J11" s="1030"/>
      <c r="K11" s="1030"/>
      <c r="L11" s="1030"/>
      <c r="M11" s="1030"/>
      <c r="N11" s="1030"/>
      <c r="O11" s="1030"/>
      <c r="P11" s="1031"/>
      <c r="Q11" s="1037"/>
      <c r="R11" s="1038"/>
      <c r="S11" s="1038"/>
      <c r="T11" s="1038"/>
      <c r="U11" s="1038"/>
      <c r="V11" s="1038"/>
      <c r="W11" s="1038"/>
      <c r="X11" s="1038"/>
      <c r="Y11" s="1038"/>
      <c r="Z11" s="1038"/>
      <c r="AA11" s="1038"/>
      <c r="AB11" s="1038"/>
      <c r="AC11" s="1038"/>
      <c r="AD11" s="1038"/>
      <c r="AE11" s="1039"/>
      <c r="AF11" s="1034"/>
      <c r="AG11" s="1035"/>
      <c r="AH11" s="1035"/>
      <c r="AI11" s="1035"/>
      <c r="AJ11" s="1036"/>
      <c r="AK11" s="1079"/>
      <c r="AL11" s="1080"/>
      <c r="AM11" s="1080"/>
      <c r="AN11" s="1080"/>
      <c r="AO11" s="1080"/>
      <c r="AP11" s="1080"/>
      <c r="AQ11" s="1080"/>
      <c r="AR11" s="1080"/>
      <c r="AS11" s="1080"/>
      <c r="AT11" s="1080"/>
      <c r="AU11" s="1081"/>
      <c r="AV11" s="1081"/>
      <c r="AW11" s="1081"/>
      <c r="AX11" s="1081"/>
      <c r="AY11" s="1082"/>
      <c r="AZ11" s="223"/>
      <c r="BA11" s="223"/>
      <c r="BB11" s="223"/>
      <c r="BC11" s="223"/>
      <c r="BD11" s="223"/>
      <c r="BE11" s="224"/>
      <c r="BF11" s="224"/>
      <c r="BG11" s="224"/>
      <c r="BH11" s="224"/>
      <c r="BI11" s="224"/>
      <c r="BJ11" s="224"/>
      <c r="BK11" s="224"/>
      <c r="BL11" s="224"/>
      <c r="BM11" s="224"/>
      <c r="BN11" s="224"/>
      <c r="BO11" s="224"/>
      <c r="BP11" s="224"/>
      <c r="BQ11" s="229">
        <v>5</v>
      </c>
      <c r="BR11" s="230"/>
      <c r="BS11" s="991"/>
      <c r="BT11" s="992"/>
      <c r="BU11" s="992"/>
      <c r="BV11" s="992"/>
      <c r="BW11" s="992"/>
      <c r="BX11" s="992"/>
      <c r="BY11" s="992"/>
      <c r="BZ11" s="992"/>
      <c r="CA11" s="992"/>
      <c r="CB11" s="992"/>
      <c r="CC11" s="992"/>
      <c r="CD11" s="992"/>
      <c r="CE11" s="992"/>
      <c r="CF11" s="992"/>
      <c r="CG11" s="1013"/>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25"/>
    </row>
    <row r="12" spans="1:131" s="226" customFormat="1" ht="26.25" customHeight="1" x14ac:dyDescent="0.15">
      <c r="A12" s="229">
        <v>6</v>
      </c>
      <c r="B12" s="1029"/>
      <c r="C12" s="1030"/>
      <c r="D12" s="1030"/>
      <c r="E12" s="1030"/>
      <c r="F12" s="1030"/>
      <c r="G12" s="1030"/>
      <c r="H12" s="1030"/>
      <c r="I12" s="1030"/>
      <c r="J12" s="1030"/>
      <c r="K12" s="1030"/>
      <c r="L12" s="1030"/>
      <c r="M12" s="1030"/>
      <c r="N12" s="1030"/>
      <c r="O12" s="1030"/>
      <c r="P12" s="1031"/>
      <c r="Q12" s="1037"/>
      <c r="R12" s="1038"/>
      <c r="S12" s="1038"/>
      <c r="T12" s="1038"/>
      <c r="U12" s="1038"/>
      <c r="V12" s="1038"/>
      <c r="W12" s="1038"/>
      <c r="X12" s="1038"/>
      <c r="Y12" s="1038"/>
      <c r="Z12" s="1038"/>
      <c r="AA12" s="1038"/>
      <c r="AB12" s="1038"/>
      <c r="AC12" s="1038"/>
      <c r="AD12" s="1038"/>
      <c r="AE12" s="1039"/>
      <c r="AF12" s="1034"/>
      <c r="AG12" s="1035"/>
      <c r="AH12" s="1035"/>
      <c r="AI12" s="1035"/>
      <c r="AJ12" s="1036"/>
      <c r="AK12" s="1079"/>
      <c r="AL12" s="1080"/>
      <c r="AM12" s="1080"/>
      <c r="AN12" s="1080"/>
      <c r="AO12" s="1080"/>
      <c r="AP12" s="1080"/>
      <c r="AQ12" s="1080"/>
      <c r="AR12" s="1080"/>
      <c r="AS12" s="1080"/>
      <c r="AT12" s="1080"/>
      <c r="AU12" s="1081"/>
      <c r="AV12" s="1081"/>
      <c r="AW12" s="1081"/>
      <c r="AX12" s="1081"/>
      <c r="AY12" s="1082"/>
      <c r="AZ12" s="223"/>
      <c r="BA12" s="223"/>
      <c r="BB12" s="223"/>
      <c r="BC12" s="223"/>
      <c r="BD12" s="223"/>
      <c r="BE12" s="224"/>
      <c r="BF12" s="224"/>
      <c r="BG12" s="224"/>
      <c r="BH12" s="224"/>
      <c r="BI12" s="224"/>
      <c r="BJ12" s="224"/>
      <c r="BK12" s="224"/>
      <c r="BL12" s="224"/>
      <c r="BM12" s="224"/>
      <c r="BN12" s="224"/>
      <c r="BO12" s="224"/>
      <c r="BP12" s="224"/>
      <c r="BQ12" s="229">
        <v>6</v>
      </c>
      <c r="BR12" s="230"/>
      <c r="BS12" s="991"/>
      <c r="BT12" s="992"/>
      <c r="BU12" s="992"/>
      <c r="BV12" s="992"/>
      <c r="BW12" s="992"/>
      <c r="BX12" s="992"/>
      <c r="BY12" s="992"/>
      <c r="BZ12" s="992"/>
      <c r="CA12" s="992"/>
      <c r="CB12" s="992"/>
      <c r="CC12" s="992"/>
      <c r="CD12" s="992"/>
      <c r="CE12" s="992"/>
      <c r="CF12" s="992"/>
      <c r="CG12" s="1013"/>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25"/>
    </row>
    <row r="13" spans="1:131" s="226" customFormat="1" ht="26.25" customHeight="1" x14ac:dyDescent="0.15">
      <c r="A13" s="229">
        <v>7</v>
      </c>
      <c r="B13" s="1029"/>
      <c r="C13" s="1030"/>
      <c r="D13" s="1030"/>
      <c r="E13" s="1030"/>
      <c r="F13" s="1030"/>
      <c r="G13" s="1030"/>
      <c r="H13" s="1030"/>
      <c r="I13" s="1030"/>
      <c r="J13" s="1030"/>
      <c r="K13" s="1030"/>
      <c r="L13" s="1030"/>
      <c r="M13" s="1030"/>
      <c r="N13" s="1030"/>
      <c r="O13" s="1030"/>
      <c r="P13" s="1031"/>
      <c r="Q13" s="1037"/>
      <c r="R13" s="1038"/>
      <c r="S13" s="1038"/>
      <c r="T13" s="1038"/>
      <c r="U13" s="1038"/>
      <c r="V13" s="1038"/>
      <c r="W13" s="1038"/>
      <c r="X13" s="1038"/>
      <c r="Y13" s="1038"/>
      <c r="Z13" s="1038"/>
      <c r="AA13" s="1038"/>
      <c r="AB13" s="1038"/>
      <c r="AC13" s="1038"/>
      <c r="AD13" s="1038"/>
      <c r="AE13" s="1039"/>
      <c r="AF13" s="1034"/>
      <c r="AG13" s="1035"/>
      <c r="AH13" s="1035"/>
      <c r="AI13" s="1035"/>
      <c r="AJ13" s="1036"/>
      <c r="AK13" s="1079"/>
      <c r="AL13" s="1080"/>
      <c r="AM13" s="1080"/>
      <c r="AN13" s="1080"/>
      <c r="AO13" s="1080"/>
      <c r="AP13" s="1080"/>
      <c r="AQ13" s="1080"/>
      <c r="AR13" s="1080"/>
      <c r="AS13" s="1080"/>
      <c r="AT13" s="1080"/>
      <c r="AU13" s="1081"/>
      <c r="AV13" s="1081"/>
      <c r="AW13" s="1081"/>
      <c r="AX13" s="1081"/>
      <c r="AY13" s="1082"/>
      <c r="AZ13" s="223"/>
      <c r="BA13" s="223"/>
      <c r="BB13" s="223"/>
      <c r="BC13" s="223"/>
      <c r="BD13" s="223"/>
      <c r="BE13" s="224"/>
      <c r="BF13" s="224"/>
      <c r="BG13" s="224"/>
      <c r="BH13" s="224"/>
      <c r="BI13" s="224"/>
      <c r="BJ13" s="224"/>
      <c r="BK13" s="224"/>
      <c r="BL13" s="224"/>
      <c r="BM13" s="224"/>
      <c r="BN13" s="224"/>
      <c r="BO13" s="224"/>
      <c r="BP13" s="224"/>
      <c r="BQ13" s="229">
        <v>7</v>
      </c>
      <c r="BR13" s="230"/>
      <c r="BS13" s="991"/>
      <c r="BT13" s="992"/>
      <c r="BU13" s="992"/>
      <c r="BV13" s="992"/>
      <c r="BW13" s="992"/>
      <c r="BX13" s="992"/>
      <c r="BY13" s="992"/>
      <c r="BZ13" s="992"/>
      <c r="CA13" s="992"/>
      <c r="CB13" s="992"/>
      <c r="CC13" s="992"/>
      <c r="CD13" s="992"/>
      <c r="CE13" s="992"/>
      <c r="CF13" s="992"/>
      <c r="CG13" s="1013"/>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25"/>
    </row>
    <row r="14" spans="1:131" s="226" customFormat="1" ht="26.25" customHeight="1" x14ac:dyDescent="0.15">
      <c r="A14" s="229">
        <v>8</v>
      </c>
      <c r="B14" s="1029"/>
      <c r="C14" s="1030"/>
      <c r="D14" s="1030"/>
      <c r="E14" s="1030"/>
      <c r="F14" s="1030"/>
      <c r="G14" s="1030"/>
      <c r="H14" s="1030"/>
      <c r="I14" s="1030"/>
      <c r="J14" s="1030"/>
      <c r="K14" s="1030"/>
      <c r="L14" s="1030"/>
      <c r="M14" s="1030"/>
      <c r="N14" s="1030"/>
      <c r="O14" s="1030"/>
      <c r="P14" s="1031"/>
      <c r="Q14" s="1037"/>
      <c r="R14" s="1038"/>
      <c r="S14" s="1038"/>
      <c r="T14" s="1038"/>
      <c r="U14" s="1038"/>
      <c r="V14" s="1038"/>
      <c r="W14" s="1038"/>
      <c r="X14" s="1038"/>
      <c r="Y14" s="1038"/>
      <c r="Z14" s="1038"/>
      <c r="AA14" s="1038"/>
      <c r="AB14" s="1038"/>
      <c r="AC14" s="1038"/>
      <c r="AD14" s="1038"/>
      <c r="AE14" s="1039"/>
      <c r="AF14" s="1034"/>
      <c r="AG14" s="1035"/>
      <c r="AH14" s="1035"/>
      <c r="AI14" s="1035"/>
      <c r="AJ14" s="1036"/>
      <c r="AK14" s="1079"/>
      <c r="AL14" s="1080"/>
      <c r="AM14" s="1080"/>
      <c r="AN14" s="1080"/>
      <c r="AO14" s="1080"/>
      <c r="AP14" s="1080"/>
      <c r="AQ14" s="1080"/>
      <c r="AR14" s="1080"/>
      <c r="AS14" s="1080"/>
      <c r="AT14" s="1080"/>
      <c r="AU14" s="1081"/>
      <c r="AV14" s="1081"/>
      <c r="AW14" s="1081"/>
      <c r="AX14" s="1081"/>
      <c r="AY14" s="1082"/>
      <c r="AZ14" s="223"/>
      <c r="BA14" s="223"/>
      <c r="BB14" s="223"/>
      <c r="BC14" s="223"/>
      <c r="BD14" s="223"/>
      <c r="BE14" s="224"/>
      <c r="BF14" s="224"/>
      <c r="BG14" s="224"/>
      <c r="BH14" s="224"/>
      <c r="BI14" s="224"/>
      <c r="BJ14" s="224"/>
      <c r="BK14" s="224"/>
      <c r="BL14" s="224"/>
      <c r="BM14" s="224"/>
      <c r="BN14" s="224"/>
      <c r="BO14" s="224"/>
      <c r="BP14" s="224"/>
      <c r="BQ14" s="229">
        <v>8</v>
      </c>
      <c r="BR14" s="230"/>
      <c r="BS14" s="991"/>
      <c r="BT14" s="992"/>
      <c r="BU14" s="992"/>
      <c r="BV14" s="992"/>
      <c r="BW14" s="992"/>
      <c r="BX14" s="992"/>
      <c r="BY14" s="992"/>
      <c r="BZ14" s="992"/>
      <c r="CA14" s="992"/>
      <c r="CB14" s="992"/>
      <c r="CC14" s="992"/>
      <c r="CD14" s="992"/>
      <c r="CE14" s="992"/>
      <c r="CF14" s="992"/>
      <c r="CG14" s="1013"/>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25"/>
    </row>
    <row r="15" spans="1:131" s="226" customFormat="1" ht="26.25" customHeight="1" x14ac:dyDescent="0.15">
      <c r="A15" s="229">
        <v>9</v>
      </c>
      <c r="B15" s="1029"/>
      <c r="C15" s="1030"/>
      <c r="D15" s="1030"/>
      <c r="E15" s="1030"/>
      <c r="F15" s="1030"/>
      <c r="G15" s="1030"/>
      <c r="H15" s="1030"/>
      <c r="I15" s="1030"/>
      <c r="J15" s="1030"/>
      <c r="K15" s="1030"/>
      <c r="L15" s="1030"/>
      <c r="M15" s="1030"/>
      <c r="N15" s="1030"/>
      <c r="O15" s="1030"/>
      <c r="P15" s="1031"/>
      <c r="Q15" s="1037"/>
      <c r="R15" s="1038"/>
      <c r="S15" s="1038"/>
      <c r="T15" s="1038"/>
      <c r="U15" s="1038"/>
      <c r="V15" s="1038"/>
      <c r="W15" s="1038"/>
      <c r="X15" s="1038"/>
      <c r="Y15" s="1038"/>
      <c r="Z15" s="1038"/>
      <c r="AA15" s="1038"/>
      <c r="AB15" s="1038"/>
      <c r="AC15" s="1038"/>
      <c r="AD15" s="1038"/>
      <c r="AE15" s="1039"/>
      <c r="AF15" s="1034"/>
      <c r="AG15" s="1035"/>
      <c r="AH15" s="1035"/>
      <c r="AI15" s="1035"/>
      <c r="AJ15" s="1036"/>
      <c r="AK15" s="1079"/>
      <c r="AL15" s="1080"/>
      <c r="AM15" s="1080"/>
      <c r="AN15" s="1080"/>
      <c r="AO15" s="1080"/>
      <c r="AP15" s="1080"/>
      <c r="AQ15" s="1080"/>
      <c r="AR15" s="1080"/>
      <c r="AS15" s="1080"/>
      <c r="AT15" s="1080"/>
      <c r="AU15" s="1081"/>
      <c r="AV15" s="1081"/>
      <c r="AW15" s="1081"/>
      <c r="AX15" s="1081"/>
      <c r="AY15" s="1082"/>
      <c r="AZ15" s="223"/>
      <c r="BA15" s="223"/>
      <c r="BB15" s="223"/>
      <c r="BC15" s="223"/>
      <c r="BD15" s="223"/>
      <c r="BE15" s="224"/>
      <c r="BF15" s="224"/>
      <c r="BG15" s="224"/>
      <c r="BH15" s="224"/>
      <c r="BI15" s="224"/>
      <c r="BJ15" s="224"/>
      <c r="BK15" s="224"/>
      <c r="BL15" s="224"/>
      <c r="BM15" s="224"/>
      <c r="BN15" s="224"/>
      <c r="BO15" s="224"/>
      <c r="BP15" s="224"/>
      <c r="BQ15" s="229">
        <v>9</v>
      </c>
      <c r="BR15" s="230"/>
      <c r="BS15" s="991"/>
      <c r="BT15" s="992"/>
      <c r="BU15" s="992"/>
      <c r="BV15" s="992"/>
      <c r="BW15" s="992"/>
      <c r="BX15" s="992"/>
      <c r="BY15" s="992"/>
      <c r="BZ15" s="992"/>
      <c r="CA15" s="992"/>
      <c r="CB15" s="992"/>
      <c r="CC15" s="992"/>
      <c r="CD15" s="992"/>
      <c r="CE15" s="992"/>
      <c r="CF15" s="992"/>
      <c r="CG15" s="1013"/>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25"/>
    </row>
    <row r="16" spans="1:131" s="226" customFormat="1" ht="26.25" customHeight="1" x14ac:dyDescent="0.15">
      <c r="A16" s="229">
        <v>10</v>
      </c>
      <c r="B16" s="1029"/>
      <c r="C16" s="1030"/>
      <c r="D16" s="1030"/>
      <c r="E16" s="1030"/>
      <c r="F16" s="1030"/>
      <c r="G16" s="1030"/>
      <c r="H16" s="1030"/>
      <c r="I16" s="1030"/>
      <c r="J16" s="1030"/>
      <c r="K16" s="1030"/>
      <c r="L16" s="1030"/>
      <c r="M16" s="1030"/>
      <c r="N16" s="1030"/>
      <c r="O16" s="1030"/>
      <c r="P16" s="1031"/>
      <c r="Q16" s="1037"/>
      <c r="R16" s="1038"/>
      <c r="S16" s="1038"/>
      <c r="T16" s="1038"/>
      <c r="U16" s="1038"/>
      <c r="V16" s="1038"/>
      <c r="W16" s="1038"/>
      <c r="X16" s="1038"/>
      <c r="Y16" s="1038"/>
      <c r="Z16" s="1038"/>
      <c r="AA16" s="1038"/>
      <c r="AB16" s="1038"/>
      <c r="AC16" s="1038"/>
      <c r="AD16" s="1038"/>
      <c r="AE16" s="1039"/>
      <c r="AF16" s="1034"/>
      <c r="AG16" s="1035"/>
      <c r="AH16" s="1035"/>
      <c r="AI16" s="1035"/>
      <c r="AJ16" s="1036"/>
      <c r="AK16" s="1079"/>
      <c r="AL16" s="1080"/>
      <c r="AM16" s="1080"/>
      <c r="AN16" s="1080"/>
      <c r="AO16" s="1080"/>
      <c r="AP16" s="1080"/>
      <c r="AQ16" s="1080"/>
      <c r="AR16" s="1080"/>
      <c r="AS16" s="1080"/>
      <c r="AT16" s="1080"/>
      <c r="AU16" s="1081"/>
      <c r="AV16" s="1081"/>
      <c r="AW16" s="1081"/>
      <c r="AX16" s="1081"/>
      <c r="AY16" s="1082"/>
      <c r="AZ16" s="223"/>
      <c r="BA16" s="223"/>
      <c r="BB16" s="223"/>
      <c r="BC16" s="223"/>
      <c r="BD16" s="223"/>
      <c r="BE16" s="224"/>
      <c r="BF16" s="224"/>
      <c r="BG16" s="224"/>
      <c r="BH16" s="224"/>
      <c r="BI16" s="224"/>
      <c r="BJ16" s="224"/>
      <c r="BK16" s="224"/>
      <c r="BL16" s="224"/>
      <c r="BM16" s="224"/>
      <c r="BN16" s="224"/>
      <c r="BO16" s="224"/>
      <c r="BP16" s="224"/>
      <c r="BQ16" s="229">
        <v>10</v>
      </c>
      <c r="BR16" s="230"/>
      <c r="BS16" s="991"/>
      <c r="BT16" s="992"/>
      <c r="BU16" s="992"/>
      <c r="BV16" s="992"/>
      <c r="BW16" s="992"/>
      <c r="BX16" s="992"/>
      <c r="BY16" s="992"/>
      <c r="BZ16" s="992"/>
      <c r="CA16" s="992"/>
      <c r="CB16" s="992"/>
      <c r="CC16" s="992"/>
      <c r="CD16" s="992"/>
      <c r="CE16" s="992"/>
      <c r="CF16" s="992"/>
      <c r="CG16" s="1013"/>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25"/>
    </row>
    <row r="17" spans="1:131" s="226" customFormat="1" ht="26.25" customHeight="1" x14ac:dyDescent="0.15">
      <c r="A17" s="229">
        <v>11</v>
      </c>
      <c r="B17" s="1029"/>
      <c r="C17" s="1030"/>
      <c r="D17" s="1030"/>
      <c r="E17" s="1030"/>
      <c r="F17" s="1030"/>
      <c r="G17" s="1030"/>
      <c r="H17" s="1030"/>
      <c r="I17" s="1030"/>
      <c r="J17" s="1030"/>
      <c r="K17" s="1030"/>
      <c r="L17" s="1030"/>
      <c r="M17" s="1030"/>
      <c r="N17" s="1030"/>
      <c r="O17" s="1030"/>
      <c r="P17" s="1031"/>
      <c r="Q17" s="1037"/>
      <c r="R17" s="1038"/>
      <c r="S17" s="1038"/>
      <c r="T17" s="1038"/>
      <c r="U17" s="1038"/>
      <c r="V17" s="1038"/>
      <c r="W17" s="1038"/>
      <c r="X17" s="1038"/>
      <c r="Y17" s="1038"/>
      <c r="Z17" s="1038"/>
      <c r="AA17" s="1038"/>
      <c r="AB17" s="1038"/>
      <c r="AC17" s="1038"/>
      <c r="AD17" s="1038"/>
      <c r="AE17" s="1039"/>
      <c r="AF17" s="1034"/>
      <c r="AG17" s="1035"/>
      <c r="AH17" s="1035"/>
      <c r="AI17" s="1035"/>
      <c r="AJ17" s="1036"/>
      <c r="AK17" s="1079"/>
      <c r="AL17" s="1080"/>
      <c r="AM17" s="1080"/>
      <c r="AN17" s="1080"/>
      <c r="AO17" s="1080"/>
      <c r="AP17" s="1080"/>
      <c r="AQ17" s="1080"/>
      <c r="AR17" s="1080"/>
      <c r="AS17" s="1080"/>
      <c r="AT17" s="1080"/>
      <c r="AU17" s="1081"/>
      <c r="AV17" s="1081"/>
      <c r="AW17" s="1081"/>
      <c r="AX17" s="1081"/>
      <c r="AY17" s="1082"/>
      <c r="AZ17" s="223"/>
      <c r="BA17" s="223"/>
      <c r="BB17" s="223"/>
      <c r="BC17" s="223"/>
      <c r="BD17" s="223"/>
      <c r="BE17" s="224"/>
      <c r="BF17" s="224"/>
      <c r="BG17" s="224"/>
      <c r="BH17" s="224"/>
      <c r="BI17" s="224"/>
      <c r="BJ17" s="224"/>
      <c r="BK17" s="224"/>
      <c r="BL17" s="224"/>
      <c r="BM17" s="224"/>
      <c r="BN17" s="224"/>
      <c r="BO17" s="224"/>
      <c r="BP17" s="224"/>
      <c r="BQ17" s="229">
        <v>11</v>
      </c>
      <c r="BR17" s="230"/>
      <c r="BS17" s="991"/>
      <c r="BT17" s="992"/>
      <c r="BU17" s="992"/>
      <c r="BV17" s="992"/>
      <c r="BW17" s="992"/>
      <c r="BX17" s="992"/>
      <c r="BY17" s="992"/>
      <c r="BZ17" s="992"/>
      <c r="CA17" s="992"/>
      <c r="CB17" s="992"/>
      <c r="CC17" s="992"/>
      <c r="CD17" s="992"/>
      <c r="CE17" s="992"/>
      <c r="CF17" s="992"/>
      <c r="CG17" s="1013"/>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25"/>
    </row>
    <row r="18" spans="1:131" s="226" customFormat="1" ht="26.25" customHeight="1" x14ac:dyDescent="0.15">
      <c r="A18" s="229">
        <v>12</v>
      </c>
      <c r="B18" s="1029"/>
      <c r="C18" s="1030"/>
      <c r="D18" s="1030"/>
      <c r="E18" s="1030"/>
      <c r="F18" s="1030"/>
      <c r="G18" s="1030"/>
      <c r="H18" s="1030"/>
      <c r="I18" s="1030"/>
      <c r="J18" s="1030"/>
      <c r="K18" s="1030"/>
      <c r="L18" s="1030"/>
      <c r="M18" s="1030"/>
      <c r="N18" s="1030"/>
      <c r="O18" s="1030"/>
      <c r="P18" s="1031"/>
      <c r="Q18" s="1037"/>
      <c r="R18" s="1038"/>
      <c r="S18" s="1038"/>
      <c r="T18" s="1038"/>
      <c r="U18" s="1038"/>
      <c r="V18" s="1038"/>
      <c r="W18" s="1038"/>
      <c r="X18" s="1038"/>
      <c r="Y18" s="1038"/>
      <c r="Z18" s="1038"/>
      <c r="AA18" s="1038"/>
      <c r="AB18" s="1038"/>
      <c r="AC18" s="1038"/>
      <c r="AD18" s="1038"/>
      <c r="AE18" s="1039"/>
      <c r="AF18" s="1034"/>
      <c r="AG18" s="1035"/>
      <c r="AH18" s="1035"/>
      <c r="AI18" s="1035"/>
      <c r="AJ18" s="1036"/>
      <c r="AK18" s="1079"/>
      <c r="AL18" s="1080"/>
      <c r="AM18" s="1080"/>
      <c r="AN18" s="1080"/>
      <c r="AO18" s="1080"/>
      <c r="AP18" s="1080"/>
      <c r="AQ18" s="1080"/>
      <c r="AR18" s="1080"/>
      <c r="AS18" s="1080"/>
      <c r="AT18" s="1080"/>
      <c r="AU18" s="1081"/>
      <c r="AV18" s="1081"/>
      <c r="AW18" s="1081"/>
      <c r="AX18" s="1081"/>
      <c r="AY18" s="1082"/>
      <c r="AZ18" s="223"/>
      <c r="BA18" s="223"/>
      <c r="BB18" s="223"/>
      <c r="BC18" s="223"/>
      <c r="BD18" s="223"/>
      <c r="BE18" s="224"/>
      <c r="BF18" s="224"/>
      <c r="BG18" s="224"/>
      <c r="BH18" s="224"/>
      <c r="BI18" s="224"/>
      <c r="BJ18" s="224"/>
      <c r="BK18" s="224"/>
      <c r="BL18" s="224"/>
      <c r="BM18" s="224"/>
      <c r="BN18" s="224"/>
      <c r="BO18" s="224"/>
      <c r="BP18" s="224"/>
      <c r="BQ18" s="229">
        <v>12</v>
      </c>
      <c r="BR18" s="230"/>
      <c r="BS18" s="991"/>
      <c r="BT18" s="992"/>
      <c r="BU18" s="992"/>
      <c r="BV18" s="992"/>
      <c r="BW18" s="992"/>
      <c r="BX18" s="992"/>
      <c r="BY18" s="992"/>
      <c r="BZ18" s="992"/>
      <c r="CA18" s="992"/>
      <c r="CB18" s="992"/>
      <c r="CC18" s="992"/>
      <c r="CD18" s="992"/>
      <c r="CE18" s="992"/>
      <c r="CF18" s="992"/>
      <c r="CG18" s="1013"/>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25"/>
    </row>
    <row r="19" spans="1:131" s="226" customFormat="1" ht="26.25" customHeight="1" x14ac:dyDescent="0.15">
      <c r="A19" s="229">
        <v>13</v>
      </c>
      <c r="B19" s="1029"/>
      <c r="C19" s="1030"/>
      <c r="D19" s="1030"/>
      <c r="E19" s="1030"/>
      <c r="F19" s="1030"/>
      <c r="G19" s="1030"/>
      <c r="H19" s="1030"/>
      <c r="I19" s="1030"/>
      <c r="J19" s="1030"/>
      <c r="K19" s="1030"/>
      <c r="L19" s="1030"/>
      <c r="M19" s="1030"/>
      <c r="N19" s="1030"/>
      <c r="O19" s="1030"/>
      <c r="P19" s="1031"/>
      <c r="Q19" s="1037"/>
      <c r="R19" s="1038"/>
      <c r="S19" s="1038"/>
      <c r="T19" s="1038"/>
      <c r="U19" s="1038"/>
      <c r="V19" s="1038"/>
      <c r="W19" s="1038"/>
      <c r="X19" s="1038"/>
      <c r="Y19" s="1038"/>
      <c r="Z19" s="1038"/>
      <c r="AA19" s="1038"/>
      <c r="AB19" s="1038"/>
      <c r="AC19" s="1038"/>
      <c r="AD19" s="1038"/>
      <c r="AE19" s="1039"/>
      <c r="AF19" s="1034"/>
      <c r="AG19" s="1035"/>
      <c r="AH19" s="1035"/>
      <c r="AI19" s="1035"/>
      <c r="AJ19" s="1036"/>
      <c r="AK19" s="1079"/>
      <c r="AL19" s="1080"/>
      <c r="AM19" s="1080"/>
      <c r="AN19" s="1080"/>
      <c r="AO19" s="1080"/>
      <c r="AP19" s="1080"/>
      <c r="AQ19" s="1080"/>
      <c r="AR19" s="1080"/>
      <c r="AS19" s="1080"/>
      <c r="AT19" s="1080"/>
      <c r="AU19" s="1081"/>
      <c r="AV19" s="1081"/>
      <c r="AW19" s="1081"/>
      <c r="AX19" s="1081"/>
      <c r="AY19" s="1082"/>
      <c r="AZ19" s="223"/>
      <c r="BA19" s="223"/>
      <c r="BB19" s="223"/>
      <c r="BC19" s="223"/>
      <c r="BD19" s="223"/>
      <c r="BE19" s="224"/>
      <c r="BF19" s="224"/>
      <c r="BG19" s="224"/>
      <c r="BH19" s="224"/>
      <c r="BI19" s="224"/>
      <c r="BJ19" s="224"/>
      <c r="BK19" s="224"/>
      <c r="BL19" s="224"/>
      <c r="BM19" s="224"/>
      <c r="BN19" s="224"/>
      <c r="BO19" s="224"/>
      <c r="BP19" s="224"/>
      <c r="BQ19" s="229">
        <v>13</v>
      </c>
      <c r="BR19" s="230"/>
      <c r="BS19" s="991"/>
      <c r="BT19" s="992"/>
      <c r="BU19" s="992"/>
      <c r="BV19" s="992"/>
      <c r="BW19" s="992"/>
      <c r="BX19" s="992"/>
      <c r="BY19" s="992"/>
      <c r="BZ19" s="992"/>
      <c r="CA19" s="992"/>
      <c r="CB19" s="992"/>
      <c r="CC19" s="992"/>
      <c r="CD19" s="992"/>
      <c r="CE19" s="992"/>
      <c r="CF19" s="992"/>
      <c r="CG19" s="1013"/>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25"/>
    </row>
    <row r="20" spans="1:131" s="226" customFormat="1" ht="26.25" customHeight="1" x14ac:dyDescent="0.15">
      <c r="A20" s="229">
        <v>14</v>
      </c>
      <c r="B20" s="1029"/>
      <c r="C20" s="1030"/>
      <c r="D20" s="1030"/>
      <c r="E20" s="1030"/>
      <c r="F20" s="1030"/>
      <c r="G20" s="1030"/>
      <c r="H20" s="1030"/>
      <c r="I20" s="1030"/>
      <c r="J20" s="1030"/>
      <c r="K20" s="1030"/>
      <c r="L20" s="1030"/>
      <c r="M20" s="1030"/>
      <c r="N20" s="1030"/>
      <c r="O20" s="1030"/>
      <c r="P20" s="1031"/>
      <c r="Q20" s="1037"/>
      <c r="R20" s="1038"/>
      <c r="S20" s="1038"/>
      <c r="T20" s="1038"/>
      <c r="U20" s="1038"/>
      <c r="V20" s="1038"/>
      <c r="W20" s="1038"/>
      <c r="X20" s="1038"/>
      <c r="Y20" s="1038"/>
      <c r="Z20" s="1038"/>
      <c r="AA20" s="1038"/>
      <c r="AB20" s="1038"/>
      <c r="AC20" s="1038"/>
      <c r="AD20" s="1038"/>
      <c r="AE20" s="1039"/>
      <c r="AF20" s="1034"/>
      <c r="AG20" s="1035"/>
      <c r="AH20" s="1035"/>
      <c r="AI20" s="1035"/>
      <c r="AJ20" s="1036"/>
      <c r="AK20" s="1079"/>
      <c r="AL20" s="1080"/>
      <c r="AM20" s="1080"/>
      <c r="AN20" s="1080"/>
      <c r="AO20" s="1080"/>
      <c r="AP20" s="1080"/>
      <c r="AQ20" s="1080"/>
      <c r="AR20" s="1080"/>
      <c r="AS20" s="1080"/>
      <c r="AT20" s="1080"/>
      <c r="AU20" s="1081"/>
      <c r="AV20" s="1081"/>
      <c r="AW20" s="1081"/>
      <c r="AX20" s="1081"/>
      <c r="AY20" s="1082"/>
      <c r="AZ20" s="223"/>
      <c r="BA20" s="223"/>
      <c r="BB20" s="223"/>
      <c r="BC20" s="223"/>
      <c r="BD20" s="223"/>
      <c r="BE20" s="224"/>
      <c r="BF20" s="224"/>
      <c r="BG20" s="224"/>
      <c r="BH20" s="224"/>
      <c r="BI20" s="224"/>
      <c r="BJ20" s="224"/>
      <c r="BK20" s="224"/>
      <c r="BL20" s="224"/>
      <c r="BM20" s="224"/>
      <c r="BN20" s="224"/>
      <c r="BO20" s="224"/>
      <c r="BP20" s="224"/>
      <c r="BQ20" s="229">
        <v>14</v>
      </c>
      <c r="BR20" s="230"/>
      <c r="BS20" s="991"/>
      <c r="BT20" s="992"/>
      <c r="BU20" s="992"/>
      <c r="BV20" s="992"/>
      <c r="BW20" s="992"/>
      <c r="BX20" s="992"/>
      <c r="BY20" s="992"/>
      <c r="BZ20" s="992"/>
      <c r="CA20" s="992"/>
      <c r="CB20" s="992"/>
      <c r="CC20" s="992"/>
      <c r="CD20" s="992"/>
      <c r="CE20" s="992"/>
      <c r="CF20" s="992"/>
      <c r="CG20" s="1013"/>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25"/>
    </row>
    <row r="21" spans="1:131" s="226" customFormat="1" ht="26.25" customHeight="1" thickBot="1" x14ac:dyDescent="0.2">
      <c r="A21" s="229">
        <v>15</v>
      </c>
      <c r="B21" s="1029"/>
      <c r="C21" s="1030"/>
      <c r="D21" s="1030"/>
      <c r="E21" s="1030"/>
      <c r="F21" s="1030"/>
      <c r="G21" s="1030"/>
      <c r="H21" s="1030"/>
      <c r="I21" s="1030"/>
      <c r="J21" s="1030"/>
      <c r="K21" s="1030"/>
      <c r="L21" s="1030"/>
      <c r="M21" s="1030"/>
      <c r="N21" s="1030"/>
      <c r="O21" s="1030"/>
      <c r="P21" s="1031"/>
      <c r="Q21" s="1037"/>
      <c r="R21" s="1038"/>
      <c r="S21" s="1038"/>
      <c r="T21" s="1038"/>
      <c r="U21" s="1038"/>
      <c r="V21" s="1038"/>
      <c r="W21" s="1038"/>
      <c r="X21" s="1038"/>
      <c r="Y21" s="1038"/>
      <c r="Z21" s="1038"/>
      <c r="AA21" s="1038"/>
      <c r="AB21" s="1038"/>
      <c r="AC21" s="1038"/>
      <c r="AD21" s="1038"/>
      <c r="AE21" s="1039"/>
      <c r="AF21" s="1034"/>
      <c r="AG21" s="1035"/>
      <c r="AH21" s="1035"/>
      <c r="AI21" s="1035"/>
      <c r="AJ21" s="1036"/>
      <c r="AK21" s="1079"/>
      <c r="AL21" s="1080"/>
      <c r="AM21" s="1080"/>
      <c r="AN21" s="1080"/>
      <c r="AO21" s="1080"/>
      <c r="AP21" s="1080"/>
      <c r="AQ21" s="1080"/>
      <c r="AR21" s="1080"/>
      <c r="AS21" s="1080"/>
      <c r="AT21" s="1080"/>
      <c r="AU21" s="1081"/>
      <c r="AV21" s="1081"/>
      <c r="AW21" s="1081"/>
      <c r="AX21" s="1081"/>
      <c r="AY21" s="1082"/>
      <c r="AZ21" s="223"/>
      <c r="BA21" s="223"/>
      <c r="BB21" s="223"/>
      <c r="BC21" s="223"/>
      <c r="BD21" s="223"/>
      <c r="BE21" s="224"/>
      <c r="BF21" s="224"/>
      <c r="BG21" s="224"/>
      <c r="BH21" s="224"/>
      <c r="BI21" s="224"/>
      <c r="BJ21" s="224"/>
      <c r="BK21" s="224"/>
      <c r="BL21" s="224"/>
      <c r="BM21" s="224"/>
      <c r="BN21" s="224"/>
      <c r="BO21" s="224"/>
      <c r="BP21" s="224"/>
      <c r="BQ21" s="229">
        <v>15</v>
      </c>
      <c r="BR21" s="230"/>
      <c r="BS21" s="991"/>
      <c r="BT21" s="992"/>
      <c r="BU21" s="992"/>
      <c r="BV21" s="992"/>
      <c r="BW21" s="992"/>
      <c r="BX21" s="992"/>
      <c r="BY21" s="992"/>
      <c r="BZ21" s="992"/>
      <c r="CA21" s="992"/>
      <c r="CB21" s="992"/>
      <c r="CC21" s="992"/>
      <c r="CD21" s="992"/>
      <c r="CE21" s="992"/>
      <c r="CF21" s="992"/>
      <c r="CG21" s="1013"/>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25"/>
    </row>
    <row r="22" spans="1:131" s="226" customFormat="1" ht="26.25" customHeight="1" x14ac:dyDescent="0.15">
      <c r="A22" s="229">
        <v>16</v>
      </c>
      <c r="B22" s="1029"/>
      <c r="C22" s="1030"/>
      <c r="D22" s="1030"/>
      <c r="E22" s="1030"/>
      <c r="F22" s="1030"/>
      <c r="G22" s="1030"/>
      <c r="H22" s="1030"/>
      <c r="I22" s="1030"/>
      <c r="J22" s="1030"/>
      <c r="K22" s="1030"/>
      <c r="L22" s="1030"/>
      <c r="M22" s="1030"/>
      <c r="N22" s="1030"/>
      <c r="O22" s="1030"/>
      <c r="P22" s="1031"/>
      <c r="Q22" s="1072"/>
      <c r="R22" s="1073"/>
      <c r="S22" s="1073"/>
      <c r="T22" s="1073"/>
      <c r="U22" s="1073"/>
      <c r="V22" s="1073"/>
      <c r="W22" s="1073"/>
      <c r="X22" s="1073"/>
      <c r="Y22" s="1073"/>
      <c r="Z22" s="1073"/>
      <c r="AA22" s="1073"/>
      <c r="AB22" s="1073"/>
      <c r="AC22" s="1073"/>
      <c r="AD22" s="1073"/>
      <c r="AE22" s="1074"/>
      <c r="AF22" s="1034"/>
      <c r="AG22" s="1035"/>
      <c r="AH22" s="1035"/>
      <c r="AI22" s="1035"/>
      <c r="AJ22" s="1036"/>
      <c r="AK22" s="1075"/>
      <c r="AL22" s="1076"/>
      <c r="AM22" s="1076"/>
      <c r="AN22" s="1076"/>
      <c r="AO22" s="1076"/>
      <c r="AP22" s="1076"/>
      <c r="AQ22" s="1076"/>
      <c r="AR22" s="1076"/>
      <c r="AS22" s="1076"/>
      <c r="AT22" s="1076"/>
      <c r="AU22" s="1077"/>
      <c r="AV22" s="1077"/>
      <c r="AW22" s="1077"/>
      <c r="AX22" s="1077"/>
      <c r="AY22" s="1078"/>
      <c r="AZ22" s="1027" t="s">
        <v>388</v>
      </c>
      <c r="BA22" s="1027"/>
      <c r="BB22" s="1027"/>
      <c r="BC22" s="1027"/>
      <c r="BD22" s="1028"/>
      <c r="BE22" s="224"/>
      <c r="BF22" s="224"/>
      <c r="BG22" s="224"/>
      <c r="BH22" s="224"/>
      <c r="BI22" s="224"/>
      <c r="BJ22" s="224"/>
      <c r="BK22" s="224"/>
      <c r="BL22" s="224"/>
      <c r="BM22" s="224"/>
      <c r="BN22" s="224"/>
      <c r="BO22" s="224"/>
      <c r="BP22" s="224"/>
      <c r="BQ22" s="229">
        <v>16</v>
      </c>
      <c r="BR22" s="230"/>
      <c r="BS22" s="991"/>
      <c r="BT22" s="992"/>
      <c r="BU22" s="992"/>
      <c r="BV22" s="992"/>
      <c r="BW22" s="992"/>
      <c r="BX22" s="992"/>
      <c r="BY22" s="992"/>
      <c r="BZ22" s="992"/>
      <c r="CA22" s="992"/>
      <c r="CB22" s="992"/>
      <c r="CC22" s="992"/>
      <c r="CD22" s="992"/>
      <c r="CE22" s="992"/>
      <c r="CF22" s="992"/>
      <c r="CG22" s="1013"/>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25"/>
    </row>
    <row r="23" spans="1:131" s="226" customFormat="1" ht="26.25" customHeight="1" thickBot="1" x14ac:dyDescent="0.2">
      <c r="A23" s="231" t="s">
        <v>389</v>
      </c>
      <c r="B23" s="934" t="s">
        <v>390</v>
      </c>
      <c r="C23" s="935"/>
      <c r="D23" s="935"/>
      <c r="E23" s="935"/>
      <c r="F23" s="935"/>
      <c r="G23" s="935"/>
      <c r="H23" s="935"/>
      <c r="I23" s="935"/>
      <c r="J23" s="935"/>
      <c r="K23" s="935"/>
      <c r="L23" s="935"/>
      <c r="M23" s="935"/>
      <c r="N23" s="935"/>
      <c r="O23" s="935"/>
      <c r="P23" s="945"/>
      <c r="Q23" s="1066">
        <v>39734</v>
      </c>
      <c r="R23" s="1060"/>
      <c r="S23" s="1060"/>
      <c r="T23" s="1060"/>
      <c r="U23" s="1060"/>
      <c r="V23" s="1060">
        <v>36883</v>
      </c>
      <c r="W23" s="1060"/>
      <c r="X23" s="1060"/>
      <c r="Y23" s="1060"/>
      <c r="Z23" s="1060"/>
      <c r="AA23" s="1060">
        <v>2851</v>
      </c>
      <c r="AB23" s="1060"/>
      <c r="AC23" s="1060"/>
      <c r="AD23" s="1060"/>
      <c r="AE23" s="1067"/>
      <c r="AF23" s="1068">
        <v>2663</v>
      </c>
      <c r="AG23" s="1060"/>
      <c r="AH23" s="1060"/>
      <c r="AI23" s="1060"/>
      <c r="AJ23" s="1069"/>
      <c r="AK23" s="1070"/>
      <c r="AL23" s="1071"/>
      <c r="AM23" s="1071"/>
      <c r="AN23" s="1071"/>
      <c r="AO23" s="1071"/>
      <c r="AP23" s="1060">
        <v>19737</v>
      </c>
      <c r="AQ23" s="1060"/>
      <c r="AR23" s="1060"/>
      <c r="AS23" s="1060"/>
      <c r="AT23" s="1060"/>
      <c r="AU23" s="1061"/>
      <c r="AV23" s="1061"/>
      <c r="AW23" s="1061"/>
      <c r="AX23" s="1061"/>
      <c r="AY23" s="1062"/>
      <c r="AZ23" s="1063" t="s">
        <v>391</v>
      </c>
      <c r="BA23" s="1064"/>
      <c r="BB23" s="1064"/>
      <c r="BC23" s="1064"/>
      <c r="BD23" s="1065"/>
      <c r="BE23" s="224"/>
      <c r="BF23" s="224"/>
      <c r="BG23" s="224"/>
      <c r="BH23" s="224"/>
      <c r="BI23" s="224"/>
      <c r="BJ23" s="224"/>
      <c r="BK23" s="224"/>
      <c r="BL23" s="224"/>
      <c r="BM23" s="224"/>
      <c r="BN23" s="224"/>
      <c r="BO23" s="224"/>
      <c r="BP23" s="224"/>
      <c r="BQ23" s="229">
        <v>17</v>
      </c>
      <c r="BR23" s="230"/>
      <c r="BS23" s="991"/>
      <c r="BT23" s="992"/>
      <c r="BU23" s="992"/>
      <c r="BV23" s="992"/>
      <c r="BW23" s="992"/>
      <c r="BX23" s="992"/>
      <c r="BY23" s="992"/>
      <c r="BZ23" s="992"/>
      <c r="CA23" s="992"/>
      <c r="CB23" s="992"/>
      <c r="CC23" s="992"/>
      <c r="CD23" s="992"/>
      <c r="CE23" s="992"/>
      <c r="CF23" s="992"/>
      <c r="CG23" s="1013"/>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25"/>
    </row>
    <row r="24" spans="1:131" s="226" customFormat="1" ht="26.25" customHeight="1" x14ac:dyDescent="0.15">
      <c r="A24" s="1059" t="s">
        <v>392</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23"/>
      <c r="BA24" s="223"/>
      <c r="BB24" s="223"/>
      <c r="BC24" s="223"/>
      <c r="BD24" s="223"/>
      <c r="BE24" s="224"/>
      <c r="BF24" s="224"/>
      <c r="BG24" s="224"/>
      <c r="BH24" s="224"/>
      <c r="BI24" s="224"/>
      <c r="BJ24" s="224"/>
      <c r="BK24" s="224"/>
      <c r="BL24" s="224"/>
      <c r="BM24" s="224"/>
      <c r="BN24" s="224"/>
      <c r="BO24" s="224"/>
      <c r="BP24" s="224"/>
      <c r="BQ24" s="229">
        <v>18</v>
      </c>
      <c r="BR24" s="230"/>
      <c r="BS24" s="991"/>
      <c r="BT24" s="992"/>
      <c r="BU24" s="992"/>
      <c r="BV24" s="992"/>
      <c r="BW24" s="992"/>
      <c r="BX24" s="992"/>
      <c r="BY24" s="992"/>
      <c r="BZ24" s="992"/>
      <c r="CA24" s="992"/>
      <c r="CB24" s="992"/>
      <c r="CC24" s="992"/>
      <c r="CD24" s="992"/>
      <c r="CE24" s="992"/>
      <c r="CF24" s="992"/>
      <c r="CG24" s="1013"/>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25"/>
    </row>
    <row r="25" spans="1:131" ht="26.25" customHeight="1" thickBot="1" x14ac:dyDescent="0.2">
      <c r="A25" s="1058" t="s">
        <v>393</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23"/>
      <c r="BK25" s="223"/>
      <c r="BL25" s="223"/>
      <c r="BM25" s="223"/>
      <c r="BN25" s="223"/>
      <c r="BO25" s="232"/>
      <c r="BP25" s="232"/>
      <c r="BQ25" s="229">
        <v>19</v>
      </c>
      <c r="BR25" s="230"/>
      <c r="BS25" s="991"/>
      <c r="BT25" s="992"/>
      <c r="BU25" s="992"/>
      <c r="BV25" s="992"/>
      <c r="BW25" s="992"/>
      <c r="BX25" s="992"/>
      <c r="BY25" s="992"/>
      <c r="BZ25" s="992"/>
      <c r="CA25" s="992"/>
      <c r="CB25" s="992"/>
      <c r="CC25" s="992"/>
      <c r="CD25" s="992"/>
      <c r="CE25" s="992"/>
      <c r="CF25" s="992"/>
      <c r="CG25" s="1013"/>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221"/>
    </row>
    <row r="26" spans="1:131" ht="26.25" customHeight="1" x14ac:dyDescent="0.15">
      <c r="A26" s="994" t="s">
        <v>370</v>
      </c>
      <c r="B26" s="995"/>
      <c r="C26" s="995"/>
      <c r="D26" s="995"/>
      <c r="E26" s="995"/>
      <c r="F26" s="995"/>
      <c r="G26" s="995"/>
      <c r="H26" s="995"/>
      <c r="I26" s="995"/>
      <c r="J26" s="995"/>
      <c r="K26" s="995"/>
      <c r="L26" s="995"/>
      <c r="M26" s="995"/>
      <c r="N26" s="995"/>
      <c r="O26" s="995"/>
      <c r="P26" s="996"/>
      <c r="Q26" s="1000" t="s">
        <v>394</v>
      </c>
      <c r="R26" s="1001"/>
      <c r="S26" s="1001"/>
      <c r="T26" s="1001"/>
      <c r="U26" s="1002"/>
      <c r="V26" s="1000" t="s">
        <v>395</v>
      </c>
      <c r="W26" s="1001"/>
      <c r="X26" s="1001"/>
      <c r="Y26" s="1001"/>
      <c r="Z26" s="1002"/>
      <c r="AA26" s="1000" t="s">
        <v>396</v>
      </c>
      <c r="AB26" s="1001"/>
      <c r="AC26" s="1001"/>
      <c r="AD26" s="1001"/>
      <c r="AE26" s="1001"/>
      <c r="AF26" s="1054" t="s">
        <v>397</v>
      </c>
      <c r="AG26" s="1007"/>
      <c r="AH26" s="1007"/>
      <c r="AI26" s="1007"/>
      <c r="AJ26" s="1055"/>
      <c r="AK26" s="1001" t="s">
        <v>398</v>
      </c>
      <c r="AL26" s="1001"/>
      <c r="AM26" s="1001"/>
      <c r="AN26" s="1001"/>
      <c r="AO26" s="1002"/>
      <c r="AP26" s="1000" t="s">
        <v>399</v>
      </c>
      <c r="AQ26" s="1001"/>
      <c r="AR26" s="1001"/>
      <c r="AS26" s="1001"/>
      <c r="AT26" s="1002"/>
      <c r="AU26" s="1000" t="s">
        <v>400</v>
      </c>
      <c r="AV26" s="1001"/>
      <c r="AW26" s="1001"/>
      <c r="AX26" s="1001"/>
      <c r="AY26" s="1002"/>
      <c r="AZ26" s="1000" t="s">
        <v>401</v>
      </c>
      <c r="BA26" s="1001"/>
      <c r="BB26" s="1001"/>
      <c r="BC26" s="1001"/>
      <c r="BD26" s="1002"/>
      <c r="BE26" s="1000" t="s">
        <v>377</v>
      </c>
      <c r="BF26" s="1001"/>
      <c r="BG26" s="1001"/>
      <c r="BH26" s="1001"/>
      <c r="BI26" s="1014"/>
      <c r="BJ26" s="223"/>
      <c r="BK26" s="223"/>
      <c r="BL26" s="223"/>
      <c r="BM26" s="223"/>
      <c r="BN26" s="223"/>
      <c r="BO26" s="232"/>
      <c r="BP26" s="232"/>
      <c r="BQ26" s="229">
        <v>20</v>
      </c>
      <c r="BR26" s="230"/>
      <c r="BS26" s="991"/>
      <c r="BT26" s="992"/>
      <c r="BU26" s="992"/>
      <c r="BV26" s="992"/>
      <c r="BW26" s="992"/>
      <c r="BX26" s="992"/>
      <c r="BY26" s="992"/>
      <c r="BZ26" s="992"/>
      <c r="CA26" s="992"/>
      <c r="CB26" s="992"/>
      <c r="CC26" s="992"/>
      <c r="CD26" s="992"/>
      <c r="CE26" s="992"/>
      <c r="CF26" s="992"/>
      <c r="CG26" s="1013"/>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221"/>
    </row>
    <row r="27" spans="1:13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56"/>
      <c r="AG27" s="1010"/>
      <c r="AH27" s="1010"/>
      <c r="AI27" s="1010"/>
      <c r="AJ27" s="1057"/>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5"/>
      <c r="BJ27" s="223"/>
      <c r="BK27" s="223"/>
      <c r="BL27" s="223"/>
      <c r="BM27" s="223"/>
      <c r="BN27" s="223"/>
      <c r="BO27" s="232"/>
      <c r="BP27" s="232"/>
      <c r="BQ27" s="229">
        <v>21</v>
      </c>
      <c r="BR27" s="230"/>
      <c r="BS27" s="991"/>
      <c r="BT27" s="992"/>
      <c r="BU27" s="992"/>
      <c r="BV27" s="992"/>
      <c r="BW27" s="992"/>
      <c r="BX27" s="992"/>
      <c r="BY27" s="992"/>
      <c r="BZ27" s="992"/>
      <c r="CA27" s="992"/>
      <c r="CB27" s="992"/>
      <c r="CC27" s="992"/>
      <c r="CD27" s="992"/>
      <c r="CE27" s="992"/>
      <c r="CF27" s="992"/>
      <c r="CG27" s="1013"/>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221"/>
    </row>
    <row r="28" spans="1:131" ht="26.25" customHeight="1" thickTop="1" x14ac:dyDescent="0.15">
      <c r="A28" s="233">
        <v>1</v>
      </c>
      <c r="B28" s="1046" t="s">
        <v>402</v>
      </c>
      <c r="C28" s="1047"/>
      <c r="D28" s="1047"/>
      <c r="E28" s="1047"/>
      <c r="F28" s="1047"/>
      <c r="G28" s="1047"/>
      <c r="H28" s="1047"/>
      <c r="I28" s="1047"/>
      <c r="J28" s="1047"/>
      <c r="K28" s="1047"/>
      <c r="L28" s="1047"/>
      <c r="M28" s="1047"/>
      <c r="N28" s="1047"/>
      <c r="O28" s="1047"/>
      <c r="P28" s="1048"/>
      <c r="Q28" s="1049">
        <v>8689</v>
      </c>
      <c r="R28" s="1050"/>
      <c r="S28" s="1050"/>
      <c r="T28" s="1050"/>
      <c r="U28" s="1050"/>
      <c r="V28" s="1050">
        <v>8385</v>
      </c>
      <c r="W28" s="1050"/>
      <c r="X28" s="1050"/>
      <c r="Y28" s="1050"/>
      <c r="Z28" s="1050"/>
      <c r="AA28" s="1050">
        <v>305</v>
      </c>
      <c r="AB28" s="1050"/>
      <c r="AC28" s="1050"/>
      <c r="AD28" s="1050"/>
      <c r="AE28" s="1051"/>
      <c r="AF28" s="1052">
        <v>305</v>
      </c>
      <c r="AG28" s="1050"/>
      <c r="AH28" s="1050"/>
      <c r="AI28" s="1050"/>
      <c r="AJ28" s="1053"/>
      <c r="AK28" s="1041">
        <v>589</v>
      </c>
      <c r="AL28" s="1042"/>
      <c r="AM28" s="1042"/>
      <c r="AN28" s="1042"/>
      <c r="AO28" s="1042"/>
      <c r="AP28" s="1042" t="s">
        <v>578</v>
      </c>
      <c r="AQ28" s="1042"/>
      <c r="AR28" s="1042"/>
      <c r="AS28" s="1042"/>
      <c r="AT28" s="1042"/>
      <c r="AU28" s="1042" t="s">
        <v>578</v>
      </c>
      <c r="AV28" s="1042"/>
      <c r="AW28" s="1042"/>
      <c r="AX28" s="1042"/>
      <c r="AY28" s="1042"/>
      <c r="AZ28" s="1043"/>
      <c r="BA28" s="1043"/>
      <c r="BB28" s="1043"/>
      <c r="BC28" s="1043"/>
      <c r="BD28" s="1043"/>
      <c r="BE28" s="1044"/>
      <c r="BF28" s="1044"/>
      <c r="BG28" s="1044"/>
      <c r="BH28" s="1044"/>
      <c r="BI28" s="1045"/>
      <c r="BJ28" s="223"/>
      <c r="BK28" s="223"/>
      <c r="BL28" s="223"/>
      <c r="BM28" s="223"/>
      <c r="BN28" s="223"/>
      <c r="BO28" s="232"/>
      <c r="BP28" s="232"/>
      <c r="BQ28" s="229">
        <v>22</v>
      </c>
      <c r="BR28" s="230"/>
      <c r="BS28" s="991"/>
      <c r="BT28" s="992"/>
      <c r="BU28" s="992"/>
      <c r="BV28" s="992"/>
      <c r="BW28" s="992"/>
      <c r="BX28" s="992"/>
      <c r="BY28" s="992"/>
      <c r="BZ28" s="992"/>
      <c r="CA28" s="992"/>
      <c r="CB28" s="992"/>
      <c r="CC28" s="992"/>
      <c r="CD28" s="992"/>
      <c r="CE28" s="992"/>
      <c r="CF28" s="992"/>
      <c r="CG28" s="1013"/>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221"/>
    </row>
    <row r="29" spans="1:131" ht="26.25" customHeight="1" x14ac:dyDescent="0.15">
      <c r="A29" s="233">
        <v>2</v>
      </c>
      <c r="B29" s="1029" t="s">
        <v>403</v>
      </c>
      <c r="C29" s="1030"/>
      <c r="D29" s="1030"/>
      <c r="E29" s="1030"/>
      <c r="F29" s="1030"/>
      <c r="G29" s="1030"/>
      <c r="H29" s="1030"/>
      <c r="I29" s="1030"/>
      <c r="J29" s="1030"/>
      <c r="K29" s="1030"/>
      <c r="L29" s="1030"/>
      <c r="M29" s="1030"/>
      <c r="N29" s="1030"/>
      <c r="O29" s="1030"/>
      <c r="P29" s="1031"/>
      <c r="Q29" s="1037">
        <v>5819</v>
      </c>
      <c r="R29" s="1038"/>
      <c r="S29" s="1038"/>
      <c r="T29" s="1038"/>
      <c r="U29" s="1038"/>
      <c r="V29" s="1038">
        <v>5574</v>
      </c>
      <c r="W29" s="1038"/>
      <c r="X29" s="1038"/>
      <c r="Y29" s="1038"/>
      <c r="Z29" s="1038"/>
      <c r="AA29" s="1038">
        <v>246</v>
      </c>
      <c r="AB29" s="1038"/>
      <c r="AC29" s="1038"/>
      <c r="AD29" s="1038"/>
      <c r="AE29" s="1039"/>
      <c r="AF29" s="1034">
        <v>246</v>
      </c>
      <c r="AG29" s="1035"/>
      <c r="AH29" s="1035"/>
      <c r="AI29" s="1035"/>
      <c r="AJ29" s="1036"/>
      <c r="AK29" s="977">
        <v>802</v>
      </c>
      <c r="AL29" s="968"/>
      <c r="AM29" s="968"/>
      <c r="AN29" s="968"/>
      <c r="AO29" s="968"/>
      <c r="AP29" s="968" t="s">
        <v>578</v>
      </c>
      <c r="AQ29" s="968"/>
      <c r="AR29" s="968"/>
      <c r="AS29" s="968"/>
      <c r="AT29" s="968"/>
      <c r="AU29" s="968" t="s">
        <v>578</v>
      </c>
      <c r="AV29" s="968"/>
      <c r="AW29" s="968"/>
      <c r="AX29" s="968"/>
      <c r="AY29" s="968"/>
      <c r="AZ29" s="1040"/>
      <c r="BA29" s="1040"/>
      <c r="BB29" s="1040"/>
      <c r="BC29" s="1040"/>
      <c r="BD29" s="1040"/>
      <c r="BE29" s="969"/>
      <c r="BF29" s="969"/>
      <c r="BG29" s="969"/>
      <c r="BH29" s="969"/>
      <c r="BI29" s="970"/>
      <c r="BJ29" s="223"/>
      <c r="BK29" s="223"/>
      <c r="BL29" s="223"/>
      <c r="BM29" s="223"/>
      <c r="BN29" s="223"/>
      <c r="BO29" s="232"/>
      <c r="BP29" s="232"/>
      <c r="BQ29" s="229">
        <v>23</v>
      </c>
      <c r="BR29" s="230"/>
      <c r="BS29" s="991"/>
      <c r="BT29" s="992"/>
      <c r="BU29" s="992"/>
      <c r="BV29" s="992"/>
      <c r="BW29" s="992"/>
      <c r="BX29" s="992"/>
      <c r="BY29" s="992"/>
      <c r="BZ29" s="992"/>
      <c r="CA29" s="992"/>
      <c r="CB29" s="992"/>
      <c r="CC29" s="992"/>
      <c r="CD29" s="992"/>
      <c r="CE29" s="992"/>
      <c r="CF29" s="992"/>
      <c r="CG29" s="1013"/>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221"/>
    </row>
    <row r="30" spans="1:131" ht="26.25" customHeight="1" x14ac:dyDescent="0.15">
      <c r="A30" s="233">
        <v>3</v>
      </c>
      <c r="B30" s="1029" t="s">
        <v>404</v>
      </c>
      <c r="C30" s="1030"/>
      <c r="D30" s="1030"/>
      <c r="E30" s="1030"/>
      <c r="F30" s="1030"/>
      <c r="G30" s="1030"/>
      <c r="H30" s="1030"/>
      <c r="I30" s="1030"/>
      <c r="J30" s="1030"/>
      <c r="K30" s="1030"/>
      <c r="L30" s="1030"/>
      <c r="M30" s="1030"/>
      <c r="N30" s="1030"/>
      <c r="O30" s="1030"/>
      <c r="P30" s="1031"/>
      <c r="Q30" s="1037">
        <v>1067</v>
      </c>
      <c r="R30" s="1038"/>
      <c r="S30" s="1038"/>
      <c r="T30" s="1038"/>
      <c r="U30" s="1038"/>
      <c r="V30" s="1038">
        <v>1041</v>
      </c>
      <c r="W30" s="1038"/>
      <c r="X30" s="1038"/>
      <c r="Y30" s="1038"/>
      <c r="Z30" s="1038"/>
      <c r="AA30" s="1038">
        <v>26</v>
      </c>
      <c r="AB30" s="1038"/>
      <c r="AC30" s="1038"/>
      <c r="AD30" s="1038"/>
      <c r="AE30" s="1039"/>
      <c r="AF30" s="1034">
        <v>26</v>
      </c>
      <c r="AG30" s="1035"/>
      <c r="AH30" s="1035"/>
      <c r="AI30" s="1035"/>
      <c r="AJ30" s="1036"/>
      <c r="AK30" s="977">
        <v>205</v>
      </c>
      <c r="AL30" s="968"/>
      <c r="AM30" s="968"/>
      <c r="AN30" s="968"/>
      <c r="AO30" s="968"/>
      <c r="AP30" s="968" t="s">
        <v>578</v>
      </c>
      <c r="AQ30" s="968"/>
      <c r="AR30" s="968"/>
      <c r="AS30" s="968"/>
      <c r="AT30" s="968"/>
      <c r="AU30" s="968" t="s">
        <v>578</v>
      </c>
      <c r="AV30" s="968"/>
      <c r="AW30" s="968"/>
      <c r="AX30" s="968"/>
      <c r="AY30" s="968"/>
      <c r="AZ30" s="1040"/>
      <c r="BA30" s="1040"/>
      <c r="BB30" s="1040"/>
      <c r="BC30" s="1040"/>
      <c r="BD30" s="1040"/>
      <c r="BE30" s="969"/>
      <c r="BF30" s="969"/>
      <c r="BG30" s="969"/>
      <c r="BH30" s="969"/>
      <c r="BI30" s="970"/>
      <c r="BJ30" s="223"/>
      <c r="BK30" s="223"/>
      <c r="BL30" s="223"/>
      <c r="BM30" s="223"/>
      <c r="BN30" s="223"/>
      <c r="BO30" s="232"/>
      <c r="BP30" s="232"/>
      <c r="BQ30" s="229">
        <v>24</v>
      </c>
      <c r="BR30" s="230"/>
      <c r="BS30" s="991"/>
      <c r="BT30" s="992"/>
      <c r="BU30" s="992"/>
      <c r="BV30" s="992"/>
      <c r="BW30" s="992"/>
      <c r="BX30" s="992"/>
      <c r="BY30" s="992"/>
      <c r="BZ30" s="992"/>
      <c r="CA30" s="992"/>
      <c r="CB30" s="992"/>
      <c r="CC30" s="992"/>
      <c r="CD30" s="992"/>
      <c r="CE30" s="992"/>
      <c r="CF30" s="992"/>
      <c r="CG30" s="1013"/>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221"/>
    </row>
    <row r="31" spans="1:131" ht="26.25" customHeight="1" x14ac:dyDescent="0.15">
      <c r="A31" s="233">
        <v>4</v>
      </c>
      <c r="B31" s="1029" t="s">
        <v>405</v>
      </c>
      <c r="C31" s="1030"/>
      <c r="D31" s="1030"/>
      <c r="E31" s="1030"/>
      <c r="F31" s="1030"/>
      <c r="G31" s="1030"/>
      <c r="H31" s="1030"/>
      <c r="I31" s="1030"/>
      <c r="J31" s="1030"/>
      <c r="K31" s="1030"/>
      <c r="L31" s="1030"/>
      <c r="M31" s="1030"/>
      <c r="N31" s="1030"/>
      <c r="O31" s="1030"/>
      <c r="P31" s="1031"/>
      <c r="Q31" s="1037">
        <v>2044</v>
      </c>
      <c r="R31" s="1038"/>
      <c r="S31" s="1038"/>
      <c r="T31" s="1038"/>
      <c r="U31" s="1038"/>
      <c r="V31" s="1038">
        <v>1674</v>
      </c>
      <c r="W31" s="1038"/>
      <c r="X31" s="1038"/>
      <c r="Y31" s="1038"/>
      <c r="Z31" s="1038"/>
      <c r="AA31" s="1038">
        <v>370</v>
      </c>
      <c r="AB31" s="1038"/>
      <c r="AC31" s="1038"/>
      <c r="AD31" s="1038"/>
      <c r="AE31" s="1039"/>
      <c r="AF31" s="1034">
        <v>2148</v>
      </c>
      <c r="AG31" s="1035"/>
      <c r="AH31" s="1035"/>
      <c r="AI31" s="1035"/>
      <c r="AJ31" s="1036"/>
      <c r="AK31" s="977">
        <v>0</v>
      </c>
      <c r="AL31" s="968"/>
      <c r="AM31" s="968"/>
      <c r="AN31" s="968"/>
      <c r="AO31" s="968"/>
      <c r="AP31" s="968">
        <v>2882</v>
      </c>
      <c r="AQ31" s="968"/>
      <c r="AR31" s="968"/>
      <c r="AS31" s="968"/>
      <c r="AT31" s="968"/>
      <c r="AU31" s="968">
        <v>9</v>
      </c>
      <c r="AV31" s="968"/>
      <c r="AW31" s="968"/>
      <c r="AX31" s="968"/>
      <c r="AY31" s="968"/>
      <c r="AZ31" s="1040"/>
      <c r="BA31" s="1040"/>
      <c r="BB31" s="1040"/>
      <c r="BC31" s="1040"/>
      <c r="BD31" s="1040"/>
      <c r="BE31" s="969" t="s">
        <v>406</v>
      </c>
      <c r="BF31" s="969"/>
      <c r="BG31" s="969"/>
      <c r="BH31" s="969"/>
      <c r="BI31" s="970"/>
      <c r="BJ31" s="223"/>
      <c r="BK31" s="223"/>
      <c r="BL31" s="223"/>
      <c r="BM31" s="223"/>
      <c r="BN31" s="223"/>
      <c r="BO31" s="232"/>
      <c r="BP31" s="232"/>
      <c r="BQ31" s="229">
        <v>25</v>
      </c>
      <c r="BR31" s="230"/>
      <c r="BS31" s="991"/>
      <c r="BT31" s="992"/>
      <c r="BU31" s="992"/>
      <c r="BV31" s="992"/>
      <c r="BW31" s="992"/>
      <c r="BX31" s="992"/>
      <c r="BY31" s="992"/>
      <c r="BZ31" s="992"/>
      <c r="CA31" s="992"/>
      <c r="CB31" s="992"/>
      <c r="CC31" s="992"/>
      <c r="CD31" s="992"/>
      <c r="CE31" s="992"/>
      <c r="CF31" s="992"/>
      <c r="CG31" s="1013"/>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221"/>
    </row>
    <row r="32" spans="1:131" ht="26.25" customHeight="1" x14ac:dyDescent="0.15">
      <c r="A32" s="233">
        <v>5</v>
      </c>
      <c r="B32" s="1029" t="s">
        <v>407</v>
      </c>
      <c r="C32" s="1030"/>
      <c r="D32" s="1030"/>
      <c r="E32" s="1030"/>
      <c r="F32" s="1030"/>
      <c r="G32" s="1030"/>
      <c r="H32" s="1030"/>
      <c r="I32" s="1030"/>
      <c r="J32" s="1030"/>
      <c r="K32" s="1030"/>
      <c r="L32" s="1030"/>
      <c r="M32" s="1030"/>
      <c r="N32" s="1030"/>
      <c r="O32" s="1030"/>
      <c r="P32" s="1031"/>
      <c r="Q32" s="1037">
        <v>2730</v>
      </c>
      <c r="R32" s="1038"/>
      <c r="S32" s="1038"/>
      <c r="T32" s="1038"/>
      <c r="U32" s="1038"/>
      <c r="V32" s="1038">
        <v>2477</v>
      </c>
      <c r="W32" s="1038"/>
      <c r="X32" s="1038"/>
      <c r="Y32" s="1038"/>
      <c r="Z32" s="1038"/>
      <c r="AA32" s="1038">
        <v>253</v>
      </c>
      <c r="AB32" s="1038"/>
      <c r="AC32" s="1038"/>
      <c r="AD32" s="1038"/>
      <c r="AE32" s="1039"/>
      <c r="AF32" s="1034">
        <v>432</v>
      </c>
      <c r="AG32" s="1035"/>
      <c r="AH32" s="1035"/>
      <c r="AI32" s="1035"/>
      <c r="AJ32" s="1036"/>
      <c r="AK32" s="977">
        <v>1018</v>
      </c>
      <c r="AL32" s="968"/>
      <c r="AM32" s="968"/>
      <c r="AN32" s="968"/>
      <c r="AO32" s="968"/>
      <c r="AP32" s="968">
        <v>20458</v>
      </c>
      <c r="AQ32" s="968"/>
      <c r="AR32" s="968"/>
      <c r="AS32" s="968"/>
      <c r="AT32" s="968"/>
      <c r="AU32" s="968">
        <v>11559</v>
      </c>
      <c r="AV32" s="968"/>
      <c r="AW32" s="968"/>
      <c r="AX32" s="968"/>
      <c r="AY32" s="968"/>
      <c r="AZ32" s="1040"/>
      <c r="BA32" s="1040"/>
      <c r="BB32" s="1040"/>
      <c r="BC32" s="1040"/>
      <c r="BD32" s="1040"/>
      <c r="BE32" s="969" t="s">
        <v>408</v>
      </c>
      <c r="BF32" s="969"/>
      <c r="BG32" s="969"/>
      <c r="BH32" s="969"/>
      <c r="BI32" s="970"/>
      <c r="BJ32" s="223"/>
      <c r="BK32" s="223"/>
      <c r="BL32" s="223"/>
      <c r="BM32" s="223"/>
      <c r="BN32" s="223"/>
      <c r="BO32" s="232"/>
      <c r="BP32" s="232"/>
      <c r="BQ32" s="229">
        <v>26</v>
      </c>
      <c r="BR32" s="230"/>
      <c r="BS32" s="991"/>
      <c r="BT32" s="992"/>
      <c r="BU32" s="992"/>
      <c r="BV32" s="992"/>
      <c r="BW32" s="992"/>
      <c r="BX32" s="992"/>
      <c r="BY32" s="992"/>
      <c r="BZ32" s="992"/>
      <c r="CA32" s="992"/>
      <c r="CB32" s="992"/>
      <c r="CC32" s="992"/>
      <c r="CD32" s="992"/>
      <c r="CE32" s="992"/>
      <c r="CF32" s="992"/>
      <c r="CG32" s="1013"/>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221"/>
    </row>
    <row r="33" spans="1:131" ht="26.25" customHeight="1" x14ac:dyDescent="0.15">
      <c r="A33" s="233">
        <v>6</v>
      </c>
      <c r="B33" s="1029" t="s">
        <v>409</v>
      </c>
      <c r="C33" s="1030"/>
      <c r="D33" s="1030"/>
      <c r="E33" s="1030"/>
      <c r="F33" s="1030"/>
      <c r="G33" s="1030"/>
      <c r="H33" s="1030"/>
      <c r="I33" s="1030"/>
      <c r="J33" s="1030"/>
      <c r="K33" s="1030"/>
      <c r="L33" s="1030"/>
      <c r="M33" s="1030"/>
      <c r="N33" s="1030"/>
      <c r="O33" s="1030"/>
      <c r="P33" s="1031"/>
      <c r="Q33" s="1037">
        <v>392</v>
      </c>
      <c r="R33" s="1038"/>
      <c r="S33" s="1038"/>
      <c r="T33" s="1038"/>
      <c r="U33" s="1038"/>
      <c r="V33" s="1038">
        <v>233</v>
      </c>
      <c r="W33" s="1038"/>
      <c r="X33" s="1038"/>
      <c r="Y33" s="1038"/>
      <c r="Z33" s="1038"/>
      <c r="AA33" s="1038" t="s">
        <v>578</v>
      </c>
      <c r="AB33" s="1038"/>
      <c r="AC33" s="1038"/>
      <c r="AD33" s="1038"/>
      <c r="AE33" s="1039"/>
      <c r="AF33" s="1034">
        <v>159</v>
      </c>
      <c r="AG33" s="1035"/>
      <c r="AH33" s="1035"/>
      <c r="AI33" s="1035"/>
      <c r="AJ33" s="1036"/>
      <c r="AK33" s="977">
        <v>142</v>
      </c>
      <c r="AL33" s="968"/>
      <c r="AM33" s="968"/>
      <c r="AN33" s="968"/>
      <c r="AO33" s="968"/>
      <c r="AP33" s="968" t="s">
        <v>578</v>
      </c>
      <c r="AQ33" s="968"/>
      <c r="AR33" s="968"/>
      <c r="AS33" s="968"/>
      <c r="AT33" s="968"/>
      <c r="AU33" s="968" t="s">
        <v>578</v>
      </c>
      <c r="AV33" s="968"/>
      <c r="AW33" s="968"/>
      <c r="AX33" s="968"/>
      <c r="AY33" s="968"/>
      <c r="AZ33" s="1040"/>
      <c r="BA33" s="1040"/>
      <c r="BB33" s="1040"/>
      <c r="BC33" s="1040"/>
      <c r="BD33" s="1040"/>
      <c r="BE33" s="969" t="s">
        <v>410</v>
      </c>
      <c r="BF33" s="969"/>
      <c r="BG33" s="969"/>
      <c r="BH33" s="969"/>
      <c r="BI33" s="970"/>
      <c r="BJ33" s="223"/>
      <c r="BK33" s="223"/>
      <c r="BL33" s="223"/>
      <c r="BM33" s="223"/>
      <c r="BN33" s="223"/>
      <c r="BO33" s="232"/>
      <c r="BP33" s="232"/>
      <c r="BQ33" s="229">
        <v>27</v>
      </c>
      <c r="BR33" s="230"/>
      <c r="BS33" s="991"/>
      <c r="BT33" s="992"/>
      <c r="BU33" s="992"/>
      <c r="BV33" s="992"/>
      <c r="BW33" s="992"/>
      <c r="BX33" s="992"/>
      <c r="BY33" s="992"/>
      <c r="BZ33" s="992"/>
      <c r="CA33" s="992"/>
      <c r="CB33" s="992"/>
      <c r="CC33" s="992"/>
      <c r="CD33" s="992"/>
      <c r="CE33" s="992"/>
      <c r="CF33" s="992"/>
      <c r="CG33" s="1013"/>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221"/>
    </row>
    <row r="34" spans="1:131" ht="26.25" customHeight="1" x14ac:dyDescent="0.15">
      <c r="A34" s="233">
        <v>7</v>
      </c>
      <c r="B34" s="1029" t="s">
        <v>411</v>
      </c>
      <c r="C34" s="1030"/>
      <c r="D34" s="1030"/>
      <c r="E34" s="1030"/>
      <c r="F34" s="1030"/>
      <c r="G34" s="1030"/>
      <c r="H34" s="1030"/>
      <c r="I34" s="1030"/>
      <c r="J34" s="1030"/>
      <c r="K34" s="1030"/>
      <c r="L34" s="1030"/>
      <c r="M34" s="1030"/>
      <c r="N34" s="1030"/>
      <c r="O34" s="1030"/>
      <c r="P34" s="1031"/>
      <c r="Q34" s="1037">
        <v>161</v>
      </c>
      <c r="R34" s="1038"/>
      <c r="S34" s="1038"/>
      <c r="T34" s="1038"/>
      <c r="U34" s="1038"/>
      <c r="V34" s="1038">
        <v>85</v>
      </c>
      <c r="W34" s="1038"/>
      <c r="X34" s="1038"/>
      <c r="Y34" s="1038"/>
      <c r="Z34" s="1038"/>
      <c r="AA34" s="1038" t="s">
        <v>578</v>
      </c>
      <c r="AB34" s="1038"/>
      <c r="AC34" s="1038"/>
      <c r="AD34" s="1038"/>
      <c r="AE34" s="1039"/>
      <c r="AF34" s="1034">
        <v>184</v>
      </c>
      <c r="AG34" s="1035"/>
      <c r="AH34" s="1035"/>
      <c r="AI34" s="1035"/>
      <c r="AJ34" s="1036"/>
      <c r="AK34" s="977">
        <v>50</v>
      </c>
      <c r="AL34" s="968"/>
      <c r="AM34" s="968"/>
      <c r="AN34" s="968"/>
      <c r="AO34" s="968"/>
      <c r="AP34" s="968" t="s">
        <v>578</v>
      </c>
      <c r="AQ34" s="968"/>
      <c r="AR34" s="968"/>
      <c r="AS34" s="968"/>
      <c r="AT34" s="968"/>
      <c r="AU34" s="968" t="s">
        <v>578</v>
      </c>
      <c r="AV34" s="968"/>
      <c r="AW34" s="968"/>
      <c r="AX34" s="968"/>
      <c r="AY34" s="968"/>
      <c r="AZ34" s="1040"/>
      <c r="BA34" s="1040"/>
      <c r="BB34" s="1040"/>
      <c r="BC34" s="1040"/>
      <c r="BD34" s="1040"/>
      <c r="BE34" s="969" t="s">
        <v>412</v>
      </c>
      <c r="BF34" s="969"/>
      <c r="BG34" s="969"/>
      <c r="BH34" s="969"/>
      <c r="BI34" s="970"/>
      <c r="BJ34" s="223"/>
      <c r="BK34" s="223"/>
      <c r="BL34" s="223"/>
      <c r="BM34" s="223"/>
      <c r="BN34" s="223"/>
      <c r="BO34" s="232"/>
      <c r="BP34" s="232"/>
      <c r="BQ34" s="229">
        <v>28</v>
      </c>
      <c r="BR34" s="230"/>
      <c r="BS34" s="991"/>
      <c r="BT34" s="992"/>
      <c r="BU34" s="992"/>
      <c r="BV34" s="992"/>
      <c r="BW34" s="992"/>
      <c r="BX34" s="992"/>
      <c r="BY34" s="992"/>
      <c r="BZ34" s="992"/>
      <c r="CA34" s="992"/>
      <c r="CB34" s="992"/>
      <c r="CC34" s="992"/>
      <c r="CD34" s="992"/>
      <c r="CE34" s="992"/>
      <c r="CF34" s="992"/>
      <c r="CG34" s="1013"/>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221"/>
    </row>
    <row r="35" spans="1:131" ht="26.25" customHeight="1" x14ac:dyDescent="0.15">
      <c r="A35" s="233">
        <v>8</v>
      </c>
      <c r="B35" s="1029" t="s">
        <v>413</v>
      </c>
      <c r="C35" s="1030"/>
      <c r="D35" s="1030"/>
      <c r="E35" s="1030"/>
      <c r="F35" s="1030"/>
      <c r="G35" s="1030"/>
      <c r="H35" s="1030"/>
      <c r="I35" s="1030"/>
      <c r="J35" s="1030"/>
      <c r="K35" s="1030"/>
      <c r="L35" s="1030"/>
      <c r="M35" s="1030"/>
      <c r="N35" s="1030"/>
      <c r="O35" s="1030"/>
      <c r="P35" s="1031"/>
      <c r="Q35" s="1037">
        <v>732</v>
      </c>
      <c r="R35" s="1038"/>
      <c r="S35" s="1038"/>
      <c r="T35" s="1038"/>
      <c r="U35" s="1038"/>
      <c r="V35" s="1038">
        <v>642</v>
      </c>
      <c r="W35" s="1038"/>
      <c r="X35" s="1038"/>
      <c r="Y35" s="1038"/>
      <c r="Z35" s="1038"/>
      <c r="AA35" s="1038" t="s">
        <v>578</v>
      </c>
      <c r="AB35" s="1038"/>
      <c r="AC35" s="1038"/>
      <c r="AD35" s="1038"/>
      <c r="AE35" s="1039"/>
      <c r="AF35" s="1034" t="s">
        <v>391</v>
      </c>
      <c r="AG35" s="1035"/>
      <c r="AH35" s="1035"/>
      <c r="AI35" s="1035"/>
      <c r="AJ35" s="1036"/>
      <c r="AK35" s="977">
        <v>145</v>
      </c>
      <c r="AL35" s="968"/>
      <c r="AM35" s="968"/>
      <c r="AN35" s="968"/>
      <c r="AO35" s="968"/>
      <c r="AP35" s="968" t="s">
        <v>578</v>
      </c>
      <c r="AQ35" s="968"/>
      <c r="AR35" s="968"/>
      <c r="AS35" s="968"/>
      <c r="AT35" s="968"/>
      <c r="AU35" s="968">
        <v>709</v>
      </c>
      <c r="AV35" s="968"/>
      <c r="AW35" s="968"/>
      <c r="AX35" s="968"/>
      <c r="AY35" s="968"/>
      <c r="AZ35" s="1040"/>
      <c r="BA35" s="1040"/>
      <c r="BB35" s="1040"/>
      <c r="BC35" s="1040"/>
      <c r="BD35" s="1040"/>
      <c r="BE35" s="969" t="s">
        <v>412</v>
      </c>
      <c r="BF35" s="969"/>
      <c r="BG35" s="969"/>
      <c r="BH35" s="969"/>
      <c r="BI35" s="970"/>
      <c r="BJ35" s="223"/>
      <c r="BK35" s="223"/>
      <c r="BL35" s="223"/>
      <c r="BM35" s="223"/>
      <c r="BN35" s="223"/>
      <c r="BO35" s="232"/>
      <c r="BP35" s="232"/>
      <c r="BQ35" s="229">
        <v>29</v>
      </c>
      <c r="BR35" s="230"/>
      <c r="BS35" s="991"/>
      <c r="BT35" s="992"/>
      <c r="BU35" s="992"/>
      <c r="BV35" s="992"/>
      <c r="BW35" s="992"/>
      <c r="BX35" s="992"/>
      <c r="BY35" s="992"/>
      <c r="BZ35" s="992"/>
      <c r="CA35" s="992"/>
      <c r="CB35" s="992"/>
      <c r="CC35" s="992"/>
      <c r="CD35" s="992"/>
      <c r="CE35" s="992"/>
      <c r="CF35" s="992"/>
      <c r="CG35" s="1013"/>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221"/>
    </row>
    <row r="36" spans="1:131" ht="26.25" customHeight="1" x14ac:dyDescent="0.15">
      <c r="A36" s="233">
        <v>9</v>
      </c>
      <c r="B36" s="1029" t="s">
        <v>414</v>
      </c>
      <c r="C36" s="1030"/>
      <c r="D36" s="1030"/>
      <c r="E36" s="1030"/>
      <c r="F36" s="1030"/>
      <c r="G36" s="1030"/>
      <c r="H36" s="1030"/>
      <c r="I36" s="1030"/>
      <c r="J36" s="1030"/>
      <c r="K36" s="1030"/>
      <c r="L36" s="1030"/>
      <c r="M36" s="1030"/>
      <c r="N36" s="1030"/>
      <c r="O36" s="1030"/>
      <c r="P36" s="1031"/>
      <c r="Q36" s="1037">
        <v>937</v>
      </c>
      <c r="R36" s="1038"/>
      <c r="S36" s="1038"/>
      <c r="T36" s="1038"/>
      <c r="U36" s="1038"/>
      <c r="V36" s="1038">
        <v>863</v>
      </c>
      <c r="W36" s="1038"/>
      <c r="X36" s="1038"/>
      <c r="Y36" s="1038"/>
      <c r="Z36" s="1038"/>
      <c r="AA36" s="1038" t="s">
        <v>578</v>
      </c>
      <c r="AB36" s="1038"/>
      <c r="AC36" s="1038"/>
      <c r="AD36" s="1038"/>
      <c r="AE36" s="1039"/>
      <c r="AF36" s="1034" t="s">
        <v>237</v>
      </c>
      <c r="AG36" s="1035"/>
      <c r="AH36" s="1035"/>
      <c r="AI36" s="1035"/>
      <c r="AJ36" s="1036"/>
      <c r="AK36" s="977">
        <v>235</v>
      </c>
      <c r="AL36" s="968"/>
      <c r="AM36" s="968"/>
      <c r="AN36" s="968"/>
      <c r="AO36" s="968"/>
      <c r="AP36" s="968" t="s">
        <v>578</v>
      </c>
      <c r="AQ36" s="968"/>
      <c r="AR36" s="968"/>
      <c r="AS36" s="968"/>
      <c r="AT36" s="968"/>
      <c r="AU36" s="968">
        <v>1303</v>
      </c>
      <c r="AV36" s="968"/>
      <c r="AW36" s="968"/>
      <c r="AX36" s="968"/>
      <c r="AY36" s="968"/>
      <c r="AZ36" s="1040"/>
      <c r="BA36" s="1040"/>
      <c r="BB36" s="1040"/>
      <c r="BC36" s="1040"/>
      <c r="BD36" s="1040"/>
      <c r="BE36" s="969" t="s">
        <v>415</v>
      </c>
      <c r="BF36" s="969"/>
      <c r="BG36" s="969"/>
      <c r="BH36" s="969"/>
      <c r="BI36" s="970"/>
      <c r="BJ36" s="223"/>
      <c r="BK36" s="223"/>
      <c r="BL36" s="223"/>
      <c r="BM36" s="223"/>
      <c r="BN36" s="223"/>
      <c r="BO36" s="232"/>
      <c r="BP36" s="232"/>
      <c r="BQ36" s="229">
        <v>30</v>
      </c>
      <c r="BR36" s="230"/>
      <c r="BS36" s="991"/>
      <c r="BT36" s="992"/>
      <c r="BU36" s="992"/>
      <c r="BV36" s="992"/>
      <c r="BW36" s="992"/>
      <c r="BX36" s="992"/>
      <c r="BY36" s="992"/>
      <c r="BZ36" s="992"/>
      <c r="CA36" s="992"/>
      <c r="CB36" s="992"/>
      <c r="CC36" s="992"/>
      <c r="CD36" s="992"/>
      <c r="CE36" s="992"/>
      <c r="CF36" s="992"/>
      <c r="CG36" s="1013"/>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221"/>
    </row>
    <row r="37" spans="1:131" ht="26.25" customHeight="1" x14ac:dyDescent="0.15">
      <c r="A37" s="233">
        <v>10</v>
      </c>
      <c r="B37" s="1029" t="s">
        <v>416</v>
      </c>
      <c r="C37" s="1030"/>
      <c r="D37" s="1030"/>
      <c r="E37" s="1030"/>
      <c r="F37" s="1030"/>
      <c r="G37" s="1030"/>
      <c r="H37" s="1030"/>
      <c r="I37" s="1030"/>
      <c r="J37" s="1030"/>
      <c r="K37" s="1030"/>
      <c r="L37" s="1030"/>
      <c r="M37" s="1030"/>
      <c r="N37" s="1030"/>
      <c r="O37" s="1030"/>
      <c r="P37" s="1031"/>
      <c r="Q37" s="1037">
        <v>1474</v>
      </c>
      <c r="R37" s="1038"/>
      <c r="S37" s="1038"/>
      <c r="T37" s="1038"/>
      <c r="U37" s="1038"/>
      <c r="V37" s="1038">
        <v>1283</v>
      </c>
      <c r="W37" s="1038"/>
      <c r="X37" s="1038"/>
      <c r="Y37" s="1038"/>
      <c r="Z37" s="1038"/>
      <c r="AA37" s="1038" t="s">
        <v>578</v>
      </c>
      <c r="AB37" s="1038"/>
      <c r="AC37" s="1038"/>
      <c r="AD37" s="1038"/>
      <c r="AE37" s="1039"/>
      <c r="AF37" s="1034" t="s">
        <v>237</v>
      </c>
      <c r="AG37" s="1035"/>
      <c r="AH37" s="1035"/>
      <c r="AI37" s="1035"/>
      <c r="AJ37" s="1036"/>
      <c r="AK37" s="977">
        <v>370</v>
      </c>
      <c r="AL37" s="968"/>
      <c r="AM37" s="968"/>
      <c r="AN37" s="968"/>
      <c r="AO37" s="968"/>
      <c r="AP37" s="968" t="s">
        <v>578</v>
      </c>
      <c r="AQ37" s="968"/>
      <c r="AR37" s="968"/>
      <c r="AS37" s="968"/>
      <c r="AT37" s="968"/>
      <c r="AU37" s="968">
        <v>3253</v>
      </c>
      <c r="AV37" s="968"/>
      <c r="AW37" s="968"/>
      <c r="AX37" s="968"/>
      <c r="AY37" s="968"/>
      <c r="AZ37" s="1040"/>
      <c r="BA37" s="1040"/>
      <c r="BB37" s="1040"/>
      <c r="BC37" s="1040"/>
      <c r="BD37" s="1040"/>
      <c r="BE37" s="969" t="s">
        <v>410</v>
      </c>
      <c r="BF37" s="969"/>
      <c r="BG37" s="969"/>
      <c r="BH37" s="969"/>
      <c r="BI37" s="970"/>
      <c r="BJ37" s="223"/>
      <c r="BK37" s="223"/>
      <c r="BL37" s="223"/>
      <c r="BM37" s="223"/>
      <c r="BN37" s="223"/>
      <c r="BO37" s="232"/>
      <c r="BP37" s="232"/>
      <c r="BQ37" s="229">
        <v>31</v>
      </c>
      <c r="BR37" s="230"/>
      <c r="BS37" s="991"/>
      <c r="BT37" s="992"/>
      <c r="BU37" s="992"/>
      <c r="BV37" s="992"/>
      <c r="BW37" s="992"/>
      <c r="BX37" s="992"/>
      <c r="BY37" s="992"/>
      <c r="BZ37" s="992"/>
      <c r="CA37" s="992"/>
      <c r="CB37" s="992"/>
      <c r="CC37" s="992"/>
      <c r="CD37" s="992"/>
      <c r="CE37" s="992"/>
      <c r="CF37" s="992"/>
      <c r="CG37" s="1013"/>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221"/>
    </row>
    <row r="38" spans="1:131" ht="26.25" customHeight="1" x14ac:dyDescent="0.15">
      <c r="A38" s="233">
        <v>11</v>
      </c>
      <c r="B38" s="1029"/>
      <c r="C38" s="1030"/>
      <c r="D38" s="1030"/>
      <c r="E38" s="1030"/>
      <c r="F38" s="1030"/>
      <c r="G38" s="1030"/>
      <c r="H38" s="1030"/>
      <c r="I38" s="1030"/>
      <c r="J38" s="1030"/>
      <c r="K38" s="1030"/>
      <c r="L38" s="1030"/>
      <c r="M38" s="1030"/>
      <c r="N38" s="1030"/>
      <c r="O38" s="1030"/>
      <c r="P38" s="1031"/>
      <c r="Q38" s="1037"/>
      <c r="R38" s="1038"/>
      <c r="S38" s="1038"/>
      <c r="T38" s="1038"/>
      <c r="U38" s="1038"/>
      <c r="V38" s="1038"/>
      <c r="W38" s="1038"/>
      <c r="X38" s="1038"/>
      <c r="Y38" s="1038"/>
      <c r="Z38" s="1038"/>
      <c r="AA38" s="1038"/>
      <c r="AB38" s="1038"/>
      <c r="AC38" s="1038"/>
      <c r="AD38" s="1038"/>
      <c r="AE38" s="1039"/>
      <c r="AF38" s="1034"/>
      <c r="AG38" s="1035"/>
      <c r="AH38" s="1035"/>
      <c r="AI38" s="1035"/>
      <c r="AJ38" s="1036"/>
      <c r="AK38" s="977"/>
      <c r="AL38" s="968"/>
      <c r="AM38" s="968"/>
      <c r="AN38" s="968"/>
      <c r="AO38" s="968"/>
      <c r="AP38" s="968"/>
      <c r="AQ38" s="968"/>
      <c r="AR38" s="968"/>
      <c r="AS38" s="968"/>
      <c r="AT38" s="968"/>
      <c r="AU38" s="968"/>
      <c r="AV38" s="968"/>
      <c r="AW38" s="968"/>
      <c r="AX38" s="968"/>
      <c r="AY38" s="968"/>
      <c r="AZ38" s="1040"/>
      <c r="BA38" s="1040"/>
      <c r="BB38" s="1040"/>
      <c r="BC38" s="1040"/>
      <c r="BD38" s="1040"/>
      <c r="BE38" s="969"/>
      <c r="BF38" s="969"/>
      <c r="BG38" s="969"/>
      <c r="BH38" s="969"/>
      <c r="BI38" s="970"/>
      <c r="BJ38" s="223"/>
      <c r="BK38" s="223"/>
      <c r="BL38" s="223"/>
      <c r="BM38" s="223"/>
      <c r="BN38" s="223"/>
      <c r="BO38" s="232"/>
      <c r="BP38" s="232"/>
      <c r="BQ38" s="229">
        <v>32</v>
      </c>
      <c r="BR38" s="230"/>
      <c r="BS38" s="991"/>
      <c r="BT38" s="992"/>
      <c r="BU38" s="992"/>
      <c r="BV38" s="992"/>
      <c r="BW38" s="992"/>
      <c r="BX38" s="992"/>
      <c r="BY38" s="992"/>
      <c r="BZ38" s="992"/>
      <c r="CA38" s="992"/>
      <c r="CB38" s="992"/>
      <c r="CC38" s="992"/>
      <c r="CD38" s="992"/>
      <c r="CE38" s="992"/>
      <c r="CF38" s="992"/>
      <c r="CG38" s="1013"/>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221"/>
    </row>
    <row r="39" spans="1:131" ht="26.25" customHeight="1" x14ac:dyDescent="0.15">
      <c r="A39" s="233">
        <v>12</v>
      </c>
      <c r="B39" s="1029"/>
      <c r="C39" s="1030"/>
      <c r="D39" s="1030"/>
      <c r="E39" s="1030"/>
      <c r="F39" s="1030"/>
      <c r="G39" s="1030"/>
      <c r="H39" s="1030"/>
      <c r="I39" s="1030"/>
      <c r="J39" s="1030"/>
      <c r="K39" s="1030"/>
      <c r="L39" s="1030"/>
      <c r="M39" s="1030"/>
      <c r="N39" s="1030"/>
      <c r="O39" s="1030"/>
      <c r="P39" s="1031"/>
      <c r="Q39" s="1037"/>
      <c r="R39" s="1038"/>
      <c r="S39" s="1038"/>
      <c r="T39" s="1038"/>
      <c r="U39" s="1038"/>
      <c r="V39" s="1038"/>
      <c r="W39" s="1038"/>
      <c r="X39" s="1038"/>
      <c r="Y39" s="1038"/>
      <c r="Z39" s="1038"/>
      <c r="AA39" s="1038"/>
      <c r="AB39" s="1038"/>
      <c r="AC39" s="1038"/>
      <c r="AD39" s="1038"/>
      <c r="AE39" s="1039"/>
      <c r="AF39" s="1034"/>
      <c r="AG39" s="1035"/>
      <c r="AH39" s="1035"/>
      <c r="AI39" s="1035"/>
      <c r="AJ39" s="1036"/>
      <c r="AK39" s="977"/>
      <c r="AL39" s="968"/>
      <c r="AM39" s="968"/>
      <c r="AN39" s="968"/>
      <c r="AO39" s="968"/>
      <c r="AP39" s="968"/>
      <c r="AQ39" s="968"/>
      <c r="AR39" s="968"/>
      <c r="AS39" s="968"/>
      <c r="AT39" s="968"/>
      <c r="AU39" s="968"/>
      <c r="AV39" s="968"/>
      <c r="AW39" s="968"/>
      <c r="AX39" s="968"/>
      <c r="AY39" s="968"/>
      <c r="AZ39" s="1040"/>
      <c r="BA39" s="1040"/>
      <c r="BB39" s="1040"/>
      <c r="BC39" s="1040"/>
      <c r="BD39" s="1040"/>
      <c r="BE39" s="969"/>
      <c r="BF39" s="969"/>
      <c r="BG39" s="969"/>
      <c r="BH39" s="969"/>
      <c r="BI39" s="970"/>
      <c r="BJ39" s="223"/>
      <c r="BK39" s="223"/>
      <c r="BL39" s="223"/>
      <c r="BM39" s="223"/>
      <c r="BN39" s="223"/>
      <c r="BO39" s="232"/>
      <c r="BP39" s="232"/>
      <c r="BQ39" s="229">
        <v>33</v>
      </c>
      <c r="BR39" s="230"/>
      <c r="BS39" s="991"/>
      <c r="BT39" s="992"/>
      <c r="BU39" s="992"/>
      <c r="BV39" s="992"/>
      <c r="BW39" s="992"/>
      <c r="BX39" s="992"/>
      <c r="BY39" s="992"/>
      <c r="BZ39" s="992"/>
      <c r="CA39" s="992"/>
      <c r="CB39" s="992"/>
      <c r="CC39" s="992"/>
      <c r="CD39" s="992"/>
      <c r="CE39" s="992"/>
      <c r="CF39" s="992"/>
      <c r="CG39" s="1013"/>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221"/>
    </row>
    <row r="40" spans="1:131" ht="26.25" customHeight="1" x14ac:dyDescent="0.15">
      <c r="A40" s="229">
        <v>13</v>
      </c>
      <c r="B40" s="1029"/>
      <c r="C40" s="1030"/>
      <c r="D40" s="1030"/>
      <c r="E40" s="1030"/>
      <c r="F40" s="1030"/>
      <c r="G40" s="1030"/>
      <c r="H40" s="1030"/>
      <c r="I40" s="1030"/>
      <c r="J40" s="1030"/>
      <c r="K40" s="1030"/>
      <c r="L40" s="1030"/>
      <c r="M40" s="1030"/>
      <c r="N40" s="1030"/>
      <c r="O40" s="1030"/>
      <c r="P40" s="1031"/>
      <c r="Q40" s="1037"/>
      <c r="R40" s="1038"/>
      <c r="S40" s="1038"/>
      <c r="T40" s="1038"/>
      <c r="U40" s="1038"/>
      <c r="V40" s="1038"/>
      <c r="W40" s="1038"/>
      <c r="X40" s="1038"/>
      <c r="Y40" s="1038"/>
      <c r="Z40" s="1038"/>
      <c r="AA40" s="1038"/>
      <c r="AB40" s="1038"/>
      <c r="AC40" s="1038"/>
      <c r="AD40" s="1038"/>
      <c r="AE40" s="1039"/>
      <c r="AF40" s="1034"/>
      <c r="AG40" s="1035"/>
      <c r="AH40" s="1035"/>
      <c r="AI40" s="1035"/>
      <c r="AJ40" s="1036"/>
      <c r="AK40" s="977"/>
      <c r="AL40" s="968"/>
      <c r="AM40" s="968"/>
      <c r="AN40" s="968"/>
      <c r="AO40" s="968"/>
      <c r="AP40" s="968"/>
      <c r="AQ40" s="968"/>
      <c r="AR40" s="968"/>
      <c r="AS40" s="968"/>
      <c r="AT40" s="968"/>
      <c r="AU40" s="968"/>
      <c r="AV40" s="968"/>
      <c r="AW40" s="968"/>
      <c r="AX40" s="968"/>
      <c r="AY40" s="968"/>
      <c r="AZ40" s="1040"/>
      <c r="BA40" s="1040"/>
      <c r="BB40" s="1040"/>
      <c r="BC40" s="1040"/>
      <c r="BD40" s="1040"/>
      <c r="BE40" s="969"/>
      <c r="BF40" s="969"/>
      <c r="BG40" s="969"/>
      <c r="BH40" s="969"/>
      <c r="BI40" s="970"/>
      <c r="BJ40" s="223"/>
      <c r="BK40" s="223"/>
      <c r="BL40" s="223"/>
      <c r="BM40" s="223"/>
      <c r="BN40" s="223"/>
      <c r="BO40" s="232"/>
      <c r="BP40" s="232"/>
      <c r="BQ40" s="229">
        <v>34</v>
      </c>
      <c r="BR40" s="230"/>
      <c r="BS40" s="991"/>
      <c r="BT40" s="992"/>
      <c r="BU40" s="992"/>
      <c r="BV40" s="992"/>
      <c r="BW40" s="992"/>
      <c r="BX40" s="992"/>
      <c r="BY40" s="992"/>
      <c r="BZ40" s="992"/>
      <c r="CA40" s="992"/>
      <c r="CB40" s="992"/>
      <c r="CC40" s="992"/>
      <c r="CD40" s="992"/>
      <c r="CE40" s="992"/>
      <c r="CF40" s="992"/>
      <c r="CG40" s="1013"/>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221"/>
    </row>
    <row r="41" spans="1:131" ht="26.25" customHeight="1" x14ac:dyDescent="0.15">
      <c r="A41" s="229">
        <v>14</v>
      </c>
      <c r="B41" s="1029"/>
      <c r="C41" s="1030"/>
      <c r="D41" s="1030"/>
      <c r="E41" s="1030"/>
      <c r="F41" s="1030"/>
      <c r="G41" s="1030"/>
      <c r="H41" s="1030"/>
      <c r="I41" s="1030"/>
      <c r="J41" s="1030"/>
      <c r="K41" s="1030"/>
      <c r="L41" s="1030"/>
      <c r="M41" s="1030"/>
      <c r="N41" s="1030"/>
      <c r="O41" s="1030"/>
      <c r="P41" s="1031"/>
      <c r="Q41" s="1037"/>
      <c r="R41" s="1038"/>
      <c r="S41" s="1038"/>
      <c r="T41" s="1038"/>
      <c r="U41" s="1038"/>
      <c r="V41" s="1038"/>
      <c r="W41" s="1038"/>
      <c r="X41" s="1038"/>
      <c r="Y41" s="1038"/>
      <c r="Z41" s="1038"/>
      <c r="AA41" s="1038"/>
      <c r="AB41" s="1038"/>
      <c r="AC41" s="1038"/>
      <c r="AD41" s="1038"/>
      <c r="AE41" s="1039"/>
      <c r="AF41" s="1034"/>
      <c r="AG41" s="1035"/>
      <c r="AH41" s="1035"/>
      <c r="AI41" s="1035"/>
      <c r="AJ41" s="1036"/>
      <c r="AK41" s="977"/>
      <c r="AL41" s="968"/>
      <c r="AM41" s="968"/>
      <c r="AN41" s="968"/>
      <c r="AO41" s="968"/>
      <c r="AP41" s="968"/>
      <c r="AQ41" s="968"/>
      <c r="AR41" s="968"/>
      <c r="AS41" s="968"/>
      <c r="AT41" s="968"/>
      <c r="AU41" s="968"/>
      <c r="AV41" s="968"/>
      <c r="AW41" s="968"/>
      <c r="AX41" s="968"/>
      <c r="AY41" s="968"/>
      <c r="AZ41" s="1040"/>
      <c r="BA41" s="1040"/>
      <c r="BB41" s="1040"/>
      <c r="BC41" s="1040"/>
      <c r="BD41" s="1040"/>
      <c r="BE41" s="969"/>
      <c r="BF41" s="969"/>
      <c r="BG41" s="969"/>
      <c r="BH41" s="969"/>
      <c r="BI41" s="970"/>
      <c r="BJ41" s="223"/>
      <c r="BK41" s="223"/>
      <c r="BL41" s="223"/>
      <c r="BM41" s="223"/>
      <c r="BN41" s="223"/>
      <c r="BO41" s="232"/>
      <c r="BP41" s="232"/>
      <c r="BQ41" s="229">
        <v>35</v>
      </c>
      <c r="BR41" s="230"/>
      <c r="BS41" s="991"/>
      <c r="BT41" s="992"/>
      <c r="BU41" s="992"/>
      <c r="BV41" s="992"/>
      <c r="BW41" s="992"/>
      <c r="BX41" s="992"/>
      <c r="BY41" s="992"/>
      <c r="BZ41" s="992"/>
      <c r="CA41" s="992"/>
      <c r="CB41" s="992"/>
      <c r="CC41" s="992"/>
      <c r="CD41" s="992"/>
      <c r="CE41" s="992"/>
      <c r="CF41" s="992"/>
      <c r="CG41" s="1013"/>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221"/>
    </row>
    <row r="42" spans="1:131" ht="26.25" customHeight="1" x14ac:dyDescent="0.15">
      <c r="A42" s="229">
        <v>15</v>
      </c>
      <c r="B42" s="1029"/>
      <c r="C42" s="1030"/>
      <c r="D42" s="1030"/>
      <c r="E42" s="1030"/>
      <c r="F42" s="1030"/>
      <c r="G42" s="1030"/>
      <c r="H42" s="1030"/>
      <c r="I42" s="1030"/>
      <c r="J42" s="1030"/>
      <c r="K42" s="1030"/>
      <c r="L42" s="1030"/>
      <c r="M42" s="1030"/>
      <c r="N42" s="1030"/>
      <c r="O42" s="1030"/>
      <c r="P42" s="1031"/>
      <c r="Q42" s="1037"/>
      <c r="R42" s="1038"/>
      <c r="S42" s="1038"/>
      <c r="T42" s="1038"/>
      <c r="U42" s="1038"/>
      <c r="V42" s="1038"/>
      <c r="W42" s="1038"/>
      <c r="X42" s="1038"/>
      <c r="Y42" s="1038"/>
      <c r="Z42" s="1038"/>
      <c r="AA42" s="1038"/>
      <c r="AB42" s="1038"/>
      <c r="AC42" s="1038"/>
      <c r="AD42" s="1038"/>
      <c r="AE42" s="1039"/>
      <c r="AF42" s="1034"/>
      <c r="AG42" s="1035"/>
      <c r="AH42" s="1035"/>
      <c r="AI42" s="1035"/>
      <c r="AJ42" s="1036"/>
      <c r="AK42" s="977"/>
      <c r="AL42" s="968"/>
      <c r="AM42" s="968"/>
      <c r="AN42" s="968"/>
      <c r="AO42" s="968"/>
      <c r="AP42" s="968"/>
      <c r="AQ42" s="968"/>
      <c r="AR42" s="968"/>
      <c r="AS42" s="968"/>
      <c r="AT42" s="968"/>
      <c r="AU42" s="968"/>
      <c r="AV42" s="968"/>
      <c r="AW42" s="968"/>
      <c r="AX42" s="968"/>
      <c r="AY42" s="968"/>
      <c r="AZ42" s="1040"/>
      <c r="BA42" s="1040"/>
      <c r="BB42" s="1040"/>
      <c r="BC42" s="1040"/>
      <c r="BD42" s="1040"/>
      <c r="BE42" s="969"/>
      <c r="BF42" s="969"/>
      <c r="BG42" s="969"/>
      <c r="BH42" s="969"/>
      <c r="BI42" s="970"/>
      <c r="BJ42" s="223"/>
      <c r="BK42" s="223"/>
      <c r="BL42" s="223"/>
      <c r="BM42" s="223"/>
      <c r="BN42" s="223"/>
      <c r="BO42" s="232"/>
      <c r="BP42" s="232"/>
      <c r="BQ42" s="229">
        <v>36</v>
      </c>
      <c r="BR42" s="230"/>
      <c r="BS42" s="991"/>
      <c r="BT42" s="992"/>
      <c r="BU42" s="992"/>
      <c r="BV42" s="992"/>
      <c r="BW42" s="992"/>
      <c r="BX42" s="992"/>
      <c r="BY42" s="992"/>
      <c r="BZ42" s="992"/>
      <c r="CA42" s="992"/>
      <c r="CB42" s="992"/>
      <c r="CC42" s="992"/>
      <c r="CD42" s="992"/>
      <c r="CE42" s="992"/>
      <c r="CF42" s="992"/>
      <c r="CG42" s="1013"/>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221"/>
    </row>
    <row r="43" spans="1:131" ht="26.25" customHeight="1" x14ac:dyDescent="0.15">
      <c r="A43" s="229">
        <v>16</v>
      </c>
      <c r="B43" s="1029"/>
      <c r="C43" s="1030"/>
      <c r="D43" s="1030"/>
      <c r="E43" s="1030"/>
      <c r="F43" s="1030"/>
      <c r="G43" s="1030"/>
      <c r="H43" s="1030"/>
      <c r="I43" s="1030"/>
      <c r="J43" s="1030"/>
      <c r="K43" s="1030"/>
      <c r="L43" s="1030"/>
      <c r="M43" s="1030"/>
      <c r="N43" s="1030"/>
      <c r="O43" s="1030"/>
      <c r="P43" s="1031"/>
      <c r="Q43" s="1037"/>
      <c r="R43" s="1038"/>
      <c r="S43" s="1038"/>
      <c r="T43" s="1038"/>
      <c r="U43" s="1038"/>
      <c r="V43" s="1038"/>
      <c r="W43" s="1038"/>
      <c r="X43" s="1038"/>
      <c r="Y43" s="1038"/>
      <c r="Z43" s="1038"/>
      <c r="AA43" s="1038"/>
      <c r="AB43" s="1038"/>
      <c r="AC43" s="1038"/>
      <c r="AD43" s="1038"/>
      <c r="AE43" s="1039"/>
      <c r="AF43" s="1034"/>
      <c r="AG43" s="1035"/>
      <c r="AH43" s="1035"/>
      <c r="AI43" s="1035"/>
      <c r="AJ43" s="1036"/>
      <c r="AK43" s="977"/>
      <c r="AL43" s="968"/>
      <c r="AM43" s="968"/>
      <c r="AN43" s="968"/>
      <c r="AO43" s="968"/>
      <c r="AP43" s="968"/>
      <c r="AQ43" s="968"/>
      <c r="AR43" s="968"/>
      <c r="AS43" s="968"/>
      <c r="AT43" s="968"/>
      <c r="AU43" s="968"/>
      <c r="AV43" s="968"/>
      <c r="AW43" s="968"/>
      <c r="AX43" s="968"/>
      <c r="AY43" s="968"/>
      <c r="AZ43" s="1040"/>
      <c r="BA43" s="1040"/>
      <c r="BB43" s="1040"/>
      <c r="BC43" s="1040"/>
      <c r="BD43" s="1040"/>
      <c r="BE43" s="969"/>
      <c r="BF43" s="969"/>
      <c r="BG43" s="969"/>
      <c r="BH43" s="969"/>
      <c r="BI43" s="970"/>
      <c r="BJ43" s="223"/>
      <c r="BK43" s="223"/>
      <c r="BL43" s="223"/>
      <c r="BM43" s="223"/>
      <c r="BN43" s="223"/>
      <c r="BO43" s="232"/>
      <c r="BP43" s="232"/>
      <c r="BQ43" s="229">
        <v>37</v>
      </c>
      <c r="BR43" s="230"/>
      <c r="BS43" s="991"/>
      <c r="BT43" s="992"/>
      <c r="BU43" s="992"/>
      <c r="BV43" s="992"/>
      <c r="BW43" s="992"/>
      <c r="BX43" s="992"/>
      <c r="BY43" s="992"/>
      <c r="BZ43" s="992"/>
      <c r="CA43" s="992"/>
      <c r="CB43" s="992"/>
      <c r="CC43" s="992"/>
      <c r="CD43" s="992"/>
      <c r="CE43" s="992"/>
      <c r="CF43" s="992"/>
      <c r="CG43" s="1013"/>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221"/>
    </row>
    <row r="44" spans="1:131" ht="26.25" customHeight="1" x14ac:dyDescent="0.15">
      <c r="A44" s="229">
        <v>17</v>
      </c>
      <c r="B44" s="1029"/>
      <c r="C44" s="1030"/>
      <c r="D44" s="1030"/>
      <c r="E44" s="1030"/>
      <c r="F44" s="1030"/>
      <c r="G44" s="1030"/>
      <c r="H44" s="1030"/>
      <c r="I44" s="1030"/>
      <c r="J44" s="1030"/>
      <c r="K44" s="1030"/>
      <c r="L44" s="1030"/>
      <c r="M44" s="1030"/>
      <c r="N44" s="1030"/>
      <c r="O44" s="1030"/>
      <c r="P44" s="1031"/>
      <c r="Q44" s="1037"/>
      <c r="R44" s="1038"/>
      <c r="S44" s="1038"/>
      <c r="T44" s="1038"/>
      <c r="U44" s="1038"/>
      <c r="V44" s="1038"/>
      <c r="W44" s="1038"/>
      <c r="X44" s="1038"/>
      <c r="Y44" s="1038"/>
      <c r="Z44" s="1038"/>
      <c r="AA44" s="1038"/>
      <c r="AB44" s="1038"/>
      <c r="AC44" s="1038"/>
      <c r="AD44" s="1038"/>
      <c r="AE44" s="1039"/>
      <c r="AF44" s="1034"/>
      <c r="AG44" s="1035"/>
      <c r="AH44" s="1035"/>
      <c r="AI44" s="1035"/>
      <c r="AJ44" s="1036"/>
      <c r="AK44" s="977"/>
      <c r="AL44" s="968"/>
      <c r="AM44" s="968"/>
      <c r="AN44" s="968"/>
      <c r="AO44" s="968"/>
      <c r="AP44" s="968"/>
      <c r="AQ44" s="968"/>
      <c r="AR44" s="968"/>
      <c r="AS44" s="968"/>
      <c r="AT44" s="968"/>
      <c r="AU44" s="968"/>
      <c r="AV44" s="968"/>
      <c r="AW44" s="968"/>
      <c r="AX44" s="968"/>
      <c r="AY44" s="968"/>
      <c r="AZ44" s="1040"/>
      <c r="BA44" s="1040"/>
      <c r="BB44" s="1040"/>
      <c r="BC44" s="1040"/>
      <c r="BD44" s="1040"/>
      <c r="BE44" s="969"/>
      <c r="BF44" s="969"/>
      <c r="BG44" s="969"/>
      <c r="BH44" s="969"/>
      <c r="BI44" s="970"/>
      <c r="BJ44" s="223"/>
      <c r="BK44" s="223"/>
      <c r="BL44" s="223"/>
      <c r="BM44" s="223"/>
      <c r="BN44" s="223"/>
      <c r="BO44" s="232"/>
      <c r="BP44" s="232"/>
      <c r="BQ44" s="229">
        <v>38</v>
      </c>
      <c r="BR44" s="230"/>
      <c r="BS44" s="991"/>
      <c r="BT44" s="992"/>
      <c r="BU44" s="992"/>
      <c r="BV44" s="992"/>
      <c r="BW44" s="992"/>
      <c r="BX44" s="992"/>
      <c r="BY44" s="992"/>
      <c r="BZ44" s="992"/>
      <c r="CA44" s="992"/>
      <c r="CB44" s="992"/>
      <c r="CC44" s="992"/>
      <c r="CD44" s="992"/>
      <c r="CE44" s="992"/>
      <c r="CF44" s="992"/>
      <c r="CG44" s="1013"/>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221"/>
    </row>
    <row r="45" spans="1:131" ht="26.25" customHeight="1" x14ac:dyDescent="0.15">
      <c r="A45" s="229">
        <v>18</v>
      </c>
      <c r="B45" s="1029"/>
      <c r="C45" s="1030"/>
      <c r="D45" s="1030"/>
      <c r="E45" s="1030"/>
      <c r="F45" s="1030"/>
      <c r="G45" s="1030"/>
      <c r="H45" s="1030"/>
      <c r="I45" s="1030"/>
      <c r="J45" s="1030"/>
      <c r="K45" s="1030"/>
      <c r="L45" s="1030"/>
      <c r="M45" s="1030"/>
      <c r="N45" s="1030"/>
      <c r="O45" s="1030"/>
      <c r="P45" s="1031"/>
      <c r="Q45" s="1037"/>
      <c r="R45" s="1038"/>
      <c r="S45" s="1038"/>
      <c r="T45" s="1038"/>
      <c r="U45" s="1038"/>
      <c r="V45" s="1038"/>
      <c r="W45" s="1038"/>
      <c r="X45" s="1038"/>
      <c r="Y45" s="1038"/>
      <c r="Z45" s="1038"/>
      <c r="AA45" s="1038"/>
      <c r="AB45" s="1038"/>
      <c r="AC45" s="1038"/>
      <c r="AD45" s="1038"/>
      <c r="AE45" s="1039"/>
      <c r="AF45" s="1034"/>
      <c r="AG45" s="1035"/>
      <c r="AH45" s="1035"/>
      <c r="AI45" s="1035"/>
      <c r="AJ45" s="1036"/>
      <c r="AK45" s="977"/>
      <c r="AL45" s="968"/>
      <c r="AM45" s="968"/>
      <c r="AN45" s="968"/>
      <c r="AO45" s="968"/>
      <c r="AP45" s="968"/>
      <c r="AQ45" s="968"/>
      <c r="AR45" s="968"/>
      <c r="AS45" s="968"/>
      <c r="AT45" s="968"/>
      <c r="AU45" s="968"/>
      <c r="AV45" s="968"/>
      <c r="AW45" s="968"/>
      <c r="AX45" s="968"/>
      <c r="AY45" s="968"/>
      <c r="AZ45" s="1040"/>
      <c r="BA45" s="1040"/>
      <c r="BB45" s="1040"/>
      <c r="BC45" s="1040"/>
      <c r="BD45" s="1040"/>
      <c r="BE45" s="969"/>
      <c r="BF45" s="969"/>
      <c r="BG45" s="969"/>
      <c r="BH45" s="969"/>
      <c r="BI45" s="970"/>
      <c r="BJ45" s="223"/>
      <c r="BK45" s="223"/>
      <c r="BL45" s="223"/>
      <c r="BM45" s="223"/>
      <c r="BN45" s="223"/>
      <c r="BO45" s="232"/>
      <c r="BP45" s="232"/>
      <c r="BQ45" s="229">
        <v>39</v>
      </c>
      <c r="BR45" s="230"/>
      <c r="BS45" s="991"/>
      <c r="BT45" s="992"/>
      <c r="BU45" s="992"/>
      <c r="BV45" s="992"/>
      <c r="BW45" s="992"/>
      <c r="BX45" s="992"/>
      <c r="BY45" s="992"/>
      <c r="BZ45" s="992"/>
      <c r="CA45" s="992"/>
      <c r="CB45" s="992"/>
      <c r="CC45" s="992"/>
      <c r="CD45" s="992"/>
      <c r="CE45" s="992"/>
      <c r="CF45" s="992"/>
      <c r="CG45" s="1013"/>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221"/>
    </row>
    <row r="46" spans="1:131" ht="26.25" customHeight="1" x14ac:dyDescent="0.15">
      <c r="A46" s="229">
        <v>19</v>
      </c>
      <c r="B46" s="1029"/>
      <c r="C46" s="1030"/>
      <c r="D46" s="1030"/>
      <c r="E46" s="1030"/>
      <c r="F46" s="1030"/>
      <c r="G46" s="1030"/>
      <c r="H46" s="1030"/>
      <c r="I46" s="1030"/>
      <c r="J46" s="1030"/>
      <c r="K46" s="1030"/>
      <c r="L46" s="1030"/>
      <c r="M46" s="1030"/>
      <c r="N46" s="1030"/>
      <c r="O46" s="1030"/>
      <c r="P46" s="1031"/>
      <c r="Q46" s="1037"/>
      <c r="R46" s="1038"/>
      <c r="S46" s="1038"/>
      <c r="T46" s="1038"/>
      <c r="U46" s="1038"/>
      <c r="V46" s="1038"/>
      <c r="W46" s="1038"/>
      <c r="X46" s="1038"/>
      <c r="Y46" s="1038"/>
      <c r="Z46" s="1038"/>
      <c r="AA46" s="1038"/>
      <c r="AB46" s="1038"/>
      <c r="AC46" s="1038"/>
      <c r="AD46" s="1038"/>
      <c r="AE46" s="1039"/>
      <c r="AF46" s="1034"/>
      <c r="AG46" s="1035"/>
      <c r="AH46" s="1035"/>
      <c r="AI46" s="1035"/>
      <c r="AJ46" s="1036"/>
      <c r="AK46" s="977"/>
      <c r="AL46" s="968"/>
      <c r="AM46" s="968"/>
      <c r="AN46" s="968"/>
      <c r="AO46" s="968"/>
      <c r="AP46" s="968"/>
      <c r="AQ46" s="968"/>
      <c r="AR46" s="968"/>
      <c r="AS46" s="968"/>
      <c r="AT46" s="968"/>
      <c r="AU46" s="968"/>
      <c r="AV46" s="968"/>
      <c r="AW46" s="968"/>
      <c r="AX46" s="968"/>
      <c r="AY46" s="968"/>
      <c r="AZ46" s="1040"/>
      <c r="BA46" s="1040"/>
      <c r="BB46" s="1040"/>
      <c r="BC46" s="1040"/>
      <c r="BD46" s="1040"/>
      <c r="BE46" s="969"/>
      <c r="BF46" s="969"/>
      <c r="BG46" s="969"/>
      <c r="BH46" s="969"/>
      <c r="BI46" s="970"/>
      <c r="BJ46" s="223"/>
      <c r="BK46" s="223"/>
      <c r="BL46" s="223"/>
      <c r="BM46" s="223"/>
      <c r="BN46" s="223"/>
      <c r="BO46" s="232"/>
      <c r="BP46" s="232"/>
      <c r="BQ46" s="229">
        <v>40</v>
      </c>
      <c r="BR46" s="230"/>
      <c r="BS46" s="991"/>
      <c r="BT46" s="992"/>
      <c r="BU46" s="992"/>
      <c r="BV46" s="992"/>
      <c r="BW46" s="992"/>
      <c r="BX46" s="992"/>
      <c r="BY46" s="992"/>
      <c r="BZ46" s="992"/>
      <c r="CA46" s="992"/>
      <c r="CB46" s="992"/>
      <c r="CC46" s="992"/>
      <c r="CD46" s="992"/>
      <c r="CE46" s="992"/>
      <c r="CF46" s="992"/>
      <c r="CG46" s="1013"/>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221"/>
    </row>
    <row r="47" spans="1:131" ht="26.25" customHeight="1" x14ac:dyDescent="0.15">
      <c r="A47" s="229">
        <v>20</v>
      </c>
      <c r="B47" s="1029"/>
      <c r="C47" s="1030"/>
      <c r="D47" s="1030"/>
      <c r="E47" s="1030"/>
      <c r="F47" s="1030"/>
      <c r="G47" s="1030"/>
      <c r="H47" s="1030"/>
      <c r="I47" s="1030"/>
      <c r="J47" s="1030"/>
      <c r="K47" s="1030"/>
      <c r="L47" s="1030"/>
      <c r="M47" s="1030"/>
      <c r="N47" s="1030"/>
      <c r="O47" s="1030"/>
      <c r="P47" s="1031"/>
      <c r="Q47" s="1037"/>
      <c r="R47" s="1038"/>
      <c r="S47" s="1038"/>
      <c r="T47" s="1038"/>
      <c r="U47" s="1038"/>
      <c r="V47" s="1038"/>
      <c r="W47" s="1038"/>
      <c r="X47" s="1038"/>
      <c r="Y47" s="1038"/>
      <c r="Z47" s="1038"/>
      <c r="AA47" s="1038"/>
      <c r="AB47" s="1038"/>
      <c r="AC47" s="1038"/>
      <c r="AD47" s="1038"/>
      <c r="AE47" s="1039"/>
      <c r="AF47" s="1034"/>
      <c r="AG47" s="1035"/>
      <c r="AH47" s="1035"/>
      <c r="AI47" s="1035"/>
      <c r="AJ47" s="1036"/>
      <c r="AK47" s="977"/>
      <c r="AL47" s="968"/>
      <c r="AM47" s="968"/>
      <c r="AN47" s="968"/>
      <c r="AO47" s="968"/>
      <c r="AP47" s="968"/>
      <c r="AQ47" s="968"/>
      <c r="AR47" s="968"/>
      <c r="AS47" s="968"/>
      <c r="AT47" s="968"/>
      <c r="AU47" s="968"/>
      <c r="AV47" s="968"/>
      <c r="AW47" s="968"/>
      <c r="AX47" s="968"/>
      <c r="AY47" s="968"/>
      <c r="AZ47" s="1040"/>
      <c r="BA47" s="1040"/>
      <c r="BB47" s="1040"/>
      <c r="BC47" s="1040"/>
      <c r="BD47" s="1040"/>
      <c r="BE47" s="969"/>
      <c r="BF47" s="969"/>
      <c r="BG47" s="969"/>
      <c r="BH47" s="969"/>
      <c r="BI47" s="970"/>
      <c r="BJ47" s="223"/>
      <c r="BK47" s="223"/>
      <c r="BL47" s="223"/>
      <c r="BM47" s="223"/>
      <c r="BN47" s="223"/>
      <c r="BO47" s="232"/>
      <c r="BP47" s="232"/>
      <c r="BQ47" s="229">
        <v>41</v>
      </c>
      <c r="BR47" s="230"/>
      <c r="BS47" s="991"/>
      <c r="BT47" s="992"/>
      <c r="BU47" s="992"/>
      <c r="BV47" s="992"/>
      <c r="BW47" s="992"/>
      <c r="BX47" s="992"/>
      <c r="BY47" s="992"/>
      <c r="BZ47" s="992"/>
      <c r="CA47" s="992"/>
      <c r="CB47" s="992"/>
      <c r="CC47" s="992"/>
      <c r="CD47" s="992"/>
      <c r="CE47" s="992"/>
      <c r="CF47" s="992"/>
      <c r="CG47" s="1013"/>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221"/>
    </row>
    <row r="48" spans="1:131" ht="26.25" customHeight="1" x14ac:dyDescent="0.15">
      <c r="A48" s="229">
        <v>21</v>
      </c>
      <c r="B48" s="1029"/>
      <c r="C48" s="1030"/>
      <c r="D48" s="1030"/>
      <c r="E48" s="1030"/>
      <c r="F48" s="1030"/>
      <c r="G48" s="1030"/>
      <c r="H48" s="1030"/>
      <c r="I48" s="1030"/>
      <c r="J48" s="1030"/>
      <c r="K48" s="1030"/>
      <c r="L48" s="1030"/>
      <c r="M48" s="1030"/>
      <c r="N48" s="1030"/>
      <c r="O48" s="1030"/>
      <c r="P48" s="1031"/>
      <c r="Q48" s="1037"/>
      <c r="R48" s="1038"/>
      <c r="S48" s="1038"/>
      <c r="T48" s="1038"/>
      <c r="U48" s="1038"/>
      <c r="V48" s="1038"/>
      <c r="W48" s="1038"/>
      <c r="X48" s="1038"/>
      <c r="Y48" s="1038"/>
      <c r="Z48" s="1038"/>
      <c r="AA48" s="1038"/>
      <c r="AB48" s="1038"/>
      <c r="AC48" s="1038"/>
      <c r="AD48" s="1038"/>
      <c r="AE48" s="1039"/>
      <c r="AF48" s="1034"/>
      <c r="AG48" s="1035"/>
      <c r="AH48" s="1035"/>
      <c r="AI48" s="1035"/>
      <c r="AJ48" s="1036"/>
      <c r="AK48" s="977"/>
      <c r="AL48" s="968"/>
      <c r="AM48" s="968"/>
      <c r="AN48" s="968"/>
      <c r="AO48" s="968"/>
      <c r="AP48" s="968"/>
      <c r="AQ48" s="968"/>
      <c r="AR48" s="968"/>
      <c r="AS48" s="968"/>
      <c r="AT48" s="968"/>
      <c r="AU48" s="968"/>
      <c r="AV48" s="968"/>
      <c r="AW48" s="968"/>
      <c r="AX48" s="968"/>
      <c r="AY48" s="968"/>
      <c r="AZ48" s="1040"/>
      <c r="BA48" s="1040"/>
      <c r="BB48" s="1040"/>
      <c r="BC48" s="1040"/>
      <c r="BD48" s="1040"/>
      <c r="BE48" s="969"/>
      <c r="BF48" s="969"/>
      <c r="BG48" s="969"/>
      <c r="BH48" s="969"/>
      <c r="BI48" s="970"/>
      <c r="BJ48" s="223"/>
      <c r="BK48" s="223"/>
      <c r="BL48" s="223"/>
      <c r="BM48" s="223"/>
      <c r="BN48" s="223"/>
      <c r="BO48" s="232"/>
      <c r="BP48" s="232"/>
      <c r="BQ48" s="229">
        <v>42</v>
      </c>
      <c r="BR48" s="230"/>
      <c r="BS48" s="991"/>
      <c r="BT48" s="992"/>
      <c r="BU48" s="992"/>
      <c r="BV48" s="992"/>
      <c r="BW48" s="992"/>
      <c r="BX48" s="992"/>
      <c r="BY48" s="992"/>
      <c r="BZ48" s="992"/>
      <c r="CA48" s="992"/>
      <c r="CB48" s="992"/>
      <c r="CC48" s="992"/>
      <c r="CD48" s="992"/>
      <c r="CE48" s="992"/>
      <c r="CF48" s="992"/>
      <c r="CG48" s="1013"/>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221"/>
    </row>
    <row r="49" spans="1:131" ht="26.25" customHeight="1" x14ac:dyDescent="0.15">
      <c r="A49" s="229">
        <v>22</v>
      </c>
      <c r="B49" s="1029"/>
      <c r="C49" s="1030"/>
      <c r="D49" s="1030"/>
      <c r="E49" s="1030"/>
      <c r="F49" s="1030"/>
      <c r="G49" s="1030"/>
      <c r="H49" s="1030"/>
      <c r="I49" s="1030"/>
      <c r="J49" s="1030"/>
      <c r="K49" s="1030"/>
      <c r="L49" s="1030"/>
      <c r="M49" s="1030"/>
      <c r="N49" s="1030"/>
      <c r="O49" s="1030"/>
      <c r="P49" s="1031"/>
      <c r="Q49" s="1037"/>
      <c r="R49" s="1038"/>
      <c r="S49" s="1038"/>
      <c r="T49" s="1038"/>
      <c r="U49" s="1038"/>
      <c r="V49" s="1038"/>
      <c r="W49" s="1038"/>
      <c r="X49" s="1038"/>
      <c r="Y49" s="1038"/>
      <c r="Z49" s="1038"/>
      <c r="AA49" s="1038"/>
      <c r="AB49" s="1038"/>
      <c r="AC49" s="1038"/>
      <c r="AD49" s="1038"/>
      <c r="AE49" s="1039"/>
      <c r="AF49" s="1034"/>
      <c r="AG49" s="1035"/>
      <c r="AH49" s="1035"/>
      <c r="AI49" s="1035"/>
      <c r="AJ49" s="1036"/>
      <c r="AK49" s="977"/>
      <c r="AL49" s="968"/>
      <c r="AM49" s="968"/>
      <c r="AN49" s="968"/>
      <c r="AO49" s="968"/>
      <c r="AP49" s="968"/>
      <c r="AQ49" s="968"/>
      <c r="AR49" s="968"/>
      <c r="AS49" s="968"/>
      <c r="AT49" s="968"/>
      <c r="AU49" s="968"/>
      <c r="AV49" s="968"/>
      <c r="AW49" s="968"/>
      <c r="AX49" s="968"/>
      <c r="AY49" s="968"/>
      <c r="AZ49" s="1040"/>
      <c r="BA49" s="1040"/>
      <c r="BB49" s="1040"/>
      <c r="BC49" s="1040"/>
      <c r="BD49" s="1040"/>
      <c r="BE49" s="969"/>
      <c r="BF49" s="969"/>
      <c r="BG49" s="969"/>
      <c r="BH49" s="969"/>
      <c r="BI49" s="970"/>
      <c r="BJ49" s="223"/>
      <c r="BK49" s="223"/>
      <c r="BL49" s="223"/>
      <c r="BM49" s="223"/>
      <c r="BN49" s="223"/>
      <c r="BO49" s="232"/>
      <c r="BP49" s="232"/>
      <c r="BQ49" s="229">
        <v>43</v>
      </c>
      <c r="BR49" s="230"/>
      <c r="BS49" s="991"/>
      <c r="BT49" s="992"/>
      <c r="BU49" s="992"/>
      <c r="BV49" s="992"/>
      <c r="BW49" s="992"/>
      <c r="BX49" s="992"/>
      <c r="BY49" s="992"/>
      <c r="BZ49" s="992"/>
      <c r="CA49" s="992"/>
      <c r="CB49" s="992"/>
      <c r="CC49" s="992"/>
      <c r="CD49" s="992"/>
      <c r="CE49" s="992"/>
      <c r="CF49" s="992"/>
      <c r="CG49" s="1013"/>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221"/>
    </row>
    <row r="50" spans="1:131" ht="26.25" customHeight="1" x14ac:dyDescent="0.15">
      <c r="A50" s="229">
        <v>23</v>
      </c>
      <c r="B50" s="1029"/>
      <c r="C50" s="1030"/>
      <c r="D50" s="1030"/>
      <c r="E50" s="1030"/>
      <c r="F50" s="1030"/>
      <c r="G50" s="1030"/>
      <c r="H50" s="1030"/>
      <c r="I50" s="1030"/>
      <c r="J50" s="1030"/>
      <c r="K50" s="1030"/>
      <c r="L50" s="1030"/>
      <c r="M50" s="1030"/>
      <c r="N50" s="1030"/>
      <c r="O50" s="1030"/>
      <c r="P50" s="1031"/>
      <c r="Q50" s="1032"/>
      <c r="R50" s="1024"/>
      <c r="S50" s="1024"/>
      <c r="T50" s="1024"/>
      <c r="U50" s="1024"/>
      <c r="V50" s="1024"/>
      <c r="W50" s="1024"/>
      <c r="X50" s="1024"/>
      <c r="Y50" s="1024"/>
      <c r="Z50" s="1024"/>
      <c r="AA50" s="1024"/>
      <c r="AB50" s="1024"/>
      <c r="AC50" s="1024"/>
      <c r="AD50" s="1024"/>
      <c r="AE50" s="1033"/>
      <c r="AF50" s="1034"/>
      <c r="AG50" s="1035"/>
      <c r="AH50" s="1035"/>
      <c r="AI50" s="1035"/>
      <c r="AJ50" s="1036"/>
      <c r="AK50" s="1023"/>
      <c r="AL50" s="1024"/>
      <c r="AM50" s="1024"/>
      <c r="AN50" s="1024"/>
      <c r="AO50" s="1024"/>
      <c r="AP50" s="1024"/>
      <c r="AQ50" s="1024"/>
      <c r="AR50" s="1024"/>
      <c r="AS50" s="1024"/>
      <c r="AT50" s="1024"/>
      <c r="AU50" s="1024"/>
      <c r="AV50" s="1024"/>
      <c r="AW50" s="1024"/>
      <c r="AX50" s="1024"/>
      <c r="AY50" s="1024"/>
      <c r="AZ50" s="1025"/>
      <c r="BA50" s="1025"/>
      <c r="BB50" s="1025"/>
      <c r="BC50" s="1025"/>
      <c r="BD50" s="1025"/>
      <c r="BE50" s="969"/>
      <c r="BF50" s="969"/>
      <c r="BG50" s="969"/>
      <c r="BH50" s="969"/>
      <c r="BI50" s="970"/>
      <c r="BJ50" s="223"/>
      <c r="BK50" s="223"/>
      <c r="BL50" s="223"/>
      <c r="BM50" s="223"/>
      <c r="BN50" s="223"/>
      <c r="BO50" s="232"/>
      <c r="BP50" s="232"/>
      <c r="BQ50" s="229">
        <v>44</v>
      </c>
      <c r="BR50" s="230"/>
      <c r="BS50" s="991"/>
      <c r="BT50" s="992"/>
      <c r="BU50" s="992"/>
      <c r="BV50" s="992"/>
      <c r="BW50" s="992"/>
      <c r="BX50" s="992"/>
      <c r="BY50" s="992"/>
      <c r="BZ50" s="992"/>
      <c r="CA50" s="992"/>
      <c r="CB50" s="992"/>
      <c r="CC50" s="992"/>
      <c r="CD50" s="992"/>
      <c r="CE50" s="992"/>
      <c r="CF50" s="992"/>
      <c r="CG50" s="1013"/>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221"/>
    </row>
    <row r="51" spans="1:131" ht="26.25" customHeight="1" x14ac:dyDescent="0.15">
      <c r="A51" s="229">
        <v>24</v>
      </c>
      <c r="B51" s="1029"/>
      <c r="C51" s="1030"/>
      <c r="D51" s="1030"/>
      <c r="E51" s="1030"/>
      <c r="F51" s="1030"/>
      <c r="G51" s="1030"/>
      <c r="H51" s="1030"/>
      <c r="I51" s="1030"/>
      <c r="J51" s="1030"/>
      <c r="K51" s="1030"/>
      <c r="L51" s="1030"/>
      <c r="M51" s="1030"/>
      <c r="N51" s="1030"/>
      <c r="O51" s="1030"/>
      <c r="P51" s="1031"/>
      <c r="Q51" s="1032"/>
      <c r="R51" s="1024"/>
      <c r="S51" s="1024"/>
      <c r="T51" s="1024"/>
      <c r="U51" s="1024"/>
      <c r="V51" s="1024"/>
      <c r="W51" s="1024"/>
      <c r="X51" s="1024"/>
      <c r="Y51" s="1024"/>
      <c r="Z51" s="1024"/>
      <c r="AA51" s="1024"/>
      <c r="AB51" s="1024"/>
      <c r="AC51" s="1024"/>
      <c r="AD51" s="1024"/>
      <c r="AE51" s="1033"/>
      <c r="AF51" s="1034"/>
      <c r="AG51" s="1035"/>
      <c r="AH51" s="1035"/>
      <c r="AI51" s="1035"/>
      <c r="AJ51" s="1036"/>
      <c r="AK51" s="1023"/>
      <c r="AL51" s="1024"/>
      <c r="AM51" s="1024"/>
      <c r="AN51" s="1024"/>
      <c r="AO51" s="1024"/>
      <c r="AP51" s="1024"/>
      <c r="AQ51" s="1024"/>
      <c r="AR51" s="1024"/>
      <c r="AS51" s="1024"/>
      <c r="AT51" s="1024"/>
      <c r="AU51" s="1024"/>
      <c r="AV51" s="1024"/>
      <c r="AW51" s="1024"/>
      <c r="AX51" s="1024"/>
      <c r="AY51" s="1024"/>
      <c r="AZ51" s="1025"/>
      <c r="BA51" s="1025"/>
      <c r="BB51" s="1025"/>
      <c r="BC51" s="1025"/>
      <c r="BD51" s="1025"/>
      <c r="BE51" s="969"/>
      <c r="BF51" s="969"/>
      <c r="BG51" s="969"/>
      <c r="BH51" s="969"/>
      <c r="BI51" s="970"/>
      <c r="BJ51" s="223"/>
      <c r="BK51" s="223"/>
      <c r="BL51" s="223"/>
      <c r="BM51" s="223"/>
      <c r="BN51" s="223"/>
      <c r="BO51" s="232"/>
      <c r="BP51" s="232"/>
      <c r="BQ51" s="229">
        <v>45</v>
      </c>
      <c r="BR51" s="230"/>
      <c r="BS51" s="991"/>
      <c r="BT51" s="992"/>
      <c r="BU51" s="992"/>
      <c r="BV51" s="992"/>
      <c r="BW51" s="992"/>
      <c r="BX51" s="992"/>
      <c r="BY51" s="992"/>
      <c r="BZ51" s="992"/>
      <c r="CA51" s="992"/>
      <c r="CB51" s="992"/>
      <c r="CC51" s="992"/>
      <c r="CD51" s="992"/>
      <c r="CE51" s="992"/>
      <c r="CF51" s="992"/>
      <c r="CG51" s="1013"/>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221"/>
    </row>
    <row r="52" spans="1:131" ht="26.25" customHeight="1" x14ac:dyDescent="0.15">
      <c r="A52" s="229">
        <v>25</v>
      </c>
      <c r="B52" s="1029"/>
      <c r="C52" s="1030"/>
      <c r="D52" s="1030"/>
      <c r="E52" s="1030"/>
      <c r="F52" s="1030"/>
      <c r="G52" s="1030"/>
      <c r="H52" s="1030"/>
      <c r="I52" s="1030"/>
      <c r="J52" s="1030"/>
      <c r="K52" s="1030"/>
      <c r="L52" s="1030"/>
      <c r="M52" s="1030"/>
      <c r="N52" s="1030"/>
      <c r="O52" s="1030"/>
      <c r="P52" s="1031"/>
      <c r="Q52" s="1032"/>
      <c r="R52" s="1024"/>
      <c r="S52" s="1024"/>
      <c r="T52" s="1024"/>
      <c r="U52" s="1024"/>
      <c r="V52" s="1024"/>
      <c r="W52" s="1024"/>
      <c r="X52" s="1024"/>
      <c r="Y52" s="1024"/>
      <c r="Z52" s="1024"/>
      <c r="AA52" s="1024"/>
      <c r="AB52" s="1024"/>
      <c r="AC52" s="1024"/>
      <c r="AD52" s="1024"/>
      <c r="AE52" s="1033"/>
      <c r="AF52" s="1034"/>
      <c r="AG52" s="1035"/>
      <c r="AH52" s="1035"/>
      <c r="AI52" s="1035"/>
      <c r="AJ52" s="1036"/>
      <c r="AK52" s="1023"/>
      <c r="AL52" s="1024"/>
      <c r="AM52" s="1024"/>
      <c r="AN52" s="1024"/>
      <c r="AO52" s="1024"/>
      <c r="AP52" s="1024"/>
      <c r="AQ52" s="1024"/>
      <c r="AR52" s="1024"/>
      <c r="AS52" s="1024"/>
      <c r="AT52" s="1024"/>
      <c r="AU52" s="1024"/>
      <c r="AV52" s="1024"/>
      <c r="AW52" s="1024"/>
      <c r="AX52" s="1024"/>
      <c r="AY52" s="1024"/>
      <c r="AZ52" s="1025"/>
      <c r="BA52" s="1025"/>
      <c r="BB52" s="1025"/>
      <c r="BC52" s="1025"/>
      <c r="BD52" s="1025"/>
      <c r="BE52" s="969"/>
      <c r="BF52" s="969"/>
      <c r="BG52" s="969"/>
      <c r="BH52" s="969"/>
      <c r="BI52" s="970"/>
      <c r="BJ52" s="223"/>
      <c r="BK52" s="223"/>
      <c r="BL52" s="223"/>
      <c r="BM52" s="223"/>
      <c r="BN52" s="223"/>
      <c r="BO52" s="232"/>
      <c r="BP52" s="232"/>
      <c r="BQ52" s="229">
        <v>46</v>
      </c>
      <c r="BR52" s="230"/>
      <c r="BS52" s="991"/>
      <c r="BT52" s="992"/>
      <c r="BU52" s="992"/>
      <c r="BV52" s="992"/>
      <c r="BW52" s="992"/>
      <c r="BX52" s="992"/>
      <c r="BY52" s="992"/>
      <c r="BZ52" s="992"/>
      <c r="CA52" s="992"/>
      <c r="CB52" s="992"/>
      <c r="CC52" s="992"/>
      <c r="CD52" s="992"/>
      <c r="CE52" s="992"/>
      <c r="CF52" s="992"/>
      <c r="CG52" s="1013"/>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221"/>
    </row>
    <row r="53" spans="1:131" ht="26.25" customHeight="1" x14ac:dyDescent="0.15">
      <c r="A53" s="229">
        <v>26</v>
      </c>
      <c r="B53" s="1029"/>
      <c r="C53" s="1030"/>
      <c r="D53" s="1030"/>
      <c r="E53" s="1030"/>
      <c r="F53" s="1030"/>
      <c r="G53" s="1030"/>
      <c r="H53" s="1030"/>
      <c r="I53" s="1030"/>
      <c r="J53" s="1030"/>
      <c r="K53" s="1030"/>
      <c r="L53" s="1030"/>
      <c r="M53" s="1030"/>
      <c r="N53" s="1030"/>
      <c r="O53" s="1030"/>
      <c r="P53" s="1031"/>
      <c r="Q53" s="1032"/>
      <c r="R53" s="1024"/>
      <c r="S53" s="1024"/>
      <c r="T53" s="1024"/>
      <c r="U53" s="1024"/>
      <c r="V53" s="1024"/>
      <c r="W53" s="1024"/>
      <c r="X53" s="1024"/>
      <c r="Y53" s="1024"/>
      <c r="Z53" s="1024"/>
      <c r="AA53" s="1024"/>
      <c r="AB53" s="1024"/>
      <c r="AC53" s="1024"/>
      <c r="AD53" s="1024"/>
      <c r="AE53" s="1033"/>
      <c r="AF53" s="1034"/>
      <c r="AG53" s="1035"/>
      <c r="AH53" s="1035"/>
      <c r="AI53" s="1035"/>
      <c r="AJ53" s="1036"/>
      <c r="AK53" s="1023"/>
      <c r="AL53" s="1024"/>
      <c r="AM53" s="1024"/>
      <c r="AN53" s="1024"/>
      <c r="AO53" s="1024"/>
      <c r="AP53" s="1024"/>
      <c r="AQ53" s="1024"/>
      <c r="AR53" s="1024"/>
      <c r="AS53" s="1024"/>
      <c r="AT53" s="1024"/>
      <c r="AU53" s="1024"/>
      <c r="AV53" s="1024"/>
      <c r="AW53" s="1024"/>
      <c r="AX53" s="1024"/>
      <c r="AY53" s="1024"/>
      <c r="AZ53" s="1025"/>
      <c r="BA53" s="1025"/>
      <c r="BB53" s="1025"/>
      <c r="BC53" s="1025"/>
      <c r="BD53" s="1025"/>
      <c r="BE53" s="969"/>
      <c r="BF53" s="969"/>
      <c r="BG53" s="969"/>
      <c r="BH53" s="969"/>
      <c r="BI53" s="970"/>
      <c r="BJ53" s="223"/>
      <c r="BK53" s="223"/>
      <c r="BL53" s="223"/>
      <c r="BM53" s="223"/>
      <c r="BN53" s="223"/>
      <c r="BO53" s="232"/>
      <c r="BP53" s="232"/>
      <c r="BQ53" s="229">
        <v>47</v>
      </c>
      <c r="BR53" s="230"/>
      <c r="BS53" s="991"/>
      <c r="BT53" s="992"/>
      <c r="BU53" s="992"/>
      <c r="BV53" s="992"/>
      <c r="BW53" s="992"/>
      <c r="BX53" s="992"/>
      <c r="BY53" s="992"/>
      <c r="BZ53" s="992"/>
      <c r="CA53" s="992"/>
      <c r="CB53" s="992"/>
      <c r="CC53" s="992"/>
      <c r="CD53" s="992"/>
      <c r="CE53" s="992"/>
      <c r="CF53" s="992"/>
      <c r="CG53" s="1013"/>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221"/>
    </row>
    <row r="54" spans="1:131" ht="26.25" customHeight="1" x14ac:dyDescent="0.15">
      <c r="A54" s="229">
        <v>27</v>
      </c>
      <c r="B54" s="1029"/>
      <c r="C54" s="1030"/>
      <c r="D54" s="1030"/>
      <c r="E54" s="1030"/>
      <c r="F54" s="1030"/>
      <c r="G54" s="1030"/>
      <c r="H54" s="1030"/>
      <c r="I54" s="1030"/>
      <c r="J54" s="1030"/>
      <c r="K54" s="1030"/>
      <c r="L54" s="1030"/>
      <c r="M54" s="1030"/>
      <c r="N54" s="1030"/>
      <c r="O54" s="1030"/>
      <c r="P54" s="1031"/>
      <c r="Q54" s="1032"/>
      <c r="R54" s="1024"/>
      <c r="S54" s="1024"/>
      <c r="T54" s="1024"/>
      <c r="U54" s="1024"/>
      <c r="V54" s="1024"/>
      <c r="W54" s="1024"/>
      <c r="X54" s="1024"/>
      <c r="Y54" s="1024"/>
      <c r="Z54" s="1024"/>
      <c r="AA54" s="1024"/>
      <c r="AB54" s="1024"/>
      <c r="AC54" s="1024"/>
      <c r="AD54" s="1024"/>
      <c r="AE54" s="1033"/>
      <c r="AF54" s="1034"/>
      <c r="AG54" s="1035"/>
      <c r="AH54" s="1035"/>
      <c r="AI54" s="1035"/>
      <c r="AJ54" s="1036"/>
      <c r="AK54" s="1023"/>
      <c r="AL54" s="1024"/>
      <c r="AM54" s="1024"/>
      <c r="AN54" s="1024"/>
      <c r="AO54" s="1024"/>
      <c r="AP54" s="1024"/>
      <c r="AQ54" s="1024"/>
      <c r="AR54" s="1024"/>
      <c r="AS54" s="1024"/>
      <c r="AT54" s="1024"/>
      <c r="AU54" s="1024"/>
      <c r="AV54" s="1024"/>
      <c r="AW54" s="1024"/>
      <c r="AX54" s="1024"/>
      <c r="AY54" s="1024"/>
      <c r="AZ54" s="1025"/>
      <c r="BA54" s="1025"/>
      <c r="BB54" s="1025"/>
      <c r="BC54" s="1025"/>
      <c r="BD54" s="1025"/>
      <c r="BE54" s="969"/>
      <c r="BF54" s="969"/>
      <c r="BG54" s="969"/>
      <c r="BH54" s="969"/>
      <c r="BI54" s="970"/>
      <c r="BJ54" s="223"/>
      <c r="BK54" s="223"/>
      <c r="BL54" s="223"/>
      <c r="BM54" s="223"/>
      <c r="BN54" s="223"/>
      <c r="BO54" s="232"/>
      <c r="BP54" s="232"/>
      <c r="BQ54" s="229">
        <v>48</v>
      </c>
      <c r="BR54" s="230"/>
      <c r="BS54" s="991"/>
      <c r="BT54" s="992"/>
      <c r="BU54" s="992"/>
      <c r="BV54" s="992"/>
      <c r="BW54" s="992"/>
      <c r="BX54" s="992"/>
      <c r="BY54" s="992"/>
      <c r="BZ54" s="992"/>
      <c r="CA54" s="992"/>
      <c r="CB54" s="992"/>
      <c r="CC54" s="992"/>
      <c r="CD54" s="992"/>
      <c r="CE54" s="992"/>
      <c r="CF54" s="992"/>
      <c r="CG54" s="1013"/>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221"/>
    </row>
    <row r="55" spans="1:131" ht="26.25" customHeight="1" x14ac:dyDescent="0.15">
      <c r="A55" s="229">
        <v>28</v>
      </c>
      <c r="B55" s="1029"/>
      <c r="C55" s="1030"/>
      <c r="D55" s="1030"/>
      <c r="E55" s="1030"/>
      <c r="F55" s="1030"/>
      <c r="G55" s="1030"/>
      <c r="H55" s="1030"/>
      <c r="I55" s="1030"/>
      <c r="J55" s="1030"/>
      <c r="K55" s="1030"/>
      <c r="L55" s="1030"/>
      <c r="M55" s="1030"/>
      <c r="N55" s="1030"/>
      <c r="O55" s="1030"/>
      <c r="P55" s="1031"/>
      <c r="Q55" s="1032"/>
      <c r="R55" s="1024"/>
      <c r="S55" s="1024"/>
      <c r="T55" s="1024"/>
      <c r="U55" s="1024"/>
      <c r="V55" s="1024"/>
      <c r="W55" s="1024"/>
      <c r="X55" s="1024"/>
      <c r="Y55" s="1024"/>
      <c r="Z55" s="1024"/>
      <c r="AA55" s="1024"/>
      <c r="AB55" s="1024"/>
      <c r="AC55" s="1024"/>
      <c r="AD55" s="1024"/>
      <c r="AE55" s="1033"/>
      <c r="AF55" s="1034"/>
      <c r="AG55" s="1035"/>
      <c r="AH55" s="1035"/>
      <c r="AI55" s="1035"/>
      <c r="AJ55" s="1036"/>
      <c r="AK55" s="1023"/>
      <c r="AL55" s="1024"/>
      <c r="AM55" s="1024"/>
      <c r="AN55" s="1024"/>
      <c r="AO55" s="1024"/>
      <c r="AP55" s="1024"/>
      <c r="AQ55" s="1024"/>
      <c r="AR55" s="1024"/>
      <c r="AS55" s="1024"/>
      <c r="AT55" s="1024"/>
      <c r="AU55" s="1024"/>
      <c r="AV55" s="1024"/>
      <c r="AW55" s="1024"/>
      <c r="AX55" s="1024"/>
      <c r="AY55" s="1024"/>
      <c r="AZ55" s="1025"/>
      <c r="BA55" s="1025"/>
      <c r="BB55" s="1025"/>
      <c r="BC55" s="1025"/>
      <c r="BD55" s="1025"/>
      <c r="BE55" s="969"/>
      <c r="BF55" s="969"/>
      <c r="BG55" s="969"/>
      <c r="BH55" s="969"/>
      <c r="BI55" s="970"/>
      <c r="BJ55" s="223"/>
      <c r="BK55" s="223"/>
      <c r="BL55" s="223"/>
      <c r="BM55" s="223"/>
      <c r="BN55" s="223"/>
      <c r="BO55" s="232"/>
      <c r="BP55" s="232"/>
      <c r="BQ55" s="229">
        <v>49</v>
      </c>
      <c r="BR55" s="230"/>
      <c r="BS55" s="991"/>
      <c r="BT55" s="992"/>
      <c r="BU55" s="992"/>
      <c r="BV55" s="992"/>
      <c r="BW55" s="992"/>
      <c r="BX55" s="992"/>
      <c r="BY55" s="992"/>
      <c r="BZ55" s="992"/>
      <c r="CA55" s="992"/>
      <c r="CB55" s="992"/>
      <c r="CC55" s="992"/>
      <c r="CD55" s="992"/>
      <c r="CE55" s="992"/>
      <c r="CF55" s="992"/>
      <c r="CG55" s="1013"/>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221"/>
    </row>
    <row r="56" spans="1:131" ht="26.25" customHeight="1" x14ac:dyDescent="0.15">
      <c r="A56" s="229">
        <v>29</v>
      </c>
      <c r="B56" s="1029"/>
      <c r="C56" s="1030"/>
      <c r="D56" s="1030"/>
      <c r="E56" s="1030"/>
      <c r="F56" s="1030"/>
      <c r="G56" s="1030"/>
      <c r="H56" s="1030"/>
      <c r="I56" s="1030"/>
      <c r="J56" s="1030"/>
      <c r="K56" s="1030"/>
      <c r="L56" s="1030"/>
      <c r="M56" s="1030"/>
      <c r="N56" s="1030"/>
      <c r="O56" s="1030"/>
      <c r="P56" s="1031"/>
      <c r="Q56" s="1032"/>
      <c r="R56" s="1024"/>
      <c r="S56" s="1024"/>
      <c r="T56" s="1024"/>
      <c r="U56" s="1024"/>
      <c r="V56" s="1024"/>
      <c r="W56" s="1024"/>
      <c r="X56" s="1024"/>
      <c r="Y56" s="1024"/>
      <c r="Z56" s="1024"/>
      <c r="AA56" s="1024"/>
      <c r="AB56" s="1024"/>
      <c r="AC56" s="1024"/>
      <c r="AD56" s="1024"/>
      <c r="AE56" s="1033"/>
      <c r="AF56" s="1034"/>
      <c r="AG56" s="1035"/>
      <c r="AH56" s="1035"/>
      <c r="AI56" s="1035"/>
      <c r="AJ56" s="1036"/>
      <c r="AK56" s="1023"/>
      <c r="AL56" s="1024"/>
      <c r="AM56" s="1024"/>
      <c r="AN56" s="1024"/>
      <c r="AO56" s="1024"/>
      <c r="AP56" s="1024"/>
      <c r="AQ56" s="1024"/>
      <c r="AR56" s="1024"/>
      <c r="AS56" s="1024"/>
      <c r="AT56" s="1024"/>
      <c r="AU56" s="1024"/>
      <c r="AV56" s="1024"/>
      <c r="AW56" s="1024"/>
      <c r="AX56" s="1024"/>
      <c r="AY56" s="1024"/>
      <c r="AZ56" s="1025"/>
      <c r="BA56" s="1025"/>
      <c r="BB56" s="1025"/>
      <c r="BC56" s="1025"/>
      <c r="BD56" s="1025"/>
      <c r="BE56" s="969"/>
      <c r="BF56" s="969"/>
      <c r="BG56" s="969"/>
      <c r="BH56" s="969"/>
      <c r="BI56" s="970"/>
      <c r="BJ56" s="223"/>
      <c r="BK56" s="223"/>
      <c r="BL56" s="223"/>
      <c r="BM56" s="223"/>
      <c r="BN56" s="223"/>
      <c r="BO56" s="232"/>
      <c r="BP56" s="232"/>
      <c r="BQ56" s="229">
        <v>50</v>
      </c>
      <c r="BR56" s="230"/>
      <c r="BS56" s="991"/>
      <c r="BT56" s="992"/>
      <c r="BU56" s="992"/>
      <c r="BV56" s="992"/>
      <c r="BW56" s="992"/>
      <c r="BX56" s="992"/>
      <c r="BY56" s="992"/>
      <c r="BZ56" s="992"/>
      <c r="CA56" s="992"/>
      <c r="CB56" s="992"/>
      <c r="CC56" s="992"/>
      <c r="CD56" s="992"/>
      <c r="CE56" s="992"/>
      <c r="CF56" s="992"/>
      <c r="CG56" s="1013"/>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221"/>
    </row>
    <row r="57" spans="1:131" ht="26.25" customHeight="1" x14ac:dyDescent="0.15">
      <c r="A57" s="229">
        <v>30</v>
      </c>
      <c r="B57" s="1029"/>
      <c r="C57" s="1030"/>
      <c r="D57" s="1030"/>
      <c r="E57" s="1030"/>
      <c r="F57" s="1030"/>
      <c r="G57" s="1030"/>
      <c r="H57" s="1030"/>
      <c r="I57" s="1030"/>
      <c r="J57" s="1030"/>
      <c r="K57" s="1030"/>
      <c r="L57" s="1030"/>
      <c r="M57" s="1030"/>
      <c r="N57" s="1030"/>
      <c r="O57" s="1030"/>
      <c r="P57" s="1031"/>
      <c r="Q57" s="1032"/>
      <c r="R57" s="1024"/>
      <c r="S57" s="1024"/>
      <c r="T57" s="1024"/>
      <c r="U57" s="1024"/>
      <c r="V57" s="1024"/>
      <c r="W57" s="1024"/>
      <c r="X57" s="1024"/>
      <c r="Y57" s="1024"/>
      <c r="Z57" s="1024"/>
      <c r="AA57" s="1024"/>
      <c r="AB57" s="1024"/>
      <c r="AC57" s="1024"/>
      <c r="AD57" s="1024"/>
      <c r="AE57" s="1033"/>
      <c r="AF57" s="1034"/>
      <c r="AG57" s="1035"/>
      <c r="AH57" s="1035"/>
      <c r="AI57" s="1035"/>
      <c r="AJ57" s="1036"/>
      <c r="AK57" s="1023"/>
      <c r="AL57" s="1024"/>
      <c r="AM57" s="1024"/>
      <c r="AN57" s="1024"/>
      <c r="AO57" s="1024"/>
      <c r="AP57" s="1024"/>
      <c r="AQ57" s="1024"/>
      <c r="AR57" s="1024"/>
      <c r="AS57" s="1024"/>
      <c r="AT57" s="1024"/>
      <c r="AU57" s="1024"/>
      <c r="AV57" s="1024"/>
      <c r="AW57" s="1024"/>
      <c r="AX57" s="1024"/>
      <c r="AY57" s="1024"/>
      <c r="AZ57" s="1025"/>
      <c r="BA57" s="1025"/>
      <c r="BB57" s="1025"/>
      <c r="BC57" s="1025"/>
      <c r="BD57" s="1025"/>
      <c r="BE57" s="969"/>
      <c r="BF57" s="969"/>
      <c r="BG57" s="969"/>
      <c r="BH57" s="969"/>
      <c r="BI57" s="970"/>
      <c r="BJ57" s="223"/>
      <c r="BK57" s="223"/>
      <c r="BL57" s="223"/>
      <c r="BM57" s="223"/>
      <c r="BN57" s="223"/>
      <c r="BO57" s="232"/>
      <c r="BP57" s="232"/>
      <c r="BQ57" s="229">
        <v>51</v>
      </c>
      <c r="BR57" s="230"/>
      <c r="BS57" s="991"/>
      <c r="BT57" s="992"/>
      <c r="BU57" s="992"/>
      <c r="BV57" s="992"/>
      <c r="BW57" s="992"/>
      <c r="BX57" s="992"/>
      <c r="BY57" s="992"/>
      <c r="BZ57" s="992"/>
      <c r="CA57" s="992"/>
      <c r="CB57" s="992"/>
      <c r="CC57" s="992"/>
      <c r="CD57" s="992"/>
      <c r="CE57" s="992"/>
      <c r="CF57" s="992"/>
      <c r="CG57" s="1013"/>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221"/>
    </row>
    <row r="58" spans="1:131" ht="26.25" customHeight="1" x14ac:dyDescent="0.15">
      <c r="A58" s="229">
        <v>31</v>
      </c>
      <c r="B58" s="1029"/>
      <c r="C58" s="1030"/>
      <c r="D58" s="1030"/>
      <c r="E58" s="1030"/>
      <c r="F58" s="1030"/>
      <c r="G58" s="1030"/>
      <c r="H58" s="1030"/>
      <c r="I58" s="1030"/>
      <c r="J58" s="1030"/>
      <c r="K58" s="1030"/>
      <c r="L58" s="1030"/>
      <c r="M58" s="1030"/>
      <c r="N58" s="1030"/>
      <c r="O58" s="1030"/>
      <c r="P58" s="1031"/>
      <c r="Q58" s="1032"/>
      <c r="R58" s="1024"/>
      <c r="S58" s="1024"/>
      <c r="T58" s="1024"/>
      <c r="U58" s="1024"/>
      <c r="V58" s="1024"/>
      <c r="W58" s="1024"/>
      <c r="X58" s="1024"/>
      <c r="Y58" s="1024"/>
      <c r="Z58" s="1024"/>
      <c r="AA58" s="1024"/>
      <c r="AB58" s="1024"/>
      <c r="AC58" s="1024"/>
      <c r="AD58" s="1024"/>
      <c r="AE58" s="1033"/>
      <c r="AF58" s="1034"/>
      <c r="AG58" s="1035"/>
      <c r="AH58" s="1035"/>
      <c r="AI58" s="1035"/>
      <c r="AJ58" s="1036"/>
      <c r="AK58" s="1023"/>
      <c r="AL58" s="1024"/>
      <c r="AM58" s="1024"/>
      <c r="AN58" s="1024"/>
      <c r="AO58" s="1024"/>
      <c r="AP58" s="1024"/>
      <c r="AQ58" s="1024"/>
      <c r="AR58" s="1024"/>
      <c r="AS58" s="1024"/>
      <c r="AT58" s="1024"/>
      <c r="AU58" s="1024"/>
      <c r="AV58" s="1024"/>
      <c r="AW58" s="1024"/>
      <c r="AX58" s="1024"/>
      <c r="AY58" s="1024"/>
      <c r="AZ58" s="1025"/>
      <c r="BA58" s="1025"/>
      <c r="BB58" s="1025"/>
      <c r="BC58" s="1025"/>
      <c r="BD58" s="1025"/>
      <c r="BE58" s="969"/>
      <c r="BF58" s="969"/>
      <c r="BG58" s="969"/>
      <c r="BH58" s="969"/>
      <c r="BI58" s="970"/>
      <c r="BJ58" s="223"/>
      <c r="BK58" s="223"/>
      <c r="BL58" s="223"/>
      <c r="BM58" s="223"/>
      <c r="BN58" s="223"/>
      <c r="BO58" s="232"/>
      <c r="BP58" s="232"/>
      <c r="BQ58" s="229">
        <v>52</v>
      </c>
      <c r="BR58" s="230"/>
      <c r="BS58" s="991"/>
      <c r="BT58" s="992"/>
      <c r="BU58" s="992"/>
      <c r="BV58" s="992"/>
      <c r="BW58" s="992"/>
      <c r="BX58" s="992"/>
      <c r="BY58" s="992"/>
      <c r="BZ58" s="992"/>
      <c r="CA58" s="992"/>
      <c r="CB58" s="992"/>
      <c r="CC58" s="992"/>
      <c r="CD58" s="992"/>
      <c r="CE58" s="992"/>
      <c r="CF58" s="992"/>
      <c r="CG58" s="1013"/>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221"/>
    </row>
    <row r="59" spans="1:131" ht="26.25" customHeight="1" x14ac:dyDescent="0.15">
      <c r="A59" s="229">
        <v>32</v>
      </c>
      <c r="B59" s="1029"/>
      <c r="C59" s="1030"/>
      <c r="D59" s="1030"/>
      <c r="E59" s="1030"/>
      <c r="F59" s="1030"/>
      <c r="G59" s="1030"/>
      <c r="H59" s="1030"/>
      <c r="I59" s="1030"/>
      <c r="J59" s="1030"/>
      <c r="K59" s="1030"/>
      <c r="L59" s="1030"/>
      <c r="M59" s="1030"/>
      <c r="N59" s="1030"/>
      <c r="O59" s="1030"/>
      <c r="P59" s="1031"/>
      <c r="Q59" s="1032"/>
      <c r="R59" s="1024"/>
      <c r="S59" s="1024"/>
      <c r="T59" s="1024"/>
      <c r="U59" s="1024"/>
      <c r="V59" s="1024"/>
      <c r="W59" s="1024"/>
      <c r="X59" s="1024"/>
      <c r="Y59" s="1024"/>
      <c r="Z59" s="1024"/>
      <c r="AA59" s="1024"/>
      <c r="AB59" s="1024"/>
      <c r="AC59" s="1024"/>
      <c r="AD59" s="1024"/>
      <c r="AE59" s="1033"/>
      <c r="AF59" s="1034"/>
      <c r="AG59" s="1035"/>
      <c r="AH59" s="1035"/>
      <c r="AI59" s="1035"/>
      <c r="AJ59" s="1036"/>
      <c r="AK59" s="1023"/>
      <c r="AL59" s="1024"/>
      <c r="AM59" s="1024"/>
      <c r="AN59" s="1024"/>
      <c r="AO59" s="1024"/>
      <c r="AP59" s="1024"/>
      <c r="AQ59" s="1024"/>
      <c r="AR59" s="1024"/>
      <c r="AS59" s="1024"/>
      <c r="AT59" s="1024"/>
      <c r="AU59" s="1024"/>
      <c r="AV59" s="1024"/>
      <c r="AW59" s="1024"/>
      <c r="AX59" s="1024"/>
      <c r="AY59" s="1024"/>
      <c r="AZ59" s="1025"/>
      <c r="BA59" s="1025"/>
      <c r="BB59" s="1025"/>
      <c r="BC59" s="1025"/>
      <c r="BD59" s="1025"/>
      <c r="BE59" s="969"/>
      <c r="BF59" s="969"/>
      <c r="BG59" s="969"/>
      <c r="BH59" s="969"/>
      <c r="BI59" s="970"/>
      <c r="BJ59" s="223"/>
      <c r="BK59" s="223"/>
      <c r="BL59" s="223"/>
      <c r="BM59" s="223"/>
      <c r="BN59" s="223"/>
      <c r="BO59" s="232"/>
      <c r="BP59" s="232"/>
      <c r="BQ59" s="229">
        <v>53</v>
      </c>
      <c r="BR59" s="230"/>
      <c r="BS59" s="991"/>
      <c r="BT59" s="992"/>
      <c r="BU59" s="992"/>
      <c r="BV59" s="992"/>
      <c r="BW59" s="992"/>
      <c r="BX59" s="992"/>
      <c r="BY59" s="992"/>
      <c r="BZ59" s="992"/>
      <c r="CA59" s="992"/>
      <c r="CB59" s="992"/>
      <c r="CC59" s="992"/>
      <c r="CD59" s="992"/>
      <c r="CE59" s="992"/>
      <c r="CF59" s="992"/>
      <c r="CG59" s="1013"/>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221"/>
    </row>
    <row r="60" spans="1:131" ht="26.25" customHeight="1" x14ac:dyDescent="0.15">
      <c r="A60" s="229">
        <v>33</v>
      </c>
      <c r="B60" s="1029"/>
      <c r="C60" s="1030"/>
      <c r="D60" s="1030"/>
      <c r="E60" s="1030"/>
      <c r="F60" s="1030"/>
      <c r="G60" s="1030"/>
      <c r="H60" s="1030"/>
      <c r="I60" s="1030"/>
      <c r="J60" s="1030"/>
      <c r="K60" s="1030"/>
      <c r="L60" s="1030"/>
      <c r="M60" s="1030"/>
      <c r="N60" s="1030"/>
      <c r="O60" s="1030"/>
      <c r="P60" s="1031"/>
      <c r="Q60" s="1032"/>
      <c r="R60" s="1024"/>
      <c r="S60" s="1024"/>
      <c r="T60" s="1024"/>
      <c r="U60" s="1024"/>
      <c r="V60" s="1024"/>
      <c r="W60" s="1024"/>
      <c r="X60" s="1024"/>
      <c r="Y60" s="1024"/>
      <c r="Z60" s="1024"/>
      <c r="AA60" s="1024"/>
      <c r="AB60" s="1024"/>
      <c r="AC60" s="1024"/>
      <c r="AD60" s="1024"/>
      <c r="AE60" s="1033"/>
      <c r="AF60" s="1034"/>
      <c r="AG60" s="1035"/>
      <c r="AH60" s="1035"/>
      <c r="AI60" s="1035"/>
      <c r="AJ60" s="1036"/>
      <c r="AK60" s="1023"/>
      <c r="AL60" s="1024"/>
      <c r="AM60" s="1024"/>
      <c r="AN60" s="1024"/>
      <c r="AO60" s="1024"/>
      <c r="AP60" s="1024"/>
      <c r="AQ60" s="1024"/>
      <c r="AR60" s="1024"/>
      <c r="AS60" s="1024"/>
      <c r="AT60" s="1024"/>
      <c r="AU60" s="1024"/>
      <c r="AV60" s="1024"/>
      <c r="AW60" s="1024"/>
      <c r="AX60" s="1024"/>
      <c r="AY60" s="1024"/>
      <c r="AZ60" s="1025"/>
      <c r="BA60" s="1025"/>
      <c r="BB60" s="1025"/>
      <c r="BC60" s="1025"/>
      <c r="BD60" s="1025"/>
      <c r="BE60" s="969"/>
      <c r="BF60" s="969"/>
      <c r="BG60" s="969"/>
      <c r="BH60" s="969"/>
      <c r="BI60" s="970"/>
      <c r="BJ60" s="223"/>
      <c r="BK60" s="223"/>
      <c r="BL60" s="223"/>
      <c r="BM60" s="223"/>
      <c r="BN60" s="223"/>
      <c r="BO60" s="232"/>
      <c r="BP60" s="232"/>
      <c r="BQ60" s="229">
        <v>54</v>
      </c>
      <c r="BR60" s="230"/>
      <c r="BS60" s="991"/>
      <c r="BT60" s="992"/>
      <c r="BU60" s="992"/>
      <c r="BV60" s="992"/>
      <c r="BW60" s="992"/>
      <c r="BX60" s="992"/>
      <c r="BY60" s="992"/>
      <c r="BZ60" s="992"/>
      <c r="CA60" s="992"/>
      <c r="CB60" s="992"/>
      <c r="CC60" s="992"/>
      <c r="CD60" s="992"/>
      <c r="CE60" s="992"/>
      <c r="CF60" s="992"/>
      <c r="CG60" s="1013"/>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221"/>
    </row>
    <row r="61" spans="1:131" ht="26.25" customHeight="1" thickBot="1" x14ac:dyDescent="0.2">
      <c r="A61" s="229">
        <v>34</v>
      </c>
      <c r="B61" s="1029"/>
      <c r="C61" s="1030"/>
      <c r="D61" s="1030"/>
      <c r="E61" s="1030"/>
      <c r="F61" s="1030"/>
      <c r="G61" s="1030"/>
      <c r="H61" s="1030"/>
      <c r="I61" s="1030"/>
      <c r="J61" s="1030"/>
      <c r="K61" s="1030"/>
      <c r="L61" s="1030"/>
      <c r="M61" s="1030"/>
      <c r="N61" s="1030"/>
      <c r="O61" s="1030"/>
      <c r="P61" s="1031"/>
      <c r="Q61" s="1032"/>
      <c r="R61" s="1024"/>
      <c r="S61" s="1024"/>
      <c r="T61" s="1024"/>
      <c r="U61" s="1024"/>
      <c r="V61" s="1024"/>
      <c r="W61" s="1024"/>
      <c r="X61" s="1024"/>
      <c r="Y61" s="1024"/>
      <c r="Z61" s="1024"/>
      <c r="AA61" s="1024"/>
      <c r="AB61" s="1024"/>
      <c r="AC61" s="1024"/>
      <c r="AD61" s="1024"/>
      <c r="AE61" s="1033"/>
      <c r="AF61" s="1034"/>
      <c r="AG61" s="1035"/>
      <c r="AH61" s="1035"/>
      <c r="AI61" s="1035"/>
      <c r="AJ61" s="1036"/>
      <c r="AK61" s="1023"/>
      <c r="AL61" s="1024"/>
      <c r="AM61" s="1024"/>
      <c r="AN61" s="1024"/>
      <c r="AO61" s="1024"/>
      <c r="AP61" s="1024"/>
      <c r="AQ61" s="1024"/>
      <c r="AR61" s="1024"/>
      <c r="AS61" s="1024"/>
      <c r="AT61" s="1024"/>
      <c r="AU61" s="1024"/>
      <c r="AV61" s="1024"/>
      <c r="AW61" s="1024"/>
      <c r="AX61" s="1024"/>
      <c r="AY61" s="1024"/>
      <c r="AZ61" s="1025"/>
      <c r="BA61" s="1025"/>
      <c r="BB61" s="1025"/>
      <c r="BC61" s="1025"/>
      <c r="BD61" s="1025"/>
      <c r="BE61" s="969"/>
      <c r="BF61" s="969"/>
      <c r="BG61" s="969"/>
      <c r="BH61" s="969"/>
      <c r="BI61" s="970"/>
      <c r="BJ61" s="223"/>
      <c r="BK61" s="223"/>
      <c r="BL61" s="223"/>
      <c r="BM61" s="223"/>
      <c r="BN61" s="223"/>
      <c r="BO61" s="232"/>
      <c r="BP61" s="232"/>
      <c r="BQ61" s="229">
        <v>55</v>
      </c>
      <c r="BR61" s="230"/>
      <c r="BS61" s="991"/>
      <c r="BT61" s="992"/>
      <c r="BU61" s="992"/>
      <c r="BV61" s="992"/>
      <c r="BW61" s="992"/>
      <c r="BX61" s="992"/>
      <c r="BY61" s="992"/>
      <c r="BZ61" s="992"/>
      <c r="CA61" s="992"/>
      <c r="CB61" s="992"/>
      <c r="CC61" s="992"/>
      <c r="CD61" s="992"/>
      <c r="CE61" s="992"/>
      <c r="CF61" s="992"/>
      <c r="CG61" s="1013"/>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221"/>
    </row>
    <row r="62" spans="1:131" ht="26.25" customHeight="1" x14ac:dyDescent="0.15">
      <c r="A62" s="229">
        <v>35</v>
      </c>
      <c r="B62" s="1029"/>
      <c r="C62" s="1030"/>
      <c r="D62" s="1030"/>
      <c r="E62" s="1030"/>
      <c r="F62" s="1030"/>
      <c r="G62" s="1030"/>
      <c r="H62" s="1030"/>
      <c r="I62" s="1030"/>
      <c r="J62" s="1030"/>
      <c r="K62" s="1030"/>
      <c r="L62" s="1030"/>
      <c r="M62" s="1030"/>
      <c r="N62" s="1030"/>
      <c r="O62" s="1030"/>
      <c r="P62" s="1031"/>
      <c r="Q62" s="1032"/>
      <c r="R62" s="1024"/>
      <c r="S62" s="1024"/>
      <c r="T62" s="1024"/>
      <c r="U62" s="1024"/>
      <c r="V62" s="1024"/>
      <c r="W62" s="1024"/>
      <c r="X62" s="1024"/>
      <c r="Y62" s="1024"/>
      <c r="Z62" s="1024"/>
      <c r="AA62" s="1024"/>
      <c r="AB62" s="1024"/>
      <c r="AC62" s="1024"/>
      <c r="AD62" s="1024"/>
      <c r="AE62" s="1033"/>
      <c r="AF62" s="1034"/>
      <c r="AG62" s="1035"/>
      <c r="AH62" s="1035"/>
      <c r="AI62" s="1035"/>
      <c r="AJ62" s="1036"/>
      <c r="AK62" s="1023"/>
      <c r="AL62" s="1024"/>
      <c r="AM62" s="1024"/>
      <c r="AN62" s="1024"/>
      <c r="AO62" s="1024"/>
      <c r="AP62" s="1024"/>
      <c r="AQ62" s="1024"/>
      <c r="AR62" s="1024"/>
      <c r="AS62" s="1024"/>
      <c r="AT62" s="1024"/>
      <c r="AU62" s="1024"/>
      <c r="AV62" s="1024"/>
      <c r="AW62" s="1024"/>
      <c r="AX62" s="1024"/>
      <c r="AY62" s="1024"/>
      <c r="AZ62" s="1025"/>
      <c r="BA62" s="1025"/>
      <c r="BB62" s="1025"/>
      <c r="BC62" s="1025"/>
      <c r="BD62" s="1025"/>
      <c r="BE62" s="969"/>
      <c r="BF62" s="969"/>
      <c r="BG62" s="969"/>
      <c r="BH62" s="969"/>
      <c r="BI62" s="970"/>
      <c r="BJ62" s="1026" t="s">
        <v>417</v>
      </c>
      <c r="BK62" s="1027"/>
      <c r="BL62" s="1027"/>
      <c r="BM62" s="1027"/>
      <c r="BN62" s="1028"/>
      <c r="BO62" s="232"/>
      <c r="BP62" s="232"/>
      <c r="BQ62" s="229">
        <v>56</v>
      </c>
      <c r="BR62" s="230"/>
      <c r="BS62" s="991"/>
      <c r="BT62" s="992"/>
      <c r="BU62" s="992"/>
      <c r="BV62" s="992"/>
      <c r="BW62" s="992"/>
      <c r="BX62" s="992"/>
      <c r="BY62" s="992"/>
      <c r="BZ62" s="992"/>
      <c r="CA62" s="992"/>
      <c r="CB62" s="992"/>
      <c r="CC62" s="992"/>
      <c r="CD62" s="992"/>
      <c r="CE62" s="992"/>
      <c r="CF62" s="992"/>
      <c r="CG62" s="1013"/>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221"/>
    </row>
    <row r="63" spans="1:131" ht="26.25" customHeight="1" thickBot="1" x14ac:dyDescent="0.2">
      <c r="A63" s="231" t="s">
        <v>389</v>
      </c>
      <c r="B63" s="934" t="s">
        <v>418</v>
      </c>
      <c r="C63" s="935"/>
      <c r="D63" s="935"/>
      <c r="E63" s="935"/>
      <c r="F63" s="935"/>
      <c r="G63" s="935"/>
      <c r="H63" s="935"/>
      <c r="I63" s="935"/>
      <c r="J63" s="935"/>
      <c r="K63" s="935"/>
      <c r="L63" s="935"/>
      <c r="M63" s="935"/>
      <c r="N63" s="935"/>
      <c r="O63" s="935"/>
      <c r="P63" s="945"/>
      <c r="Q63" s="959"/>
      <c r="R63" s="960"/>
      <c r="S63" s="960"/>
      <c r="T63" s="960"/>
      <c r="U63" s="960"/>
      <c r="V63" s="960"/>
      <c r="W63" s="960"/>
      <c r="X63" s="960"/>
      <c r="Y63" s="960"/>
      <c r="Z63" s="960"/>
      <c r="AA63" s="960"/>
      <c r="AB63" s="960"/>
      <c r="AC63" s="960"/>
      <c r="AD63" s="960"/>
      <c r="AE63" s="1019"/>
      <c r="AF63" s="1020">
        <v>3500</v>
      </c>
      <c r="AG63" s="956"/>
      <c r="AH63" s="956"/>
      <c r="AI63" s="956"/>
      <c r="AJ63" s="1021"/>
      <c r="AK63" s="1022"/>
      <c r="AL63" s="960"/>
      <c r="AM63" s="960"/>
      <c r="AN63" s="960"/>
      <c r="AO63" s="960"/>
      <c r="AP63" s="956">
        <v>23340</v>
      </c>
      <c r="AQ63" s="956"/>
      <c r="AR63" s="956"/>
      <c r="AS63" s="956"/>
      <c r="AT63" s="956"/>
      <c r="AU63" s="956">
        <v>16833</v>
      </c>
      <c r="AV63" s="956"/>
      <c r="AW63" s="956"/>
      <c r="AX63" s="956"/>
      <c r="AY63" s="956"/>
      <c r="AZ63" s="1016"/>
      <c r="BA63" s="1016"/>
      <c r="BB63" s="1016"/>
      <c r="BC63" s="1016"/>
      <c r="BD63" s="1016"/>
      <c r="BE63" s="957"/>
      <c r="BF63" s="957"/>
      <c r="BG63" s="957"/>
      <c r="BH63" s="957"/>
      <c r="BI63" s="958"/>
      <c r="BJ63" s="1017" t="s">
        <v>419</v>
      </c>
      <c r="BK63" s="950"/>
      <c r="BL63" s="950"/>
      <c r="BM63" s="950"/>
      <c r="BN63" s="1018"/>
      <c r="BO63" s="232"/>
      <c r="BP63" s="232"/>
      <c r="BQ63" s="229">
        <v>57</v>
      </c>
      <c r="BR63" s="230"/>
      <c r="BS63" s="991"/>
      <c r="BT63" s="992"/>
      <c r="BU63" s="992"/>
      <c r="BV63" s="992"/>
      <c r="BW63" s="992"/>
      <c r="BX63" s="992"/>
      <c r="BY63" s="992"/>
      <c r="BZ63" s="992"/>
      <c r="CA63" s="992"/>
      <c r="CB63" s="992"/>
      <c r="CC63" s="992"/>
      <c r="CD63" s="992"/>
      <c r="CE63" s="992"/>
      <c r="CF63" s="992"/>
      <c r="CG63" s="1013"/>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991"/>
      <c r="BT64" s="992"/>
      <c r="BU64" s="992"/>
      <c r="BV64" s="992"/>
      <c r="BW64" s="992"/>
      <c r="BX64" s="992"/>
      <c r="BY64" s="992"/>
      <c r="BZ64" s="992"/>
      <c r="CA64" s="992"/>
      <c r="CB64" s="992"/>
      <c r="CC64" s="992"/>
      <c r="CD64" s="992"/>
      <c r="CE64" s="992"/>
      <c r="CF64" s="992"/>
      <c r="CG64" s="1013"/>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221"/>
    </row>
    <row r="65" spans="1:131" ht="26.25" customHeight="1" thickBot="1" x14ac:dyDescent="0.2">
      <c r="A65" s="223" t="s">
        <v>420</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991"/>
      <c r="BT65" s="992"/>
      <c r="BU65" s="992"/>
      <c r="BV65" s="992"/>
      <c r="BW65" s="992"/>
      <c r="BX65" s="992"/>
      <c r="BY65" s="992"/>
      <c r="BZ65" s="992"/>
      <c r="CA65" s="992"/>
      <c r="CB65" s="992"/>
      <c r="CC65" s="992"/>
      <c r="CD65" s="992"/>
      <c r="CE65" s="992"/>
      <c r="CF65" s="992"/>
      <c r="CG65" s="1013"/>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221"/>
    </row>
    <row r="66" spans="1:131" ht="26.25" customHeight="1" x14ac:dyDescent="0.15">
      <c r="A66" s="994" t="s">
        <v>421</v>
      </c>
      <c r="B66" s="995"/>
      <c r="C66" s="995"/>
      <c r="D66" s="995"/>
      <c r="E66" s="995"/>
      <c r="F66" s="995"/>
      <c r="G66" s="995"/>
      <c r="H66" s="995"/>
      <c r="I66" s="995"/>
      <c r="J66" s="995"/>
      <c r="K66" s="995"/>
      <c r="L66" s="995"/>
      <c r="M66" s="995"/>
      <c r="N66" s="995"/>
      <c r="O66" s="995"/>
      <c r="P66" s="996"/>
      <c r="Q66" s="1000" t="s">
        <v>394</v>
      </c>
      <c r="R66" s="1001"/>
      <c r="S66" s="1001"/>
      <c r="T66" s="1001"/>
      <c r="U66" s="1002"/>
      <c r="V66" s="1000" t="s">
        <v>395</v>
      </c>
      <c r="W66" s="1001"/>
      <c r="X66" s="1001"/>
      <c r="Y66" s="1001"/>
      <c r="Z66" s="1002"/>
      <c r="AA66" s="1000" t="s">
        <v>422</v>
      </c>
      <c r="AB66" s="1001"/>
      <c r="AC66" s="1001"/>
      <c r="AD66" s="1001"/>
      <c r="AE66" s="1002"/>
      <c r="AF66" s="1006" t="s">
        <v>423</v>
      </c>
      <c r="AG66" s="1007"/>
      <c r="AH66" s="1007"/>
      <c r="AI66" s="1007"/>
      <c r="AJ66" s="1008"/>
      <c r="AK66" s="1000" t="s">
        <v>424</v>
      </c>
      <c r="AL66" s="995"/>
      <c r="AM66" s="995"/>
      <c r="AN66" s="995"/>
      <c r="AO66" s="996"/>
      <c r="AP66" s="1000" t="s">
        <v>425</v>
      </c>
      <c r="AQ66" s="1001"/>
      <c r="AR66" s="1001"/>
      <c r="AS66" s="1001"/>
      <c r="AT66" s="1002"/>
      <c r="AU66" s="1000" t="s">
        <v>426</v>
      </c>
      <c r="AV66" s="1001"/>
      <c r="AW66" s="1001"/>
      <c r="AX66" s="1001"/>
      <c r="AY66" s="1002"/>
      <c r="AZ66" s="1000" t="s">
        <v>377</v>
      </c>
      <c r="BA66" s="1001"/>
      <c r="BB66" s="1001"/>
      <c r="BC66" s="1001"/>
      <c r="BD66" s="1014"/>
      <c r="BE66" s="232"/>
      <c r="BF66" s="232"/>
      <c r="BG66" s="232"/>
      <c r="BH66" s="232"/>
      <c r="BI66" s="232"/>
      <c r="BJ66" s="232"/>
      <c r="BK66" s="232"/>
      <c r="BL66" s="232"/>
      <c r="BM66" s="232"/>
      <c r="BN66" s="232"/>
      <c r="BO66" s="232"/>
      <c r="BP66" s="232"/>
      <c r="BQ66" s="229">
        <v>60</v>
      </c>
      <c r="BR66" s="234"/>
      <c r="BS66" s="942"/>
      <c r="BT66" s="943"/>
      <c r="BU66" s="943"/>
      <c r="BV66" s="943"/>
      <c r="BW66" s="943"/>
      <c r="BX66" s="943"/>
      <c r="BY66" s="943"/>
      <c r="BZ66" s="943"/>
      <c r="CA66" s="943"/>
      <c r="CB66" s="943"/>
      <c r="CC66" s="943"/>
      <c r="CD66" s="943"/>
      <c r="CE66" s="943"/>
      <c r="CF66" s="943"/>
      <c r="CG66" s="952"/>
      <c r="CH66" s="953"/>
      <c r="CI66" s="954"/>
      <c r="CJ66" s="954"/>
      <c r="CK66" s="954"/>
      <c r="CL66" s="955"/>
      <c r="CM66" s="953"/>
      <c r="CN66" s="954"/>
      <c r="CO66" s="954"/>
      <c r="CP66" s="954"/>
      <c r="CQ66" s="955"/>
      <c r="CR66" s="953"/>
      <c r="CS66" s="954"/>
      <c r="CT66" s="954"/>
      <c r="CU66" s="954"/>
      <c r="CV66" s="955"/>
      <c r="CW66" s="953"/>
      <c r="CX66" s="954"/>
      <c r="CY66" s="954"/>
      <c r="CZ66" s="954"/>
      <c r="DA66" s="955"/>
      <c r="DB66" s="953"/>
      <c r="DC66" s="954"/>
      <c r="DD66" s="954"/>
      <c r="DE66" s="954"/>
      <c r="DF66" s="955"/>
      <c r="DG66" s="953"/>
      <c r="DH66" s="954"/>
      <c r="DI66" s="954"/>
      <c r="DJ66" s="954"/>
      <c r="DK66" s="955"/>
      <c r="DL66" s="953"/>
      <c r="DM66" s="954"/>
      <c r="DN66" s="954"/>
      <c r="DO66" s="954"/>
      <c r="DP66" s="955"/>
      <c r="DQ66" s="953"/>
      <c r="DR66" s="954"/>
      <c r="DS66" s="954"/>
      <c r="DT66" s="954"/>
      <c r="DU66" s="955"/>
      <c r="DV66" s="942"/>
      <c r="DW66" s="943"/>
      <c r="DX66" s="943"/>
      <c r="DY66" s="943"/>
      <c r="DZ66" s="944"/>
      <c r="EA66" s="221"/>
    </row>
    <row r="67" spans="1:13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5"/>
      <c r="BE67" s="232"/>
      <c r="BF67" s="232"/>
      <c r="BG67" s="232"/>
      <c r="BH67" s="232"/>
      <c r="BI67" s="232"/>
      <c r="BJ67" s="232"/>
      <c r="BK67" s="232"/>
      <c r="BL67" s="232"/>
      <c r="BM67" s="232"/>
      <c r="BN67" s="232"/>
      <c r="BO67" s="232"/>
      <c r="BP67" s="232"/>
      <c r="BQ67" s="229">
        <v>61</v>
      </c>
      <c r="BR67" s="234"/>
      <c r="BS67" s="942"/>
      <c r="BT67" s="943"/>
      <c r="BU67" s="943"/>
      <c r="BV67" s="943"/>
      <c r="BW67" s="943"/>
      <c r="BX67" s="943"/>
      <c r="BY67" s="943"/>
      <c r="BZ67" s="943"/>
      <c r="CA67" s="943"/>
      <c r="CB67" s="943"/>
      <c r="CC67" s="943"/>
      <c r="CD67" s="943"/>
      <c r="CE67" s="943"/>
      <c r="CF67" s="943"/>
      <c r="CG67" s="952"/>
      <c r="CH67" s="953"/>
      <c r="CI67" s="954"/>
      <c r="CJ67" s="954"/>
      <c r="CK67" s="954"/>
      <c r="CL67" s="955"/>
      <c r="CM67" s="953"/>
      <c r="CN67" s="954"/>
      <c r="CO67" s="954"/>
      <c r="CP67" s="954"/>
      <c r="CQ67" s="955"/>
      <c r="CR67" s="953"/>
      <c r="CS67" s="954"/>
      <c r="CT67" s="954"/>
      <c r="CU67" s="954"/>
      <c r="CV67" s="955"/>
      <c r="CW67" s="953"/>
      <c r="CX67" s="954"/>
      <c r="CY67" s="954"/>
      <c r="CZ67" s="954"/>
      <c r="DA67" s="955"/>
      <c r="DB67" s="953"/>
      <c r="DC67" s="954"/>
      <c r="DD67" s="954"/>
      <c r="DE67" s="954"/>
      <c r="DF67" s="955"/>
      <c r="DG67" s="953"/>
      <c r="DH67" s="954"/>
      <c r="DI67" s="954"/>
      <c r="DJ67" s="954"/>
      <c r="DK67" s="955"/>
      <c r="DL67" s="953"/>
      <c r="DM67" s="954"/>
      <c r="DN67" s="954"/>
      <c r="DO67" s="954"/>
      <c r="DP67" s="955"/>
      <c r="DQ67" s="953"/>
      <c r="DR67" s="954"/>
      <c r="DS67" s="954"/>
      <c r="DT67" s="954"/>
      <c r="DU67" s="955"/>
      <c r="DV67" s="942"/>
      <c r="DW67" s="943"/>
      <c r="DX67" s="943"/>
      <c r="DY67" s="943"/>
      <c r="DZ67" s="944"/>
      <c r="EA67" s="221"/>
    </row>
    <row r="68" spans="1:131" ht="26.25" customHeight="1" thickTop="1" x14ac:dyDescent="0.15">
      <c r="A68" s="227">
        <v>1</v>
      </c>
      <c r="B68" s="984" t="s">
        <v>579</v>
      </c>
      <c r="C68" s="985"/>
      <c r="D68" s="985"/>
      <c r="E68" s="985"/>
      <c r="F68" s="985"/>
      <c r="G68" s="985"/>
      <c r="H68" s="985"/>
      <c r="I68" s="985"/>
      <c r="J68" s="985"/>
      <c r="K68" s="985"/>
      <c r="L68" s="985"/>
      <c r="M68" s="985"/>
      <c r="N68" s="985"/>
      <c r="O68" s="985"/>
      <c r="P68" s="986"/>
      <c r="Q68" s="987">
        <v>5878</v>
      </c>
      <c r="R68" s="981"/>
      <c r="S68" s="981"/>
      <c r="T68" s="981"/>
      <c r="U68" s="981"/>
      <c r="V68" s="981">
        <v>5646</v>
      </c>
      <c r="W68" s="981"/>
      <c r="X68" s="981"/>
      <c r="Y68" s="981"/>
      <c r="Z68" s="981"/>
      <c r="AA68" s="981">
        <v>232</v>
      </c>
      <c r="AB68" s="981"/>
      <c r="AC68" s="981"/>
      <c r="AD68" s="981"/>
      <c r="AE68" s="981"/>
      <c r="AF68" s="981">
        <v>232</v>
      </c>
      <c r="AG68" s="981"/>
      <c r="AH68" s="981"/>
      <c r="AI68" s="981"/>
      <c r="AJ68" s="981"/>
      <c r="AK68" s="981">
        <v>400</v>
      </c>
      <c r="AL68" s="981"/>
      <c r="AM68" s="981"/>
      <c r="AN68" s="981"/>
      <c r="AO68" s="981"/>
      <c r="AP68" s="981">
        <v>9621</v>
      </c>
      <c r="AQ68" s="981"/>
      <c r="AR68" s="981"/>
      <c r="AS68" s="981"/>
      <c r="AT68" s="981"/>
      <c r="AU68" s="981"/>
      <c r="AV68" s="981"/>
      <c r="AW68" s="981"/>
      <c r="AX68" s="981"/>
      <c r="AY68" s="981"/>
      <c r="AZ68" s="982"/>
      <c r="BA68" s="982"/>
      <c r="BB68" s="982"/>
      <c r="BC68" s="982"/>
      <c r="BD68" s="983"/>
      <c r="BE68" s="232"/>
      <c r="BF68" s="232"/>
      <c r="BG68" s="232"/>
      <c r="BH68" s="232"/>
      <c r="BI68" s="232"/>
      <c r="BJ68" s="232"/>
      <c r="BK68" s="232"/>
      <c r="BL68" s="232"/>
      <c r="BM68" s="232"/>
      <c r="BN68" s="232"/>
      <c r="BO68" s="232"/>
      <c r="BP68" s="232"/>
      <c r="BQ68" s="229">
        <v>62</v>
      </c>
      <c r="BR68" s="234"/>
      <c r="BS68" s="942"/>
      <c r="BT68" s="943"/>
      <c r="BU68" s="943"/>
      <c r="BV68" s="943"/>
      <c r="BW68" s="943"/>
      <c r="BX68" s="943"/>
      <c r="BY68" s="943"/>
      <c r="BZ68" s="943"/>
      <c r="CA68" s="943"/>
      <c r="CB68" s="943"/>
      <c r="CC68" s="943"/>
      <c r="CD68" s="943"/>
      <c r="CE68" s="943"/>
      <c r="CF68" s="943"/>
      <c r="CG68" s="952"/>
      <c r="CH68" s="953"/>
      <c r="CI68" s="954"/>
      <c r="CJ68" s="954"/>
      <c r="CK68" s="954"/>
      <c r="CL68" s="955"/>
      <c r="CM68" s="953"/>
      <c r="CN68" s="954"/>
      <c r="CO68" s="954"/>
      <c r="CP68" s="954"/>
      <c r="CQ68" s="955"/>
      <c r="CR68" s="953"/>
      <c r="CS68" s="954"/>
      <c r="CT68" s="954"/>
      <c r="CU68" s="954"/>
      <c r="CV68" s="955"/>
      <c r="CW68" s="953"/>
      <c r="CX68" s="954"/>
      <c r="CY68" s="954"/>
      <c r="CZ68" s="954"/>
      <c r="DA68" s="955"/>
      <c r="DB68" s="953"/>
      <c r="DC68" s="954"/>
      <c r="DD68" s="954"/>
      <c r="DE68" s="954"/>
      <c r="DF68" s="955"/>
      <c r="DG68" s="953"/>
      <c r="DH68" s="954"/>
      <c r="DI68" s="954"/>
      <c r="DJ68" s="954"/>
      <c r="DK68" s="955"/>
      <c r="DL68" s="953"/>
      <c r="DM68" s="954"/>
      <c r="DN68" s="954"/>
      <c r="DO68" s="954"/>
      <c r="DP68" s="955"/>
      <c r="DQ68" s="953"/>
      <c r="DR68" s="954"/>
      <c r="DS68" s="954"/>
      <c r="DT68" s="954"/>
      <c r="DU68" s="955"/>
      <c r="DV68" s="942"/>
      <c r="DW68" s="943"/>
      <c r="DX68" s="943"/>
      <c r="DY68" s="943"/>
      <c r="DZ68" s="944"/>
      <c r="EA68" s="221"/>
    </row>
    <row r="69" spans="1:131" ht="26.25" customHeight="1" x14ac:dyDescent="0.15">
      <c r="A69" s="229">
        <v>2</v>
      </c>
      <c r="B69" s="971" t="s">
        <v>580</v>
      </c>
      <c r="C69" s="972"/>
      <c r="D69" s="972"/>
      <c r="E69" s="972"/>
      <c r="F69" s="972"/>
      <c r="G69" s="972"/>
      <c r="H69" s="972"/>
      <c r="I69" s="972"/>
      <c r="J69" s="972"/>
      <c r="K69" s="972"/>
      <c r="L69" s="972"/>
      <c r="M69" s="972"/>
      <c r="N69" s="972"/>
      <c r="O69" s="972"/>
      <c r="P69" s="973"/>
      <c r="Q69" s="974">
        <v>23194</v>
      </c>
      <c r="R69" s="968"/>
      <c r="S69" s="968"/>
      <c r="T69" s="968"/>
      <c r="U69" s="968"/>
      <c r="V69" s="968">
        <v>22714</v>
      </c>
      <c r="W69" s="968"/>
      <c r="X69" s="968"/>
      <c r="Y69" s="968"/>
      <c r="Z69" s="968"/>
      <c r="AA69" s="968">
        <v>480</v>
      </c>
      <c r="AB69" s="968"/>
      <c r="AC69" s="968"/>
      <c r="AD69" s="968"/>
      <c r="AE69" s="968"/>
      <c r="AF69" s="968">
        <v>480</v>
      </c>
      <c r="AG69" s="968"/>
      <c r="AH69" s="968"/>
      <c r="AI69" s="968"/>
      <c r="AJ69" s="968"/>
      <c r="AK69" s="968">
        <v>23</v>
      </c>
      <c r="AL69" s="968"/>
      <c r="AM69" s="968"/>
      <c r="AN69" s="968"/>
      <c r="AO69" s="968"/>
      <c r="AP69" s="968">
        <v>0</v>
      </c>
      <c r="AQ69" s="968"/>
      <c r="AR69" s="968"/>
      <c r="AS69" s="968"/>
      <c r="AT69" s="968"/>
      <c r="AU69" s="968"/>
      <c r="AV69" s="968"/>
      <c r="AW69" s="968"/>
      <c r="AX69" s="968"/>
      <c r="AY69" s="968"/>
      <c r="AZ69" s="969" t="s">
        <v>590</v>
      </c>
      <c r="BA69" s="969"/>
      <c r="BB69" s="969"/>
      <c r="BC69" s="969"/>
      <c r="BD69" s="970"/>
      <c r="BE69" s="232"/>
      <c r="BF69" s="232"/>
      <c r="BG69" s="232"/>
      <c r="BH69" s="232"/>
      <c r="BI69" s="232"/>
      <c r="BJ69" s="232"/>
      <c r="BK69" s="232"/>
      <c r="BL69" s="232"/>
      <c r="BM69" s="232"/>
      <c r="BN69" s="232"/>
      <c r="BO69" s="232"/>
      <c r="BP69" s="232"/>
      <c r="BQ69" s="229">
        <v>63</v>
      </c>
      <c r="BR69" s="234"/>
      <c r="BS69" s="942"/>
      <c r="BT69" s="943"/>
      <c r="BU69" s="943"/>
      <c r="BV69" s="943"/>
      <c r="BW69" s="943"/>
      <c r="BX69" s="943"/>
      <c r="BY69" s="943"/>
      <c r="BZ69" s="943"/>
      <c r="CA69" s="943"/>
      <c r="CB69" s="943"/>
      <c r="CC69" s="943"/>
      <c r="CD69" s="943"/>
      <c r="CE69" s="943"/>
      <c r="CF69" s="943"/>
      <c r="CG69" s="952"/>
      <c r="CH69" s="953"/>
      <c r="CI69" s="954"/>
      <c r="CJ69" s="954"/>
      <c r="CK69" s="954"/>
      <c r="CL69" s="955"/>
      <c r="CM69" s="953"/>
      <c r="CN69" s="954"/>
      <c r="CO69" s="954"/>
      <c r="CP69" s="954"/>
      <c r="CQ69" s="955"/>
      <c r="CR69" s="953"/>
      <c r="CS69" s="954"/>
      <c r="CT69" s="954"/>
      <c r="CU69" s="954"/>
      <c r="CV69" s="955"/>
      <c r="CW69" s="953"/>
      <c r="CX69" s="954"/>
      <c r="CY69" s="954"/>
      <c r="CZ69" s="954"/>
      <c r="DA69" s="955"/>
      <c r="DB69" s="953"/>
      <c r="DC69" s="954"/>
      <c r="DD69" s="954"/>
      <c r="DE69" s="954"/>
      <c r="DF69" s="955"/>
      <c r="DG69" s="953"/>
      <c r="DH69" s="954"/>
      <c r="DI69" s="954"/>
      <c r="DJ69" s="954"/>
      <c r="DK69" s="955"/>
      <c r="DL69" s="953"/>
      <c r="DM69" s="954"/>
      <c r="DN69" s="954"/>
      <c r="DO69" s="954"/>
      <c r="DP69" s="955"/>
      <c r="DQ69" s="953"/>
      <c r="DR69" s="954"/>
      <c r="DS69" s="954"/>
      <c r="DT69" s="954"/>
      <c r="DU69" s="955"/>
      <c r="DV69" s="942"/>
      <c r="DW69" s="943"/>
      <c r="DX69" s="943"/>
      <c r="DY69" s="943"/>
      <c r="DZ69" s="944"/>
      <c r="EA69" s="221"/>
    </row>
    <row r="70" spans="1:131" ht="26.25" customHeight="1" x14ac:dyDescent="0.15">
      <c r="A70" s="229">
        <v>3</v>
      </c>
      <c r="B70" s="971" t="s">
        <v>580</v>
      </c>
      <c r="C70" s="972"/>
      <c r="D70" s="972"/>
      <c r="E70" s="972"/>
      <c r="F70" s="972"/>
      <c r="G70" s="972"/>
      <c r="H70" s="972"/>
      <c r="I70" s="972"/>
      <c r="J70" s="972"/>
      <c r="K70" s="972"/>
      <c r="L70" s="972"/>
      <c r="M70" s="972"/>
      <c r="N70" s="972"/>
      <c r="O70" s="972"/>
      <c r="P70" s="973"/>
      <c r="Q70" s="974">
        <v>238</v>
      </c>
      <c r="R70" s="968"/>
      <c r="S70" s="968"/>
      <c r="T70" s="968"/>
      <c r="U70" s="968"/>
      <c r="V70" s="968">
        <v>112</v>
      </c>
      <c r="W70" s="968"/>
      <c r="X70" s="968"/>
      <c r="Y70" s="968"/>
      <c r="Z70" s="968"/>
      <c r="AA70" s="968">
        <v>125</v>
      </c>
      <c r="AB70" s="968"/>
      <c r="AC70" s="968"/>
      <c r="AD70" s="968"/>
      <c r="AE70" s="968"/>
      <c r="AF70" s="968">
        <v>125</v>
      </c>
      <c r="AG70" s="968"/>
      <c r="AH70" s="968"/>
      <c r="AI70" s="968"/>
      <c r="AJ70" s="968"/>
      <c r="AK70" s="968">
        <v>0</v>
      </c>
      <c r="AL70" s="968"/>
      <c r="AM70" s="968"/>
      <c r="AN70" s="968"/>
      <c r="AO70" s="968"/>
      <c r="AP70" s="968">
        <v>0</v>
      </c>
      <c r="AQ70" s="968"/>
      <c r="AR70" s="968"/>
      <c r="AS70" s="968"/>
      <c r="AT70" s="968"/>
      <c r="AU70" s="968"/>
      <c r="AV70" s="968"/>
      <c r="AW70" s="968"/>
      <c r="AX70" s="968"/>
      <c r="AY70" s="968"/>
      <c r="AZ70" s="969" t="s">
        <v>592</v>
      </c>
      <c r="BA70" s="969"/>
      <c r="BB70" s="969"/>
      <c r="BC70" s="969"/>
      <c r="BD70" s="970"/>
      <c r="BE70" s="232"/>
      <c r="BF70" s="232"/>
      <c r="BG70" s="232"/>
      <c r="BH70" s="232"/>
      <c r="BI70" s="232"/>
      <c r="BJ70" s="232"/>
      <c r="BK70" s="232"/>
      <c r="BL70" s="232"/>
      <c r="BM70" s="232"/>
      <c r="BN70" s="232"/>
      <c r="BO70" s="232"/>
      <c r="BP70" s="232"/>
      <c r="BQ70" s="229">
        <v>64</v>
      </c>
      <c r="BR70" s="234"/>
      <c r="BS70" s="942"/>
      <c r="BT70" s="943"/>
      <c r="BU70" s="943"/>
      <c r="BV70" s="943"/>
      <c r="BW70" s="943"/>
      <c r="BX70" s="943"/>
      <c r="BY70" s="943"/>
      <c r="BZ70" s="943"/>
      <c r="CA70" s="943"/>
      <c r="CB70" s="943"/>
      <c r="CC70" s="943"/>
      <c r="CD70" s="943"/>
      <c r="CE70" s="943"/>
      <c r="CF70" s="943"/>
      <c r="CG70" s="952"/>
      <c r="CH70" s="953"/>
      <c r="CI70" s="954"/>
      <c r="CJ70" s="954"/>
      <c r="CK70" s="954"/>
      <c r="CL70" s="955"/>
      <c r="CM70" s="953"/>
      <c r="CN70" s="954"/>
      <c r="CO70" s="954"/>
      <c r="CP70" s="954"/>
      <c r="CQ70" s="955"/>
      <c r="CR70" s="953"/>
      <c r="CS70" s="954"/>
      <c r="CT70" s="954"/>
      <c r="CU70" s="954"/>
      <c r="CV70" s="955"/>
      <c r="CW70" s="953"/>
      <c r="CX70" s="954"/>
      <c r="CY70" s="954"/>
      <c r="CZ70" s="954"/>
      <c r="DA70" s="955"/>
      <c r="DB70" s="953"/>
      <c r="DC70" s="954"/>
      <c r="DD70" s="954"/>
      <c r="DE70" s="954"/>
      <c r="DF70" s="955"/>
      <c r="DG70" s="953"/>
      <c r="DH70" s="954"/>
      <c r="DI70" s="954"/>
      <c r="DJ70" s="954"/>
      <c r="DK70" s="955"/>
      <c r="DL70" s="953"/>
      <c r="DM70" s="954"/>
      <c r="DN70" s="954"/>
      <c r="DO70" s="954"/>
      <c r="DP70" s="955"/>
      <c r="DQ70" s="953"/>
      <c r="DR70" s="954"/>
      <c r="DS70" s="954"/>
      <c r="DT70" s="954"/>
      <c r="DU70" s="955"/>
      <c r="DV70" s="942"/>
      <c r="DW70" s="943"/>
      <c r="DX70" s="943"/>
      <c r="DY70" s="943"/>
      <c r="DZ70" s="944"/>
      <c r="EA70" s="221"/>
    </row>
    <row r="71" spans="1:131" ht="26.25" customHeight="1" x14ac:dyDescent="0.15">
      <c r="A71" s="229">
        <v>4</v>
      </c>
      <c r="B71" s="971" t="s">
        <v>581</v>
      </c>
      <c r="C71" s="972"/>
      <c r="D71" s="972"/>
      <c r="E71" s="972"/>
      <c r="F71" s="972"/>
      <c r="G71" s="972"/>
      <c r="H71" s="972"/>
      <c r="I71" s="972"/>
      <c r="J71" s="972"/>
      <c r="K71" s="972"/>
      <c r="L71" s="972"/>
      <c r="M71" s="972"/>
      <c r="N71" s="972"/>
      <c r="O71" s="972"/>
      <c r="P71" s="973"/>
      <c r="Q71" s="974">
        <v>332</v>
      </c>
      <c r="R71" s="968"/>
      <c r="S71" s="968"/>
      <c r="T71" s="968"/>
      <c r="U71" s="968"/>
      <c r="V71" s="968">
        <v>324</v>
      </c>
      <c r="W71" s="968"/>
      <c r="X71" s="968"/>
      <c r="Y71" s="968"/>
      <c r="Z71" s="968"/>
      <c r="AA71" s="968">
        <v>8</v>
      </c>
      <c r="AB71" s="968"/>
      <c r="AC71" s="968"/>
      <c r="AD71" s="968"/>
      <c r="AE71" s="968"/>
      <c r="AF71" s="968">
        <v>8</v>
      </c>
      <c r="AG71" s="968"/>
      <c r="AH71" s="968"/>
      <c r="AI71" s="968"/>
      <c r="AJ71" s="968"/>
      <c r="AK71" s="968">
        <v>5</v>
      </c>
      <c r="AL71" s="968"/>
      <c r="AM71" s="968"/>
      <c r="AN71" s="968"/>
      <c r="AO71" s="968"/>
      <c r="AP71" s="968">
        <v>0</v>
      </c>
      <c r="AQ71" s="968"/>
      <c r="AR71" s="968"/>
      <c r="AS71" s="968"/>
      <c r="AT71" s="968"/>
      <c r="AU71" s="968"/>
      <c r="AV71" s="968"/>
      <c r="AW71" s="968"/>
      <c r="AX71" s="968"/>
      <c r="AY71" s="968"/>
      <c r="AZ71" s="969"/>
      <c r="BA71" s="969"/>
      <c r="BB71" s="969"/>
      <c r="BC71" s="969"/>
      <c r="BD71" s="970"/>
      <c r="BE71" s="232"/>
      <c r="BF71" s="232"/>
      <c r="BG71" s="232"/>
      <c r="BH71" s="232"/>
      <c r="BI71" s="232"/>
      <c r="BJ71" s="232"/>
      <c r="BK71" s="232"/>
      <c r="BL71" s="232"/>
      <c r="BM71" s="232"/>
      <c r="BN71" s="232"/>
      <c r="BO71" s="232"/>
      <c r="BP71" s="232"/>
      <c r="BQ71" s="229">
        <v>65</v>
      </c>
      <c r="BR71" s="234"/>
      <c r="BS71" s="942"/>
      <c r="BT71" s="943"/>
      <c r="BU71" s="943"/>
      <c r="BV71" s="943"/>
      <c r="BW71" s="943"/>
      <c r="BX71" s="943"/>
      <c r="BY71" s="943"/>
      <c r="BZ71" s="943"/>
      <c r="CA71" s="943"/>
      <c r="CB71" s="943"/>
      <c r="CC71" s="943"/>
      <c r="CD71" s="943"/>
      <c r="CE71" s="943"/>
      <c r="CF71" s="943"/>
      <c r="CG71" s="952"/>
      <c r="CH71" s="953"/>
      <c r="CI71" s="954"/>
      <c r="CJ71" s="954"/>
      <c r="CK71" s="954"/>
      <c r="CL71" s="955"/>
      <c r="CM71" s="953"/>
      <c r="CN71" s="954"/>
      <c r="CO71" s="954"/>
      <c r="CP71" s="954"/>
      <c r="CQ71" s="955"/>
      <c r="CR71" s="953"/>
      <c r="CS71" s="954"/>
      <c r="CT71" s="954"/>
      <c r="CU71" s="954"/>
      <c r="CV71" s="955"/>
      <c r="CW71" s="953"/>
      <c r="CX71" s="954"/>
      <c r="CY71" s="954"/>
      <c r="CZ71" s="954"/>
      <c r="DA71" s="955"/>
      <c r="DB71" s="953"/>
      <c r="DC71" s="954"/>
      <c r="DD71" s="954"/>
      <c r="DE71" s="954"/>
      <c r="DF71" s="955"/>
      <c r="DG71" s="953"/>
      <c r="DH71" s="954"/>
      <c r="DI71" s="954"/>
      <c r="DJ71" s="954"/>
      <c r="DK71" s="955"/>
      <c r="DL71" s="953"/>
      <c r="DM71" s="954"/>
      <c r="DN71" s="954"/>
      <c r="DO71" s="954"/>
      <c r="DP71" s="955"/>
      <c r="DQ71" s="953"/>
      <c r="DR71" s="954"/>
      <c r="DS71" s="954"/>
      <c r="DT71" s="954"/>
      <c r="DU71" s="955"/>
      <c r="DV71" s="942"/>
      <c r="DW71" s="943"/>
      <c r="DX71" s="943"/>
      <c r="DY71" s="943"/>
      <c r="DZ71" s="944"/>
      <c r="EA71" s="221"/>
    </row>
    <row r="72" spans="1:131" ht="26.25" customHeight="1" x14ac:dyDescent="0.15">
      <c r="A72" s="229">
        <v>5</v>
      </c>
      <c r="B72" s="971" t="s">
        <v>582</v>
      </c>
      <c r="C72" s="972"/>
      <c r="D72" s="972"/>
      <c r="E72" s="972"/>
      <c r="F72" s="972"/>
      <c r="G72" s="972"/>
      <c r="H72" s="972"/>
      <c r="I72" s="972"/>
      <c r="J72" s="972"/>
      <c r="K72" s="972"/>
      <c r="L72" s="972"/>
      <c r="M72" s="972"/>
      <c r="N72" s="972"/>
      <c r="O72" s="972"/>
      <c r="P72" s="973"/>
      <c r="Q72" s="975">
        <v>1730</v>
      </c>
      <c r="R72" s="976"/>
      <c r="S72" s="976"/>
      <c r="T72" s="976"/>
      <c r="U72" s="977"/>
      <c r="V72" s="978">
        <v>1694</v>
      </c>
      <c r="W72" s="976"/>
      <c r="X72" s="976"/>
      <c r="Y72" s="976"/>
      <c r="Z72" s="977"/>
      <c r="AA72" s="978">
        <v>36</v>
      </c>
      <c r="AB72" s="976"/>
      <c r="AC72" s="976"/>
      <c r="AD72" s="976"/>
      <c r="AE72" s="977"/>
      <c r="AF72" s="978">
        <v>36</v>
      </c>
      <c r="AG72" s="976"/>
      <c r="AH72" s="976"/>
      <c r="AI72" s="976"/>
      <c r="AJ72" s="977"/>
      <c r="AK72" s="978">
        <v>0</v>
      </c>
      <c r="AL72" s="976"/>
      <c r="AM72" s="976"/>
      <c r="AN72" s="976"/>
      <c r="AO72" s="977"/>
      <c r="AP72" s="978">
        <v>0</v>
      </c>
      <c r="AQ72" s="976"/>
      <c r="AR72" s="976"/>
      <c r="AS72" s="976"/>
      <c r="AT72" s="977"/>
      <c r="AU72" s="978"/>
      <c r="AV72" s="976"/>
      <c r="AW72" s="976"/>
      <c r="AX72" s="976"/>
      <c r="AY72" s="977"/>
      <c r="AZ72" s="979" t="s">
        <v>590</v>
      </c>
      <c r="BA72" s="972"/>
      <c r="BB72" s="972"/>
      <c r="BC72" s="972"/>
      <c r="BD72" s="980"/>
      <c r="BE72" s="232"/>
      <c r="BF72" s="232"/>
      <c r="BG72" s="232"/>
      <c r="BH72" s="232"/>
      <c r="BI72" s="232"/>
      <c r="BJ72" s="232"/>
      <c r="BK72" s="232"/>
      <c r="BL72" s="232"/>
      <c r="BM72" s="232"/>
      <c r="BN72" s="232"/>
      <c r="BO72" s="232"/>
      <c r="BP72" s="232"/>
      <c r="BQ72" s="229">
        <v>66</v>
      </c>
      <c r="BR72" s="234"/>
      <c r="BS72" s="942"/>
      <c r="BT72" s="943"/>
      <c r="BU72" s="943"/>
      <c r="BV72" s="943"/>
      <c r="BW72" s="943"/>
      <c r="BX72" s="943"/>
      <c r="BY72" s="943"/>
      <c r="BZ72" s="943"/>
      <c r="CA72" s="943"/>
      <c r="CB72" s="943"/>
      <c r="CC72" s="943"/>
      <c r="CD72" s="943"/>
      <c r="CE72" s="943"/>
      <c r="CF72" s="943"/>
      <c r="CG72" s="952"/>
      <c r="CH72" s="953"/>
      <c r="CI72" s="954"/>
      <c r="CJ72" s="954"/>
      <c r="CK72" s="954"/>
      <c r="CL72" s="955"/>
      <c r="CM72" s="953"/>
      <c r="CN72" s="954"/>
      <c r="CO72" s="954"/>
      <c r="CP72" s="954"/>
      <c r="CQ72" s="955"/>
      <c r="CR72" s="953"/>
      <c r="CS72" s="954"/>
      <c r="CT72" s="954"/>
      <c r="CU72" s="954"/>
      <c r="CV72" s="955"/>
      <c r="CW72" s="953"/>
      <c r="CX72" s="954"/>
      <c r="CY72" s="954"/>
      <c r="CZ72" s="954"/>
      <c r="DA72" s="955"/>
      <c r="DB72" s="953"/>
      <c r="DC72" s="954"/>
      <c r="DD72" s="954"/>
      <c r="DE72" s="954"/>
      <c r="DF72" s="955"/>
      <c r="DG72" s="953"/>
      <c r="DH72" s="954"/>
      <c r="DI72" s="954"/>
      <c r="DJ72" s="954"/>
      <c r="DK72" s="955"/>
      <c r="DL72" s="953"/>
      <c r="DM72" s="954"/>
      <c r="DN72" s="954"/>
      <c r="DO72" s="954"/>
      <c r="DP72" s="955"/>
      <c r="DQ72" s="953"/>
      <c r="DR72" s="954"/>
      <c r="DS72" s="954"/>
      <c r="DT72" s="954"/>
      <c r="DU72" s="955"/>
      <c r="DV72" s="942"/>
      <c r="DW72" s="943"/>
      <c r="DX72" s="943"/>
      <c r="DY72" s="943"/>
      <c r="DZ72" s="944"/>
      <c r="EA72" s="221"/>
    </row>
    <row r="73" spans="1:131" ht="26.25" customHeight="1" x14ac:dyDescent="0.15">
      <c r="A73" s="229">
        <v>6</v>
      </c>
      <c r="B73" s="971" t="s">
        <v>582</v>
      </c>
      <c r="C73" s="972"/>
      <c r="D73" s="972"/>
      <c r="E73" s="972"/>
      <c r="F73" s="972"/>
      <c r="G73" s="972"/>
      <c r="H73" s="972"/>
      <c r="I73" s="972"/>
      <c r="J73" s="972"/>
      <c r="K73" s="972"/>
      <c r="L73" s="972"/>
      <c r="M73" s="972"/>
      <c r="N73" s="972"/>
      <c r="O73" s="972"/>
      <c r="P73" s="973"/>
      <c r="Q73" s="975">
        <v>824275</v>
      </c>
      <c r="R73" s="976"/>
      <c r="S73" s="976"/>
      <c r="T73" s="976"/>
      <c r="U73" s="977"/>
      <c r="V73" s="978">
        <v>793576</v>
      </c>
      <c r="W73" s="976"/>
      <c r="X73" s="976"/>
      <c r="Y73" s="976"/>
      <c r="Z73" s="977"/>
      <c r="AA73" s="978">
        <v>30699</v>
      </c>
      <c r="AB73" s="976"/>
      <c r="AC73" s="976"/>
      <c r="AD73" s="976"/>
      <c r="AE73" s="977"/>
      <c r="AF73" s="978">
        <v>30699</v>
      </c>
      <c r="AG73" s="976"/>
      <c r="AH73" s="976"/>
      <c r="AI73" s="976"/>
      <c r="AJ73" s="977"/>
      <c r="AK73" s="978">
        <v>9728</v>
      </c>
      <c r="AL73" s="976"/>
      <c r="AM73" s="976"/>
      <c r="AN73" s="976"/>
      <c r="AO73" s="977"/>
      <c r="AP73" s="978">
        <v>0</v>
      </c>
      <c r="AQ73" s="976"/>
      <c r="AR73" s="976"/>
      <c r="AS73" s="976"/>
      <c r="AT73" s="977"/>
      <c r="AU73" s="978"/>
      <c r="AV73" s="976"/>
      <c r="AW73" s="976"/>
      <c r="AX73" s="976"/>
      <c r="AY73" s="977"/>
      <c r="AZ73" s="979" t="s">
        <v>591</v>
      </c>
      <c r="BA73" s="972"/>
      <c r="BB73" s="972"/>
      <c r="BC73" s="972"/>
      <c r="BD73" s="980"/>
      <c r="BE73" s="232"/>
      <c r="BF73" s="232"/>
      <c r="BG73" s="232"/>
      <c r="BH73" s="232"/>
      <c r="BI73" s="232"/>
      <c r="BJ73" s="232"/>
      <c r="BK73" s="232"/>
      <c r="BL73" s="232"/>
      <c r="BM73" s="232"/>
      <c r="BN73" s="232"/>
      <c r="BO73" s="232"/>
      <c r="BP73" s="232"/>
      <c r="BQ73" s="229">
        <v>67</v>
      </c>
      <c r="BR73" s="234"/>
      <c r="BS73" s="942"/>
      <c r="BT73" s="943"/>
      <c r="BU73" s="943"/>
      <c r="BV73" s="943"/>
      <c r="BW73" s="943"/>
      <c r="BX73" s="943"/>
      <c r="BY73" s="943"/>
      <c r="BZ73" s="943"/>
      <c r="CA73" s="943"/>
      <c r="CB73" s="943"/>
      <c r="CC73" s="943"/>
      <c r="CD73" s="943"/>
      <c r="CE73" s="943"/>
      <c r="CF73" s="943"/>
      <c r="CG73" s="952"/>
      <c r="CH73" s="953"/>
      <c r="CI73" s="954"/>
      <c r="CJ73" s="954"/>
      <c r="CK73" s="954"/>
      <c r="CL73" s="955"/>
      <c r="CM73" s="953"/>
      <c r="CN73" s="954"/>
      <c r="CO73" s="954"/>
      <c r="CP73" s="954"/>
      <c r="CQ73" s="955"/>
      <c r="CR73" s="953"/>
      <c r="CS73" s="954"/>
      <c r="CT73" s="954"/>
      <c r="CU73" s="954"/>
      <c r="CV73" s="955"/>
      <c r="CW73" s="953"/>
      <c r="CX73" s="954"/>
      <c r="CY73" s="954"/>
      <c r="CZ73" s="954"/>
      <c r="DA73" s="955"/>
      <c r="DB73" s="953"/>
      <c r="DC73" s="954"/>
      <c r="DD73" s="954"/>
      <c r="DE73" s="954"/>
      <c r="DF73" s="955"/>
      <c r="DG73" s="953"/>
      <c r="DH73" s="954"/>
      <c r="DI73" s="954"/>
      <c r="DJ73" s="954"/>
      <c r="DK73" s="955"/>
      <c r="DL73" s="953"/>
      <c r="DM73" s="954"/>
      <c r="DN73" s="954"/>
      <c r="DO73" s="954"/>
      <c r="DP73" s="955"/>
      <c r="DQ73" s="953"/>
      <c r="DR73" s="954"/>
      <c r="DS73" s="954"/>
      <c r="DT73" s="954"/>
      <c r="DU73" s="955"/>
      <c r="DV73" s="942"/>
      <c r="DW73" s="943"/>
      <c r="DX73" s="943"/>
      <c r="DY73" s="943"/>
      <c r="DZ73" s="944"/>
      <c r="EA73" s="221"/>
    </row>
    <row r="74" spans="1:131" ht="26.25" customHeight="1" x14ac:dyDescent="0.15">
      <c r="A74" s="229">
        <v>7</v>
      </c>
      <c r="B74" s="971" t="s">
        <v>583</v>
      </c>
      <c r="C74" s="972"/>
      <c r="D74" s="972"/>
      <c r="E74" s="972"/>
      <c r="F74" s="972"/>
      <c r="G74" s="972"/>
      <c r="H74" s="972"/>
      <c r="I74" s="972"/>
      <c r="J74" s="972"/>
      <c r="K74" s="972"/>
      <c r="L74" s="972"/>
      <c r="M74" s="972"/>
      <c r="N74" s="972"/>
      <c r="O74" s="972"/>
      <c r="P74" s="973"/>
      <c r="Q74" s="975">
        <v>4315</v>
      </c>
      <c r="R74" s="976"/>
      <c r="S74" s="976"/>
      <c r="T74" s="976"/>
      <c r="U74" s="977"/>
      <c r="V74" s="978">
        <v>4076</v>
      </c>
      <c r="W74" s="976"/>
      <c r="X74" s="976"/>
      <c r="Y74" s="976"/>
      <c r="Z74" s="977"/>
      <c r="AA74" s="978">
        <v>239</v>
      </c>
      <c r="AB74" s="976"/>
      <c r="AC74" s="976"/>
      <c r="AD74" s="976"/>
      <c r="AE74" s="977"/>
      <c r="AF74" s="978">
        <v>207</v>
      </c>
      <c r="AG74" s="976"/>
      <c r="AH74" s="976"/>
      <c r="AI74" s="976"/>
      <c r="AJ74" s="977"/>
      <c r="AK74" s="978">
        <v>0</v>
      </c>
      <c r="AL74" s="976"/>
      <c r="AM74" s="976"/>
      <c r="AN74" s="976"/>
      <c r="AO74" s="977"/>
      <c r="AP74" s="978">
        <v>806</v>
      </c>
      <c r="AQ74" s="976"/>
      <c r="AR74" s="976"/>
      <c r="AS74" s="976"/>
      <c r="AT74" s="977"/>
      <c r="AU74" s="978"/>
      <c r="AV74" s="976"/>
      <c r="AW74" s="976"/>
      <c r="AX74" s="976"/>
      <c r="AY74" s="977"/>
      <c r="AZ74" s="979"/>
      <c r="BA74" s="972"/>
      <c r="BB74" s="972"/>
      <c r="BC74" s="972"/>
      <c r="BD74" s="980"/>
      <c r="BE74" s="232"/>
      <c r="BF74" s="232"/>
      <c r="BG74" s="232"/>
      <c r="BH74" s="232"/>
      <c r="BI74" s="232"/>
      <c r="BJ74" s="232"/>
      <c r="BK74" s="232"/>
      <c r="BL74" s="232"/>
      <c r="BM74" s="232"/>
      <c r="BN74" s="232"/>
      <c r="BO74" s="232"/>
      <c r="BP74" s="232"/>
      <c r="BQ74" s="229">
        <v>68</v>
      </c>
      <c r="BR74" s="234"/>
      <c r="BS74" s="942"/>
      <c r="BT74" s="943"/>
      <c r="BU74" s="943"/>
      <c r="BV74" s="943"/>
      <c r="BW74" s="943"/>
      <c r="BX74" s="943"/>
      <c r="BY74" s="943"/>
      <c r="BZ74" s="943"/>
      <c r="CA74" s="943"/>
      <c r="CB74" s="943"/>
      <c r="CC74" s="943"/>
      <c r="CD74" s="943"/>
      <c r="CE74" s="943"/>
      <c r="CF74" s="943"/>
      <c r="CG74" s="952"/>
      <c r="CH74" s="953"/>
      <c r="CI74" s="954"/>
      <c r="CJ74" s="954"/>
      <c r="CK74" s="954"/>
      <c r="CL74" s="955"/>
      <c r="CM74" s="953"/>
      <c r="CN74" s="954"/>
      <c r="CO74" s="954"/>
      <c r="CP74" s="954"/>
      <c r="CQ74" s="955"/>
      <c r="CR74" s="953"/>
      <c r="CS74" s="954"/>
      <c r="CT74" s="954"/>
      <c r="CU74" s="954"/>
      <c r="CV74" s="955"/>
      <c r="CW74" s="953"/>
      <c r="CX74" s="954"/>
      <c r="CY74" s="954"/>
      <c r="CZ74" s="954"/>
      <c r="DA74" s="955"/>
      <c r="DB74" s="953"/>
      <c r="DC74" s="954"/>
      <c r="DD74" s="954"/>
      <c r="DE74" s="954"/>
      <c r="DF74" s="955"/>
      <c r="DG74" s="953"/>
      <c r="DH74" s="954"/>
      <c r="DI74" s="954"/>
      <c r="DJ74" s="954"/>
      <c r="DK74" s="955"/>
      <c r="DL74" s="953"/>
      <c r="DM74" s="954"/>
      <c r="DN74" s="954"/>
      <c r="DO74" s="954"/>
      <c r="DP74" s="955"/>
      <c r="DQ74" s="953"/>
      <c r="DR74" s="954"/>
      <c r="DS74" s="954"/>
      <c r="DT74" s="954"/>
      <c r="DU74" s="955"/>
      <c r="DV74" s="942"/>
      <c r="DW74" s="943"/>
      <c r="DX74" s="943"/>
      <c r="DY74" s="943"/>
      <c r="DZ74" s="944"/>
      <c r="EA74" s="221"/>
    </row>
    <row r="75" spans="1:131" ht="26.25" customHeight="1" x14ac:dyDescent="0.15">
      <c r="A75" s="229">
        <v>8</v>
      </c>
      <c r="B75" s="971"/>
      <c r="C75" s="972"/>
      <c r="D75" s="972"/>
      <c r="E75" s="972"/>
      <c r="F75" s="972"/>
      <c r="G75" s="972"/>
      <c r="H75" s="972"/>
      <c r="I75" s="972"/>
      <c r="J75" s="972"/>
      <c r="K75" s="972"/>
      <c r="L75" s="972"/>
      <c r="M75" s="972"/>
      <c r="N75" s="972"/>
      <c r="O75" s="972"/>
      <c r="P75" s="973"/>
      <c r="Q75" s="975"/>
      <c r="R75" s="976"/>
      <c r="S75" s="976"/>
      <c r="T75" s="976"/>
      <c r="U75" s="977"/>
      <c r="V75" s="978"/>
      <c r="W75" s="976"/>
      <c r="X75" s="976"/>
      <c r="Y75" s="976"/>
      <c r="Z75" s="977"/>
      <c r="AA75" s="978"/>
      <c r="AB75" s="976"/>
      <c r="AC75" s="976"/>
      <c r="AD75" s="976"/>
      <c r="AE75" s="977"/>
      <c r="AF75" s="978"/>
      <c r="AG75" s="976"/>
      <c r="AH75" s="976"/>
      <c r="AI75" s="976"/>
      <c r="AJ75" s="977"/>
      <c r="AK75" s="978"/>
      <c r="AL75" s="976"/>
      <c r="AM75" s="976"/>
      <c r="AN75" s="976"/>
      <c r="AO75" s="977"/>
      <c r="AP75" s="978"/>
      <c r="AQ75" s="976"/>
      <c r="AR75" s="976"/>
      <c r="AS75" s="976"/>
      <c r="AT75" s="977"/>
      <c r="AU75" s="978"/>
      <c r="AV75" s="976"/>
      <c r="AW75" s="976"/>
      <c r="AX75" s="976"/>
      <c r="AY75" s="977"/>
      <c r="AZ75" s="969"/>
      <c r="BA75" s="969"/>
      <c r="BB75" s="969"/>
      <c r="BC75" s="969"/>
      <c r="BD75" s="970"/>
      <c r="BE75" s="232"/>
      <c r="BF75" s="232"/>
      <c r="BG75" s="232"/>
      <c r="BH75" s="232"/>
      <c r="BI75" s="232"/>
      <c r="BJ75" s="232"/>
      <c r="BK75" s="232"/>
      <c r="BL75" s="232"/>
      <c r="BM75" s="232"/>
      <c r="BN75" s="232"/>
      <c r="BO75" s="232"/>
      <c r="BP75" s="232"/>
      <c r="BQ75" s="229">
        <v>69</v>
      </c>
      <c r="BR75" s="234"/>
      <c r="BS75" s="942"/>
      <c r="BT75" s="943"/>
      <c r="BU75" s="943"/>
      <c r="BV75" s="943"/>
      <c r="BW75" s="943"/>
      <c r="BX75" s="943"/>
      <c r="BY75" s="943"/>
      <c r="BZ75" s="943"/>
      <c r="CA75" s="943"/>
      <c r="CB75" s="943"/>
      <c r="CC75" s="943"/>
      <c r="CD75" s="943"/>
      <c r="CE75" s="943"/>
      <c r="CF75" s="943"/>
      <c r="CG75" s="952"/>
      <c r="CH75" s="953"/>
      <c r="CI75" s="954"/>
      <c r="CJ75" s="954"/>
      <c r="CK75" s="954"/>
      <c r="CL75" s="955"/>
      <c r="CM75" s="953"/>
      <c r="CN75" s="954"/>
      <c r="CO75" s="954"/>
      <c r="CP75" s="954"/>
      <c r="CQ75" s="955"/>
      <c r="CR75" s="953"/>
      <c r="CS75" s="954"/>
      <c r="CT75" s="954"/>
      <c r="CU75" s="954"/>
      <c r="CV75" s="955"/>
      <c r="CW75" s="953"/>
      <c r="CX75" s="954"/>
      <c r="CY75" s="954"/>
      <c r="CZ75" s="954"/>
      <c r="DA75" s="955"/>
      <c r="DB75" s="953"/>
      <c r="DC75" s="954"/>
      <c r="DD75" s="954"/>
      <c r="DE75" s="954"/>
      <c r="DF75" s="955"/>
      <c r="DG75" s="953"/>
      <c r="DH75" s="954"/>
      <c r="DI75" s="954"/>
      <c r="DJ75" s="954"/>
      <c r="DK75" s="955"/>
      <c r="DL75" s="953"/>
      <c r="DM75" s="954"/>
      <c r="DN75" s="954"/>
      <c r="DO75" s="954"/>
      <c r="DP75" s="955"/>
      <c r="DQ75" s="953"/>
      <c r="DR75" s="954"/>
      <c r="DS75" s="954"/>
      <c r="DT75" s="954"/>
      <c r="DU75" s="955"/>
      <c r="DV75" s="942"/>
      <c r="DW75" s="943"/>
      <c r="DX75" s="943"/>
      <c r="DY75" s="943"/>
      <c r="DZ75" s="944"/>
      <c r="EA75" s="221"/>
    </row>
    <row r="76" spans="1:131" ht="26.25" customHeight="1" x14ac:dyDescent="0.15">
      <c r="A76" s="229">
        <v>9</v>
      </c>
      <c r="B76" s="971"/>
      <c r="C76" s="972"/>
      <c r="D76" s="972"/>
      <c r="E76" s="972"/>
      <c r="F76" s="972"/>
      <c r="G76" s="972"/>
      <c r="H76" s="972"/>
      <c r="I76" s="972"/>
      <c r="J76" s="972"/>
      <c r="K76" s="972"/>
      <c r="L76" s="972"/>
      <c r="M76" s="972"/>
      <c r="N76" s="972"/>
      <c r="O76" s="972"/>
      <c r="P76" s="973"/>
      <c r="Q76" s="975"/>
      <c r="R76" s="976"/>
      <c r="S76" s="976"/>
      <c r="T76" s="976"/>
      <c r="U76" s="977"/>
      <c r="V76" s="978"/>
      <c r="W76" s="976"/>
      <c r="X76" s="976"/>
      <c r="Y76" s="976"/>
      <c r="Z76" s="977"/>
      <c r="AA76" s="978"/>
      <c r="AB76" s="976"/>
      <c r="AC76" s="976"/>
      <c r="AD76" s="976"/>
      <c r="AE76" s="977"/>
      <c r="AF76" s="978"/>
      <c r="AG76" s="976"/>
      <c r="AH76" s="976"/>
      <c r="AI76" s="976"/>
      <c r="AJ76" s="977"/>
      <c r="AK76" s="978"/>
      <c r="AL76" s="976"/>
      <c r="AM76" s="976"/>
      <c r="AN76" s="976"/>
      <c r="AO76" s="977"/>
      <c r="AP76" s="978"/>
      <c r="AQ76" s="976"/>
      <c r="AR76" s="976"/>
      <c r="AS76" s="976"/>
      <c r="AT76" s="977"/>
      <c r="AU76" s="978"/>
      <c r="AV76" s="976"/>
      <c r="AW76" s="976"/>
      <c r="AX76" s="976"/>
      <c r="AY76" s="977"/>
      <c r="AZ76" s="969"/>
      <c r="BA76" s="969"/>
      <c r="BB76" s="969"/>
      <c r="BC76" s="969"/>
      <c r="BD76" s="970"/>
      <c r="BE76" s="232"/>
      <c r="BF76" s="232"/>
      <c r="BG76" s="232"/>
      <c r="BH76" s="232"/>
      <c r="BI76" s="232"/>
      <c r="BJ76" s="232"/>
      <c r="BK76" s="232"/>
      <c r="BL76" s="232"/>
      <c r="BM76" s="232"/>
      <c r="BN76" s="232"/>
      <c r="BO76" s="232"/>
      <c r="BP76" s="232"/>
      <c r="BQ76" s="229">
        <v>70</v>
      </c>
      <c r="BR76" s="234"/>
      <c r="BS76" s="942"/>
      <c r="BT76" s="943"/>
      <c r="BU76" s="943"/>
      <c r="BV76" s="943"/>
      <c r="BW76" s="943"/>
      <c r="BX76" s="943"/>
      <c r="BY76" s="943"/>
      <c r="BZ76" s="943"/>
      <c r="CA76" s="943"/>
      <c r="CB76" s="943"/>
      <c r="CC76" s="943"/>
      <c r="CD76" s="943"/>
      <c r="CE76" s="943"/>
      <c r="CF76" s="943"/>
      <c r="CG76" s="952"/>
      <c r="CH76" s="953"/>
      <c r="CI76" s="954"/>
      <c r="CJ76" s="954"/>
      <c r="CK76" s="954"/>
      <c r="CL76" s="955"/>
      <c r="CM76" s="953"/>
      <c r="CN76" s="954"/>
      <c r="CO76" s="954"/>
      <c r="CP76" s="954"/>
      <c r="CQ76" s="955"/>
      <c r="CR76" s="953"/>
      <c r="CS76" s="954"/>
      <c r="CT76" s="954"/>
      <c r="CU76" s="954"/>
      <c r="CV76" s="955"/>
      <c r="CW76" s="953"/>
      <c r="CX76" s="954"/>
      <c r="CY76" s="954"/>
      <c r="CZ76" s="954"/>
      <c r="DA76" s="955"/>
      <c r="DB76" s="953"/>
      <c r="DC76" s="954"/>
      <c r="DD76" s="954"/>
      <c r="DE76" s="954"/>
      <c r="DF76" s="955"/>
      <c r="DG76" s="953"/>
      <c r="DH76" s="954"/>
      <c r="DI76" s="954"/>
      <c r="DJ76" s="954"/>
      <c r="DK76" s="955"/>
      <c r="DL76" s="953"/>
      <c r="DM76" s="954"/>
      <c r="DN76" s="954"/>
      <c r="DO76" s="954"/>
      <c r="DP76" s="955"/>
      <c r="DQ76" s="953"/>
      <c r="DR76" s="954"/>
      <c r="DS76" s="954"/>
      <c r="DT76" s="954"/>
      <c r="DU76" s="955"/>
      <c r="DV76" s="942"/>
      <c r="DW76" s="943"/>
      <c r="DX76" s="943"/>
      <c r="DY76" s="943"/>
      <c r="DZ76" s="944"/>
      <c r="EA76" s="221"/>
    </row>
    <row r="77" spans="1:131" ht="26.25" customHeight="1" x14ac:dyDescent="0.15">
      <c r="A77" s="229">
        <v>10</v>
      </c>
      <c r="B77" s="971"/>
      <c r="C77" s="972"/>
      <c r="D77" s="972"/>
      <c r="E77" s="972"/>
      <c r="F77" s="972"/>
      <c r="G77" s="972"/>
      <c r="H77" s="972"/>
      <c r="I77" s="972"/>
      <c r="J77" s="972"/>
      <c r="K77" s="972"/>
      <c r="L77" s="972"/>
      <c r="M77" s="972"/>
      <c r="N77" s="972"/>
      <c r="O77" s="972"/>
      <c r="P77" s="973"/>
      <c r="Q77" s="975"/>
      <c r="R77" s="976"/>
      <c r="S77" s="976"/>
      <c r="T77" s="976"/>
      <c r="U77" s="977"/>
      <c r="V77" s="978"/>
      <c r="W77" s="976"/>
      <c r="X77" s="976"/>
      <c r="Y77" s="976"/>
      <c r="Z77" s="977"/>
      <c r="AA77" s="978"/>
      <c r="AB77" s="976"/>
      <c r="AC77" s="976"/>
      <c r="AD77" s="976"/>
      <c r="AE77" s="977"/>
      <c r="AF77" s="978"/>
      <c r="AG77" s="976"/>
      <c r="AH77" s="976"/>
      <c r="AI77" s="976"/>
      <c r="AJ77" s="977"/>
      <c r="AK77" s="978"/>
      <c r="AL77" s="976"/>
      <c r="AM77" s="976"/>
      <c r="AN77" s="976"/>
      <c r="AO77" s="977"/>
      <c r="AP77" s="978"/>
      <c r="AQ77" s="976"/>
      <c r="AR77" s="976"/>
      <c r="AS77" s="976"/>
      <c r="AT77" s="977"/>
      <c r="AU77" s="978"/>
      <c r="AV77" s="976"/>
      <c r="AW77" s="976"/>
      <c r="AX77" s="976"/>
      <c r="AY77" s="977"/>
      <c r="AZ77" s="969"/>
      <c r="BA77" s="969"/>
      <c r="BB77" s="969"/>
      <c r="BC77" s="969"/>
      <c r="BD77" s="970"/>
      <c r="BE77" s="232"/>
      <c r="BF77" s="232"/>
      <c r="BG77" s="232"/>
      <c r="BH77" s="232"/>
      <c r="BI77" s="232"/>
      <c r="BJ77" s="232"/>
      <c r="BK77" s="232"/>
      <c r="BL77" s="232"/>
      <c r="BM77" s="232"/>
      <c r="BN77" s="232"/>
      <c r="BO77" s="232"/>
      <c r="BP77" s="232"/>
      <c r="BQ77" s="229">
        <v>71</v>
      </c>
      <c r="BR77" s="234"/>
      <c r="BS77" s="942"/>
      <c r="BT77" s="943"/>
      <c r="BU77" s="943"/>
      <c r="BV77" s="943"/>
      <c r="BW77" s="943"/>
      <c r="BX77" s="943"/>
      <c r="BY77" s="943"/>
      <c r="BZ77" s="943"/>
      <c r="CA77" s="943"/>
      <c r="CB77" s="943"/>
      <c r="CC77" s="943"/>
      <c r="CD77" s="943"/>
      <c r="CE77" s="943"/>
      <c r="CF77" s="943"/>
      <c r="CG77" s="952"/>
      <c r="CH77" s="953"/>
      <c r="CI77" s="954"/>
      <c r="CJ77" s="954"/>
      <c r="CK77" s="954"/>
      <c r="CL77" s="955"/>
      <c r="CM77" s="953"/>
      <c r="CN77" s="954"/>
      <c r="CO77" s="954"/>
      <c r="CP77" s="954"/>
      <c r="CQ77" s="955"/>
      <c r="CR77" s="953"/>
      <c r="CS77" s="954"/>
      <c r="CT77" s="954"/>
      <c r="CU77" s="954"/>
      <c r="CV77" s="955"/>
      <c r="CW77" s="953"/>
      <c r="CX77" s="954"/>
      <c r="CY77" s="954"/>
      <c r="CZ77" s="954"/>
      <c r="DA77" s="955"/>
      <c r="DB77" s="953"/>
      <c r="DC77" s="954"/>
      <c r="DD77" s="954"/>
      <c r="DE77" s="954"/>
      <c r="DF77" s="955"/>
      <c r="DG77" s="953"/>
      <c r="DH77" s="954"/>
      <c r="DI77" s="954"/>
      <c r="DJ77" s="954"/>
      <c r="DK77" s="955"/>
      <c r="DL77" s="953"/>
      <c r="DM77" s="954"/>
      <c r="DN77" s="954"/>
      <c r="DO77" s="954"/>
      <c r="DP77" s="955"/>
      <c r="DQ77" s="953"/>
      <c r="DR77" s="954"/>
      <c r="DS77" s="954"/>
      <c r="DT77" s="954"/>
      <c r="DU77" s="955"/>
      <c r="DV77" s="942"/>
      <c r="DW77" s="943"/>
      <c r="DX77" s="943"/>
      <c r="DY77" s="943"/>
      <c r="DZ77" s="944"/>
      <c r="EA77" s="221"/>
    </row>
    <row r="78" spans="1:131" ht="26.25" customHeight="1" x14ac:dyDescent="0.15">
      <c r="A78" s="229">
        <v>11</v>
      </c>
      <c r="B78" s="971"/>
      <c r="C78" s="972"/>
      <c r="D78" s="972"/>
      <c r="E78" s="972"/>
      <c r="F78" s="972"/>
      <c r="G78" s="972"/>
      <c r="H78" s="972"/>
      <c r="I78" s="972"/>
      <c r="J78" s="972"/>
      <c r="K78" s="972"/>
      <c r="L78" s="972"/>
      <c r="M78" s="972"/>
      <c r="N78" s="972"/>
      <c r="O78" s="972"/>
      <c r="P78" s="973"/>
      <c r="Q78" s="974"/>
      <c r="R78" s="968"/>
      <c r="S78" s="968"/>
      <c r="T78" s="968"/>
      <c r="U78" s="968"/>
      <c r="V78" s="968"/>
      <c r="W78" s="968"/>
      <c r="X78" s="968"/>
      <c r="Y78" s="968"/>
      <c r="Z78" s="968"/>
      <c r="AA78" s="968"/>
      <c r="AB78" s="968"/>
      <c r="AC78" s="968"/>
      <c r="AD78" s="968"/>
      <c r="AE78" s="968"/>
      <c r="AF78" s="968"/>
      <c r="AG78" s="968"/>
      <c r="AH78" s="968"/>
      <c r="AI78" s="968"/>
      <c r="AJ78" s="968"/>
      <c r="AK78" s="968"/>
      <c r="AL78" s="968"/>
      <c r="AM78" s="968"/>
      <c r="AN78" s="968"/>
      <c r="AO78" s="968"/>
      <c r="AP78" s="968"/>
      <c r="AQ78" s="968"/>
      <c r="AR78" s="968"/>
      <c r="AS78" s="968"/>
      <c r="AT78" s="968"/>
      <c r="AU78" s="968"/>
      <c r="AV78" s="968"/>
      <c r="AW78" s="968"/>
      <c r="AX78" s="968"/>
      <c r="AY78" s="968"/>
      <c r="AZ78" s="969"/>
      <c r="BA78" s="969"/>
      <c r="BB78" s="969"/>
      <c r="BC78" s="969"/>
      <c r="BD78" s="970"/>
      <c r="BE78" s="232"/>
      <c r="BF78" s="232"/>
      <c r="BG78" s="232"/>
      <c r="BH78" s="232"/>
      <c r="BI78" s="232"/>
      <c r="BJ78" s="221"/>
      <c r="BK78" s="221"/>
      <c r="BL78" s="221"/>
      <c r="BM78" s="221"/>
      <c r="BN78" s="221"/>
      <c r="BO78" s="232"/>
      <c r="BP78" s="232"/>
      <c r="BQ78" s="229">
        <v>72</v>
      </c>
      <c r="BR78" s="234"/>
      <c r="BS78" s="942"/>
      <c r="BT78" s="943"/>
      <c r="BU78" s="943"/>
      <c r="BV78" s="943"/>
      <c r="BW78" s="943"/>
      <c r="BX78" s="943"/>
      <c r="BY78" s="943"/>
      <c r="BZ78" s="943"/>
      <c r="CA78" s="943"/>
      <c r="CB78" s="943"/>
      <c r="CC78" s="943"/>
      <c r="CD78" s="943"/>
      <c r="CE78" s="943"/>
      <c r="CF78" s="943"/>
      <c r="CG78" s="952"/>
      <c r="CH78" s="953"/>
      <c r="CI78" s="954"/>
      <c r="CJ78" s="954"/>
      <c r="CK78" s="954"/>
      <c r="CL78" s="955"/>
      <c r="CM78" s="953"/>
      <c r="CN78" s="954"/>
      <c r="CO78" s="954"/>
      <c r="CP78" s="954"/>
      <c r="CQ78" s="955"/>
      <c r="CR78" s="953"/>
      <c r="CS78" s="954"/>
      <c r="CT78" s="954"/>
      <c r="CU78" s="954"/>
      <c r="CV78" s="955"/>
      <c r="CW78" s="953"/>
      <c r="CX78" s="954"/>
      <c r="CY78" s="954"/>
      <c r="CZ78" s="954"/>
      <c r="DA78" s="955"/>
      <c r="DB78" s="953"/>
      <c r="DC78" s="954"/>
      <c r="DD78" s="954"/>
      <c r="DE78" s="954"/>
      <c r="DF78" s="955"/>
      <c r="DG78" s="953"/>
      <c r="DH78" s="954"/>
      <c r="DI78" s="954"/>
      <c r="DJ78" s="954"/>
      <c r="DK78" s="955"/>
      <c r="DL78" s="953"/>
      <c r="DM78" s="954"/>
      <c r="DN78" s="954"/>
      <c r="DO78" s="954"/>
      <c r="DP78" s="955"/>
      <c r="DQ78" s="953"/>
      <c r="DR78" s="954"/>
      <c r="DS78" s="954"/>
      <c r="DT78" s="954"/>
      <c r="DU78" s="955"/>
      <c r="DV78" s="942"/>
      <c r="DW78" s="943"/>
      <c r="DX78" s="943"/>
      <c r="DY78" s="943"/>
      <c r="DZ78" s="944"/>
      <c r="EA78" s="221"/>
    </row>
    <row r="79" spans="1:131" ht="26.25" customHeight="1" x14ac:dyDescent="0.15">
      <c r="A79" s="229">
        <v>12</v>
      </c>
      <c r="B79" s="971"/>
      <c r="C79" s="972"/>
      <c r="D79" s="972"/>
      <c r="E79" s="972"/>
      <c r="F79" s="972"/>
      <c r="G79" s="972"/>
      <c r="H79" s="972"/>
      <c r="I79" s="972"/>
      <c r="J79" s="972"/>
      <c r="K79" s="972"/>
      <c r="L79" s="972"/>
      <c r="M79" s="972"/>
      <c r="N79" s="972"/>
      <c r="O79" s="972"/>
      <c r="P79" s="973"/>
      <c r="Q79" s="974"/>
      <c r="R79" s="968"/>
      <c r="S79" s="968"/>
      <c r="T79" s="968"/>
      <c r="U79" s="968"/>
      <c r="V79" s="968"/>
      <c r="W79" s="968"/>
      <c r="X79" s="968"/>
      <c r="Y79" s="968"/>
      <c r="Z79" s="968"/>
      <c r="AA79" s="968"/>
      <c r="AB79" s="968"/>
      <c r="AC79" s="968"/>
      <c r="AD79" s="968"/>
      <c r="AE79" s="968"/>
      <c r="AF79" s="968"/>
      <c r="AG79" s="968"/>
      <c r="AH79" s="968"/>
      <c r="AI79" s="968"/>
      <c r="AJ79" s="968"/>
      <c r="AK79" s="968"/>
      <c r="AL79" s="968"/>
      <c r="AM79" s="968"/>
      <c r="AN79" s="968"/>
      <c r="AO79" s="968"/>
      <c r="AP79" s="968"/>
      <c r="AQ79" s="968"/>
      <c r="AR79" s="968"/>
      <c r="AS79" s="968"/>
      <c r="AT79" s="968"/>
      <c r="AU79" s="968"/>
      <c r="AV79" s="968"/>
      <c r="AW79" s="968"/>
      <c r="AX79" s="968"/>
      <c r="AY79" s="968"/>
      <c r="AZ79" s="969"/>
      <c r="BA79" s="969"/>
      <c r="BB79" s="969"/>
      <c r="BC79" s="969"/>
      <c r="BD79" s="970"/>
      <c r="BE79" s="232"/>
      <c r="BF79" s="232"/>
      <c r="BG79" s="232"/>
      <c r="BH79" s="232"/>
      <c r="BI79" s="232"/>
      <c r="BJ79" s="221"/>
      <c r="BK79" s="221"/>
      <c r="BL79" s="221"/>
      <c r="BM79" s="221"/>
      <c r="BN79" s="221"/>
      <c r="BO79" s="232"/>
      <c r="BP79" s="232"/>
      <c r="BQ79" s="229">
        <v>73</v>
      </c>
      <c r="BR79" s="234"/>
      <c r="BS79" s="942"/>
      <c r="BT79" s="943"/>
      <c r="BU79" s="943"/>
      <c r="BV79" s="943"/>
      <c r="BW79" s="943"/>
      <c r="BX79" s="943"/>
      <c r="BY79" s="943"/>
      <c r="BZ79" s="943"/>
      <c r="CA79" s="943"/>
      <c r="CB79" s="943"/>
      <c r="CC79" s="943"/>
      <c r="CD79" s="943"/>
      <c r="CE79" s="943"/>
      <c r="CF79" s="943"/>
      <c r="CG79" s="952"/>
      <c r="CH79" s="953"/>
      <c r="CI79" s="954"/>
      <c r="CJ79" s="954"/>
      <c r="CK79" s="954"/>
      <c r="CL79" s="955"/>
      <c r="CM79" s="953"/>
      <c r="CN79" s="954"/>
      <c r="CO79" s="954"/>
      <c r="CP79" s="954"/>
      <c r="CQ79" s="955"/>
      <c r="CR79" s="953"/>
      <c r="CS79" s="954"/>
      <c r="CT79" s="954"/>
      <c r="CU79" s="954"/>
      <c r="CV79" s="955"/>
      <c r="CW79" s="953"/>
      <c r="CX79" s="954"/>
      <c r="CY79" s="954"/>
      <c r="CZ79" s="954"/>
      <c r="DA79" s="955"/>
      <c r="DB79" s="953"/>
      <c r="DC79" s="954"/>
      <c r="DD79" s="954"/>
      <c r="DE79" s="954"/>
      <c r="DF79" s="955"/>
      <c r="DG79" s="953"/>
      <c r="DH79" s="954"/>
      <c r="DI79" s="954"/>
      <c r="DJ79" s="954"/>
      <c r="DK79" s="955"/>
      <c r="DL79" s="953"/>
      <c r="DM79" s="954"/>
      <c r="DN79" s="954"/>
      <c r="DO79" s="954"/>
      <c r="DP79" s="955"/>
      <c r="DQ79" s="953"/>
      <c r="DR79" s="954"/>
      <c r="DS79" s="954"/>
      <c r="DT79" s="954"/>
      <c r="DU79" s="955"/>
      <c r="DV79" s="942"/>
      <c r="DW79" s="943"/>
      <c r="DX79" s="943"/>
      <c r="DY79" s="943"/>
      <c r="DZ79" s="944"/>
      <c r="EA79" s="221"/>
    </row>
    <row r="80" spans="1:131" ht="26.25" customHeight="1" x14ac:dyDescent="0.15">
      <c r="A80" s="229">
        <v>13</v>
      </c>
      <c r="B80" s="971"/>
      <c r="C80" s="972"/>
      <c r="D80" s="972"/>
      <c r="E80" s="972"/>
      <c r="F80" s="972"/>
      <c r="G80" s="972"/>
      <c r="H80" s="972"/>
      <c r="I80" s="972"/>
      <c r="J80" s="972"/>
      <c r="K80" s="972"/>
      <c r="L80" s="972"/>
      <c r="M80" s="972"/>
      <c r="N80" s="972"/>
      <c r="O80" s="972"/>
      <c r="P80" s="973"/>
      <c r="Q80" s="974"/>
      <c r="R80" s="968"/>
      <c r="S80" s="968"/>
      <c r="T80" s="968"/>
      <c r="U80" s="968"/>
      <c r="V80" s="968"/>
      <c r="W80" s="968"/>
      <c r="X80" s="968"/>
      <c r="Y80" s="968"/>
      <c r="Z80" s="968"/>
      <c r="AA80" s="968"/>
      <c r="AB80" s="968"/>
      <c r="AC80" s="968"/>
      <c r="AD80" s="968"/>
      <c r="AE80" s="968"/>
      <c r="AF80" s="968"/>
      <c r="AG80" s="968"/>
      <c r="AH80" s="968"/>
      <c r="AI80" s="968"/>
      <c r="AJ80" s="968"/>
      <c r="AK80" s="968"/>
      <c r="AL80" s="968"/>
      <c r="AM80" s="968"/>
      <c r="AN80" s="968"/>
      <c r="AO80" s="968"/>
      <c r="AP80" s="968"/>
      <c r="AQ80" s="968"/>
      <c r="AR80" s="968"/>
      <c r="AS80" s="968"/>
      <c r="AT80" s="968"/>
      <c r="AU80" s="968"/>
      <c r="AV80" s="968"/>
      <c r="AW80" s="968"/>
      <c r="AX80" s="968"/>
      <c r="AY80" s="968"/>
      <c r="AZ80" s="969"/>
      <c r="BA80" s="969"/>
      <c r="BB80" s="969"/>
      <c r="BC80" s="969"/>
      <c r="BD80" s="970"/>
      <c r="BE80" s="232"/>
      <c r="BF80" s="232"/>
      <c r="BG80" s="232"/>
      <c r="BH80" s="232"/>
      <c r="BI80" s="232"/>
      <c r="BJ80" s="232"/>
      <c r="BK80" s="232"/>
      <c r="BL80" s="232"/>
      <c r="BM80" s="232"/>
      <c r="BN80" s="232"/>
      <c r="BO80" s="232"/>
      <c r="BP80" s="232"/>
      <c r="BQ80" s="229">
        <v>74</v>
      </c>
      <c r="BR80" s="234"/>
      <c r="BS80" s="942"/>
      <c r="BT80" s="943"/>
      <c r="BU80" s="943"/>
      <c r="BV80" s="943"/>
      <c r="BW80" s="943"/>
      <c r="BX80" s="943"/>
      <c r="BY80" s="943"/>
      <c r="BZ80" s="943"/>
      <c r="CA80" s="943"/>
      <c r="CB80" s="943"/>
      <c r="CC80" s="943"/>
      <c r="CD80" s="943"/>
      <c r="CE80" s="943"/>
      <c r="CF80" s="943"/>
      <c r="CG80" s="952"/>
      <c r="CH80" s="953"/>
      <c r="CI80" s="954"/>
      <c r="CJ80" s="954"/>
      <c r="CK80" s="954"/>
      <c r="CL80" s="955"/>
      <c r="CM80" s="953"/>
      <c r="CN80" s="954"/>
      <c r="CO80" s="954"/>
      <c r="CP80" s="954"/>
      <c r="CQ80" s="955"/>
      <c r="CR80" s="953"/>
      <c r="CS80" s="954"/>
      <c r="CT80" s="954"/>
      <c r="CU80" s="954"/>
      <c r="CV80" s="955"/>
      <c r="CW80" s="953"/>
      <c r="CX80" s="954"/>
      <c r="CY80" s="954"/>
      <c r="CZ80" s="954"/>
      <c r="DA80" s="955"/>
      <c r="DB80" s="953"/>
      <c r="DC80" s="954"/>
      <c r="DD80" s="954"/>
      <c r="DE80" s="954"/>
      <c r="DF80" s="955"/>
      <c r="DG80" s="953"/>
      <c r="DH80" s="954"/>
      <c r="DI80" s="954"/>
      <c r="DJ80" s="954"/>
      <c r="DK80" s="955"/>
      <c r="DL80" s="953"/>
      <c r="DM80" s="954"/>
      <c r="DN80" s="954"/>
      <c r="DO80" s="954"/>
      <c r="DP80" s="955"/>
      <c r="DQ80" s="953"/>
      <c r="DR80" s="954"/>
      <c r="DS80" s="954"/>
      <c r="DT80" s="954"/>
      <c r="DU80" s="955"/>
      <c r="DV80" s="942"/>
      <c r="DW80" s="943"/>
      <c r="DX80" s="943"/>
      <c r="DY80" s="943"/>
      <c r="DZ80" s="944"/>
      <c r="EA80" s="221"/>
    </row>
    <row r="81" spans="1:131" ht="26.25" customHeight="1" x14ac:dyDescent="0.15">
      <c r="A81" s="229">
        <v>14</v>
      </c>
      <c r="B81" s="971"/>
      <c r="C81" s="972"/>
      <c r="D81" s="972"/>
      <c r="E81" s="972"/>
      <c r="F81" s="972"/>
      <c r="G81" s="972"/>
      <c r="H81" s="972"/>
      <c r="I81" s="972"/>
      <c r="J81" s="972"/>
      <c r="K81" s="972"/>
      <c r="L81" s="972"/>
      <c r="M81" s="972"/>
      <c r="N81" s="972"/>
      <c r="O81" s="972"/>
      <c r="P81" s="973"/>
      <c r="Q81" s="974"/>
      <c r="R81" s="968"/>
      <c r="S81" s="968"/>
      <c r="T81" s="968"/>
      <c r="U81" s="968"/>
      <c r="V81" s="968"/>
      <c r="W81" s="968"/>
      <c r="X81" s="968"/>
      <c r="Y81" s="968"/>
      <c r="Z81" s="968"/>
      <c r="AA81" s="968"/>
      <c r="AB81" s="968"/>
      <c r="AC81" s="968"/>
      <c r="AD81" s="968"/>
      <c r="AE81" s="968"/>
      <c r="AF81" s="968"/>
      <c r="AG81" s="968"/>
      <c r="AH81" s="968"/>
      <c r="AI81" s="968"/>
      <c r="AJ81" s="968"/>
      <c r="AK81" s="968"/>
      <c r="AL81" s="968"/>
      <c r="AM81" s="968"/>
      <c r="AN81" s="968"/>
      <c r="AO81" s="968"/>
      <c r="AP81" s="968"/>
      <c r="AQ81" s="968"/>
      <c r="AR81" s="968"/>
      <c r="AS81" s="968"/>
      <c r="AT81" s="968"/>
      <c r="AU81" s="968"/>
      <c r="AV81" s="968"/>
      <c r="AW81" s="968"/>
      <c r="AX81" s="968"/>
      <c r="AY81" s="968"/>
      <c r="AZ81" s="969"/>
      <c r="BA81" s="969"/>
      <c r="BB81" s="969"/>
      <c r="BC81" s="969"/>
      <c r="BD81" s="970"/>
      <c r="BE81" s="232"/>
      <c r="BF81" s="232"/>
      <c r="BG81" s="232"/>
      <c r="BH81" s="232"/>
      <c r="BI81" s="232"/>
      <c r="BJ81" s="232"/>
      <c r="BK81" s="232"/>
      <c r="BL81" s="232"/>
      <c r="BM81" s="232"/>
      <c r="BN81" s="232"/>
      <c r="BO81" s="232"/>
      <c r="BP81" s="232"/>
      <c r="BQ81" s="229">
        <v>75</v>
      </c>
      <c r="BR81" s="234"/>
      <c r="BS81" s="942"/>
      <c r="BT81" s="943"/>
      <c r="BU81" s="943"/>
      <c r="BV81" s="943"/>
      <c r="BW81" s="943"/>
      <c r="BX81" s="943"/>
      <c r="BY81" s="943"/>
      <c r="BZ81" s="943"/>
      <c r="CA81" s="943"/>
      <c r="CB81" s="943"/>
      <c r="CC81" s="943"/>
      <c r="CD81" s="943"/>
      <c r="CE81" s="943"/>
      <c r="CF81" s="943"/>
      <c r="CG81" s="952"/>
      <c r="CH81" s="953"/>
      <c r="CI81" s="954"/>
      <c r="CJ81" s="954"/>
      <c r="CK81" s="954"/>
      <c r="CL81" s="955"/>
      <c r="CM81" s="953"/>
      <c r="CN81" s="954"/>
      <c r="CO81" s="954"/>
      <c r="CP81" s="954"/>
      <c r="CQ81" s="955"/>
      <c r="CR81" s="953"/>
      <c r="CS81" s="954"/>
      <c r="CT81" s="954"/>
      <c r="CU81" s="954"/>
      <c r="CV81" s="955"/>
      <c r="CW81" s="953"/>
      <c r="CX81" s="954"/>
      <c r="CY81" s="954"/>
      <c r="CZ81" s="954"/>
      <c r="DA81" s="955"/>
      <c r="DB81" s="953"/>
      <c r="DC81" s="954"/>
      <c r="DD81" s="954"/>
      <c r="DE81" s="954"/>
      <c r="DF81" s="955"/>
      <c r="DG81" s="953"/>
      <c r="DH81" s="954"/>
      <c r="DI81" s="954"/>
      <c r="DJ81" s="954"/>
      <c r="DK81" s="955"/>
      <c r="DL81" s="953"/>
      <c r="DM81" s="954"/>
      <c r="DN81" s="954"/>
      <c r="DO81" s="954"/>
      <c r="DP81" s="955"/>
      <c r="DQ81" s="953"/>
      <c r="DR81" s="954"/>
      <c r="DS81" s="954"/>
      <c r="DT81" s="954"/>
      <c r="DU81" s="955"/>
      <c r="DV81" s="942"/>
      <c r="DW81" s="943"/>
      <c r="DX81" s="943"/>
      <c r="DY81" s="943"/>
      <c r="DZ81" s="944"/>
      <c r="EA81" s="221"/>
    </row>
    <row r="82" spans="1:131" ht="26.25" customHeight="1" x14ac:dyDescent="0.15">
      <c r="A82" s="229">
        <v>15</v>
      </c>
      <c r="B82" s="971"/>
      <c r="C82" s="972"/>
      <c r="D82" s="972"/>
      <c r="E82" s="972"/>
      <c r="F82" s="972"/>
      <c r="G82" s="972"/>
      <c r="H82" s="972"/>
      <c r="I82" s="972"/>
      <c r="J82" s="972"/>
      <c r="K82" s="972"/>
      <c r="L82" s="972"/>
      <c r="M82" s="972"/>
      <c r="N82" s="972"/>
      <c r="O82" s="972"/>
      <c r="P82" s="973"/>
      <c r="Q82" s="974"/>
      <c r="R82" s="968"/>
      <c r="S82" s="968"/>
      <c r="T82" s="968"/>
      <c r="U82" s="968"/>
      <c r="V82" s="968"/>
      <c r="W82" s="968"/>
      <c r="X82" s="968"/>
      <c r="Y82" s="968"/>
      <c r="Z82" s="968"/>
      <c r="AA82" s="968"/>
      <c r="AB82" s="968"/>
      <c r="AC82" s="968"/>
      <c r="AD82" s="968"/>
      <c r="AE82" s="968"/>
      <c r="AF82" s="968"/>
      <c r="AG82" s="968"/>
      <c r="AH82" s="968"/>
      <c r="AI82" s="968"/>
      <c r="AJ82" s="968"/>
      <c r="AK82" s="968"/>
      <c r="AL82" s="968"/>
      <c r="AM82" s="968"/>
      <c r="AN82" s="968"/>
      <c r="AO82" s="968"/>
      <c r="AP82" s="968"/>
      <c r="AQ82" s="968"/>
      <c r="AR82" s="968"/>
      <c r="AS82" s="968"/>
      <c r="AT82" s="968"/>
      <c r="AU82" s="968"/>
      <c r="AV82" s="968"/>
      <c r="AW82" s="968"/>
      <c r="AX82" s="968"/>
      <c r="AY82" s="968"/>
      <c r="AZ82" s="969"/>
      <c r="BA82" s="969"/>
      <c r="BB82" s="969"/>
      <c r="BC82" s="969"/>
      <c r="BD82" s="970"/>
      <c r="BE82" s="232"/>
      <c r="BF82" s="232"/>
      <c r="BG82" s="232"/>
      <c r="BH82" s="232"/>
      <c r="BI82" s="232"/>
      <c r="BJ82" s="232"/>
      <c r="BK82" s="232"/>
      <c r="BL82" s="232"/>
      <c r="BM82" s="232"/>
      <c r="BN82" s="232"/>
      <c r="BO82" s="232"/>
      <c r="BP82" s="232"/>
      <c r="BQ82" s="229">
        <v>76</v>
      </c>
      <c r="BR82" s="234"/>
      <c r="BS82" s="942"/>
      <c r="BT82" s="943"/>
      <c r="BU82" s="943"/>
      <c r="BV82" s="943"/>
      <c r="BW82" s="943"/>
      <c r="BX82" s="943"/>
      <c r="BY82" s="943"/>
      <c r="BZ82" s="943"/>
      <c r="CA82" s="943"/>
      <c r="CB82" s="943"/>
      <c r="CC82" s="943"/>
      <c r="CD82" s="943"/>
      <c r="CE82" s="943"/>
      <c r="CF82" s="943"/>
      <c r="CG82" s="952"/>
      <c r="CH82" s="953"/>
      <c r="CI82" s="954"/>
      <c r="CJ82" s="954"/>
      <c r="CK82" s="954"/>
      <c r="CL82" s="955"/>
      <c r="CM82" s="953"/>
      <c r="CN82" s="954"/>
      <c r="CO82" s="954"/>
      <c r="CP82" s="954"/>
      <c r="CQ82" s="955"/>
      <c r="CR82" s="953"/>
      <c r="CS82" s="954"/>
      <c r="CT82" s="954"/>
      <c r="CU82" s="954"/>
      <c r="CV82" s="955"/>
      <c r="CW82" s="953"/>
      <c r="CX82" s="954"/>
      <c r="CY82" s="954"/>
      <c r="CZ82" s="954"/>
      <c r="DA82" s="955"/>
      <c r="DB82" s="953"/>
      <c r="DC82" s="954"/>
      <c r="DD82" s="954"/>
      <c r="DE82" s="954"/>
      <c r="DF82" s="955"/>
      <c r="DG82" s="953"/>
      <c r="DH82" s="954"/>
      <c r="DI82" s="954"/>
      <c r="DJ82" s="954"/>
      <c r="DK82" s="955"/>
      <c r="DL82" s="953"/>
      <c r="DM82" s="954"/>
      <c r="DN82" s="954"/>
      <c r="DO82" s="954"/>
      <c r="DP82" s="955"/>
      <c r="DQ82" s="953"/>
      <c r="DR82" s="954"/>
      <c r="DS82" s="954"/>
      <c r="DT82" s="954"/>
      <c r="DU82" s="955"/>
      <c r="DV82" s="942"/>
      <c r="DW82" s="943"/>
      <c r="DX82" s="943"/>
      <c r="DY82" s="943"/>
      <c r="DZ82" s="944"/>
      <c r="EA82" s="221"/>
    </row>
    <row r="83" spans="1:131" ht="26.25" customHeight="1" x14ac:dyDescent="0.15">
      <c r="A83" s="229">
        <v>16</v>
      </c>
      <c r="B83" s="971"/>
      <c r="C83" s="972"/>
      <c r="D83" s="972"/>
      <c r="E83" s="972"/>
      <c r="F83" s="972"/>
      <c r="G83" s="972"/>
      <c r="H83" s="972"/>
      <c r="I83" s="972"/>
      <c r="J83" s="972"/>
      <c r="K83" s="972"/>
      <c r="L83" s="972"/>
      <c r="M83" s="972"/>
      <c r="N83" s="972"/>
      <c r="O83" s="972"/>
      <c r="P83" s="973"/>
      <c r="Q83" s="974"/>
      <c r="R83" s="968"/>
      <c r="S83" s="968"/>
      <c r="T83" s="968"/>
      <c r="U83" s="968"/>
      <c r="V83" s="968"/>
      <c r="W83" s="968"/>
      <c r="X83" s="968"/>
      <c r="Y83" s="968"/>
      <c r="Z83" s="968"/>
      <c r="AA83" s="968"/>
      <c r="AB83" s="968"/>
      <c r="AC83" s="968"/>
      <c r="AD83" s="968"/>
      <c r="AE83" s="968"/>
      <c r="AF83" s="968"/>
      <c r="AG83" s="968"/>
      <c r="AH83" s="968"/>
      <c r="AI83" s="968"/>
      <c r="AJ83" s="968"/>
      <c r="AK83" s="968"/>
      <c r="AL83" s="968"/>
      <c r="AM83" s="968"/>
      <c r="AN83" s="968"/>
      <c r="AO83" s="968"/>
      <c r="AP83" s="968"/>
      <c r="AQ83" s="968"/>
      <c r="AR83" s="968"/>
      <c r="AS83" s="968"/>
      <c r="AT83" s="968"/>
      <c r="AU83" s="968"/>
      <c r="AV83" s="968"/>
      <c r="AW83" s="968"/>
      <c r="AX83" s="968"/>
      <c r="AY83" s="968"/>
      <c r="AZ83" s="969"/>
      <c r="BA83" s="969"/>
      <c r="BB83" s="969"/>
      <c r="BC83" s="969"/>
      <c r="BD83" s="970"/>
      <c r="BE83" s="232"/>
      <c r="BF83" s="232"/>
      <c r="BG83" s="232"/>
      <c r="BH83" s="232"/>
      <c r="BI83" s="232"/>
      <c r="BJ83" s="232"/>
      <c r="BK83" s="232"/>
      <c r="BL83" s="232"/>
      <c r="BM83" s="232"/>
      <c r="BN83" s="232"/>
      <c r="BO83" s="232"/>
      <c r="BP83" s="232"/>
      <c r="BQ83" s="229">
        <v>77</v>
      </c>
      <c r="BR83" s="234"/>
      <c r="BS83" s="942"/>
      <c r="BT83" s="943"/>
      <c r="BU83" s="943"/>
      <c r="BV83" s="943"/>
      <c r="BW83" s="943"/>
      <c r="BX83" s="943"/>
      <c r="BY83" s="943"/>
      <c r="BZ83" s="943"/>
      <c r="CA83" s="943"/>
      <c r="CB83" s="943"/>
      <c r="CC83" s="943"/>
      <c r="CD83" s="943"/>
      <c r="CE83" s="943"/>
      <c r="CF83" s="943"/>
      <c r="CG83" s="952"/>
      <c r="CH83" s="953"/>
      <c r="CI83" s="954"/>
      <c r="CJ83" s="954"/>
      <c r="CK83" s="954"/>
      <c r="CL83" s="955"/>
      <c r="CM83" s="953"/>
      <c r="CN83" s="954"/>
      <c r="CO83" s="954"/>
      <c r="CP83" s="954"/>
      <c r="CQ83" s="955"/>
      <c r="CR83" s="953"/>
      <c r="CS83" s="954"/>
      <c r="CT83" s="954"/>
      <c r="CU83" s="954"/>
      <c r="CV83" s="955"/>
      <c r="CW83" s="953"/>
      <c r="CX83" s="954"/>
      <c r="CY83" s="954"/>
      <c r="CZ83" s="954"/>
      <c r="DA83" s="955"/>
      <c r="DB83" s="953"/>
      <c r="DC83" s="954"/>
      <c r="DD83" s="954"/>
      <c r="DE83" s="954"/>
      <c r="DF83" s="955"/>
      <c r="DG83" s="953"/>
      <c r="DH83" s="954"/>
      <c r="DI83" s="954"/>
      <c r="DJ83" s="954"/>
      <c r="DK83" s="955"/>
      <c r="DL83" s="953"/>
      <c r="DM83" s="954"/>
      <c r="DN83" s="954"/>
      <c r="DO83" s="954"/>
      <c r="DP83" s="955"/>
      <c r="DQ83" s="953"/>
      <c r="DR83" s="954"/>
      <c r="DS83" s="954"/>
      <c r="DT83" s="954"/>
      <c r="DU83" s="955"/>
      <c r="DV83" s="942"/>
      <c r="DW83" s="943"/>
      <c r="DX83" s="943"/>
      <c r="DY83" s="943"/>
      <c r="DZ83" s="944"/>
      <c r="EA83" s="221"/>
    </row>
    <row r="84" spans="1:131" ht="26.25" customHeight="1" x14ac:dyDescent="0.15">
      <c r="A84" s="229">
        <v>17</v>
      </c>
      <c r="B84" s="971"/>
      <c r="C84" s="972"/>
      <c r="D84" s="972"/>
      <c r="E84" s="972"/>
      <c r="F84" s="972"/>
      <c r="G84" s="972"/>
      <c r="H84" s="972"/>
      <c r="I84" s="972"/>
      <c r="J84" s="972"/>
      <c r="K84" s="972"/>
      <c r="L84" s="972"/>
      <c r="M84" s="972"/>
      <c r="N84" s="972"/>
      <c r="O84" s="972"/>
      <c r="P84" s="973"/>
      <c r="Q84" s="974"/>
      <c r="R84" s="968"/>
      <c r="S84" s="968"/>
      <c r="T84" s="968"/>
      <c r="U84" s="968"/>
      <c r="V84" s="968"/>
      <c r="W84" s="968"/>
      <c r="X84" s="968"/>
      <c r="Y84" s="968"/>
      <c r="Z84" s="968"/>
      <c r="AA84" s="968"/>
      <c r="AB84" s="968"/>
      <c r="AC84" s="968"/>
      <c r="AD84" s="968"/>
      <c r="AE84" s="968"/>
      <c r="AF84" s="968"/>
      <c r="AG84" s="968"/>
      <c r="AH84" s="968"/>
      <c r="AI84" s="968"/>
      <c r="AJ84" s="968"/>
      <c r="AK84" s="968"/>
      <c r="AL84" s="968"/>
      <c r="AM84" s="968"/>
      <c r="AN84" s="968"/>
      <c r="AO84" s="968"/>
      <c r="AP84" s="968"/>
      <c r="AQ84" s="968"/>
      <c r="AR84" s="968"/>
      <c r="AS84" s="968"/>
      <c r="AT84" s="968"/>
      <c r="AU84" s="968"/>
      <c r="AV84" s="968"/>
      <c r="AW84" s="968"/>
      <c r="AX84" s="968"/>
      <c r="AY84" s="968"/>
      <c r="AZ84" s="969"/>
      <c r="BA84" s="969"/>
      <c r="BB84" s="969"/>
      <c r="BC84" s="969"/>
      <c r="BD84" s="970"/>
      <c r="BE84" s="232"/>
      <c r="BF84" s="232"/>
      <c r="BG84" s="232"/>
      <c r="BH84" s="232"/>
      <c r="BI84" s="232"/>
      <c r="BJ84" s="232"/>
      <c r="BK84" s="232"/>
      <c r="BL84" s="232"/>
      <c r="BM84" s="232"/>
      <c r="BN84" s="232"/>
      <c r="BO84" s="232"/>
      <c r="BP84" s="232"/>
      <c r="BQ84" s="229">
        <v>78</v>
      </c>
      <c r="BR84" s="234"/>
      <c r="BS84" s="942"/>
      <c r="BT84" s="943"/>
      <c r="BU84" s="943"/>
      <c r="BV84" s="943"/>
      <c r="BW84" s="943"/>
      <c r="BX84" s="943"/>
      <c r="BY84" s="943"/>
      <c r="BZ84" s="943"/>
      <c r="CA84" s="943"/>
      <c r="CB84" s="943"/>
      <c r="CC84" s="943"/>
      <c r="CD84" s="943"/>
      <c r="CE84" s="943"/>
      <c r="CF84" s="943"/>
      <c r="CG84" s="952"/>
      <c r="CH84" s="953"/>
      <c r="CI84" s="954"/>
      <c r="CJ84" s="954"/>
      <c r="CK84" s="954"/>
      <c r="CL84" s="955"/>
      <c r="CM84" s="953"/>
      <c r="CN84" s="954"/>
      <c r="CO84" s="954"/>
      <c r="CP84" s="954"/>
      <c r="CQ84" s="955"/>
      <c r="CR84" s="953"/>
      <c r="CS84" s="954"/>
      <c r="CT84" s="954"/>
      <c r="CU84" s="954"/>
      <c r="CV84" s="955"/>
      <c r="CW84" s="953"/>
      <c r="CX84" s="954"/>
      <c r="CY84" s="954"/>
      <c r="CZ84" s="954"/>
      <c r="DA84" s="955"/>
      <c r="DB84" s="953"/>
      <c r="DC84" s="954"/>
      <c r="DD84" s="954"/>
      <c r="DE84" s="954"/>
      <c r="DF84" s="955"/>
      <c r="DG84" s="953"/>
      <c r="DH84" s="954"/>
      <c r="DI84" s="954"/>
      <c r="DJ84" s="954"/>
      <c r="DK84" s="955"/>
      <c r="DL84" s="953"/>
      <c r="DM84" s="954"/>
      <c r="DN84" s="954"/>
      <c r="DO84" s="954"/>
      <c r="DP84" s="955"/>
      <c r="DQ84" s="953"/>
      <c r="DR84" s="954"/>
      <c r="DS84" s="954"/>
      <c r="DT84" s="954"/>
      <c r="DU84" s="955"/>
      <c r="DV84" s="942"/>
      <c r="DW84" s="943"/>
      <c r="DX84" s="943"/>
      <c r="DY84" s="943"/>
      <c r="DZ84" s="944"/>
      <c r="EA84" s="221"/>
    </row>
    <row r="85" spans="1:131" ht="26.25" customHeight="1" x14ac:dyDescent="0.15">
      <c r="A85" s="229">
        <v>18</v>
      </c>
      <c r="B85" s="971"/>
      <c r="C85" s="972"/>
      <c r="D85" s="972"/>
      <c r="E85" s="972"/>
      <c r="F85" s="972"/>
      <c r="G85" s="972"/>
      <c r="H85" s="972"/>
      <c r="I85" s="972"/>
      <c r="J85" s="972"/>
      <c r="K85" s="972"/>
      <c r="L85" s="972"/>
      <c r="M85" s="972"/>
      <c r="N85" s="972"/>
      <c r="O85" s="972"/>
      <c r="P85" s="973"/>
      <c r="Q85" s="974"/>
      <c r="R85" s="968"/>
      <c r="S85" s="968"/>
      <c r="T85" s="968"/>
      <c r="U85" s="968"/>
      <c r="V85" s="968"/>
      <c r="W85" s="968"/>
      <c r="X85" s="968"/>
      <c r="Y85" s="968"/>
      <c r="Z85" s="968"/>
      <c r="AA85" s="968"/>
      <c r="AB85" s="968"/>
      <c r="AC85" s="968"/>
      <c r="AD85" s="968"/>
      <c r="AE85" s="968"/>
      <c r="AF85" s="968"/>
      <c r="AG85" s="968"/>
      <c r="AH85" s="968"/>
      <c r="AI85" s="968"/>
      <c r="AJ85" s="968"/>
      <c r="AK85" s="968"/>
      <c r="AL85" s="968"/>
      <c r="AM85" s="968"/>
      <c r="AN85" s="968"/>
      <c r="AO85" s="968"/>
      <c r="AP85" s="968"/>
      <c r="AQ85" s="968"/>
      <c r="AR85" s="968"/>
      <c r="AS85" s="968"/>
      <c r="AT85" s="968"/>
      <c r="AU85" s="968"/>
      <c r="AV85" s="968"/>
      <c r="AW85" s="968"/>
      <c r="AX85" s="968"/>
      <c r="AY85" s="968"/>
      <c r="AZ85" s="969"/>
      <c r="BA85" s="969"/>
      <c r="BB85" s="969"/>
      <c r="BC85" s="969"/>
      <c r="BD85" s="970"/>
      <c r="BE85" s="232"/>
      <c r="BF85" s="232"/>
      <c r="BG85" s="232"/>
      <c r="BH85" s="232"/>
      <c r="BI85" s="232"/>
      <c r="BJ85" s="232"/>
      <c r="BK85" s="232"/>
      <c r="BL85" s="232"/>
      <c r="BM85" s="232"/>
      <c r="BN85" s="232"/>
      <c r="BO85" s="232"/>
      <c r="BP85" s="232"/>
      <c r="BQ85" s="229">
        <v>79</v>
      </c>
      <c r="BR85" s="234"/>
      <c r="BS85" s="942"/>
      <c r="BT85" s="943"/>
      <c r="BU85" s="943"/>
      <c r="BV85" s="943"/>
      <c r="BW85" s="943"/>
      <c r="BX85" s="943"/>
      <c r="BY85" s="943"/>
      <c r="BZ85" s="943"/>
      <c r="CA85" s="943"/>
      <c r="CB85" s="943"/>
      <c r="CC85" s="943"/>
      <c r="CD85" s="943"/>
      <c r="CE85" s="943"/>
      <c r="CF85" s="943"/>
      <c r="CG85" s="952"/>
      <c r="CH85" s="953"/>
      <c r="CI85" s="954"/>
      <c r="CJ85" s="954"/>
      <c r="CK85" s="954"/>
      <c r="CL85" s="955"/>
      <c r="CM85" s="953"/>
      <c r="CN85" s="954"/>
      <c r="CO85" s="954"/>
      <c r="CP85" s="954"/>
      <c r="CQ85" s="955"/>
      <c r="CR85" s="953"/>
      <c r="CS85" s="954"/>
      <c r="CT85" s="954"/>
      <c r="CU85" s="954"/>
      <c r="CV85" s="955"/>
      <c r="CW85" s="953"/>
      <c r="CX85" s="954"/>
      <c r="CY85" s="954"/>
      <c r="CZ85" s="954"/>
      <c r="DA85" s="955"/>
      <c r="DB85" s="953"/>
      <c r="DC85" s="954"/>
      <c r="DD85" s="954"/>
      <c r="DE85" s="954"/>
      <c r="DF85" s="955"/>
      <c r="DG85" s="953"/>
      <c r="DH85" s="954"/>
      <c r="DI85" s="954"/>
      <c r="DJ85" s="954"/>
      <c r="DK85" s="955"/>
      <c r="DL85" s="953"/>
      <c r="DM85" s="954"/>
      <c r="DN85" s="954"/>
      <c r="DO85" s="954"/>
      <c r="DP85" s="955"/>
      <c r="DQ85" s="953"/>
      <c r="DR85" s="954"/>
      <c r="DS85" s="954"/>
      <c r="DT85" s="954"/>
      <c r="DU85" s="955"/>
      <c r="DV85" s="942"/>
      <c r="DW85" s="943"/>
      <c r="DX85" s="943"/>
      <c r="DY85" s="943"/>
      <c r="DZ85" s="944"/>
      <c r="EA85" s="221"/>
    </row>
    <row r="86" spans="1:131" ht="26.25" customHeight="1" x14ac:dyDescent="0.15">
      <c r="A86" s="229">
        <v>19</v>
      </c>
      <c r="B86" s="971"/>
      <c r="C86" s="972"/>
      <c r="D86" s="972"/>
      <c r="E86" s="972"/>
      <c r="F86" s="972"/>
      <c r="G86" s="972"/>
      <c r="H86" s="972"/>
      <c r="I86" s="972"/>
      <c r="J86" s="972"/>
      <c r="K86" s="972"/>
      <c r="L86" s="972"/>
      <c r="M86" s="972"/>
      <c r="N86" s="972"/>
      <c r="O86" s="972"/>
      <c r="P86" s="973"/>
      <c r="Q86" s="974"/>
      <c r="R86" s="968"/>
      <c r="S86" s="968"/>
      <c r="T86" s="968"/>
      <c r="U86" s="968"/>
      <c r="V86" s="968"/>
      <c r="W86" s="968"/>
      <c r="X86" s="968"/>
      <c r="Y86" s="968"/>
      <c r="Z86" s="968"/>
      <c r="AA86" s="968"/>
      <c r="AB86" s="968"/>
      <c r="AC86" s="968"/>
      <c r="AD86" s="968"/>
      <c r="AE86" s="968"/>
      <c r="AF86" s="968"/>
      <c r="AG86" s="968"/>
      <c r="AH86" s="968"/>
      <c r="AI86" s="968"/>
      <c r="AJ86" s="968"/>
      <c r="AK86" s="968"/>
      <c r="AL86" s="968"/>
      <c r="AM86" s="968"/>
      <c r="AN86" s="968"/>
      <c r="AO86" s="968"/>
      <c r="AP86" s="968"/>
      <c r="AQ86" s="968"/>
      <c r="AR86" s="968"/>
      <c r="AS86" s="968"/>
      <c r="AT86" s="968"/>
      <c r="AU86" s="968"/>
      <c r="AV86" s="968"/>
      <c r="AW86" s="968"/>
      <c r="AX86" s="968"/>
      <c r="AY86" s="968"/>
      <c r="AZ86" s="969"/>
      <c r="BA86" s="969"/>
      <c r="BB86" s="969"/>
      <c r="BC86" s="969"/>
      <c r="BD86" s="970"/>
      <c r="BE86" s="232"/>
      <c r="BF86" s="232"/>
      <c r="BG86" s="232"/>
      <c r="BH86" s="232"/>
      <c r="BI86" s="232"/>
      <c r="BJ86" s="232"/>
      <c r="BK86" s="232"/>
      <c r="BL86" s="232"/>
      <c r="BM86" s="232"/>
      <c r="BN86" s="232"/>
      <c r="BO86" s="232"/>
      <c r="BP86" s="232"/>
      <c r="BQ86" s="229">
        <v>80</v>
      </c>
      <c r="BR86" s="234"/>
      <c r="BS86" s="942"/>
      <c r="BT86" s="943"/>
      <c r="BU86" s="943"/>
      <c r="BV86" s="943"/>
      <c r="BW86" s="943"/>
      <c r="BX86" s="943"/>
      <c r="BY86" s="943"/>
      <c r="BZ86" s="943"/>
      <c r="CA86" s="943"/>
      <c r="CB86" s="943"/>
      <c r="CC86" s="943"/>
      <c r="CD86" s="943"/>
      <c r="CE86" s="943"/>
      <c r="CF86" s="943"/>
      <c r="CG86" s="952"/>
      <c r="CH86" s="953"/>
      <c r="CI86" s="954"/>
      <c r="CJ86" s="954"/>
      <c r="CK86" s="954"/>
      <c r="CL86" s="955"/>
      <c r="CM86" s="953"/>
      <c r="CN86" s="954"/>
      <c r="CO86" s="954"/>
      <c r="CP86" s="954"/>
      <c r="CQ86" s="955"/>
      <c r="CR86" s="953"/>
      <c r="CS86" s="954"/>
      <c r="CT86" s="954"/>
      <c r="CU86" s="954"/>
      <c r="CV86" s="955"/>
      <c r="CW86" s="953"/>
      <c r="CX86" s="954"/>
      <c r="CY86" s="954"/>
      <c r="CZ86" s="954"/>
      <c r="DA86" s="955"/>
      <c r="DB86" s="953"/>
      <c r="DC86" s="954"/>
      <c r="DD86" s="954"/>
      <c r="DE86" s="954"/>
      <c r="DF86" s="955"/>
      <c r="DG86" s="953"/>
      <c r="DH86" s="954"/>
      <c r="DI86" s="954"/>
      <c r="DJ86" s="954"/>
      <c r="DK86" s="955"/>
      <c r="DL86" s="953"/>
      <c r="DM86" s="954"/>
      <c r="DN86" s="954"/>
      <c r="DO86" s="954"/>
      <c r="DP86" s="955"/>
      <c r="DQ86" s="953"/>
      <c r="DR86" s="954"/>
      <c r="DS86" s="954"/>
      <c r="DT86" s="954"/>
      <c r="DU86" s="955"/>
      <c r="DV86" s="942"/>
      <c r="DW86" s="943"/>
      <c r="DX86" s="943"/>
      <c r="DY86" s="943"/>
      <c r="DZ86" s="944"/>
      <c r="EA86" s="221"/>
    </row>
    <row r="87" spans="1:131" ht="26.25" customHeight="1" x14ac:dyDescent="0.15">
      <c r="A87" s="235">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32"/>
      <c r="BF87" s="232"/>
      <c r="BG87" s="232"/>
      <c r="BH87" s="232"/>
      <c r="BI87" s="232"/>
      <c r="BJ87" s="232"/>
      <c r="BK87" s="232"/>
      <c r="BL87" s="232"/>
      <c r="BM87" s="232"/>
      <c r="BN87" s="232"/>
      <c r="BO87" s="232"/>
      <c r="BP87" s="232"/>
      <c r="BQ87" s="229">
        <v>81</v>
      </c>
      <c r="BR87" s="234"/>
      <c r="BS87" s="942"/>
      <c r="BT87" s="943"/>
      <c r="BU87" s="943"/>
      <c r="BV87" s="943"/>
      <c r="BW87" s="943"/>
      <c r="BX87" s="943"/>
      <c r="BY87" s="943"/>
      <c r="BZ87" s="943"/>
      <c r="CA87" s="943"/>
      <c r="CB87" s="943"/>
      <c r="CC87" s="943"/>
      <c r="CD87" s="943"/>
      <c r="CE87" s="943"/>
      <c r="CF87" s="943"/>
      <c r="CG87" s="952"/>
      <c r="CH87" s="953"/>
      <c r="CI87" s="954"/>
      <c r="CJ87" s="954"/>
      <c r="CK87" s="954"/>
      <c r="CL87" s="955"/>
      <c r="CM87" s="953"/>
      <c r="CN87" s="954"/>
      <c r="CO87" s="954"/>
      <c r="CP87" s="954"/>
      <c r="CQ87" s="955"/>
      <c r="CR87" s="953"/>
      <c r="CS87" s="954"/>
      <c r="CT87" s="954"/>
      <c r="CU87" s="954"/>
      <c r="CV87" s="955"/>
      <c r="CW87" s="953"/>
      <c r="CX87" s="954"/>
      <c r="CY87" s="954"/>
      <c r="CZ87" s="954"/>
      <c r="DA87" s="955"/>
      <c r="DB87" s="953"/>
      <c r="DC87" s="954"/>
      <c r="DD87" s="954"/>
      <c r="DE87" s="954"/>
      <c r="DF87" s="955"/>
      <c r="DG87" s="953"/>
      <c r="DH87" s="954"/>
      <c r="DI87" s="954"/>
      <c r="DJ87" s="954"/>
      <c r="DK87" s="955"/>
      <c r="DL87" s="953"/>
      <c r="DM87" s="954"/>
      <c r="DN87" s="954"/>
      <c r="DO87" s="954"/>
      <c r="DP87" s="955"/>
      <c r="DQ87" s="953"/>
      <c r="DR87" s="954"/>
      <c r="DS87" s="954"/>
      <c r="DT87" s="954"/>
      <c r="DU87" s="955"/>
      <c r="DV87" s="942"/>
      <c r="DW87" s="943"/>
      <c r="DX87" s="943"/>
      <c r="DY87" s="943"/>
      <c r="DZ87" s="944"/>
      <c r="EA87" s="221"/>
    </row>
    <row r="88" spans="1:131" ht="26.25" customHeight="1" thickBot="1" x14ac:dyDescent="0.2">
      <c r="A88" s="231" t="s">
        <v>389</v>
      </c>
      <c r="B88" s="934" t="s">
        <v>427</v>
      </c>
      <c r="C88" s="935"/>
      <c r="D88" s="935"/>
      <c r="E88" s="935"/>
      <c r="F88" s="935"/>
      <c r="G88" s="935"/>
      <c r="H88" s="935"/>
      <c r="I88" s="935"/>
      <c r="J88" s="935"/>
      <c r="K88" s="935"/>
      <c r="L88" s="935"/>
      <c r="M88" s="935"/>
      <c r="N88" s="935"/>
      <c r="O88" s="935"/>
      <c r="P88" s="945"/>
      <c r="Q88" s="959"/>
      <c r="R88" s="960"/>
      <c r="S88" s="960"/>
      <c r="T88" s="960"/>
      <c r="U88" s="960"/>
      <c r="V88" s="960"/>
      <c r="W88" s="960"/>
      <c r="X88" s="960"/>
      <c r="Y88" s="960"/>
      <c r="Z88" s="960"/>
      <c r="AA88" s="960"/>
      <c r="AB88" s="960"/>
      <c r="AC88" s="960"/>
      <c r="AD88" s="960"/>
      <c r="AE88" s="960"/>
      <c r="AF88" s="956">
        <f>SUM(AF68:AJ74)</f>
        <v>31787</v>
      </c>
      <c r="AG88" s="956"/>
      <c r="AH88" s="956"/>
      <c r="AI88" s="956"/>
      <c r="AJ88" s="956"/>
      <c r="AK88" s="960"/>
      <c r="AL88" s="960"/>
      <c r="AM88" s="960"/>
      <c r="AN88" s="960"/>
      <c r="AO88" s="960"/>
      <c r="AP88" s="956">
        <f>SUM(AP68:AT74)</f>
        <v>10427</v>
      </c>
      <c r="AQ88" s="956"/>
      <c r="AR88" s="956"/>
      <c r="AS88" s="956"/>
      <c r="AT88" s="956"/>
      <c r="AU88" s="956"/>
      <c r="AV88" s="956"/>
      <c r="AW88" s="956"/>
      <c r="AX88" s="956"/>
      <c r="AY88" s="956"/>
      <c r="AZ88" s="957"/>
      <c r="BA88" s="957"/>
      <c r="BB88" s="957"/>
      <c r="BC88" s="957"/>
      <c r="BD88" s="958"/>
      <c r="BE88" s="232"/>
      <c r="BF88" s="232"/>
      <c r="BG88" s="232"/>
      <c r="BH88" s="232"/>
      <c r="BI88" s="232"/>
      <c r="BJ88" s="232"/>
      <c r="BK88" s="232"/>
      <c r="BL88" s="232"/>
      <c r="BM88" s="232"/>
      <c r="BN88" s="232"/>
      <c r="BO88" s="232"/>
      <c r="BP88" s="232"/>
      <c r="BQ88" s="229">
        <v>82</v>
      </c>
      <c r="BR88" s="234"/>
      <c r="BS88" s="942"/>
      <c r="BT88" s="943"/>
      <c r="BU88" s="943"/>
      <c r="BV88" s="943"/>
      <c r="BW88" s="943"/>
      <c r="BX88" s="943"/>
      <c r="BY88" s="943"/>
      <c r="BZ88" s="943"/>
      <c r="CA88" s="943"/>
      <c r="CB88" s="943"/>
      <c r="CC88" s="943"/>
      <c r="CD88" s="943"/>
      <c r="CE88" s="943"/>
      <c r="CF88" s="943"/>
      <c r="CG88" s="952"/>
      <c r="CH88" s="953"/>
      <c r="CI88" s="954"/>
      <c r="CJ88" s="954"/>
      <c r="CK88" s="954"/>
      <c r="CL88" s="955"/>
      <c r="CM88" s="953"/>
      <c r="CN88" s="954"/>
      <c r="CO88" s="954"/>
      <c r="CP88" s="954"/>
      <c r="CQ88" s="955"/>
      <c r="CR88" s="953"/>
      <c r="CS88" s="954"/>
      <c r="CT88" s="954"/>
      <c r="CU88" s="954"/>
      <c r="CV88" s="955"/>
      <c r="CW88" s="953"/>
      <c r="CX88" s="954"/>
      <c r="CY88" s="954"/>
      <c r="CZ88" s="954"/>
      <c r="DA88" s="955"/>
      <c r="DB88" s="953"/>
      <c r="DC88" s="954"/>
      <c r="DD88" s="954"/>
      <c r="DE88" s="954"/>
      <c r="DF88" s="955"/>
      <c r="DG88" s="953"/>
      <c r="DH88" s="954"/>
      <c r="DI88" s="954"/>
      <c r="DJ88" s="954"/>
      <c r="DK88" s="955"/>
      <c r="DL88" s="953"/>
      <c r="DM88" s="954"/>
      <c r="DN88" s="954"/>
      <c r="DO88" s="954"/>
      <c r="DP88" s="955"/>
      <c r="DQ88" s="953"/>
      <c r="DR88" s="954"/>
      <c r="DS88" s="954"/>
      <c r="DT88" s="954"/>
      <c r="DU88" s="955"/>
      <c r="DV88" s="942"/>
      <c r="DW88" s="943"/>
      <c r="DX88" s="943"/>
      <c r="DY88" s="943"/>
      <c r="DZ88" s="944"/>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42"/>
      <c r="BT89" s="943"/>
      <c r="BU89" s="943"/>
      <c r="BV89" s="943"/>
      <c r="BW89" s="943"/>
      <c r="BX89" s="943"/>
      <c r="BY89" s="943"/>
      <c r="BZ89" s="943"/>
      <c r="CA89" s="943"/>
      <c r="CB89" s="943"/>
      <c r="CC89" s="943"/>
      <c r="CD89" s="943"/>
      <c r="CE89" s="943"/>
      <c r="CF89" s="943"/>
      <c r="CG89" s="952"/>
      <c r="CH89" s="953"/>
      <c r="CI89" s="954"/>
      <c r="CJ89" s="954"/>
      <c r="CK89" s="954"/>
      <c r="CL89" s="955"/>
      <c r="CM89" s="953"/>
      <c r="CN89" s="954"/>
      <c r="CO89" s="954"/>
      <c r="CP89" s="954"/>
      <c r="CQ89" s="955"/>
      <c r="CR89" s="953"/>
      <c r="CS89" s="954"/>
      <c r="CT89" s="954"/>
      <c r="CU89" s="954"/>
      <c r="CV89" s="955"/>
      <c r="CW89" s="953"/>
      <c r="CX89" s="954"/>
      <c r="CY89" s="954"/>
      <c r="CZ89" s="954"/>
      <c r="DA89" s="955"/>
      <c r="DB89" s="953"/>
      <c r="DC89" s="954"/>
      <c r="DD89" s="954"/>
      <c r="DE89" s="954"/>
      <c r="DF89" s="955"/>
      <c r="DG89" s="953"/>
      <c r="DH89" s="954"/>
      <c r="DI89" s="954"/>
      <c r="DJ89" s="954"/>
      <c r="DK89" s="955"/>
      <c r="DL89" s="953"/>
      <c r="DM89" s="954"/>
      <c r="DN89" s="954"/>
      <c r="DO89" s="954"/>
      <c r="DP89" s="955"/>
      <c r="DQ89" s="953"/>
      <c r="DR89" s="954"/>
      <c r="DS89" s="954"/>
      <c r="DT89" s="954"/>
      <c r="DU89" s="955"/>
      <c r="DV89" s="942"/>
      <c r="DW89" s="943"/>
      <c r="DX89" s="943"/>
      <c r="DY89" s="943"/>
      <c r="DZ89" s="944"/>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42"/>
      <c r="BT90" s="943"/>
      <c r="BU90" s="943"/>
      <c r="BV90" s="943"/>
      <c r="BW90" s="943"/>
      <c r="BX90" s="943"/>
      <c r="BY90" s="943"/>
      <c r="BZ90" s="943"/>
      <c r="CA90" s="943"/>
      <c r="CB90" s="943"/>
      <c r="CC90" s="943"/>
      <c r="CD90" s="943"/>
      <c r="CE90" s="943"/>
      <c r="CF90" s="943"/>
      <c r="CG90" s="952"/>
      <c r="CH90" s="953"/>
      <c r="CI90" s="954"/>
      <c r="CJ90" s="954"/>
      <c r="CK90" s="954"/>
      <c r="CL90" s="955"/>
      <c r="CM90" s="953"/>
      <c r="CN90" s="954"/>
      <c r="CO90" s="954"/>
      <c r="CP90" s="954"/>
      <c r="CQ90" s="955"/>
      <c r="CR90" s="953"/>
      <c r="CS90" s="954"/>
      <c r="CT90" s="954"/>
      <c r="CU90" s="954"/>
      <c r="CV90" s="955"/>
      <c r="CW90" s="953"/>
      <c r="CX90" s="954"/>
      <c r="CY90" s="954"/>
      <c r="CZ90" s="954"/>
      <c r="DA90" s="955"/>
      <c r="DB90" s="953"/>
      <c r="DC90" s="954"/>
      <c r="DD90" s="954"/>
      <c r="DE90" s="954"/>
      <c r="DF90" s="955"/>
      <c r="DG90" s="953"/>
      <c r="DH90" s="954"/>
      <c r="DI90" s="954"/>
      <c r="DJ90" s="954"/>
      <c r="DK90" s="955"/>
      <c r="DL90" s="953"/>
      <c r="DM90" s="954"/>
      <c r="DN90" s="954"/>
      <c r="DO90" s="954"/>
      <c r="DP90" s="955"/>
      <c r="DQ90" s="953"/>
      <c r="DR90" s="954"/>
      <c r="DS90" s="954"/>
      <c r="DT90" s="954"/>
      <c r="DU90" s="955"/>
      <c r="DV90" s="942"/>
      <c r="DW90" s="943"/>
      <c r="DX90" s="943"/>
      <c r="DY90" s="943"/>
      <c r="DZ90" s="944"/>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42"/>
      <c r="BT91" s="943"/>
      <c r="BU91" s="943"/>
      <c r="BV91" s="943"/>
      <c r="BW91" s="943"/>
      <c r="BX91" s="943"/>
      <c r="BY91" s="943"/>
      <c r="BZ91" s="943"/>
      <c r="CA91" s="943"/>
      <c r="CB91" s="943"/>
      <c r="CC91" s="943"/>
      <c r="CD91" s="943"/>
      <c r="CE91" s="943"/>
      <c r="CF91" s="943"/>
      <c r="CG91" s="952"/>
      <c r="CH91" s="953"/>
      <c r="CI91" s="954"/>
      <c r="CJ91" s="954"/>
      <c r="CK91" s="954"/>
      <c r="CL91" s="955"/>
      <c r="CM91" s="953"/>
      <c r="CN91" s="954"/>
      <c r="CO91" s="954"/>
      <c r="CP91" s="954"/>
      <c r="CQ91" s="955"/>
      <c r="CR91" s="953"/>
      <c r="CS91" s="954"/>
      <c r="CT91" s="954"/>
      <c r="CU91" s="954"/>
      <c r="CV91" s="955"/>
      <c r="CW91" s="953"/>
      <c r="CX91" s="954"/>
      <c r="CY91" s="954"/>
      <c r="CZ91" s="954"/>
      <c r="DA91" s="955"/>
      <c r="DB91" s="953"/>
      <c r="DC91" s="954"/>
      <c r="DD91" s="954"/>
      <c r="DE91" s="954"/>
      <c r="DF91" s="955"/>
      <c r="DG91" s="953"/>
      <c r="DH91" s="954"/>
      <c r="DI91" s="954"/>
      <c r="DJ91" s="954"/>
      <c r="DK91" s="955"/>
      <c r="DL91" s="953"/>
      <c r="DM91" s="954"/>
      <c r="DN91" s="954"/>
      <c r="DO91" s="954"/>
      <c r="DP91" s="955"/>
      <c r="DQ91" s="953"/>
      <c r="DR91" s="954"/>
      <c r="DS91" s="954"/>
      <c r="DT91" s="954"/>
      <c r="DU91" s="955"/>
      <c r="DV91" s="942"/>
      <c r="DW91" s="943"/>
      <c r="DX91" s="943"/>
      <c r="DY91" s="943"/>
      <c r="DZ91" s="944"/>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42"/>
      <c r="BT92" s="943"/>
      <c r="BU92" s="943"/>
      <c r="BV92" s="943"/>
      <c r="BW92" s="943"/>
      <c r="BX92" s="943"/>
      <c r="BY92" s="943"/>
      <c r="BZ92" s="943"/>
      <c r="CA92" s="943"/>
      <c r="CB92" s="943"/>
      <c r="CC92" s="943"/>
      <c r="CD92" s="943"/>
      <c r="CE92" s="943"/>
      <c r="CF92" s="943"/>
      <c r="CG92" s="952"/>
      <c r="CH92" s="953"/>
      <c r="CI92" s="954"/>
      <c r="CJ92" s="954"/>
      <c r="CK92" s="954"/>
      <c r="CL92" s="955"/>
      <c r="CM92" s="953"/>
      <c r="CN92" s="954"/>
      <c r="CO92" s="954"/>
      <c r="CP92" s="954"/>
      <c r="CQ92" s="955"/>
      <c r="CR92" s="953"/>
      <c r="CS92" s="954"/>
      <c r="CT92" s="954"/>
      <c r="CU92" s="954"/>
      <c r="CV92" s="955"/>
      <c r="CW92" s="953"/>
      <c r="CX92" s="954"/>
      <c r="CY92" s="954"/>
      <c r="CZ92" s="954"/>
      <c r="DA92" s="955"/>
      <c r="DB92" s="953"/>
      <c r="DC92" s="954"/>
      <c r="DD92" s="954"/>
      <c r="DE92" s="954"/>
      <c r="DF92" s="955"/>
      <c r="DG92" s="953"/>
      <c r="DH92" s="954"/>
      <c r="DI92" s="954"/>
      <c r="DJ92" s="954"/>
      <c r="DK92" s="955"/>
      <c r="DL92" s="953"/>
      <c r="DM92" s="954"/>
      <c r="DN92" s="954"/>
      <c r="DO92" s="954"/>
      <c r="DP92" s="955"/>
      <c r="DQ92" s="953"/>
      <c r="DR92" s="954"/>
      <c r="DS92" s="954"/>
      <c r="DT92" s="954"/>
      <c r="DU92" s="955"/>
      <c r="DV92" s="942"/>
      <c r="DW92" s="943"/>
      <c r="DX92" s="943"/>
      <c r="DY92" s="943"/>
      <c r="DZ92" s="944"/>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42"/>
      <c r="BT93" s="943"/>
      <c r="BU93" s="943"/>
      <c r="BV93" s="943"/>
      <c r="BW93" s="943"/>
      <c r="BX93" s="943"/>
      <c r="BY93" s="943"/>
      <c r="BZ93" s="943"/>
      <c r="CA93" s="943"/>
      <c r="CB93" s="943"/>
      <c r="CC93" s="943"/>
      <c r="CD93" s="943"/>
      <c r="CE93" s="943"/>
      <c r="CF93" s="943"/>
      <c r="CG93" s="952"/>
      <c r="CH93" s="953"/>
      <c r="CI93" s="954"/>
      <c r="CJ93" s="954"/>
      <c r="CK93" s="954"/>
      <c r="CL93" s="955"/>
      <c r="CM93" s="953"/>
      <c r="CN93" s="954"/>
      <c r="CO93" s="954"/>
      <c r="CP93" s="954"/>
      <c r="CQ93" s="955"/>
      <c r="CR93" s="953"/>
      <c r="CS93" s="954"/>
      <c r="CT93" s="954"/>
      <c r="CU93" s="954"/>
      <c r="CV93" s="955"/>
      <c r="CW93" s="953"/>
      <c r="CX93" s="954"/>
      <c r="CY93" s="954"/>
      <c r="CZ93" s="954"/>
      <c r="DA93" s="955"/>
      <c r="DB93" s="953"/>
      <c r="DC93" s="954"/>
      <c r="DD93" s="954"/>
      <c r="DE93" s="954"/>
      <c r="DF93" s="955"/>
      <c r="DG93" s="953"/>
      <c r="DH93" s="954"/>
      <c r="DI93" s="954"/>
      <c r="DJ93" s="954"/>
      <c r="DK93" s="955"/>
      <c r="DL93" s="953"/>
      <c r="DM93" s="954"/>
      <c r="DN93" s="954"/>
      <c r="DO93" s="954"/>
      <c r="DP93" s="955"/>
      <c r="DQ93" s="953"/>
      <c r="DR93" s="954"/>
      <c r="DS93" s="954"/>
      <c r="DT93" s="954"/>
      <c r="DU93" s="955"/>
      <c r="DV93" s="942"/>
      <c r="DW93" s="943"/>
      <c r="DX93" s="943"/>
      <c r="DY93" s="943"/>
      <c r="DZ93" s="944"/>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42"/>
      <c r="BT94" s="943"/>
      <c r="BU94" s="943"/>
      <c r="BV94" s="943"/>
      <c r="BW94" s="943"/>
      <c r="BX94" s="943"/>
      <c r="BY94" s="943"/>
      <c r="BZ94" s="943"/>
      <c r="CA94" s="943"/>
      <c r="CB94" s="943"/>
      <c r="CC94" s="943"/>
      <c r="CD94" s="943"/>
      <c r="CE94" s="943"/>
      <c r="CF94" s="943"/>
      <c r="CG94" s="952"/>
      <c r="CH94" s="953"/>
      <c r="CI94" s="954"/>
      <c r="CJ94" s="954"/>
      <c r="CK94" s="954"/>
      <c r="CL94" s="955"/>
      <c r="CM94" s="953"/>
      <c r="CN94" s="954"/>
      <c r="CO94" s="954"/>
      <c r="CP94" s="954"/>
      <c r="CQ94" s="955"/>
      <c r="CR94" s="953"/>
      <c r="CS94" s="954"/>
      <c r="CT94" s="954"/>
      <c r="CU94" s="954"/>
      <c r="CV94" s="955"/>
      <c r="CW94" s="953"/>
      <c r="CX94" s="954"/>
      <c r="CY94" s="954"/>
      <c r="CZ94" s="954"/>
      <c r="DA94" s="955"/>
      <c r="DB94" s="953"/>
      <c r="DC94" s="954"/>
      <c r="DD94" s="954"/>
      <c r="DE94" s="954"/>
      <c r="DF94" s="955"/>
      <c r="DG94" s="953"/>
      <c r="DH94" s="954"/>
      <c r="DI94" s="954"/>
      <c r="DJ94" s="954"/>
      <c r="DK94" s="955"/>
      <c r="DL94" s="953"/>
      <c r="DM94" s="954"/>
      <c r="DN94" s="954"/>
      <c r="DO94" s="954"/>
      <c r="DP94" s="955"/>
      <c r="DQ94" s="953"/>
      <c r="DR94" s="954"/>
      <c r="DS94" s="954"/>
      <c r="DT94" s="954"/>
      <c r="DU94" s="955"/>
      <c r="DV94" s="942"/>
      <c r="DW94" s="943"/>
      <c r="DX94" s="943"/>
      <c r="DY94" s="943"/>
      <c r="DZ94" s="944"/>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42"/>
      <c r="BT95" s="943"/>
      <c r="BU95" s="943"/>
      <c r="BV95" s="943"/>
      <c r="BW95" s="943"/>
      <c r="BX95" s="943"/>
      <c r="BY95" s="943"/>
      <c r="BZ95" s="943"/>
      <c r="CA95" s="943"/>
      <c r="CB95" s="943"/>
      <c r="CC95" s="943"/>
      <c r="CD95" s="943"/>
      <c r="CE95" s="943"/>
      <c r="CF95" s="943"/>
      <c r="CG95" s="952"/>
      <c r="CH95" s="953"/>
      <c r="CI95" s="954"/>
      <c r="CJ95" s="954"/>
      <c r="CK95" s="954"/>
      <c r="CL95" s="955"/>
      <c r="CM95" s="953"/>
      <c r="CN95" s="954"/>
      <c r="CO95" s="954"/>
      <c r="CP95" s="954"/>
      <c r="CQ95" s="955"/>
      <c r="CR95" s="953"/>
      <c r="CS95" s="954"/>
      <c r="CT95" s="954"/>
      <c r="CU95" s="954"/>
      <c r="CV95" s="955"/>
      <c r="CW95" s="953"/>
      <c r="CX95" s="954"/>
      <c r="CY95" s="954"/>
      <c r="CZ95" s="954"/>
      <c r="DA95" s="955"/>
      <c r="DB95" s="953"/>
      <c r="DC95" s="954"/>
      <c r="DD95" s="954"/>
      <c r="DE95" s="954"/>
      <c r="DF95" s="955"/>
      <c r="DG95" s="953"/>
      <c r="DH95" s="954"/>
      <c r="DI95" s="954"/>
      <c r="DJ95" s="954"/>
      <c r="DK95" s="955"/>
      <c r="DL95" s="953"/>
      <c r="DM95" s="954"/>
      <c r="DN95" s="954"/>
      <c r="DO95" s="954"/>
      <c r="DP95" s="955"/>
      <c r="DQ95" s="953"/>
      <c r="DR95" s="954"/>
      <c r="DS95" s="954"/>
      <c r="DT95" s="954"/>
      <c r="DU95" s="955"/>
      <c r="DV95" s="942"/>
      <c r="DW95" s="943"/>
      <c r="DX95" s="943"/>
      <c r="DY95" s="943"/>
      <c r="DZ95" s="944"/>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42"/>
      <c r="BT96" s="943"/>
      <c r="BU96" s="943"/>
      <c r="BV96" s="943"/>
      <c r="BW96" s="943"/>
      <c r="BX96" s="943"/>
      <c r="BY96" s="943"/>
      <c r="BZ96" s="943"/>
      <c r="CA96" s="943"/>
      <c r="CB96" s="943"/>
      <c r="CC96" s="943"/>
      <c r="CD96" s="943"/>
      <c r="CE96" s="943"/>
      <c r="CF96" s="943"/>
      <c r="CG96" s="952"/>
      <c r="CH96" s="953"/>
      <c r="CI96" s="954"/>
      <c r="CJ96" s="954"/>
      <c r="CK96" s="954"/>
      <c r="CL96" s="955"/>
      <c r="CM96" s="953"/>
      <c r="CN96" s="954"/>
      <c r="CO96" s="954"/>
      <c r="CP96" s="954"/>
      <c r="CQ96" s="955"/>
      <c r="CR96" s="953"/>
      <c r="CS96" s="954"/>
      <c r="CT96" s="954"/>
      <c r="CU96" s="954"/>
      <c r="CV96" s="955"/>
      <c r="CW96" s="953"/>
      <c r="CX96" s="954"/>
      <c r="CY96" s="954"/>
      <c r="CZ96" s="954"/>
      <c r="DA96" s="955"/>
      <c r="DB96" s="953"/>
      <c r="DC96" s="954"/>
      <c r="DD96" s="954"/>
      <c r="DE96" s="954"/>
      <c r="DF96" s="955"/>
      <c r="DG96" s="953"/>
      <c r="DH96" s="954"/>
      <c r="DI96" s="954"/>
      <c r="DJ96" s="954"/>
      <c r="DK96" s="955"/>
      <c r="DL96" s="953"/>
      <c r="DM96" s="954"/>
      <c r="DN96" s="954"/>
      <c r="DO96" s="954"/>
      <c r="DP96" s="955"/>
      <c r="DQ96" s="953"/>
      <c r="DR96" s="954"/>
      <c r="DS96" s="954"/>
      <c r="DT96" s="954"/>
      <c r="DU96" s="955"/>
      <c r="DV96" s="942"/>
      <c r="DW96" s="943"/>
      <c r="DX96" s="943"/>
      <c r="DY96" s="943"/>
      <c r="DZ96" s="944"/>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42"/>
      <c r="BT97" s="943"/>
      <c r="BU97" s="943"/>
      <c r="BV97" s="943"/>
      <c r="BW97" s="943"/>
      <c r="BX97" s="943"/>
      <c r="BY97" s="943"/>
      <c r="BZ97" s="943"/>
      <c r="CA97" s="943"/>
      <c r="CB97" s="943"/>
      <c r="CC97" s="943"/>
      <c r="CD97" s="943"/>
      <c r="CE97" s="943"/>
      <c r="CF97" s="943"/>
      <c r="CG97" s="952"/>
      <c r="CH97" s="953"/>
      <c r="CI97" s="954"/>
      <c r="CJ97" s="954"/>
      <c r="CK97" s="954"/>
      <c r="CL97" s="955"/>
      <c r="CM97" s="953"/>
      <c r="CN97" s="954"/>
      <c r="CO97" s="954"/>
      <c r="CP97" s="954"/>
      <c r="CQ97" s="955"/>
      <c r="CR97" s="953"/>
      <c r="CS97" s="954"/>
      <c r="CT97" s="954"/>
      <c r="CU97" s="954"/>
      <c r="CV97" s="955"/>
      <c r="CW97" s="953"/>
      <c r="CX97" s="954"/>
      <c r="CY97" s="954"/>
      <c r="CZ97" s="954"/>
      <c r="DA97" s="955"/>
      <c r="DB97" s="953"/>
      <c r="DC97" s="954"/>
      <c r="DD97" s="954"/>
      <c r="DE97" s="954"/>
      <c r="DF97" s="955"/>
      <c r="DG97" s="953"/>
      <c r="DH97" s="954"/>
      <c r="DI97" s="954"/>
      <c r="DJ97" s="954"/>
      <c r="DK97" s="955"/>
      <c r="DL97" s="953"/>
      <c r="DM97" s="954"/>
      <c r="DN97" s="954"/>
      <c r="DO97" s="954"/>
      <c r="DP97" s="955"/>
      <c r="DQ97" s="953"/>
      <c r="DR97" s="954"/>
      <c r="DS97" s="954"/>
      <c r="DT97" s="954"/>
      <c r="DU97" s="955"/>
      <c r="DV97" s="942"/>
      <c r="DW97" s="943"/>
      <c r="DX97" s="943"/>
      <c r="DY97" s="943"/>
      <c r="DZ97" s="944"/>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42"/>
      <c r="BT98" s="943"/>
      <c r="BU98" s="943"/>
      <c r="BV98" s="943"/>
      <c r="BW98" s="943"/>
      <c r="BX98" s="943"/>
      <c r="BY98" s="943"/>
      <c r="BZ98" s="943"/>
      <c r="CA98" s="943"/>
      <c r="CB98" s="943"/>
      <c r="CC98" s="943"/>
      <c r="CD98" s="943"/>
      <c r="CE98" s="943"/>
      <c r="CF98" s="943"/>
      <c r="CG98" s="952"/>
      <c r="CH98" s="953"/>
      <c r="CI98" s="954"/>
      <c r="CJ98" s="954"/>
      <c r="CK98" s="954"/>
      <c r="CL98" s="955"/>
      <c r="CM98" s="953"/>
      <c r="CN98" s="954"/>
      <c r="CO98" s="954"/>
      <c r="CP98" s="954"/>
      <c r="CQ98" s="955"/>
      <c r="CR98" s="953"/>
      <c r="CS98" s="954"/>
      <c r="CT98" s="954"/>
      <c r="CU98" s="954"/>
      <c r="CV98" s="955"/>
      <c r="CW98" s="953"/>
      <c r="CX98" s="954"/>
      <c r="CY98" s="954"/>
      <c r="CZ98" s="954"/>
      <c r="DA98" s="955"/>
      <c r="DB98" s="953"/>
      <c r="DC98" s="954"/>
      <c r="DD98" s="954"/>
      <c r="DE98" s="954"/>
      <c r="DF98" s="955"/>
      <c r="DG98" s="953"/>
      <c r="DH98" s="954"/>
      <c r="DI98" s="954"/>
      <c r="DJ98" s="954"/>
      <c r="DK98" s="955"/>
      <c r="DL98" s="953"/>
      <c r="DM98" s="954"/>
      <c r="DN98" s="954"/>
      <c r="DO98" s="954"/>
      <c r="DP98" s="955"/>
      <c r="DQ98" s="953"/>
      <c r="DR98" s="954"/>
      <c r="DS98" s="954"/>
      <c r="DT98" s="954"/>
      <c r="DU98" s="955"/>
      <c r="DV98" s="942"/>
      <c r="DW98" s="943"/>
      <c r="DX98" s="943"/>
      <c r="DY98" s="943"/>
      <c r="DZ98" s="944"/>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42"/>
      <c r="BT99" s="943"/>
      <c r="BU99" s="943"/>
      <c r="BV99" s="943"/>
      <c r="BW99" s="943"/>
      <c r="BX99" s="943"/>
      <c r="BY99" s="943"/>
      <c r="BZ99" s="943"/>
      <c r="CA99" s="943"/>
      <c r="CB99" s="943"/>
      <c r="CC99" s="943"/>
      <c r="CD99" s="943"/>
      <c r="CE99" s="943"/>
      <c r="CF99" s="943"/>
      <c r="CG99" s="952"/>
      <c r="CH99" s="953"/>
      <c r="CI99" s="954"/>
      <c r="CJ99" s="954"/>
      <c r="CK99" s="954"/>
      <c r="CL99" s="955"/>
      <c r="CM99" s="953"/>
      <c r="CN99" s="954"/>
      <c r="CO99" s="954"/>
      <c r="CP99" s="954"/>
      <c r="CQ99" s="955"/>
      <c r="CR99" s="953"/>
      <c r="CS99" s="954"/>
      <c r="CT99" s="954"/>
      <c r="CU99" s="954"/>
      <c r="CV99" s="955"/>
      <c r="CW99" s="953"/>
      <c r="CX99" s="954"/>
      <c r="CY99" s="954"/>
      <c r="CZ99" s="954"/>
      <c r="DA99" s="955"/>
      <c r="DB99" s="953"/>
      <c r="DC99" s="954"/>
      <c r="DD99" s="954"/>
      <c r="DE99" s="954"/>
      <c r="DF99" s="955"/>
      <c r="DG99" s="953"/>
      <c r="DH99" s="954"/>
      <c r="DI99" s="954"/>
      <c r="DJ99" s="954"/>
      <c r="DK99" s="955"/>
      <c r="DL99" s="953"/>
      <c r="DM99" s="954"/>
      <c r="DN99" s="954"/>
      <c r="DO99" s="954"/>
      <c r="DP99" s="955"/>
      <c r="DQ99" s="953"/>
      <c r="DR99" s="954"/>
      <c r="DS99" s="954"/>
      <c r="DT99" s="954"/>
      <c r="DU99" s="955"/>
      <c r="DV99" s="942"/>
      <c r="DW99" s="943"/>
      <c r="DX99" s="943"/>
      <c r="DY99" s="943"/>
      <c r="DZ99" s="944"/>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42"/>
      <c r="BT100" s="943"/>
      <c r="BU100" s="943"/>
      <c r="BV100" s="943"/>
      <c r="BW100" s="943"/>
      <c r="BX100" s="943"/>
      <c r="BY100" s="943"/>
      <c r="BZ100" s="943"/>
      <c r="CA100" s="943"/>
      <c r="CB100" s="943"/>
      <c r="CC100" s="943"/>
      <c r="CD100" s="943"/>
      <c r="CE100" s="943"/>
      <c r="CF100" s="943"/>
      <c r="CG100" s="952"/>
      <c r="CH100" s="953"/>
      <c r="CI100" s="954"/>
      <c r="CJ100" s="954"/>
      <c r="CK100" s="954"/>
      <c r="CL100" s="955"/>
      <c r="CM100" s="953"/>
      <c r="CN100" s="954"/>
      <c r="CO100" s="954"/>
      <c r="CP100" s="954"/>
      <c r="CQ100" s="955"/>
      <c r="CR100" s="953"/>
      <c r="CS100" s="954"/>
      <c r="CT100" s="954"/>
      <c r="CU100" s="954"/>
      <c r="CV100" s="955"/>
      <c r="CW100" s="953"/>
      <c r="CX100" s="954"/>
      <c r="CY100" s="954"/>
      <c r="CZ100" s="954"/>
      <c r="DA100" s="955"/>
      <c r="DB100" s="953"/>
      <c r="DC100" s="954"/>
      <c r="DD100" s="954"/>
      <c r="DE100" s="954"/>
      <c r="DF100" s="955"/>
      <c r="DG100" s="953"/>
      <c r="DH100" s="954"/>
      <c r="DI100" s="954"/>
      <c r="DJ100" s="954"/>
      <c r="DK100" s="955"/>
      <c r="DL100" s="953"/>
      <c r="DM100" s="954"/>
      <c r="DN100" s="954"/>
      <c r="DO100" s="954"/>
      <c r="DP100" s="955"/>
      <c r="DQ100" s="953"/>
      <c r="DR100" s="954"/>
      <c r="DS100" s="954"/>
      <c r="DT100" s="954"/>
      <c r="DU100" s="955"/>
      <c r="DV100" s="942"/>
      <c r="DW100" s="943"/>
      <c r="DX100" s="943"/>
      <c r="DY100" s="943"/>
      <c r="DZ100" s="944"/>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42"/>
      <c r="BT101" s="943"/>
      <c r="BU101" s="943"/>
      <c r="BV101" s="943"/>
      <c r="BW101" s="943"/>
      <c r="BX101" s="943"/>
      <c r="BY101" s="943"/>
      <c r="BZ101" s="943"/>
      <c r="CA101" s="943"/>
      <c r="CB101" s="943"/>
      <c r="CC101" s="943"/>
      <c r="CD101" s="943"/>
      <c r="CE101" s="943"/>
      <c r="CF101" s="943"/>
      <c r="CG101" s="952"/>
      <c r="CH101" s="953"/>
      <c r="CI101" s="954"/>
      <c r="CJ101" s="954"/>
      <c r="CK101" s="954"/>
      <c r="CL101" s="955"/>
      <c r="CM101" s="953"/>
      <c r="CN101" s="954"/>
      <c r="CO101" s="954"/>
      <c r="CP101" s="954"/>
      <c r="CQ101" s="955"/>
      <c r="CR101" s="953"/>
      <c r="CS101" s="954"/>
      <c r="CT101" s="954"/>
      <c r="CU101" s="954"/>
      <c r="CV101" s="955"/>
      <c r="CW101" s="953"/>
      <c r="CX101" s="954"/>
      <c r="CY101" s="954"/>
      <c r="CZ101" s="954"/>
      <c r="DA101" s="955"/>
      <c r="DB101" s="953"/>
      <c r="DC101" s="954"/>
      <c r="DD101" s="954"/>
      <c r="DE101" s="954"/>
      <c r="DF101" s="955"/>
      <c r="DG101" s="953"/>
      <c r="DH101" s="954"/>
      <c r="DI101" s="954"/>
      <c r="DJ101" s="954"/>
      <c r="DK101" s="955"/>
      <c r="DL101" s="953"/>
      <c r="DM101" s="954"/>
      <c r="DN101" s="954"/>
      <c r="DO101" s="954"/>
      <c r="DP101" s="955"/>
      <c r="DQ101" s="953"/>
      <c r="DR101" s="954"/>
      <c r="DS101" s="954"/>
      <c r="DT101" s="954"/>
      <c r="DU101" s="955"/>
      <c r="DV101" s="942"/>
      <c r="DW101" s="943"/>
      <c r="DX101" s="943"/>
      <c r="DY101" s="943"/>
      <c r="DZ101" s="944"/>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389</v>
      </c>
      <c r="BR102" s="934" t="s">
        <v>428</v>
      </c>
      <c r="BS102" s="935"/>
      <c r="BT102" s="935"/>
      <c r="BU102" s="935"/>
      <c r="BV102" s="935"/>
      <c r="BW102" s="935"/>
      <c r="BX102" s="935"/>
      <c r="BY102" s="935"/>
      <c r="BZ102" s="935"/>
      <c r="CA102" s="935"/>
      <c r="CB102" s="935"/>
      <c r="CC102" s="935"/>
      <c r="CD102" s="935"/>
      <c r="CE102" s="935"/>
      <c r="CF102" s="935"/>
      <c r="CG102" s="945"/>
      <c r="CH102" s="946"/>
      <c r="CI102" s="947"/>
      <c r="CJ102" s="947"/>
      <c r="CK102" s="947"/>
      <c r="CL102" s="948"/>
      <c r="CM102" s="946"/>
      <c r="CN102" s="947"/>
      <c r="CO102" s="947"/>
      <c r="CP102" s="947"/>
      <c r="CQ102" s="948"/>
      <c r="CR102" s="949">
        <f>CR7</f>
        <v>3</v>
      </c>
      <c r="CS102" s="950"/>
      <c r="CT102" s="950"/>
      <c r="CU102" s="950"/>
      <c r="CV102" s="951"/>
      <c r="CW102" s="949">
        <f t="shared" ref="CW102" si="0">CW7</f>
        <v>4</v>
      </c>
      <c r="CX102" s="950"/>
      <c r="CY102" s="950"/>
      <c r="CZ102" s="950"/>
      <c r="DA102" s="951"/>
      <c r="DB102" s="949">
        <f t="shared" ref="DB102" si="1">DB7</f>
        <v>100</v>
      </c>
      <c r="DC102" s="950"/>
      <c r="DD102" s="950"/>
      <c r="DE102" s="950"/>
      <c r="DF102" s="951"/>
      <c r="DG102" s="949">
        <f t="shared" ref="DG102" si="2">DG7</f>
        <v>371</v>
      </c>
      <c r="DH102" s="950"/>
      <c r="DI102" s="950"/>
      <c r="DJ102" s="950"/>
      <c r="DK102" s="951"/>
      <c r="DL102" s="949">
        <f t="shared" ref="DL102" si="3">DL7</f>
        <v>0</v>
      </c>
      <c r="DM102" s="950"/>
      <c r="DN102" s="950"/>
      <c r="DO102" s="950"/>
      <c r="DP102" s="951"/>
      <c r="DQ102" s="949"/>
      <c r="DR102" s="950"/>
      <c r="DS102" s="950"/>
      <c r="DT102" s="950"/>
      <c r="DU102" s="951"/>
      <c r="DV102" s="934"/>
      <c r="DW102" s="935"/>
      <c r="DX102" s="935"/>
      <c r="DY102" s="935"/>
      <c r="DZ102" s="936"/>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37" t="s">
        <v>429</v>
      </c>
      <c r="BR103" s="937"/>
      <c r="BS103" s="937"/>
      <c r="BT103" s="937"/>
      <c r="BU103" s="937"/>
      <c r="BV103" s="937"/>
      <c r="BW103" s="937"/>
      <c r="BX103" s="937"/>
      <c r="BY103" s="937"/>
      <c r="BZ103" s="937"/>
      <c r="CA103" s="937"/>
      <c r="CB103" s="937"/>
      <c r="CC103" s="937"/>
      <c r="CD103" s="937"/>
      <c r="CE103" s="937"/>
      <c r="CF103" s="937"/>
      <c r="CG103" s="937"/>
      <c r="CH103" s="937"/>
      <c r="CI103" s="937"/>
      <c r="CJ103" s="937"/>
      <c r="CK103" s="937"/>
      <c r="CL103" s="937"/>
      <c r="CM103" s="937"/>
      <c r="CN103" s="937"/>
      <c r="CO103" s="937"/>
      <c r="CP103" s="937"/>
      <c r="CQ103" s="937"/>
      <c r="CR103" s="937"/>
      <c r="CS103" s="937"/>
      <c r="CT103" s="937"/>
      <c r="CU103" s="937"/>
      <c r="CV103" s="937"/>
      <c r="CW103" s="937"/>
      <c r="CX103" s="937"/>
      <c r="CY103" s="937"/>
      <c r="CZ103" s="937"/>
      <c r="DA103" s="937"/>
      <c r="DB103" s="937"/>
      <c r="DC103" s="937"/>
      <c r="DD103" s="937"/>
      <c r="DE103" s="937"/>
      <c r="DF103" s="937"/>
      <c r="DG103" s="937"/>
      <c r="DH103" s="937"/>
      <c r="DI103" s="937"/>
      <c r="DJ103" s="937"/>
      <c r="DK103" s="937"/>
      <c r="DL103" s="937"/>
      <c r="DM103" s="937"/>
      <c r="DN103" s="937"/>
      <c r="DO103" s="937"/>
      <c r="DP103" s="937"/>
      <c r="DQ103" s="937"/>
      <c r="DR103" s="937"/>
      <c r="DS103" s="937"/>
      <c r="DT103" s="937"/>
      <c r="DU103" s="937"/>
      <c r="DV103" s="937"/>
      <c r="DW103" s="937"/>
      <c r="DX103" s="937"/>
      <c r="DY103" s="937"/>
      <c r="DZ103" s="937"/>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38" t="s">
        <v>430</v>
      </c>
      <c r="BR104" s="938"/>
      <c r="BS104" s="938"/>
      <c r="BT104" s="938"/>
      <c r="BU104" s="938"/>
      <c r="BV104" s="938"/>
      <c r="BW104" s="938"/>
      <c r="BX104" s="938"/>
      <c r="BY104" s="938"/>
      <c r="BZ104" s="938"/>
      <c r="CA104" s="938"/>
      <c r="CB104" s="938"/>
      <c r="CC104" s="938"/>
      <c r="CD104" s="938"/>
      <c r="CE104" s="938"/>
      <c r="CF104" s="938"/>
      <c r="CG104" s="938"/>
      <c r="CH104" s="938"/>
      <c r="CI104" s="938"/>
      <c r="CJ104" s="938"/>
      <c r="CK104" s="938"/>
      <c r="CL104" s="938"/>
      <c r="CM104" s="938"/>
      <c r="CN104" s="938"/>
      <c r="CO104" s="938"/>
      <c r="CP104" s="938"/>
      <c r="CQ104" s="938"/>
      <c r="CR104" s="938"/>
      <c r="CS104" s="938"/>
      <c r="CT104" s="938"/>
      <c r="CU104" s="938"/>
      <c r="CV104" s="938"/>
      <c r="CW104" s="938"/>
      <c r="CX104" s="938"/>
      <c r="CY104" s="938"/>
      <c r="CZ104" s="938"/>
      <c r="DA104" s="938"/>
      <c r="DB104" s="938"/>
      <c r="DC104" s="938"/>
      <c r="DD104" s="938"/>
      <c r="DE104" s="938"/>
      <c r="DF104" s="938"/>
      <c r="DG104" s="938"/>
      <c r="DH104" s="938"/>
      <c r="DI104" s="938"/>
      <c r="DJ104" s="938"/>
      <c r="DK104" s="938"/>
      <c r="DL104" s="938"/>
      <c r="DM104" s="938"/>
      <c r="DN104" s="938"/>
      <c r="DO104" s="938"/>
      <c r="DP104" s="938"/>
      <c r="DQ104" s="938"/>
      <c r="DR104" s="938"/>
      <c r="DS104" s="938"/>
      <c r="DT104" s="938"/>
      <c r="DU104" s="938"/>
      <c r="DV104" s="938"/>
      <c r="DW104" s="938"/>
      <c r="DX104" s="938"/>
      <c r="DY104" s="938"/>
      <c r="DZ104" s="938"/>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431</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432</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39" t="s">
        <v>433</v>
      </c>
      <c r="B108" s="940"/>
      <c r="C108" s="940"/>
      <c r="D108" s="940"/>
      <c r="E108" s="940"/>
      <c r="F108" s="940"/>
      <c r="G108" s="940"/>
      <c r="H108" s="940"/>
      <c r="I108" s="940"/>
      <c r="J108" s="940"/>
      <c r="K108" s="940"/>
      <c r="L108" s="940"/>
      <c r="M108" s="940"/>
      <c r="N108" s="940"/>
      <c r="O108" s="940"/>
      <c r="P108" s="940"/>
      <c r="Q108" s="940"/>
      <c r="R108" s="940"/>
      <c r="S108" s="940"/>
      <c r="T108" s="940"/>
      <c r="U108" s="940"/>
      <c r="V108" s="940"/>
      <c r="W108" s="940"/>
      <c r="X108" s="940"/>
      <c r="Y108" s="940"/>
      <c r="Z108" s="940"/>
      <c r="AA108" s="940"/>
      <c r="AB108" s="940"/>
      <c r="AC108" s="940"/>
      <c r="AD108" s="940"/>
      <c r="AE108" s="940"/>
      <c r="AF108" s="940"/>
      <c r="AG108" s="940"/>
      <c r="AH108" s="940"/>
      <c r="AI108" s="940"/>
      <c r="AJ108" s="940"/>
      <c r="AK108" s="940"/>
      <c r="AL108" s="940"/>
      <c r="AM108" s="940"/>
      <c r="AN108" s="940"/>
      <c r="AO108" s="940"/>
      <c r="AP108" s="940"/>
      <c r="AQ108" s="940"/>
      <c r="AR108" s="940"/>
      <c r="AS108" s="940"/>
      <c r="AT108" s="941"/>
      <c r="AU108" s="939" t="s">
        <v>434</v>
      </c>
      <c r="AV108" s="940"/>
      <c r="AW108" s="940"/>
      <c r="AX108" s="940"/>
      <c r="AY108" s="940"/>
      <c r="AZ108" s="940"/>
      <c r="BA108" s="940"/>
      <c r="BB108" s="940"/>
      <c r="BC108" s="940"/>
      <c r="BD108" s="940"/>
      <c r="BE108" s="940"/>
      <c r="BF108" s="940"/>
      <c r="BG108" s="940"/>
      <c r="BH108" s="940"/>
      <c r="BI108" s="940"/>
      <c r="BJ108" s="940"/>
      <c r="BK108" s="940"/>
      <c r="BL108" s="940"/>
      <c r="BM108" s="940"/>
      <c r="BN108" s="940"/>
      <c r="BO108" s="940"/>
      <c r="BP108" s="940"/>
      <c r="BQ108" s="940"/>
      <c r="BR108" s="940"/>
      <c r="BS108" s="940"/>
      <c r="BT108" s="940"/>
      <c r="BU108" s="940"/>
      <c r="BV108" s="940"/>
      <c r="BW108" s="940"/>
      <c r="BX108" s="940"/>
      <c r="BY108" s="940"/>
      <c r="BZ108" s="940"/>
      <c r="CA108" s="940"/>
      <c r="CB108" s="940"/>
      <c r="CC108" s="940"/>
      <c r="CD108" s="940"/>
      <c r="CE108" s="940"/>
      <c r="CF108" s="940"/>
      <c r="CG108" s="940"/>
      <c r="CH108" s="940"/>
      <c r="CI108" s="940"/>
      <c r="CJ108" s="940"/>
      <c r="CK108" s="940"/>
      <c r="CL108" s="940"/>
      <c r="CM108" s="940"/>
      <c r="CN108" s="940"/>
      <c r="CO108" s="940"/>
      <c r="CP108" s="940"/>
      <c r="CQ108" s="940"/>
      <c r="CR108" s="940"/>
      <c r="CS108" s="940"/>
      <c r="CT108" s="940"/>
      <c r="CU108" s="940"/>
      <c r="CV108" s="940"/>
      <c r="CW108" s="940"/>
      <c r="CX108" s="940"/>
      <c r="CY108" s="940"/>
      <c r="CZ108" s="940"/>
      <c r="DA108" s="940"/>
      <c r="DB108" s="940"/>
      <c r="DC108" s="940"/>
      <c r="DD108" s="940"/>
      <c r="DE108" s="940"/>
      <c r="DF108" s="940"/>
      <c r="DG108" s="940"/>
      <c r="DH108" s="940"/>
      <c r="DI108" s="940"/>
      <c r="DJ108" s="940"/>
      <c r="DK108" s="940"/>
      <c r="DL108" s="940"/>
      <c r="DM108" s="940"/>
      <c r="DN108" s="940"/>
      <c r="DO108" s="940"/>
      <c r="DP108" s="940"/>
      <c r="DQ108" s="940"/>
      <c r="DR108" s="940"/>
      <c r="DS108" s="940"/>
      <c r="DT108" s="940"/>
      <c r="DU108" s="940"/>
      <c r="DV108" s="940"/>
      <c r="DW108" s="940"/>
      <c r="DX108" s="940"/>
      <c r="DY108" s="940"/>
      <c r="DZ108" s="941"/>
    </row>
    <row r="109" spans="1:131" s="221" customFormat="1" ht="26.25" customHeight="1" x14ac:dyDescent="0.15">
      <c r="A109" s="892" t="s">
        <v>435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436</v>
      </c>
      <c r="AB109" s="893"/>
      <c r="AC109" s="893"/>
      <c r="AD109" s="893"/>
      <c r="AE109" s="894"/>
      <c r="AF109" s="895" t="s">
        <v>437</v>
      </c>
      <c r="AG109" s="893"/>
      <c r="AH109" s="893"/>
      <c r="AI109" s="893"/>
      <c r="AJ109" s="894"/>
      <c r="AK109" s="895" t="s">
        <v>304</v>
      </c>
      <c r="AL109" s="893"/>
      <c r="AM109" s="893"/>
      <c r="AN109" s="893"/>
      <c r="AO109" s="894"/>
      <c r="AP109" s="895" t="s">
        <v>438</v>
      </c>
      <c r="AQ109" s="893"/>
      <c r="AR109" s="893"/>
      <c r="AS109" s="893"/>
      <c r="AT109" s="926"/>
      <c r="AU109" s="892" t="s">
        <v>435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436</v>
      </c>
      <c r="BR109" s="893"/>
      <c r="BS109" s="893"/>
      <c r="BT109" s="893"/>
      <c r="BU109" s="894"/>
      <c r="BV109" s="895" t="s">
        <v>437</v>
      </c>
      <c r="BW109" s="893"/>
      <c r="BX109" s="893"/>
      <c r="BY109" s="893"/>
      <c r="BZ109" s="894"/>
      <c r="CA109" s="895" t="s">
        <v>304</v>
      </c>
      <c r="CB109" s="893"/>
      <c r="CC109" s="893"/>
      <c r="CD109" s="893"/>
      <c r="CE109" s="894"/>
      <c r="CF109" s="933" t="s">
        <v>438</v>
      </c>
      <c r="CG109" s="933"/>
      <c r="CH109" s="933"/>
      <c r="CI109" s="933"/>
      <c r="CJ109" s="933"/>
      <c r="CK109" s="895" t="s">
        <v>439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436</v>
      </c>
      <c r="DH109" s="893"/>
      <c r="DI109" s="893"/>
      <c r="DJ109" s="893"/>
      <c r="DK109" s="894"/>
      <c r="DL109" s="895" t="s">
        <v>437</v>
      </c>
      <c r="DM109" s="893"/>
      <c r="DN109" s="893"/>
      <c r="DO109" s="893"/>
      <c r="DP109" s="894"/>
      <c r="DQ109" s="895" t="s">
        <v>304</v>
      </c>
      <c r="DR109" s="893"/>
      <c r="DS109" s="893"/>
      <c r="DT109" s="893"/>
      <c r="DU109" s="894"/>
      <c r="DV109" s="895" t="s">
        <v>438</v>
      </c>
      <c r="DW109" s="893"/>
      <c r="DX109" s="893"/>
      <c r="DY109" s="893"/>
      <c r="DZ109" s="926"/>
    </row>
    <row r="110" spans="1:131" s="221" customFormat="1" ht="26.25" customHeight="1" x14ac:dyDescent="0.15">
      <c r="A110" s="804" t="s">
        <v>440</v>
      </c>
      <c r="B110" s="805"/>
      <c r="C110" s="805"/>
      <c r="D110" s="805"/>
      <c r="E110" s="805"/>
      <c r="F110" s="805"/>
      <c r="G110" s="805"/>
      <c r="H110" s="805"/>
      <c r="I110" s="805"/>
      <c r="J110" s="805"/>
      <c r="K110" s="805"/>
      <c r="L110" s="805"/>
      <c r="M110" s="805"/>
      <c r="N110" s="805"/>
      <c r="O110" s="805"/>
      <c r="P110" s="805"/>
      <c r="Q110" s="805"/>
      <c r="R110" s="805"/>
      <c r="S110" s="805"/>
      <c r="T110" s="805"/>
      <c r="U110" s="805"/>
      <c r="V110" s="805"/>
      <c r="W110" s="805"/>
      <c r="X110" s="805"/>
      <c r="Y110" s="805"/>
      <c r="Z110" s="806"/>
      <c r="AA110" s="885">
        <v>2657867</v>
      </c>
      <c r="AB110" s="886"/>
      <c r="AC110" s="886"/>
      <c r="AD110" s="886"/>
      <c r="AE110" s="887"/>
      <c r="AF110" s="888">
        <v>2632516</v>
      </c>
      <c r="AG110" s="886"/>
      <c r="AH110" s="886"/>
      <c r="AI110" s="886"/>
      <c r="AJ110" s="887"/>
      <c r="AK110" s="888">
        <v>2626486</v>
      </c>
      <c r="AL110" s="886"/>
      <c r="AM110" s="886"/>
      <c r="AN110" s="886"/>
      <c r="AO110" s="887"/>
      <c r="AP110" s="889">
        <v>15.5</v>
      </c>
      <c r="AQ110" s="890"/>
      <c r="AR110" s="890"/>
      <c r="AS110" s="890"/>
      <c r="AT110" s="891"/>
      <c r="AU110" s="927" t="s">
        <v>73</v>
      </c>
      <c r="AV110" s="928"/>
      <c r="AW110" s="928"/>
      <c r="AX110" s="928"/>
      <c r="AY110" s="928"/>
      <c r="AZ110" s="857" t="s">
        <v>441</v>
      </c>
      <c r="BA110" s="805"/>
      <c r="BB110" s="805"/>
      <c r="BC110" s="805"/>
      <c r="BD110" s="805"/>
      <c r="BE110" s="805"/>
      <c r="BF110" s="805"/>
      <c r="BG110" s="805"/>
      <c r="BH110" s="805"/>
      <c r="BI110" s="805"/>
      <c r="BJ110" s="805"/>
      <c r="BK110" s="805"/>
      <c r="BL110" s="805"/>
      <c r="BM110" s="805"/>
      <c r="BN110" s="805"/>
      <c r="BO110" s="805"/>
      <c r="BP110" s="806"/>
      <c r="BQ110" s="858">
        <v>20472454</v>
      </c>
      <c r="BR110" s="839"/>
      <c r="BS110" s="839"/>
      <c r="BT110" s="839"/>
      <c r="BU110" s="839"/>
      <c r="BV110" s="839">
        <v>19413633</v>
      </c>
      <c r="BW110" s="839"/>
      <c r="BX110" s="839"/>
      <c r="BY110" s="839"/>
      <c r="BZ110" s="839"/>
      <c r="CA110" s="839">
        <v>19736961</v>
      </c>
      <c r="CB110" s="839"/>
      <c r="CC110" s="839"/>
      <c r="CD110" s="839"/>
      <c r="CE110" s="839"/>
      <c r="CF110" s="863">
        <v>116.4</v>
      </c>
      <c r="CG110" s="864"/>
      <c r="CH110" s="864"/>
      <c r="CI110" s="864"/>
      <c r="CJ110" s="864"/>
      <c r="CK110" s="923" t="s">
        <v>442</v>
      </c>
      <c r="CL110" s="816"/>
      <c r="CM110" s="857" t="s">
        <v>443</v>
      </c>
      <c r="CN110" s="805"/>
      <c r="CO110" s="805"/>
      <c r="CP110" s="805"/>
      <c r="CQ110" s="805"/>
      <c r="CR110" s="805"/>
      <c r="CS110" s="805"/>
      <c r="CT110" s="805"/>
      <c r="CU110" s="805"/>
      <c r="CV110" s="805"/>
      <c r="CW110" s="805"/>
      <c r="CX110" s="805"/>
      <c r="CY110" s="805"/>
      <c r="CZ110" s="805"/>
      <c r="DA110" s="805"/>
      <c r="DB110" s="805"/>
      <c r="DC110" s="805"/>
      <c r="DD110" s="805"/>
      <c r="DE110" s="805"/>
      <c r="DF110" s="806"/>
      <c r="DG110" s="858" t="s">
        <v>391</v>
      </c>
      <c r="DH110" s="839"/>
      <c r="DI110" s="839"/>
      <c r="DJ110" s="839"/>
      <c r="DK110" s="839"/>
      <c r="DL110" s="839" t="s">
        <v>391</v>
      </c>
      <c r="DM110" s="839"/>
      <c r="DN110" s="839"/>
      <c r="DO110" s="839"/>
      <c r="DP110" s="839"/>
      <c r="DQ110" s="839" t="s">
        <v>391</v>
      </c>
      <c r="DR110" s="839"/>
      <c r="DS110" s="839"/>
      <c r="DT110" s="839"/>
      <c r="DU110" s="839"/>
      <c r="DV110" s="840" t="s">
        <v>391</v>
      </c>
      <c r="DW110" s="840"/>
      <c r="DX110" s="840"/>
      <c r="DY110" s="840"/>
      <c r="DZ110" s="841"/>
    </row>
    <row r="111" spans="1:131" s="221" customFormat="1" ht="26.25" customHeight="1" x14ac:dyDescent="0.15">
      <c r="A111" s="771" t="s">
        <v>444</v>
      </c>
      <c r="B111" s="772"/>
      <c r="C111" s="772"/>
      <c r="D111" s="772"/>
      <c r="E111" s="772"/>
      <c r="F111" s="772"/>
      <c r="G111" s="772"/>
      <c r="H111" s="772"/>
      <c r="I111" s="772"/>
      <c r="J111" s="772"/>
      <c r="K111" s="772"/>
      <c r="L111" s="772"/>
      <c r="M111" s="772"/>
      <c r="N111" s="772"/>
      <c r="O111" s="772"/>
      <c r="P111" s="772"/>
      <c r="Q111" s="772"/>
      <c r="R111" s="772"/>
      <c r="S111" s="772"/>
      <c r="T111" s="772"/>
      <c r="U111" s="772"/>
      <c r="V111" s="772"/>
      <c r="W111" s="772"/>
      <c r="X111" s="772"/>
      <c r="Y111" s="772"/>
      <c r="Z111" s="922"/>
      <c r="AA111" s="915" t="s">
        <v>237</v>
      </c>
      <c r="AB111" s="916"/>
      <c r="AC111" s="916"/>
      <c r="AD111" s="916"/>
      <c r="AE111" s="917"/>
      <c r="AF111" s="918" t="s">
        <v>391</v>
      </c>
      <c r="AG111" s="916"/>
      <c r="AH111" s="916"/>
      <c r="AI111" s="916"/>
      <c r="AJ111" s="917"/>
      <c r="AK111" s="918" t="s">
        <v>237</v>
      </c>
      <c r="AL111" s="916"/>
      <c r="AM111" s="916"/>
      <c r="AN111" s="916"/>
      <c r="AO111" s="917"/>
      <c r="AP111" s="919" t="s">
        <v>391</v>
      </c>
      <c r="AQ111" s="920"/>
      <c r="AR111" s="920"/>
      <c r="AS111" s="920"/>
      <c r="AT111" s="921"/>
      <c r="AU111" s="929"/>
      <c r="AV111" s="930"/>
      <c r="AW111" s="930"/>
      <c r="AX111" s="930"/>
      <c r="AY111" s="930"/>
      <c r="AZ111" s="812" t="s">
        <v>445</v>
      </c>
      <c r="BA111" s="749"/>
      <c r="BB111" s="749"/>
      <c r="BC111" s="749"/>
      <c r="BD111" s="749"/>
      <c r="BE111" s="749"/>
      <c r="BF111" s="749"/>
      <c r="BG111" s="749"/>
      <c r="BH111" s="749"/>
      <c r="BI111" s="749"/>
      <c r="BJ111" s="749"/>
      <c r="BK111" s="749"/>
      <c r="BL111" s="749"/>
      <c r="BM111" s="749"/>
      <c r="BN111" s="749"/>
      <c r="BO111" s="749"/>
      <c r="BP111" s="750"/>
      <c r="BQ111" s="813">
        <v>3438604</v>
      </c>
      <c r="BR111" s="814"/>
      <c r="BS111" s="814"/>
      <c r="BT111" s="814"/>
      <c r="BU111" s="814"/>
      <c r="BV111" s="814">
        <v>3175501</v>
      </c>
      <c r="BW111" s="814"/>
      <c r="BX111" s="814"/>
      <c r="BY111" s="814"/>
      <c r="BZ111" s="814"/>
      <c r="CA111" s="814">
        <v>3062521</v>
      </c>
      <c r="CB111" s="814"/>
      <c r="CC111" s="814"/>
      <c r="CD111" s="814"/>
      <c r="CE111" s="814"/>
      <c r="CF111" s="872">
        <v>18.100000000000001</v>
      </c>
      <c r="CG111" s="873"/>
      <c r="CH111" s="873"/>
      <c r="CI111" s="873"/>
      <c r="CJ111" s="873"/>
      <c r="CK111" s="924"/>
      <c r="CL111" s="818"/>
      <c r="CM111" s="812" t="s">
        <v>446</v>
      </c>
      <c r="CN111" s="749"/>
      <c r="CO111" s="749"/>
      <c r="CP111" s="749"/>
      <c r="CQ111" s="749"/>
      <c r="CR111" s="749"/>
      <c r="CS111" s="749"/>
      <c r="CT111" s="749"/>
      <c r="CU111" s="749"/>
      <c r="CV111" s="749"/>
      <c r="CW111" s="749"/>
      <c r="CX111" s="749"/>
      <c r="CY111" s="749"/>
      <c r="CZ111" s="749"/>
      <c r="DA111" s="749"/>
      <c r="DB111" s="749"/>
      <c r="DC111" s="749"/>
      <c r="DD111" s="749"/>
      <c r="DE111" s="749"/>
      <c r="DF111" s="750"/>
      <c r="DG111" s="813" t="s">
        <v>391</v>
      </c>
      <c r="DH111" s="814"/>
      <c r="DI111" s="814"/>
      <c r="DJ111" s="814"/>
      <c r="DK111" s="814"/>
      <c r="DL111" s="814" t="s">
        <v>391</v>
      </c>
      <c r="DM111" s="814"/>
      <c r="DN111" s="814"/>
      <c r="DO111" s="814"/>
      <c r="DP111" s="814"/>
      <c r="DQ111" s="814" t="s">
        <v>391</v>
      </c>
      <c r="DR111" s="814"/>
      <c r="DS111" s="814"/>
      <c r="DT111" s="814"/>
      <c r="DU111" s="814"/>
      <c r="DV111" s="791" t="s">
        <v>237</v>
      </c>
      <c r="DW111" s="791"/>
      <c r="DX111" s="791"/>
      <c r="DY111" s="791"/>
      <c r="DZ111" s="792"/>
    </row>
    <row r="112" spans="1:131" s="221" customFormat="1" ht="26.25" customHeight="1" x14ac:dyDescent="0.15">
      <c r="A112" s="909" t="s">
        <v>447</v>
      </c>
      <c r="B112" s="910"/>
      <c r="C112" s="749" t="s">
        <v>448</v>
      </c>
      <c r="D112" s="749"/>
      <c r="E112" s="749"/>
      <c r="F112" s="749"/>
      <c r="G112" s="749"/>
      <c r="H112" s="749"/>
      <c r="I112" s="749"/>
      <c r="J112" s="749"/>
      <c r="K112" s="749"/>
      <c r="L112" s="749"/>
      <c r="M112" s="749"/>
      <c r="N112" s="749"/>
      <c r="O112" s="749"/>
      <c r="P112" s="749"/>
      <c r="Q112" s="749"/>
      <c r="R112" s="749"/>
      <c r="S112" s="749"/>
      <c r="T112" s="749"/>
      <c r="U112" s="749"/>
      <c r="V112" s="749"/>
      <c r="W112" s="749"/>
      <c r="X112" s="749"/>
      <c r="Y112" s="749"/>
      <c r="Z112" s="750"/>
      <c r="AA112" s="776" t="s">
        <v>391</v>
      </c>
      <c r="AB112" s="777"/>
      <c r="AC112" s="777"/>
      <c r="AD112" s="777"/>
      <c r="AE112" s="778"/>
      <c r="AF112" s="779" t="s">
        <v>237</v>
      </c>
      <c r="AG112" s="777"/>
      <c r="AH112" s="777"/>
      <c r="AI112" s="777"/>
      <c r="AJ112" s="778"/>
      <c r="AK112" s="779" t="s">
        <v>391</v>
      </c>
      <c r="AL112" s="777"/>
      <c r="AM112" s="777"/>
      <c r="AN112" s="777"/>
      <c r="AO112" s="778"/>
      <c r="AP112" s="821" t="s">
        <v>391</v>
      </c>
      <c r="AQ112" s="822"/>
      <c r="AR112" s="822"/>
      <c r="AS112" s="822"/>
      <c r="AT112" s="823"/>
      <c r="AU112" s="929"/>
      <c r="AV112" s="930"/>
      <c r="AW112" s="930"/>
      <c r="AX112" s="930"/>
      <c r="AY112" s="930"/>
      <c r="AZ112" s="812" t="s">
        <v>449</v>
      </c>
      <c r="BA112" s="749"/>
      <c r="BB112" s="749"/>
      <c r="BC112" s="749"/>
      <c r="BD112" s="749"/>
      <c r="BE112" s="749"/>
      <c r="BF112" s="749"/>
      <c r="BG112" s="749"/>
      <c r="BH112" s="749"/>
      <c r="BI112" s="749"/>
      <c r="BJ112" s="749"/>
      <c r="BK112" s="749"/>
      <c r="BL112" s="749"/>
      <c r="BM112" s="749"/>
      <c r="BN112" s="749"/>
      <c r="BO112" s="749"/>
      <c r="BP112" s="750"/>
      <c r="BQ112" s="813">
        <v>15784642</v>
      </c>
      <c r="BR112" s="814"/>
      <c r="BS112" s="814"/>
      <c r="BT112" s="814"/>
      <c r="BU112" s="814"/>
      <c r="BV112" s="814">
        <v>16217398</v>
      </c>
      <c r="BW112" s="814"/>
      <c r="BX112" s="814"/>
      <c r="BY112" s="814"/>
      <c r="BZ112" s="814"/>
      <c r="CA112" s="814">
        <v>16832313</v>
      </c>
      <c r="CB112" s="814"/>
      <c r="CC112" s="814"/>
      <c r="CD112" s="814"/>
      <c r="CE112" s="814"/>
      <c r="CF112" s="872">
        <v>99.2</v>
      </c>
      <c r="CG112" s="873"/>
      <c r="CH112" s="873"/>
      <c r="CI112" s="873"/>
      <c r="CJ112" s="873"/>
      <c r="CK112" s="924"/>
      <c r="CL112" s="818"/>
      <c r="CM112" s="812" t="s">
        <v>450</v>
      </c>
      <c r="CN112" s="749"/>
      <c r="CO112" s="749"/>
      <c r="CP112" s="749"/>
      <c r="CQ112" s="749"/>
      <c r="CR112" s="749"/>
      <c r="CS112" s="749"/>
      <c r="CT112" s="749"/>
      <c r="CU112" s="749"/>
      <c r="CV112" s="749"/>
      <c r="CW112" s="749"/>
      <c r="CX112" s="749"/>
      <c r="CY112" s="749"/>
      <c r="CZ112" s="749"/>
      <c r="DA112" s="749"/>
      <c r="DB112" s="749"/>
      <c r="DC112" s="749"/>
      <c r="DD112" s="749"/>
      <c r="DE112" s="749"/>
      <c r="DF112" s="750"/>
      <c r="DG112" s="813" t="s">
        <v>237</v>
      </c>
      <c r="DH112" s="814"/>
      <c r="DI112" s="814"/>
      <c r="DJ112" s="814"/>
      <c r="DK112" s="814"/>
      <c r="DL112" s="814" t="s">
        <v>237</v>
      </c>
      <c r="DM112" s="814"/>
      <c r="DN112" s="814"/>
      <c r="DO112" s="814"/>
      <c r="DP112" s="814"/>
      <c r="DQ112" s="814" t="s">
        <v>391</v>
      </c>
      <c r="DR112" s="814"/>
      <c r="DS112" s="814"/>
      <c r="DT112" s="814"/>
      <c r="DU112" s="814"/>
      <c r="DV112" s="791" t="s">
        <v>391</v>
      </c>
      <c r="DW112" s="791"/>
      <c r="DX112" s="791"/>
      <c r="DY112" s="791"/>
      <c r="DZ112" s="792"/>
    </row>
    <row r="113" spans="1:130" s="221" customFormat="1" ht="26.25" customHeight="1" x14ac:dyDescent="0.15">
      <c r="A113" s="911"/>
      <c r="B113" s="912"/>
      <c r="C113" s="749" t="s">
        <v>451</v>
      </c>
      <c r="D113" s="749"/>
      <c r="E113" s="749"/>
      <c r="F113" s="749"/>
      <c r="G113" s="749"/>
      <c r="H113" s="749"/>
      <c r="I113" s="749"/>
      <c r="J113" s="749"/>
      <c r="K113" s="749"/>
      <c r="L113" s="749"/>
      <c r="M113" s="749"/>
      <c r="N113" s="749"/>
      <c r="O113" s="749"/>
      <c r="P113" s="749"/>
      <c r="Q113" s="749"/>
      <c r="R113" s="749"/>
      <c r="S113" s="749"/>
      <c r="T113" s="749"/>
      <c r="U113" s="749"/>
      <c r="V113" s="749"/>
      <c r="W113" s="749"/>
      <c r="X113" s="749"/>
      <c r="Y113" s="749"/>
      <c r="Z113" s="750"/>
      <c r="AA113" s="915">
        <v>1335934</v>
      </c>
      <c r="AB113" s="916"/>
      <c r="AC113" s="916"/>
      <c r="AD113" s="916"/>
      <c r="AE113" s="917"/>
      <c r="AF113" s="918">
        <v>1411648</v>
      </c>
      <c r="AG113" s="916"/>
      <c r="AH113" s="916"/>
      <c r="AI113" s="916"/>
      <c r="AJ113" s="917"/>
      <c r="AK113" s="918">
        <v>1489780</v>
      </c>
      <c r="AL113" s="916"/>
      <c r="AM113" s="916"/>
      <c r="AN113" s="916"/>
      <c r="AO113" s="917"/>
      <c r="AP113" s="919">
        <v>8.8000000000000007</v>
      </c>
      <c r="AQ113" s="920"/>
      <c r="AR113" s="920"/>
      <c r="AS113" s="920"/>
      <c r="AT113" s="921"/>
      <c r="AU113" s="929"/>
      <c r="AV113" s="930"/>
      <c r="AW113" s="930"/>
      <c r="AX113" s="930"/>
      <c r="AY113" s="930"/>
      <c r="AZ113" s="812" t="s">
        <v>452</v>
      </c>
      <c r="BA113" s="749"/>
      <c r="BB113" s="749"/>
      <c r="BC113" s="749"/>
      <c r="BD113" s="749"/>
      <c r="BE113" s="749"/>
      <c r="BF113" s="749"/>
      <c r="BG113" s="749"/>
      <c r="BH113" s="749"/>
      <c r="BI113" s="749"/>
      <c r="BJ113" s="749"/>
      <c r="BK113" s="749"/>
      <c r="BL113" s="749"/>
      <c r="BM113" s="749"/>
      <c r="BN113" s="749"/>
      <c r="BO113" s="749"/>
      <c r="BP113" s="750"/>
      <c r="BQ113" s="813">
        <v>976706</v>
      </c>
      <c r="BR113" s="814"/>
      <c r="BS113" s="814"/>
      <c r="BT113" s="814"/>
      <c r="BU113" s="814"/>
      <c r="BV113" s="814">
        <v>1072909</v>
      </c>
      <c r="BW113" s="814"/>
      <c r="BX113" s="814"/>
      <c r="BY113" s="814"/>
      <c r="BZ113" s="814"/>
      <c r="CA113" s="814">
        <v>1108513</v>
      </c>
      <c r="CB113" s="814"/>
      <c r="CC113" s="814"/>
      <c r="CD113" s="814"/>
      <c r="CE113" s="814"/>
      <c r="CF113" s="872">
        <v>6.5</v>
      </c>
      <c r="CG113" s="873"/>
      <c r="CH113" s="873"/>
      <c r="CI113" s="873"/>
      <c r="CJ113" s="873"/>
      <c r="CK113" s="924"/>
      <c r="CL113" s="818"/>
      <c r="CM113" s="812" t="s">
        <v>453</v>
      </c>
      <c r="CN113" s="749"/>
      <c r="CO113" s="749"/>
      <c r="CP113" s="749"/>
      <c r="CQ113" s="749"/>
      <c r="CR113" s="749"/>
      <c r="CS113" s="749"/>
      <c r="CT113" s="749"/>
      <c r="CU113" s="749"/>
      <c r="CV113" s="749"/>
      <c r="CW113" s="749"/>
      <c r="CX113" s="749"/>
      <c r="CY113" s="749"/>
      <c r="CZ113" s="749"/>
      <c r="DA113" s="749"/>
      <c r="DB113" s="749"/>
      <c r="DC113" s="749"/>
      <c r="DD113" s="749"/>
      <c r="DE113" s="749"/>
      <c r="DF113" s="750"/>
      <c r="DG113" s="776" t="s">
        <v>237</v>
      </c>
      <c r="DH113" s="777"/>
      <c r="DI113" s="777"/>
      <c r="DJ113" s="777"/>
      <c r="DK113" s="778"/>
      <c r="DL113" s="779" t="s">
        <v>391</v>
      </c>
      <c r="DM113" s="777"/>
      <c r="DN113" s="777"/>
      <c r="DO113" s="777"/>
      <c r="DP113" s="778"/>
      <c r="DQ113" s="779" t="s">
        <v>237</v>
      </c>
      <c r="DR113" s="777"/>
      <c r="DS113" s="777"/>
      <c r="DT113" s="777"/>
      <c r="DU113" s="778"/>
      <c r="DV113" s="821" t="s">
        <v>237</v>
      </c>
      <c r="DW113" s="822"/>
      <c r="DX113" s="822"/>
      <c r="DY113" s="822"/>
      <c r="DZ113" s="823"/>
    </row>
    <row r="114" spans="1:130" s="221" customFormat="1" ht="26.25" customHeight="1" x14ac:dyDescent="0.15">
      <c r="A114" s="911"/>
      <c r="B114" s="912"/>
      <c r="C114" s="749" t="s">
        <v>454</v>
      </c>
      <c r="D114" s="749"/>
      <c r="E114" s="749"/>
      <c r="F114" s="749"/>
      <c r="G114" s="749"/>
      <c r="H114" s="749"/>
      <c r="I114" s="749"/>
      <c r="J114" s="749"/>
      <c r="K114" s="749"/>
      <c r="L114" s="749"/>
      <c r="M114" s="749"/>
      <c r="N114" s="749"/>
      <c r="O114" s="749"/>
      <c r="P114" s="749"/>
      <c r="Q114" s="749"/>
      <c r="R114" s="749"/>
      <c r="S114" s="749"/>
      <c r="T114" s="749"/>
      <c r="U114" s="749"/>
      <c r="V114" s="749"/>
      <c r="W114" s="749"/>
      <c r="X114" s="749"/>
      <c r="Y114" s="749"/>
      <c r="Z114" s="750"/>
      <c r="AA114" s="776">
        <v>96998</v>
      </c>
      <c r="AB114" s="777"/>
      <c r="AC114" s="777"/>
      <c r="AD114" s="777"/>
      <c r="AE114" s="778"/>
      <c r="AF114" s="779">
        <v>123567</v>
      </c>
      <c r="AG114" s="777"/>
      <c r="AH114" s="777"/>
      <c r="AI114" s="777"/>
      <c r="AJ114" s="778"/>
      <c r="AK114" s="779">
        <v>143923</v>
      </c>
      <c r="AL114" s="777"/>
      <c r="AM114" s="777"/>
      <c r="AN114" s="777"/>
      <c r="AO114" s="778"/>
      <c r="AP114" s="821">
        <v>0.8</v>
      </c>
      <c r="AQ114" s="822"/>
      <c r="AR114" s="822"/>
      <c r="AS114" s="822"/>
      <c r="AT114" s="823"/>
      <c r="AU114" s="929"/>
      <c r="AV114" s="930"/>
      <c r="AW114" s="930"/>
      <c r="AX114" s="930"/>
      <c r="AY114" s="930"/>
      <c r="AZ114" s="812" t="s">
        <v>455</v>
      </c>
      <c r="BA114" s="749"/>
      <c r="BB114" s="749"/>
      <c r="BC114" s="749"/>
      <c r="BD114" s="749"/>
      <c r="BE114" s="749"/>
      <c r="BF114" s="749"/>
      <c r="BG114" s="749"/>
      <c r="BH114" s="749"/>
      <c r="BI114" s="749"/>
      <c r="BJ114" s="749"/>
      <c r="BK114" s="749"/>
      <c r="BL114" s="749"/>
      <c r="BM114" s="749"/>
      <c r="BN114" s="749"/>
      <c r="BO114" s="749"/>
      <c r="BP114" s="750"/>
      <c r="BQ114" s="813">
        <v>1715003</v>
      </c>
      <c r="BR114" s="814"/>
      <c r="BS114" s="814"/>
      <c r="BT114" s="814"/>
      <c r="BU114" s="814"/>
      <c r="BV114" s="814">
        <v>1665138</v>
      </c>
      <c r="BW114" s="814"/>
      <c r="BX114" s="814"/>
      <c r="BY114" s="814"/>
      <c r="BZ114" s="814"/>
      <c r="CA114" s="814">
        <v>1601035</v>
      </c>
      <c r="CB114" s="814"/>
      <c r="CC114" s="814"/>
      <c r="CD114" s="814"/>
      <c r="CE114" s="814"/>
      <c r="CF114" s="872">
        <v>9.4</v>
      </c>
      <c r="CG114" s="873"/>
      <c r="CH114" s="873"/>
      <c r="CI114" s="873"/>
      <c r="CJ114" s="873"/>
      <c r="CK114" s="924"/>
      <c r="CL114" s="818"/>
      <c r="CM114" s="812" t="s">
        <v>456</v>
      </c>
      <c r="CN114" s="749"/>
      <c r="CO114" s="749"/>
      <c r="CP114" s="749"/>
      <c r="CQ114" s="749"/>
      <c r="CR114" s="749"/>
      <c r="CS114" s="749"/>
      <c r="CT114" s="749"/>
      <c r="CU114" s="749"/>
      <c r="CV114" s="749"/>
      <c r="CW114" s="749"/>
      <c r="CX114" s="749"/>
      <c r="CY114" s="749"/>
      <c r="CZ114" s="749"/>
      <c r="DA114" s="749"/>
      <c r="DB114" s="749"/>
      <c r="DC114" s="749"/>
      <c r="DD114" s="749"/>
      <c r="DE114" s="749"/>
      <c r="DF114" s="750"/>
      <c r="DG114" s="776" t="s">
        <v>237</v>
      </c>
      <c r="DH114" s="777"/>
      <c r="DI114" s="777"/>
      <c r="DJ114" s="777"/>
      <c r="DK114" s="778"/>
      <c r="DL114" s="779" t="s">
        <v>391</v>
      </c>
      <c r="DM114" s="777"/>
      <c r="DN114" s="777"/>
      <c r="DO114" s="777"/>
      <c r="DP114" s="778"/>
      <c r="DQ114" s="779" t="s">
        <v>391</v>
      </c>
      <c r="DR114" s="777"/>
      <c r="DS114" s="777"/>
      <c r="DT114" s="777"/>
      <c r="DU114" s="778"/>
      <c r="DV114" s="821" t="s">
        <v>391</v>
      </c>
      <c r="DW114" s="822"/>
      <c r="DX114" s="822"/>
      <c r="DY114" s="822"/>
      <c r="DZ114" s="823"/>
    </row>
    <row r="115" spans="1:130" s="221" customFormat="1" ht="26.25" customHeight="1" x14ac:dyDescent="0.15">
      <c r="A115" s="911"/>
      <c r="B115" s="912"/>
      <c r="C115" s="749" t="s">
        <v>457</v>
      </c>
      <c r="D115" s="749"/>
      <c r="E115" s="749"/>
      <c r="F115" s="749"/>
      <c r="G115" s="749"/>
      <c r="H115" s="749"/>
      <c r="I115" s="749"/>
      <c r="J115" s="749"/>
      <c r="K115" s="749"/>
      <c r="L115" s="749"/>
      <c r="M115" s="749"/>
      <c r="N115" s="749"/>
      <c r="O115" s="749"/>
      <c r="P115" s="749"/>
      <c r="Q115" s="749"/>
      <c r="R115" s="749"/>
      <c r="S115" s="749"/>
      <c r="T115" s="749"/>
      <c r="U115" s="749"/>
      <c r="V115" s="749"/>
      <c r="W115" s="749"/>
      <c r="X115" s="749"/>
      <c r="Y115" s="749"/>
      <c r="Z115" s="750"/>
      <c r="AA115" s="915">
        <v>225436</v>
      </c>
      <c r="AB115" s="916"/>
      <c r="AC115" s="916"/>
      <c r="AD115" s="916"/>
      <c r="AE115" s="917"/>
      <c r="AF115" s="918">
        <v>276550</v>
      </c>
      <c r="AG115" s="916"/>
      <c r="AH115" s="916"/>
      <c r="AI115" s="916"/>
      <c r="AJ115" s="917"/>
      <c r="AK115" s="918">
        <v>276100</v>
      </c>
      <c r="AL115" s="916"/>
      <c r="AM115" s="916"/>
      <c r="AN115" s="916"/>
      <c r="AO115" s="917"/>
      <c r="AP115" s="919">
        <v>1.6</v>
      </c>
      <c r="AQ115" s="920"/>
      <c r="AR115" s="920"/>
      <c r="AS115" s="920"/>
      <c r="AT115" s="921"/>
      <c r="AU115" s="929"/>
      <c r="AV115" s="930"/>
      <c r="AW115" s="930"/>
      <c r="AX115" s="930"/>
      <c r="AY115" s="930"/>
      <c r="AZ115" s="812" t="s">
        <v>458</v>
      </c>
      <c r="BA115" s="749"/>
      <c r="BB115" s="749"/>
      <c r="BC115" s="749"/>
      <c r="BD115" s="749"/>
      <c r="BE115" s="749"/>
      <c r="BF115" s="749"/>
      <c r="BG115" s="749"/>
      <c r="BH115" s="749"/>
      <c r="BI115" s="749"/>
      <c r="BJ115" s="749"/>
      <c r="BK115" s="749"/>
      <c r="BL115" s="749"/>
      <c r="BM115" s="749"/>
      <c r="BN115" s="749"/>
      <c r="BO115" s="749"/>
      <c r="BP115" s="750"/>
      <c r="BQ115" s="813" t="s">
        <v>237</v>
      </c>
      <c r="BR115" s="814"/>
      <c r="BS115" s="814"/>
      <c r="BT115" s="814"/>
      <c r="BU115" s="814"/>
      <c r="BV115" s="814" t="s">
        <v>237</v>
      </c>
      <c r="BW115" s="814"/>
      <c r="BX115" s="814"/>
      <c r="BY115" s="814"/>
      <c r="BZ115" s="814"/>
      <c r="CA115" s="814">
        <v>103</v>
      </c>
      <c r="CB115" s="814"/>
      <c r="CC115" s="814"/>
      <c r="CD115" s="814"/>
      <c r="CE115" s="814"/>
      <c r="CF115" s="872">
        <v>0</v>
      </c>
      <c r="CG115" s="873"/>
      <c r="CH115" s="873"/>
      <c r="CI115" s="873"/>
      <c r="CJ115" s="873"/>
      <c r="CK115" s="924"/>
      <c r="CL115" s="818"/>
      <c r="CM115" s="812" t="s">
        <v>459</v>
      </c>
      <c r="CN115" s="749"/>
      <c r="CO115" s="749"/>
      <c r="CP115" s="749"/>
      <c r="CQ115" s="749"/>
      <c r="CR115" s="749"/>
      <c r="CS115" s="749"/>
      <c r="CT115" s="749"/>
      <c r="CU115" s="749"/>
      <c r="CV115" s="749"/>
      <c r="CW115" s="749"/>
      <c r="CX115" s="749"/>
      <c r="CY115" s="749"/>
      <c r="CZ115" s="749"/>
      <c r="DA115" s="749"/>
      <c r="DB115" s="749"/>
      <c r="DC115" s="749"/>
      <c r="DD115" s="749"/>
      <c r="DE115" s="749"/>
      <c r="DF115" s="750"/>
      <c r="DG115" s="776">
        <v>360177</v>
      </c>
      <c r="DH115" s="777"/>
      <c r="DI115" s="777"/>
      <c r="DJ115" s="777"/>
      <c r="DK115" s="778"/>
      <c r="DL115" s="779">
        <v>361387</v>
      </c>
      <c r="DM115" s="777"/>
      <c r="DN115" s="777"/>
      <c r="DO115" s="777"/>
      <c r="DP115" s="778"/>
      <c r="DQ115" s="779">
        <v>479684</v>
      </c>
      <c r="DR115" s="777"/>
      <c r="DS115" s="777"/>
      <c r="DT115" s="777"/>
      <c r="DU115" s="778"/>
      <c r="DV115" s="821">
        <v>2.8</v>
      </c>
      <c r="DW115" s="822"/>
      <c r="DX115" s="822"/>
      <c r="DY115" s="822"/>
      <c r="DZ115" s="823"/>
    </row>
    <row r="116" spans="1:130" s="221" customFormat="1" ht="26.25" customHeight="1" x14ac:dyDescent="0.15">
      <c r="A116" s="913"/>
      <c r="B116" s="914"/>
      <c r="C116" s="836" t="s">
        <v>460</v>
      </c>
      <c r="D116" s="836"/>
      <c r="E116" s="836"/>
      <c r="F116" s="836"/>
      <c r="G116" s="836"/>
      <c r="H116" s="836"/>
      <c r="I116" s="836"/>
      <c r="J116" s="836"/>
      <c r="K116" s="836"/>
      <c r="L116" s="836"/>
      <c r="M116" s="836"/>
      <c r="N116" s="836"/>
      <c r="O116" s="836"/>
      <c r="P116" s="836"/>
      <c r="Q116" s="836"/>
      <c r="R116" s="836"/>
      <c r="S116" s="836"/>
      <c r="T116" s="836"/>
      <c r="U116" s="836"/>
      <c r="V116" s="836"/>
      <c r="W116" s="836"/>
      <c r="X116" s="836"/>
      <c r="Y116" s="836"/>
      <c r="Z116" s="837"/>
      <c r="AA116" s="776" t="s">
        <v>237</v>
      </c>
      <c r="AB116" s="777"/>
      <c r="AC116" s="777"/>
      <c r="AD116" s="777"/>
      <c r="AE116" s="778"/>
      <c r="AF116" s="779" t="s">
        <v>237</v>
      </c>
      <c r="AG116" s="777"/>
      <c r="AH116" s="777"/>
      <c r="AI116" s="777"/>
      <c r="AJ116" s="778"/>
      <c r="AK116" s="779" t="s">
        <v>391</v>
      </c>
      <c r="AL116" s="777"/>
      <c r="AM116" s="777"/>
      <c r="AN116" s="777"/>
      <c r="AO116" s="778"/>
      <c r="AP116" s="821" t="s">
        <v>237</v>
      </c>
      <c r="AQ116" s="822"/>
      <c r="AR116" s="822"/>
      <c r="AS116" s="822"/>
      <c r="AT116" s="823"/>
      <c r="AU116" s="929"/>
      <c r="AV116" s="930"/>
      <c r="AW116" s="930"/>
      <c r="AX116" s="930"/>
      <c r="AY116" s="930"/>
      <c r="AZ116" s="906" t="s">
        <v>461</v>
      </c>
      <c r="BA116" s="907"/>
      <c r="BB116" s="907"/>
      <c r="BC116" s="907"/>
      <c r="BD116" s="907"/>
      <c r="BE116" s="907"/>
      <c r="BF116" s="907"/>
      <c r="BG116" s="907"/>
      <c r="BH116" s="907"/>
      <c r="BI116" s="907"/>
      <c r="BJ116" s="907"/>
      <c r="BK116" s="907"/>
      <c r="BL116" s="907"/>
      <c r="BM116" s="907"/>
      <c r="BN116" s="907"/>
      <c r="BO116" s="907"/>
      <c r="BP116" s="908"/>
      <c r="BQ116" s="813" t="s">
        <v>391</v>
      </c>
      <c r="BR116" s="814"/>
      <c r="BS116" s="814"/>
      <c r="BT116" s="814"/>
      <c r="BU116" s="814"/>
      <c r="BV116" s="814" t="s">
        <v>391</v>
      </c>
      <c r="BW116" s="814"/>
      <c r="BX116" s="814"/>
      <c r="BY116" s="814"/>
      <c r="BZ116" s="814"/>
      <c r="CA116" s="814" t="s">
        <v>237</v>
      </c>
      <c r="CB116" s="814"/>
      <c r="CC116" s="814"/>
      <c r="CD116" s="814"/>
      <c r="CE116" s="814"/>
      <c r="CF116" s="872" t="s">
        <v>391</v>
      </c>
      <c r="CG116" s="873"/>
      <c r="CH116" s="873"/>
      <c r="CI116" s="873"/>
      <c r="CJ116" s="873"/>
      <c r="CK116" s="924"/>
      <c r="CL116" s="818"/>
      <c r="CM116" s="812" t="s">
        <v>462</v>
      </c>
      <c r="CN116" s="749"/>
      <c r="CO116" s="749"/>
      <c r="CP116" s="749"/>
      <c r="CQ116" s="749"/>
      <c r="CR116" s="749"/>
      <c r="CS116" s="749"/>
      <c r="CT116" s="749"/>
      <c r="CU116" s="749"/>
      <c r="CV116" s="749"/>
      <c r="CW116" s="749"/>
      <c r="CX116" s="749"/>
      <c r="CY116" s="749"/>
      <c r="CZ116" s="749"/>
      <c r="DA116" s="749"/>
      <c r="DB116" s="749"/>
      <c r="DC116" s="749"/>
      <c r="DD116" s="749"/>
      <c r="DE116" s="749"/>
      <c r="DF116" s="750"/>
      <c r="DG116" s="776" t="s">
        <v>391</v>
      </c>
      <c r="DH116" s="777"/>
      <c r="DI116" s="777"/>
      <c r="DJ116" s="777"/>
      <c r="DK116" s="778"/>
      <c r="DL116" s="779" t="s">
        <v>391</v>
      </c>
      <c r="DM116" s="777"/>
      <c r="DN116" s="777"/>
      <c r="DO116" s="777"/>
      <c r="DP116" s="778"/>
      <c r="DQ116" s="779" t="s">
        <v>391</v>
      </c>
      <c r="DR116" s="777"/>
      <c r="DS116" s="777"/>
      <c r="DT116" s="777"/>
      <c r="DU116" s="778"/>
      <c r="DV116" s="821" t="s">
        <v>391</v>
      </c>
      <c r="DW116" s="822"/>
      <c r="DX116" s="822"/>
      <c r="DY116" s="822"/>
      <c r="DZ116" s="823"/>
    </row>
    <row r="117" spans="1:130" s="221" customFormat="1" ht="26.25" customHeight="1" x14ac:dyDescent="0.15">
      <c r="A117" s="892" t="s">
        <v>187</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74" t="s">
        <v>463</v>
      </c>
      <c r="Z117" s="894"/>
      <c r="AA117" s="899">
        <v>4316235</v>
      </c>
      <c r="AB117" s="900"/>
      <c r="AC117" s="900"/>
      <c r="AD117" s="900"/>
      <c r="AE117" s="901"/>
      <c r="AF117" s="902">
        <v>4444281</v>
      </c>
      <c r="AG117" s="900"/>
      <c r="AH117" s="900"/>
      <c r="AI117" s="900"/>
      <c r="AJ117" s="901"/>
      <c r="AK117" s="902">
        <v>4536289</v>
      </c>
      <c r="AL117" s="900"/>
      <c r="AM117" s="900"/>
      <c r="AN117" s="900"/>
      <c r="AO117" s="901"/>
      <c r="AP117" s="903"/>
      <c r="AQ117" s="904"/>
      <c r="AR117" s="904"/>
      <c r="AS117" s="904"/>
      <c r="AT117" s="905"/>
      <c r="AU117" s="929"/>
      <c r="AV117" s="930"/>
      <c r="AW117" s="930"/>
      <c r="AX117" s="930"/>
      <c r="AY117" s="930"/>
      <c r="AZ117" s="860" t="s">
        <v>464</v>
      </c>
      <c r="BA117" s="861"/>
      <c r="BB117" s="861"/>
      <c r="BC117" s="861"/>
      <c r="BD117" s="861"/>
      <c r="BE117" s="861"/>
      <c r="BF117" s="861"/>
      <c r="BG117" s="861"/>
      <c r="BH117" s="861"/>
      <c r="BI117" s="861"/>
      <c r="BJ117" s="861"/>
      <c r="BK117" s="861"/>
      <c r="BL117" s="861"/>
      <c r="BM117" s="861"/>
      <c r="BN117" s="861"/>
      <c r="BO117" s="861"/>
      <c r="BP117" s="862"/>
      <c r="BQ117" s="813" t="s">
        <v>237</v>
      </c>
      <c r="BR117" s="814"/>
      <c r="BS117" s="814"/>
      <c r="BT117" s="814"/>
      <c r="BU117" s="814"/>
      <c r="BV117" s="814" t="s">
        <v>237</v>
      </c>
      <c r="BW117" s="814"/>
      <c r="BX117" s="814"/>
      <c r="BY117" s="814"/>
      <c r="BZ117" s="814"/>
      <c r="CA117" s="814" t="s">
        <v>391</v>
      </c>
      <c r="CB117" s="814"/>
      <c r="CC117" s="814"/>
      <c r="CD117" s="814"/>
      <c r="CE117" s="814"/>
      <c r="CF117" s="872" t="s">
        <v>237</v>
      </c>
      <c r="CG117" s="873"/>
      <c r="CH117" s="873"/>
      <c r="CI117" s="873"/>
      <c r="CJ117" s="873"/>
      <c r="CK117" s="924"/>
      <c r="CL117" s="818"/>
      <c r="CM117" s="812" t="s">
        <v>465</v>
      </c>
      <c r="CN117" s="749"/>
      <c r="CO117" s="749"/>
      <c r="CP117" s="749"/>
      <c r="CQ117" s="749"/>
      <c r="CR117" s="749"/>
      <c r="CS117" s="749"/>
      <c r="CT117" s="749"/>
      <c r="CU117" s="749"/>
      <c r="CV117" s="749"/>
      <c r="CW117" s="749"/>
      <c r="CX117" s="749"/>
      <c r="CY117" s="749"/>
      <c r="CZ117" s="749"/>
      <c r="DA117" s="749"/>
      <c r="DB117" s="749"/>
      <c r="DC117" s="749"/>
      <c r="DD117" s="749"/>
      <c r="DE117" s="749"/>
      <c r="DF117" s="750"/>
      <c r="DG117" s="776" t="s">
        <v>391</v>
      </c>
      <c r="DH117" s="777"/>
      <c r="DI117" s="777"/>
      <c r="DJ117" s="777"/>
      <c r="DK117" s="778"/>
      <c r="DL117" s="779" t="s">
        <v>391</v>
      </c>
      <c r="DM117" s="777"/>
      <c r="DN117" s="777"/>
      <c r="DO117" s="777"/>
      <c r="DP117" s="778"/>
      <c r="DQ117" s="779" t="s">
        <v>237</v>
      </c>
      <c r="DR117" s="777"/>
      <c r="DS117" s="777"/>
      <c r="DT117" s="777"/>
      <c r="DU117" s="778"/>
      <c r="DV117" s="821" t="s">
        <v>237</v>
      </c>
      <c r="DW117" s="822"/>
      <c r="DX117" s="822"/>
      <c r="DY117" s="822"/>
      <c r="DZ117" s="823"/>
    </row>
    <row r="118" spans="1:130" s="221" customFormat="1" ht="26.25" customHeight="1" x14ac:dyDescent="0.15">
      <c r="A118" s="892" t="s">
        <v>439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436</v>
      </c>
      <c r="AB118" s="893"/>
      <c r="AC118" s="893"/>
      <c r="AD118" s="893"/>
      <c r="AE118" s="894"/>
      <c r="AF118" s="895" t="s">
        <v>437</v>
      </c>
      <c r="AG118" s="893"/>
      <c r="AH118" s="893"/>
      <c r="AI118" s="893"/>
      <c r="AJ118" s="894"/>
      <c r="AK118" s="895" t="s">
        <v>304</v>
      </c>
      <c r="AL118" s="893"/>
      <c r="AM118" s="893"/>
      <c r="AN118" s="893"/>
      <c r="AO118" s="894"/>
      <c r="AP118" s="896" t="s">
        <v>438</v>
      </c>
      <c r="AQ118" s="897"/>
      <c r="AR118" s="897"/>
      <c r="AS118" s="897"/>
      <c r="AT118" s="898"/>
      <c r="AU118" s="929"/>
      <c r="AV118" s="930"/>
      <c r="AW118" s="930"/>
      <c r="AX118" s="930"/>
      <c r="AY118" s="930"/>
      <c r="AZ118" s="835" t="s">
        <v>466</v>
      </c>
      <c r="BA118" s="836"/>
      <c r="BB118" s="836"/>
      <c r="BC118" s="836"/>
      <c r="BD118" s="836"/>
      <c r="BE118" s="836"/>
      <c r="BF118" s="836"/>
      <c r="BG118" s="836"/>
      <c r="BH118" s="836"/>
      <c r="BI118" s="836"/>
      <c r="BJ118" s="836"/>
      <c r="BK118" s="836"/>
      <c r="BL118" s="836"/>
      <c r="BM118" s="836"/>
      <c r="BN118" s="836"/>
      <c r="BO118" s="836"/>
      <c r="BP118" s="837"/>
      <c r="BQ118" s="876" t="s">
        <v>237</v>
      </c>
      <c r="BR118" s="842"/>
      <c r="BS118" s="842"/>
      <c r="BT118" s="842"/>
      <c r="BU118" s="842"/>
      <c r="BV118" s="842" t="s">
        <v>391</v>
      </c>
      <c r="BW118" s="842"/>
      <c r="BX118" s="842"/>
      <c r="BY118" s="842"/>
      <c r="BZ118" s="842"/>
      <c r="CA118" s="842" t="s">
        <v>237</v>
      </c>
      <c r="CB118" s="842"/>
      <c r="CC118" s="842"/>
      <c r="CD118" s="842"/>
      <c r="CE118" s="842"/>
      <c r="CF118" s="872" t="s">
        <v>391</v>
      </c>
      <c r="CG118" s="873"/>
      <c r="CH118" s="873"/>
      <c r="CI118" s="873"/>
      <c r="CJ118" s="873"/>
      <c r="CK118" s="924"/>
      <c r="CL118" s="818"/>
      <c r="CM118" s="812" t="s">
        <v>467</v>
      </c>
      <c r="CN118" s="749"/>
      <c r="CO118" s="749"/>
      <c r="CP118" s="749"/>
      <c r="CQ118" s="749"/>
      <c r="CR118" s="749"/>
      <c r="CS118" s="749"/>
      <c r="CT118" s="749"/>
      <c r="CU118" s="749"/>
      <c r="CV118" s="749"/>
      <c r="CW118" s="749"/>
      <c r="CX118" s="749"/>
      <c r="CY118" s="749"/>
      <c r="CZ118" s="749"/>
      <c r="DA118" s="749"/>
      <c r="DB118" s="749"/>
      <c r="DC118" s="749"/>
      <c r="DD118" s="749"/>
      <c r="DE118" s="749"/>
      <c r="DF118" s="750"/>
      <c r="DG118" s="776" t="s">
        <v>391</v>
      </c>
      <c r="DH118" s="777"/>
      <c r="DI118" s="777"/>
      <c r="DJ118" s="777"/>
      <c r="DK118" s="778"/>
      <c r="DL118" s="779" t="s">
        <v>237</v>
      </c>
      <c r="DM118" s="777"/>
      <c r="DN118" s="777"/>
      <c r="DO118" s="777"/>
      <c r="DP118" s="778"/>
      <c r="DQ118" s="779" t="s">
        <v>391</v>
      </c>
      <c r="DR118" s="777"/>
      <c r="DS118" s="777"/>
      <c r="DT118" s="777"/>
      <c r="DU118" s="778"/>
      <c r="DV118" s="821" t="s">
        <v>237</v>
      </c>
      <c r="DW118" s="822"/>
      <c r="DX118" s="822"/>
      <c r="DY118" s="822"/>
      <c r="DZ118" s="823"/>
    </row>
    <row r="119" spans="1:130" s="221" customFormat="1" ht="26.25" customHeight="1" x14ac:dyDescent="0.15">
      <c r="A119" s="815" t="s">
        <v>442</v>
      </c>
      <c r="B119" s="816"/>
      <c r="C119" s="857" t="s">
        <v>443</v>
      </c>
      <c r="D119" s="805"/>
      <c r="E119" s="805"/>
      <c r="F119" s="805"/>
      <c r="G119" s="805"/>
      <c r="H119" s="805"/>
      <c r="I119" s="805"/>
      <c r="J119" s="805"/>
      <c r="K119" s="805"/>
      <c r="L119" s="805"/>
      <c r="M119" s="805"/>
      <c r="N119" s="805"/>
      <c r="O119" s="805"/>
      <c r="P119" s="805"/>
      <c r="Q119" s="805"/>
      <c r="R119" s="805"/>
      <c r="S119" s="805"/>
      <c r="T119" s="805"/>
      <c r="U119" s="805"/>
      <c r="V119" s="805"/>
      <c r="W119" s="805"/>
      <c r="X119" s="805"/>
      <c r="Y119" s="805"/>
      <c r="Z119" s="806"/>
      <c r="AA119" s="885" t="s">
        <v>237</v>
      </c>
      <c r="AB119" s="886"/>
      <c r="AC119" s="886"/>
      <c r="AD119" s="886"/>
      <c r="AE119" s="887"/>
      <c r="AF119" s="888" t="s">
        <v>237</v>
      </c>
      <c r="AG119" s="886"/>
      <c r="AH119" s="886"/>
      <c r="AI119" s="886"/>
      <c r="AJ119" s="887"/>
      <c r="AK119" s="888" t="s">
        <v>391</v>
      </c>
      <c r="AL119" s="886"/>
      <c r="AM119" s="886"/>
      <c r="AN119" s="886"/>
      <c r="AO119" s="887"/>
      <c r="AP119" s="889" t="s">
        <v>237</v>
      </c>
      <c r="AQ119" s="890"/>
      <c r="AR119" s="890"/>
      <c r="AS119" s="890"/>
      <c r="AT119" s="891"/>
      <c r="AU119" s="931"/>
      <c r="AV119" s="932"/>
      <c r="AW119" s="932"/>
      <c r="AX119" s="932"/>
      <c r="AY119" s="932"/>
      <c r="AZ119" s="242" t="s">
        <v>187</v>
      </c>
      <c r="BA119" s="242"/>
      <c r="BB119" s="242"/>
      <c r="BC119" s="242"/>
      <c r="BD119" s="242"/>
      <c r="BE119" s="242"/>
      <c r="BF119" s="242"/>
      <c r="BG119" s="242"/>
      <c r="BH119" s="242"/>
      <c r="BI119" s="242"/>
      <c r="BJ119" s="242"/>
      <c r="BK119" s="242"/>
      <c r="BL119" s="242"/>
      <c r="BM119" s="242"/>
      <c r="BN119" s="242"/>
      <c r="BO119" s="874" t="s">
        <v>468</v>
      </c>
      <c r="BP119" s="875"/>
      <c r="BQ119" s="876">
        <v>42387409</v>
      </c>
      <c r="BR119" s="842"/>
      <c r="BS119" s="842"/>
      <c r="BT119" s="842"/>
      <c r="BU119" s="842"/>
      <c r="BV119" s="842">
        <v>41544579</v>
      </c>
      <c r="BW119" s="842"/>
      <c r="BX119" s="842"/>
      <c r="BY119" s="842"/>
      <c r="BZ119" s="842"/>
      <c r="CA119" s="842">
        <v>42341446</v>
      </c>
      <c r="CB119" s="842"/>
      <c r="CC119" s="842"/>
      <c r="CD119" s="842"/>
      <c r="CE119" s="842"/>
      <c r="CF119" s="745"/>
      <c r="CG119" s="746"/>
      <c r="CH119" s="746"/>
      <c r="CI119" s="746"/>
      <c r="CJ119" s="831"/>
      <c r="CK119" s="925"/>
      <c r="CL119" s="820"/>
      <c r="CM119" s="835" t="s">
        <v>469</v>
      </c>
      <c r="CN119" s="836"/>
      <c r="CO119" s="836"/>
      <c r="CP119" s="836"/>
      <c r="CQ119" s="836"/>
      <c r="CR119" s="836"/>
      <c r="CS119" s="836"/>
      <c r="CT119" s="836"/>
      <c r="CU119" s="836"/>
      <c r="CV119" s="836"/>
      <c r="CW119" s="836"/>
      <c r="CX119" s="836"/>
      <c r="CY119" s="836"/>
      <c r="CZ119" s="836"/>
      <c r="DA119" s="836"/>
      <c r="DB119" s="836"/>
      <c r="DC119" s="836"/>
      <c r="DD119" s="836"/>
      <c r="DE119" s="836"/>
      <c r="DF119" s="837"/>
      <c r="DG119" s="760">
        <v>3078427</v>
      </c>
      <c r="DH119" s="761"/>
      <c r="DI119" s="761"/>
      <c r="DJ119" s="761"/>
      <c r="DK119" s="762"/>
      <c r="DL119" s="763">
        <v>2814114</v>
      </c>
      <c r="DM119" s="761"/>
      <c r="DN119" s="761"/>
      <c r="DO119" s="761"/>
      <c r="DP119" s="762"/>
      <c r="DQ119" s="763">
        <v>2582837</v>
      </c>
      <c r="DR119" s="761"/>
      <c r="DS119" s="761"/>
      <c r="DT119" s="761"/>
      <c r="DU119" s="762"/>
      <c r="DV119" s="845">
        <v>15.2</v>
      </c>
      <c r="DW119" s="846"/>
      <c r="DX119" s="846"/>
      <c r="DY119" s="846"/>
      <c r="DZ119" s="847"/>
    </row>
    <row r="120" spans="1:130" s="221" customFormat="1" ht="26.25" customHeight="1" x14ac:dyDescent="0.15">
      <c r="A120" s="817"/>
      <c r="B120" s="818"/>
      <c r="C120" s="812" t="s">
        <v>446</v>
      </c>
      <c r="D120" s="749"/>
      <c r="E120" s="749"/>
      <c r="F120" s="749"/>
      <c r="G120" s="749"/>
      <c r="H120" s="749"/>
      <c r="I120" s="749"/>
      <c r="J120" s="749"/>
      <c r="K120" s="749"/>
      <c r="L120" s="749"/>
      <c r="M120" s="749"/>
      <c r="N120" s="749"/>
      <c r="O120" s="749"/>
      <c r="P120" s="749"/>
      <c r="Q120" s="749"/>
      <c r="R120" s="749"/>
      <c r="S120" s="749"/>
      <c r="T120" s="749"/>
      <c r="U120" s="749"/>
      <c r="V120" s="749"/>
      <c r="W120" s="749"/>
      <c r="X120" s="749"/>
      <c r="Y120" s="749"/>
      <c r="Z120" s="750"/>
      <c r="AA120" s="776" t="s">
        <v>391</v>
      </c>
      <c r="AB120" s="777"/>
      <c r="AC120" s="777"/>
      <c r="AD120" s="777"/>
      <c r="AE120" s="778"/>
      <c r="AF120" s="779" t="s">
        <v>391</v>
      </c>
      <c r="AG120" s="777"/>
      <c r="AH120" s="777"/>
      <c r="AI120" s="777"/>
      <c r="AJ120" s="778"/>
      <c r="AK120" s="779" t="s">
        <v>237</v>
      </c>
      <c r="AL120" s="777"/>
      <c r="AM120" s="777"/>
      <c r="AN120" s="777"/>
      <c r="AO120" s="778"/>
      <c r="AP120" s="821" t="s">
        <v>391</v>
      </c>
      <c r="AQ120" s="822"/>
      <c r="AR120" s="822"/>
      <c r="AS120" s="822"/>
      <c r="AT120" s="823"/>
      <c r="AU120" s="877" t="s">
        <v>470</v>
      </c>
      <c r="AV120" s="878"/>
      <c r="AW120" s="878"/>
      <c r="AX120" s="878"/>
      <c r="AY120" s="879"/>
      <c r="AZ120" s="857" t="s">
        <v>471</v>
      </c>
      <c r="BA120" s="805"/>
      <c r="BB120" s="805"/>
      <c r="BC120" s="805"/>
      <c r="BD120" s="805"/>
      <c r="BE120" s="805"/>
      <c r="BF120" s="805"/>
      <c r="BG120" s="805"/>
      <c r="BH120" s="805"/>
      <c r="BI120" s="805"/>
      <c r="BJ120" s="805"/>
      <c r="BK120" s="805"/>
      <c r="BL120" s="805"/>
      <c r="BM120" s="805"/>
      <c r="BN120" s="805"/>
      <c r="BO120" s="805"/>
      <c r="BP120" s="806"/>
      <c r="BQ120" s="858">
        <v>7139878</v>
      </c>
      <c r="BR120" s="839"/>
      <c r="BS120" s="839"/>
      <c r="BT120" s="839"/>
      <c r="BU120" s="839"/>
      <c r="BV120" s="839">
        <v>7732076</v>
      </c>
      <c r="BW120" s="839"/>
      <c r="BX120" s="839"/>
      <c r="BY120" s="839"/>
      <c r="BZ120" s="839"/>
      <c r="CA120" s="839">
        <v>9003421</v>
      </c>
      <c r="CB120" s="839"/>
      <c r="CC120" s="839"/>
      <c r="CD120" s="839"/>
      <c r="CE120" s="839"/>
      <c r="CF120" s="863">
        <v>53.1</v>
      </c>
      <c r="CG120" s="864"/>
      <c r="CH120" s="864"/>
      <c r="CI120" s="864"/>
      <c r="CJ120" s="864"/>
      <c r="CK120" s="865" t="s">
        <v>472</v>
      </c>
      <c r="CL120" s="849"/>
      <c r="CM120" s="849"/>
      <c r="CN120" s="849"/>
      <c r="CO120" s="850"/>
      <c r="CP120" s="869" t="s">
        <v>407</v>
      </c>
      <c r="CQ120" s="870"/>
      <c r="CR120" s="870"/>
      <c r="CS120" s="870"/>
      <c r="CT120" s="870"/>
      <c r="CU120" s="870"/>
      <c r="CV120" s="870"/>
      <c r="CW120" s="870"/>
      <c r="CX120" s="870"/>
      <c r="CY120" s="870"/>
      <c r="CZ120" s="870"/>
      <c r="DA120" s="870"/>
      <c r="DB120" s="870"/>
      <c r="DC120" s="870"/>
      <c r="DD120" s="870"/>
      <c r="DE120" s="870"/>
      <c r="DF120" s="871"/>
      <c r="DG120" s="858" t="s">
        <v>391</v>
      </c>
      <c r="DH120" s="839"/>
      <c r="DI120" s="839"/>
      <c r="DJ120" s="839"/>
      <c r="DK120" s="839"/>
      <c r="DL120" s="839">
        <v>10979103</v>
      </c>
      <c r="DM120" s="839"/>
      <c r="DN120" s="839"/>
      <c r="DO120" s="839"/>
      <c r="DP120" s="839"/>
      <c r="DQ120" s="839">
        <v>11559012</v>
      </c>
      <c r="DR120" s="839"/>
      <c r="DS120" s="839"/>
      <c r="DT120" s="839"/>
      <c r="DU120" s="839"/>
      <c r="DV120" s="840">
        <v>68.2</v>
      </c>
      <c r="DW120" s="840"/>
      <c r="DX120" s="840"/>
      <c r="DY120" s="840"/>
      <c r="DZ120" s="841"/>
    </row>
    <row r="121" spans="1:130" s="221" customFormat="1" ht="26.25" customHeight="1" x14ac:dyDescent="0.15">
      <c r="A121" s="817"/>
      <c r="B121" s="818"/>
      <c r="C121" s="860" t="s">
        <v>473</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6" t="s">
        <v>237</v>
      </c>
      <c r="AB121" s="777"/>
      <c r="AC121" s="777"/>
      <c r="AD121" s="777"/>
      <c r="AE121" s="778"/>
      <c r="AF121" s="779" t="s">
        <v>391</v>
      </c>
      <c r="AG121" s="777"/>
      <c r="AH121" s="777"/>
      <c r="AI121" s="777"/>
      <c r="AJ121" s="778"/>
      <c r="AK121" s="779" t="s">
        <v>237</v>
      </c>
      <c r="AL121" s="777"/>
      <c r="AM121" s="777"/>
      <c r="AN121" s="777"/>
      <c r="AO121" s="778"/>
      <c r="AP121" s="821" t="s">
        <v>237</v>
      </c>
      <c r="AQ121" s="822"/>
      <c r="AR121" s="822"/>
      <c r="AS121" s="822"/>
      <c r="AT121" s="823"/>
      <c r="AU121" s="880"/>
      <c r="AV121" s="881"/>
      <c r="AW121" s="881"/>
      <c r="AX121" s="881"/>
      <c r="AY121" s="882"/>
      <c r="AZ121" s="812" t="s">
        <v>474</v>
      </c>
      <c r="BA121" s="749"/>
      <c r="BB121" s="749"/>
      <c r="BC121" s="749"/>
      <c r="BD121" s="749"/>
      <c r="BE121" s="749"/>
      <c r="BF121" s="749"/>
      <c r="BG121" s="749"/>
      <c r="BH121" s="749"/>
      <c r="BI121" s="749"/>
      <c r="BJ121" s="749"/>
      <c r="BK121" s="749"/>
      <c r="BL121" s="749"/>
      <c r="BM121" s="749"/>
      <c r="BN121" s="749"/>
      <c r="BO121" s="749"/>
      <c r="BP121" s="750"/>
      <c r="BQ121" s="813">
        <v>9686119</v>
      </c>
      <c r="BR121" s="814"/>
      <c r="BS121" s="814"/>
      <c r="BT121" s="814"/>
      <c r="BU121" s="814"/>
      <c r="BV121" s="814">
        <v>9328158</v>
      </c>
      <c r="BW121" s="814"/>
      <c r="BX121" s="814"/>
      <c r="BY121" s="814"/>
      <c r="BZ121" s="814"/>
      <c r="CA121" s="814">
        <v>9022868</v>
      </c>
      <c r="CB121" s="814"/>
      <c r="CC121" s="814"/>
      <c r="CD121" s="814"/>
      <c r="CE121" s="814"/>
      <c r="CF121" s="872">
        <v>53.2</v>
      </c>
      <c r="CG121" s="873"/>
      <c r="CH121" s="873"/>
      <c r="CI121" s="873"/>
      <c r="CJ121" s="873"/>
      <c r="CK121" s="866"/>
      <c r="CL121" s="852"/>
      <c r="CM121" s="852"/>
      <c r="CN121" s="852"/>
      <c r="CO121" s="853"/>
      <c r="CP121" s="832" t="s">
        <v>416</v>
      </c>
      <c r="CQ121" s="833"/>
      <c r="CR121" s="833"/>
      <c r="CS121" s="833"/>
      <c r="CT121" s="833"/>
      <c r="CU121" s="833"/>
      <c r="CV121" s="833"/>
      <c r="CW121" s="833"/>
      <c r="CX121" s="833"/>
      <c r="CY121" s="833"/>
      <c r="CZ121" s="833"/>
      <c r="DA121" s="833"/>
      <c r="DB121" s="833"/>
      <c r="DC121" s="833"/>
      <c r="DD121" s="833"/>
      <c r="DE121" s="833"/>
      <c r="DF121" s="834"/>
      <c r="DG121" s="813">
        <v>3290505</v>
      </c>
      <c r="DH121" s="814"/>
      <c r="DI121" s="814"/>
      <c r="DJ121" s="814"/>
      <c r="DK121" s="814"/>
      <c r="DL121" s="814">
        <v>3295415</v>
      </c>
      <c r="DM121" s="814"/>
      <c r="DN121" s="814"/>
      <c r="DO121" s="814"/>
      <c r="DP121" s="814"/>
      <c r="DQ121" s="814">
        <v>3252586</v>
      </c>
      <c r="DR121" s="814"/>
      <c r="DS121" s="814"/>
      <c r="DT121" s="814"/>
      <c r="DU121" s="814"/>
      <c r="DV121" s="791">
        <v>19.2</v>
      </c>
      <c r="DW121" s="791"/>
      <c r="DX121" s="791"/>
      <c r="DY121" s="791"/>
      <c r="DZ121" s="792"/>
    </row>
    <row r="122" spans="1:130" s="221" customFormat="1" ht="26.25" customHeight="1" x14ac:dyDescent="0.15">
      <c r="A122" s="817"/>
      <c r="B122" s="818"/>
      <c r="C122" s="812" t="s">
        <v>456</v>
      </c>
      <c r="D122" s="749"/>
      <c r="E122" s="749"/>
      <c r="F122" s="749"/>
      <c r="G122" s="749"/>
      <c r="H122" s="749"/>
      <c r="I122" s="749"/>
      <c r="J122" s="749"/>
      <c r="K122" s="749"/>
      <c r="L122" s="749"/>
      <c r="M122" s="749"/>
      <c r="N122" s="749"/>
      <c r="O122" s="749"/>
      <c r="P122" s="749"/>
      <c r="Q122" s="749"/>
      <c r="R122" s="749"/>
      <c r="S122" s="749"/>
      <c r="T122" s="749"/>
      <c r="U122" s="749"/>
      <c r="V122" s="749"/>
      <c r="W122" s="749"/>
      <c r="X122" s="749"/>
      <c r="Y122" s="749"/>
      <c r="Z122" s="750"/>
      <c r="AA122" s="776" t="s">
        <v>391</v>
      </c>
      <c r="AB122" s="777"/>
      <c r="AC122" s="777"/>
      <c r="AD122" s="777"/>
      <c r="AE122" s="778"/>
      <c r="AF122" s="779" t="s">
        <v>237</v>
      </c>
      <c r="AG122" s="777"/>
      <c r="AH122" s="777"/>
      <c r="AI122" s="777"/>
      <c r="AJ122" s="778"/>
      <c r="AK122" s="779" t="s">
        <v>391</v>
      </c>
      <c r="AL122" s="777"/>
      <c r="AM122" s="777"/>
      <c r="AN122" s="777"/>
      <c r="AO122" s="778"/>
      <c r="AP122" s="821" t="s">
        <v>391</v>
      </c>
      <c r="AQ122" s="822"/>
      <c r="AR122" s="822"/>
      <c r="AS122" s="822"/>
      <c r="AT122" s="823"/>
      <c r="AU122" s="880"/>
      <c r="AV122" s="881"/>
      <c r="AW122" s="881"/>
      <c r="AX122" s="881"/>
      <c r="AY122" s="882"/>
      <c r="AZ122" s="835" t="s">
        <v>475</v>
      </c>
      <c r="BA122" s="836"/>
      <c r="BB122" s="836"/>
      <c r="BC122" s="836"/>
      <c r="BD122" s="836"/>
      <c r="BE122" s="836"/>
      <c r="BF122" s="836"/>
      <c r="BG122" s="836"/>
      <c r="BH122" s="836"/>
      <c r="BI122" s="836"/>
      <c r="BJ122" s="836"/>
      <c r="BK122" s="836"/>
      <c r="BL122" s="836"/>
      <c r="BM122" s="836"/>
      <c r="BN122" s="836"/>
      <c r="BO122" s="836"/>
      <c r="BP122" s="837"/>
      <c r="BQ122" s="876">
        <v>20679123</v>
      </c>
      <c r="BR122" s="842"/>
      <c r="BS122" s="842"/>
      <c r="BT122" s="842"/>
      <c r="BU122" s="842"/>
      <c r="BV122" s="842">
        <v>20056232</v>
      </c>
      <c r="BW122" s="842"/>
      <c r="BX122" s="842"/>
      <c r="BY122" s="842"/>
      <c r="BZ122" s="842"/>
      <c r="CA122" s="842">
        <v>20356629</v>
      </c>
      <c r="CB122" s="842"/>
      <c r="CC122" s="842"/>
      <c r="CD122" s="842"/>
      <c r="CE122" s="842"/>
      <c r="CF122" s="843">
        <v>120</v>
      </c>
      <c r="CG122" s="844"/>
      <c r="CH122" s="844"/>
      <c r="CI122" s="844"/>
      <c r="CJ122" s="844"/>
      <c r="CK122" s="866"/>
      <c r="CL122" s="852"/>
      <c r="CM122" s="852"/>
      <c r="CN122" s="852"/>
      <c r="CO122" s="853"/>
      <c r="CP122" s="832" t="s">
        <v>476</v>
      </c>
      <c r="CQ122" s="833"/>
      <c r="CR122" s="833"/>
      <c r="CS122" s="833"/>
      <c r="CT122" s="833"/>
      <c r="CU122" s="833"/>
      <c r="CV122" s="833"/>
      <c r="CW122" s="833"/>
      <c r="CX122" s="833"/>
      <c r="CY122" s="833"/>
      <c r="CZ122" s="833"/>
      <c r="DA122" s="833"/>
      <c r="DB122" s="833"/>
      <c r="DC122" s="833"/>
      <c r="DD122" s="833"/>
      <c r="DE122" s="833"/>
      <c r="DF122" s="834"/>
      <c r="DG122" s="813">
        <v>1233090</v>
      </c>
      <c r="DH122" s="814"/>
      <c r="DI122" s="814"/>
      <c r="DJ122" s="814"/>
      <c r="DK122" s="814"/>
      <c r="DL122" s="814">
        <v>1287510</v>
      </c>
      <c r="DM122" s="814"/>
      <c r="DN122" s="814"/>
      <c r="DO122" s="814"/>
      <c r="DP122" s="814"/>
      <c r="DQ122" s="814">
        <v>1303384</v>
      </c>
      <c r="DR122" s="814"/>
      <c r="DS122" s="814"/>
      <c r="DT122" s="814"/>
      <c r="DU122" s="814"/>
      <c r="DV122" s="791">
        <v>7.7</v>
      </c>
      <c r="DW122" s="791"/>
      <c r="DX122" s="791"/>
      <c r="DY122" s="791"/>
      <c r="DZ122" s="792"/>
    </row>
    <row r="123" spans="1:130" s="221" customFormat="1" ht="26.25" customHeight="1" x14ac:dyDescent="0.15">
      <c r="A123" s="817"/>
      <c r="B123" s="818"/>
      <c r="C123" s="812" t="s">
        <v>462</v>
      </c>
      <c r="D123" s="749"/>
      <c r="E123" s="749"/>
      <c r="F123" s="749"/>
      <c r="G123" s="749"/>
      <c r="H123" s="749"/>
      <c r="I123" s="749"/>
      <c r="J123" s="749"/>
      <c r="K123" s="749"/>
      <c r="L123" s="749"/>
      <c r="M123" s="749"/>
      <c r="N123" s="749"/>
      <c r="O123" s="749"/>
      <c r="P123" s="749"/>
      <c r="Q123" s="749"/>
      <c r="R123" s="749"/>
      <c r="S123" s="749"/>
      <c r="T123" s="749"/>
      <c r="U123" s="749"/>
      <c r="V123" s="749"/>
      <c r="W123" s="749"/>
      <c r="X123" s="749"/>
      <c r="Y123" s="749"/>
      <c r="Z123" s="750"/>
      <c r="AA123" s="776" t="s">
        <v>237</v>
      </c>
      <c r="AB123" s="777"/>
      <c r="AC123" s="777"/>
      <c r="AD123" s="777"/>
      <c r="AE123" s="778"/>
      <c r="AF123" s="779" t="s">
        <v>237</v>
      </c>
      <c r="AG123" s="777"/>
      <c r="AH123" s="777"/>
      <c r="AI123" s="777"/>
      <c r="AJ123" s="778"/>
      <c r="AK123" s="779" t="s">
        <v>237</v>
      </c>
      <c r="AL123" s="777"/>
      <c r="AM123" s="777"/>
      <c r="AN123" s="777"/>
      <c r="AO123" s="778"/>
      <c r="AP123" s="821" t="s">
        <v>237</v>
      </c>
      <c r="AQ123" s="822"/>
      <c r="AR123" s="822"/>
      <c r="AS123" s="822"/>
      <c r="AT123" s="823"/>
      <c r="AU123" s="883"/>
      <c r="AV123" s="884"/>
      <c r="AW123" s="884"/>
      <c r="AX123" s="884"/>
      <c r="AY123" s="884"/>
      <c r="AZ123" s="242" t="s">
        <v>187</v>
      </c>
      <c r="BA123" s="242"/>
      <c r="BB123" s="242"/>
      <c r="BC123" s="242"/>
      <c r="BD123" s="242"/>
      <c r="BE123" s="242"/>
      <c r="BF123" s="242"/>
      <c r="BG123" s="242"/>
      <c r="BH123" s="242"/>
      <c r="BI123" s="242"/>
      <c r="BJ123" s="242"/>
      <c r="BK123" s="242"/>
      <c r="BL123" s="242"/>
      <c r="BM123" s="242"/>
      <c r="BN123" s="242"/>
      <c r="BO123" s="874" t="s">
        <v>477</v>
      </c>
      <c r="BP123" s="875"/>
      <c r="BQ123" s="829">
        <v>37505120</v>
      </c>
      <c r="BR123" s="830"/>
      <c r="BS123" s="830"/>
      <c r="BT123" s="830"/>
      <c r="BU123" s="830"/>
      <c r="BV123" s="830">
        <v>37116466</v>
      </c>
      <c r="BW123" s="830"/>
      <c r="BX123" s="830"/>
      <c r="BY123" s="830"/>
      <c r="BZ123" s="830"/>
      <c r="CA123" s="830">
        <v>38382918</v>
      </c>
      <c r="CB123" s="830"/>
      <c r="CC123" s="830"/>
      <c r="CD123" s="830"/>
      <c r="CE123" s="830"/>
      <c r="CF123" s="745"/>
      <c r="CG123" s="746"/>
      <c r="CH123" s="746"/>
      <c r="CI123" s="746"/>
      <c r="CJ123" s="831"/>
      <c r="CK123" s="866"/>
      <c r="CL123" s="852"/>
      <c r="CM123" s="852"/>
      <c r="CN123" s="852"/>
      <c r="CO123" s="853"/>
      <c r="CP123" s="832" t="s">
        <v>478</v>
      </c>
      <c r="CQ123" s="833"/>
      <c r="CR123" s="833"/>
      <c r="CS123" s="833"/>
      <c r="CT123" s="833"/>
      <c r="CU123" s="833"/>
      <c r="CV123" s="833"/>
      <c r="CW123" s="833"/>
      <c r="CX123" s="833"/>
      <c r="CY123" s="833"/>
      <c r="CZ123" s="833"/>
      <c r="DA123" s="833"/>
      <c r="DB123" s="833"/>
      <c r="DC123" s="833"/>
      <c r="DD123" s="833"/>
      <c r="DE123" s="833"/>
      <c r="DF123" s="834"/>
      <c r="DG123" s="776">
        <v>528095</v>
      </c>
      <c r="DH123" s="777"/>
      <c r="DI123" s="777"/>
      <c r="DJ123" s="777"/>
      <c r="DK123" s="778"/>
      <c r="DL123" s="779">
        <v>646450</v>
      </c>
      <c r="DM123" s="777"/>
      <c r="DN123" s="777"/>
      <c r="DO123" s="777"/>
      <c r="DP123" s="778"/>
      <c r="DQ123" s="779">
        <v>708684</v>
      </c>
      <c r="DR123" s="777"/>
      <c r="DS123" s="777"/>
      <c r="DT123" s="777"/>
      <c r="DU123" s="778"/>
      <c r="DV123" s="821">
        <v>4.2</v>
      </c>
      <c r="DW123" s="822"/>
      <c r="DX123" s="822"/>
      <c r="DY123" s="822"/>
      <c r="DZ123" s="823"/>
    </row>
    <row r="124" spans="1:130" s="221" customFormat="1" ht="26.25" customHeight="1" thickBot="1" x14ac:dyDescent="0.2">
      <c r="A124" s="817"/>
      <c r="B124" s="818"/>
      <c r="C124" s="812" t="s">
        <v>465</v>
      </c>
      <c r="D124" s="749"/>
      <c r="E124" s="749"/>
      <c r="F124" s="749"/>
      <c r="G124" s="749"/>
      <c r="H124" s="749"/>
      <c r="I124" s="749"/>
      <c r="J124" s="749"/>
      <c r="K124" s="749"/>
      <c r="L124" s="749"/>
      <c r="M124" s="749"/>
      <c r="N124" s="749"/>
      <c r="O124" s="749"/>
      <c r="P124" s="749"/>
      <c r="Q124" s="749"/>
      <c r="R124" s="749"/>
      <c r="S124" s="749"/>
      <c r="T124" s="749"/>
      <c r="U124" s="749"/>
      <c r="V124" s="749"/>
      <c r="W124" s="749"/>
      <c r="X124" s="749"/>
      <c r="Y124" s="749"/>
      <c r="Z124" s="750"/>
      <c r="AA124" s="776" t="s">
        <v>237</v>
      </c>
      <c r="AB124" s="777"/>
      <c r="AC124" s="777"/>
      <c r="AD124" s="777"/>
      <c r="AE124" s="778"/>
      <c r="AF124" s="779" t="s">
        <v>237</v>
      </c>
      <c r="AG124" s="777"/>
      <c r="AH124" s="777"/>
      <c r="AI124" s="777"/>
      <c r="AJ124" s="778"/>
      <c r="AK124" s="779" t="s">
        <v>237</v>
      </c>
      <c r="AL124" s="777"/>
      <c r="AM124" s="777"/>
      <c r="AN124" s="777"/>
      <c r="AO124" s="778"/>
      <c r="AP124" s="821" t="s">
        <v>391</v>
      </c>
      <c r="AQ124" s="822"/>
      <c r="AR124" s="822"/>
      <c r="AS124" s="822"/>
      <c r="AT124" s="823"/>
      <c r="AU124" s="824" t="s">
        <v>479</v>
      </c>
      <c r="AV124" s="825"/>
      <c r="AW124" s="825"/>
      <c r="AX124" s="825"/>
      <c r="AY124" s="825"/>
      <c r="AZ124" s="825"/>
      <c r="BA124" s="825"/>
      <c r="BB124" s="825"/>
      <c r="BC124" s="825"/>
      <c r="BD124" s="825"/>
      <c r="BE124" s="825"/>
      <c r="BF124" s="825"/>
      <c r="BG124" s="825"/>
      <c r="BH124" s="825"/>
      <c r="BI124" s="825"/>
      <c r="BJ124" s="825"/>
      <c r="BK124" s="825"/>
      <c r="BL124" s="825"/>
      <c r="BM124" s="825"/>
      <c r="BN124" s="825"/>
      <c r="BO124" s="825"/>
      <c r="BP124" s="826"/>
      <c r="BQ124" s="827">
        <v>30.6</v>
      </c>
      <c r="BR124" s="828"/>
      <c r="BS124" s="828"/>
      <c r="BT124" s="828"/>
      <c r="BU124" s="828"/>
      <c r="BV124" s="828">
        <v>26.8</v>
      </c>
      <c r="BW124" s="828"/>
      <c r="BX124" s="828"/>
      <c r="BY124" s="828"/>
      <c r="BZ124" s="828"/>
      <c r="CA124" s="828">
        <v>23.3</v>
      </c>
      <c r="CB124" s="828"/>
      <c r="CC124" s="828"/>
      <c r="CD124" s="828"/>
      <c r="CE124" s="828"/>
      <c r="CF124" s="723"/>
      <c r="CG124" s="724"/>
      <c r="CH124" s="724"/>
      <c r="CI124" s="724"/>
      <c r="CJ124" s="859"/>
      <c r="CK124" s="867"/>
      <c r="CL124" s="867"/>
      <c r="CM124" s="867"/>
      <c r="CN124" s="867"/>
      <c r="CO124" s="868"/>
      <c r="CP124" s="832" t="s">
        <v>480</v>
      </c>
      <c r="CQ124" s="833"/>
      <c r="CR124" s="833"/>
      <c r="CS124" s="833"/>
      <c r="CT124" s="833"/>
      <c r="CU124" s="833"/>
      <c r="CV124" s="833"/>
      <c r="CW124" s="833"/>
      <c r="CX124" s="833"/>
      <c r="CY124" s="833"/>
      <c r="CZ124" s="833"/>
      <c r="DA124" s="833"/>
      <c r="DB124" s="833"/>
      <c r="DC124" s="833"/>
      <c r="DD124" s="833"/>
      <c r="DE124" s="833"/>
      <c r="DF124" s="834"/>
      <c r="DG124" s="760">
        <v>10732952</v>
      </c>
      <c r="DH124" s="761"/>
      <c r="DI124" s="761"/>
      <c r="DJ124" s="761"/>
      <c r="DK124" s="762"/>
      <c r="DL124" s="763">
        <v>8920</v>
      </c>
      <c r="DM124" s="761"/>
      <c r="DN124" s="761"/>
      <c r="DO124" s="761"/>
      <c r="DP124" s="762"/>
      <c r="DQ124" s="763">
        <v>8647</v>
      </c>
      <c r="DR124" s="761"/>
      <c r="DS124" s="761"/>
      <c r="DT124" s="761"/>
      <c r="DU124" s="762"/>
      <c r="DV124" s="845">
        <v>0.1</v>
      </c>
      <c r="DW124" s="846"/>
      <c r="DX124" s="846"/>
      <c r="DY124" s="846"/>
      <c r="DZ124" s="847"/>
    </row>
    <row r="125" spans="1:130" s="221" customFormat="1" ht="26.25" customHeight="1" x14ac:dyDescent="0.15">
      <c r="A125" s="817"/>
      <c r="B125" s="818"/>
      <c r="C125" s="812" t="s">
        <v>467</v>
      </c>
      <c r="D125" s="749"/>
      <c r="E125" s="749"/>
      <c r="F125" s="749"/>
      <c r="G125" s="749"/>
      <c r="H125" s="749"/>
      <c r="I125" s="749"/>
      <c r="J125" s="749"/>
      <c r="K125" s="749"/>
      <c r="L125" s="749"/>
      <c r="M125" s="749"/>
      <c r="N125" s="749"/>
      <c r="O125" s="749"/>
      <c r="P125" s="749"/>
      <c r="Q125" s="749"/>
      <c r="R125" s="749"/>
      <c r="S125" s="749"/>
      <c r="T125" s="749"/>
      <c r="U125" s="749"/>
      <c r="V125" s="749"/>
      <c r="W125" s="749"/>
      <c r="X125" s="749"/>
      <c r="Y125" s="749"/>
      <c r="Z125" s="750"/>
      <c r="AA125" s="776" t="s">
        <v>237</v>
      </c>
      <c r="AB125" s="777"/>
      <c r="AC125" s="777"/>
      <c r="AD125" s="777"/>
      <c r="AE125" s="778"/>
      <c r="AF125" s="779" t="s">
        <v>391</v>
      </c>
      <c r="AG125" s="777"/>
      <c r="AH125" s="777"/>
      <c r="AI125" s="777"/>
      <c r="AJ125" s="778"/>
      <c r="AK125" s="779" t="s">
        <v>237</v>
      </c>
      <c r="AL125" s="777"/>
      <c r="AM125" s="777"/>
      <c r="AN125" s="777"/>
      <c r="AO125" s="778"/>
      <c r="AP125" s="821" t="s">
        <v>237</v>
      </c>
      <c r="AQ125" s="822"/>
      <c r="AR125" s="822"/>
      <c r="AS125" s="822"/>
      <c r="AT125" s="823"/>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48" t="s">
        <v>481</v>
      </c>
      <c r="CL125" s="849"/>
      <c r="CM125" s="849"/>
      <c r="CN125" s="849"/>
      <c r="CO125" s="850"/>
      <c r="CP125" s="857" t="s">
        <v>482</v>
      </c>
      <c r="CQ125" s="805"/>
      <c r="CR125" s="805"/>
      <c r="CS125" s="805"/>
      <c r="CT125" s="805"/>
      <c r="CU125" s="805"/>
      <c r="CV125" s="805"/>
      <c r="CW125" s="805"/>
      <c r="CX125" s="805"/>
      <c r="CY125" s="805"/>
      <c r="CZ125" s="805"/>
      <c r="DA125" s="805"/>
      <c r="DB125" s="805"/>
      <c r="DC125" s="805"/>
      <c r="DD125" s="805"/>
      <c r="DE125" s="805"/>
      <c r="DF125" s="806"/>
      <c r="DG125" s="858" t="s">
        <v>391</v>
      </c>
      <c r="DH125" s="839"/>
      <c r="DI125" s="839"/>
      <c r="DJ125" s="839"/>
      <c r="DK125" s="839"/>
      <c r="DL125" s="839" t="s">
        <v>237</v>
      </c>
      <c r="DM125" s="839"/>
      <c r="DN125" s="839"/>
      <c r="DO125" s="839"/>
      <c r="DP125" s="839"/>
      <c r="DQ125" s="839" t="s">
        <v>237</v>
      </c>
      <c r="DR125" s="839"/>
      <c r="DS125" s="839"/>
      <c r="DT125" s="839"/>
      <c r="DU125" s="839"/>
      <c r="DV125" s="840" t="s">
        <v>237</v>
      </c>
      <c r="DW125" s="840"/>
      <c r="DX125" s="840"/>
      <c r="DY125" s="840"/>
      <c r="DZ125" s="841"/>
    </row>
    <row r="126" spans="1:130" s="221" customFormat="1" ht="26.25" customHeight="1" thickBot="1" x14ac:dyDescent="0.2">
      <c r="A126" s="817"/>
      <c r="B126" s="818"/>
      <c r="C126" s="812" t="s">
        <v>469</v>
      </c>
      <c r="D126" s="749"/>
      <c r="E126" s="749"/>
      <c r="F126" s="749"/>
      <c r="G126" s="749"/>
      <c r="H126" s="749"/>
      <c r="I126" s="749"/>
      <c r="J126" s="749"/>
      <c r="K126" s="749"/>
      <c r="L126" s="749"/>
      <c r="M126" s="749"/>
      <c r="N126" s="749"/>
      <c r="O126" s="749"/>
      <c r="P126" s="749"/>
      <c r="Q126" s="749"/>
      <c r="R126" s="749"/>
      <c r="S126" s="749"/>
      <c r="T126" s="749"/>
      <c r="U126" s="749"/>
      <c r="V126" s="749"/>
      <c r="W126" s="749"/>
      <c r="X126" s="749"/>
      <c r="Y126" s="749"/>
      <c r="Z126" s="750"/>
      <c r="AA126" s="776">
        <v>221940</v>
      </c>
      <c r="AB126" s="777"/>
      <c r="AC126" s="777"/>
      <c r="AD126" s="777"/>
      <c r="AE126" s="778"/>
      <c r="AF126" s="779">
        <v>273667</v>
      </c>
      <c r="AG126" s="777"/>
      <c r="AH126" s="777"/>
      <c r="AI126" s="777"/>
      <c r="AJ126" s="778"/>
      <c r="AK126" s="779">
        <v>273607</v>
      </c>
      <c r="AL126" s="777"/>
      <c r="AM126" s="777"/>
      <c r="AN126" s="777"/>
      <c r="AO126" s="778"/>
      <c r="AP126" s="821">
        <v>1.6</v>
      </c>
      <c r="AQ126" s="822"/>
      <c r="AR126" s="822"/>
      <c r="AS126" s="822"/>
      <c r="AT126" s="823"/>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51"/>
      <c r="CL126" s="852"/>
      <c r="CM126" s="852"/>
      <c r="CN126" s="852"/>
      <c r="CO126" s="853"/>
      <c r="CP126" s="812" t="s">
        <v>483</v>
      </c>
      <c r="CQ126" s="749"/>
      <c r="CR126" s="749"/>
      <c r="CS126" s="749"/>
      <c r="CT126" s="749"/>
      <c r="CU126" s="749"/>
      <c r="CV126" s="749"/>
      <c r="CW126" s="749"/>
      <c r="CX126" s="749"/>
      <c r="CY126" s="749"/>
      <c r="CZ126" s="749"/>
      <c r="DA126" s="749"/>
      <c r="DB126" s="749"/>
      <c r="DC126" s="749"/>
      <c r="DD126" s="749"/>
      <c r="DE126" s="749"/>
      <c r="DF126" s="750"/>
      <c r="DG126" s="813" t="s">
        <v>237</v>
      </c>
      <c r="DH126" s="814"/>
      <c r="DI126" s="814"/>
      <c r="DJ126" s="814"/>
      <c r="DK126" s="814"/>
      <c r="DL126" s="814" t="s">
        <v>237</v>
      </c>
      <c r="DM126" s="814"/>
      <c r="DN126" s="814"/>
      <c r="DO126" s="814"/>
      <c r="DP126" s="814"/>
      <c r="DQ126" s="814" t="s">
        <v>237</v>
      </c>
      <c r="DR126" s="814"/>
      <c r="DS126" s="814"/>
      <c r="DT126" s="814"/>
      <c r="DU126" s="814"/>
      <c r="DV126" s="791" t="s">
        <v>391</v>
      </c>
      <c r="DW126" s="791"/>
      <c r="DX126" s="791"/>
      <c r="DY126" s="791"/>
      <c r="DZ126" s="792"/>
    </row>
    <row r="127" spans="1:130" s="221" customFormat="1" ht="26.25" customHeight="1" x14ac:dyDescent="0.15">
      <c r="A127" s="819"/>
      <c r="B127" s="820"/>
      <c r="C127" s="835" t="s">
        <v>484</v>
      </c>
      <c r="D127" s="836"/>
      <c r="E127" s="836"/>
      <c r="F127" s="836"/>
      <c r="G127" s="836"/>
      <c r="H127" s="836"/>
      <c r="I127" s="836"/>
      <c r="J127" s="836"/>
      <c r="K127" s="836"/>
      <c r="L127" s="836"/>
      <c r="M127" s="836"/>
      <c r="N127" s="836"/>
      <c r="O127" s="836"/>
      <c r="P127" s="836"/>
      <c r="Q127" s="836"/>
      <c r="R127" s="836"/>
      <c r="S127" s="836"/>
      <c r="T127" s="836"/>
      <c r="U127" s="836"/>
      <c r="V127" s="836"/>
      <c r="W127" s="836"/>
      <c r="X127" s="836"/>
      <c r="Y127" s="836"/>
      <c r="Z127" s="837"/>
      <c r="AA127" s="776">
        <v>3496</v>
      </c>
      <c r="AB127" s="777"/>
      <c r="AC127" s="777"/>
      <c r="AD127" s="777"/>
      <c r="AE127" s="778"/>
      <c r="AF127" s="779">
        <v>2883</v>
      </c>
      <c r="AG127" s="777"/>
      <c r="AH127" s="777"/>
      <c r="AI127" s="777"/>
      <c r="AJ127" s="778"/>
      <c r="AK127" s="779">
        <v>2493</v>
      </c>
      <c r="AL127" s="777"/>
      <c r="AM127" s="777"/>
      <c r="AN127" s="777"/>
      <c r="AO127" s="778"/>
      <c r="AP127" s="821">
        <v>0</v>
      </c>
      <c r="AQ127" s="822"/>
      <c r="AR127" s="822"/>
      <c r="AS127" s="822"/>
      <c r="AT127" s="823"/>
      <c r="AU127" s="223"/>
      <c r="AV127" s="223"/>
      <c r="AW127" s="223"/>
      <c r="AX127" s="838" t="s">
        <v>485</v>
      </c>
      <c r="AY127" s="809"/>
      <c r="AZ127" s="809"/>
      <c r="BA127" s="809"/>
      <c r="BB127" s="809"/>
      <c r="BC127" s="809"/>
      <c r="BD127" s="809"/>
      <c r="BE127" s="810"/>
      <c r="BF127" s="808" t="s">
        <v>486</v>
      </c>
      <c r="BG127" s="809"/>
      <c r="BH127" s="809"/>
      <c r="BI127" s="809"/>
      <c r="BJ127" s="809"/>
      <c r="BK127" s="809"/>
      <c r="BL127" s="810"/>
      <c r="BM127" s="808" t="s">
        <v>487</v>
      </c>
      <c r="BN127" s="809"/>
      <c r="BO127" s="809"/>
      <c r="BP127" s="809"/>
      <c r="BQ127" s="809"/>
      <c r="BR127" s="809"/>
      <c r="BS127" s="810"/>
      <c r="BT127" s="808" t="s">
        <v>488</v>
      </c>
      <c r="BU127" s="809"/>
      <c r="BV127" s="809"/>
      <c r="BW127" s="809"/>
      <c r="BX127" s="809"/>
      <c r="BY127" s="809"/>
      <c r="BZ127" s="811"/>
      <c r="CA127" s="223"/>
      <c r="CB127" s="223"/>
      <c r="CC127" s="223"/>
      <c r="CD127" s="246"/>
      <c r="CE127" s="246"/>
      <c r="CF127" s="246"/>
      <c r="CG127" s="223"/>
      <c r="CH127" s="223"/>
      <c r="CI127" s="223"/>
      <c r="CJ127" s="245"/>
      <c r="CK127" s="851"/>
      <c r="CL127" s="852"/>
      <c r="CM127" s="852"/>
      <c r="CN127" s="852"/>
      <c r="CO127" s="853"/>
      <c r="CP127" s="812" t="s">
        <v>489</v>
      </c>
      <c r="CQ127" s="749"/>
      <c r="CR127" s="749"/>
      <c r="CS127" s="749"/>
      <c r="CT127" s="749"/>
      <c r="CU127" s="749"/>
      <c r="CV127" s="749"/>
      <c r="CW127" s="749"/>
      <c r="CX127" s="749"/>
      <c r="CY127" s="749"/>
      <c r="CZ127" s="749"/>
      <c r="DA127" s="749"/>
      <c r="DB127" s="749"/>
      <c r="DC127" s="749"/>
      <c r="DD127" s="749"/>
      <c r="DE127" s="749"/>
      <c r="DF127" s="750"/>
      <c r="DG127" s="813" t="s">
        <v>391</v>
      </c>
      <c r="DH127" s="814"/>
      <c r="DI127" s="814"/>
      <c r="DJ127" s="814"/>
      <c r="DK127" s="814"/>
      <c r="DL127" s="814" t="s">
        <v>237</v>
      </c>
      <c r="DM127" s="814"/>
      <c r="DN127" s="814"/>
      <c r="DO127" s="814"/>
      <c r="DP127" s="814"/>
      <c r="DQ127" s="814" t="s">
        <v>237</v>
      </c>
      <c r="DR127" s="814"/>
      <c r="DS127" s="814"/>
      <c r="DT127" s="814"/>
      <c r="DU127" s="814"/>
      <c r="DV127" s="791" t="s">
        <v>391</v>
      </c>
      <c r="DW127" s="791"/>
      <c r="DX127" s="791"/>
      <c r="DY127" s="791"/>
      <c r="DZ127" s="792"/>
    </row>
    <row r="128" spans="1:130" s="221" customFormat="1" ht="26.25" customHeight="1" thickBot="1" x14ac:dyDescent="0.2">
      <c r="A128" s="793" t="s">
        <v>490</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491</v>
      </c>
      <c r="X128" s="795"/>
      <c r="Y128" s="795"/>
      <c r="Z128" s="796"/>
      <c r="AA128" s="797">
        <v>1603562</v>
      </c>
      <c r="AB128" s="798"/>
      <c r="AC128" s="798"/>
      <c r="AD128" s="798"/>
      <c r="AE128" s="799"/>
      <c r="AF128" s="800">
        <v>1543085</v>
      </c>
      <c r="AG128" s="798"/>
      <c r="AH128" s="798"/>
      <c r="AI128" s="798"/>
      <c r="AJ128" s="799"/>
      <c r="AK128" s="800">
        <v>1529129</v>
      </c>
      <c r="AL128" s="798"/>
      <c r="AM128" s="798"/>
      <c r="AN128" s="798"/>
      <c r="AO128" s="799"/>
      <c r="AP128" s="801"/>
      <c r="AQ128" s="802"/>
      <c r="AR128" s="802"/>
      <c r="AS128" s="802"/>
      <c r="AT128" s="803"/>
      <c r="AU128" s="223"/>
      <c r="AV128" s="223"/>
      <c r="AW128" s="223"/>
      <c r="AX128" s="804" t="s">
        <v>492</v>
      </c>
      <c r="AY128" s="805"/>
      <c r="AZ128" s="805"/>
      <c r="BA128" s="805"/>
      <c r="BB128" s="805"/>
      <c r="BC128" s="805"/>
      <c r="BD128" s="805"/>
      <c r="BE128" s="806"/>
      <c r="BF128" s="783" t="s">
        <v>237</v>
      </c>
      <c r="BG128" s="784"/>
      <c r="BH128" s="784"/>
      <c r="BI128" s="784"/>
      <c r="BJ128" s="784"/>
      <c r="BK128" s="784"/>
      <c r="BL128" s="807"/>
      <c r="BM128" s="783">
        <v>12.55</v>
      </c>
      <c r="BN128" s="784"/>
      <c r="BO128" s="784"/>
      <c r="BP128" s="784"/>
      <c r="BQ128" s="784"/>
      <c r="BR128" s="784"/>
      <c r="BS128" s="807"/>
      <c r="BT128" s="783">
        <v>20</v>
      </c>
      <c r="BU128" s="784"/>
      <c r="BV128" s="784"/>
      <c r="BW128" s="784"/>
      <c r="BX128" s="784"/>
      <c r="BY128" s="784"/>
      <c r="BZ128" s="785"/>
      <c r="CA128" s="246"/>
      <c r="CB128" s="246"/>
      <c r="CC128" s="246"/>
      <c r="CD128" s="246"/>
      <c r="CE128" s="246"/>
      <c r="CF128" s="246"/>
      <c r="CG128" s="223"/>
      <c r="CH128" s="223"/>
      <c r="CI128" s="223"/>
      <c r="CJ128" s="245"/>
      <c r="CK128" s="854"/>
      <c r="CL128" s="855"/>
      <c r="CM128" s="855"/>
      <c r="CN128" s="855"/>
      <c r="CO128" s="856"/>
      <c r="CP128" s="786" t="s">
        <v>493</v>
      </c>
      <c r="CQ128" s="727"/>
      <c r="CR128" s="727"/>
      <c r="CS128" s="727"/>
      <c r="CT128" s="727"/>
      <c r="CU128" s="727"/>
      <c r="CV128" s="727"/>
      <c r="CW128" s="727"/>
      <c r="CX128" s="727"/>
      <c r="CY128" s="727"/>
      <c r="CZ128" s="727"/>
      <c r="DA128" s="727"/>
      <c r="DB128" s="727"/>
      <c r="DC128" s="727"/>
      <c r="DD128" s="727"/>
      <c r="DE128" s="727"/>
      <c r="DF128" s="728"/>
      <c r="DG128" s="787" t="s">
        <v>391</v>
      </c>
      <c r="DH128" s="788"/>
      <c r="DI128" s="788"/>
      <c r="DJ128" s="788"/>
      <c r="DK128" s="788"/>
      <c r="DL128" s="788" t="s">
        <v>237</v>
      </c>
      <c r="DM128" s="788"/>
      <c r="DN128" s="788"/>
      <c r="DO128" s="788"/>
      <c r="DP128" s="788"/>
      <c r="DQ128" s="788">
        <v>103</v>
      </c>
      <c r="DR128" s="788"/>
      <c r="DS128" s="788"/>
      <c r="DT128" s="788"/>
      <c r="DU128" s="788"/>
      <c r="DV128" s="789">
        <v>0</v>
      </c>
      <c r="DW128" s="789"/>
      <c r="DX128" s="789"/>
      <c r="DY128" s="789"/>
      <c r="DZ128" s="790"/>
    </row>
    <row r="129" spans="1:131" s="221" customFormat="1" ht="26.25" customHeight="1" x14ac:dyDescent="0.15">
      <c r="A129" s="771" t="s">
        <v>107</v>
      </c>
      <c r="B129" s="772"/>
      <c r="C129" s="772"/>
      <c r="D129" s="772"/>
      <c r="E129" s="772"/>
      <c r="F129" s="772"/>
      <c r="G129" s="772"/>
      <c r="H129" s="772"/>
      <c r="I129" s="772"/>
      <c r="J129" s="772"/>
      <c r="K129" s="772"/>
      <c r="L129" s="772"/>
      <c r="M129" s="772"/>
      <c r="N129" s="772"/>
      <c r="O129" s="772"/>
      <c r="P129" s="772"/>
      <c r="Q129" s="772"/>
      <c r="R129" s="772"/>
      <c r="S129" s="772"/>
      <c r="T129" s="772"/>
      <c r="U129" s="772"/>
      <c r="V129" s="772"/>
      <c r="W129" s="773" t="s">
        <v>494</v>
      </c>
      <c r="X129" s="774"/>
      <c r="Y129" s="774"/>
      <c r="Z129" s="775"/>
      <c r="AA129" s="776">
        <v>17825379</v>
      </c>
      <c r="AB129" s="777"/>
      <c r="AC129" s="777"/>
      <c r="AD129" s="777"/>
      <c r="AE129" s="778"/>
      <c r="AF129" s="779">
        <v>18374811</v>
      </c>
      <c r="AG129" s="777"/>
      <c r="AH129" s="777"/>
      <c r="AI129" s="777"/>
      <c r="AJ129" s="778"/>
      <c r="AK129" s="779">
        <v>18813385</v>
      </c>
      <c r="AL129" s="777"/>
      <c r="AM129" s="777"/>
      <c r="AN129" s="777"/>
      <c r="AO129" s="778"/>
      <c r="AP129" s="780"/>
      <c r="AQ129" s="781"/>
      <c r="AR129" s="781"/>
      <c r="AS129" s="781"/>
      <c r="AT129" s="782"/>
      <c r="AU129" s="224"/>
      <c r="AV129" s="224"/>
      <c r="AW129" s="224"/>
      <c r="AX129" s="748" t="s">
        <v>495</v>
      </c>
      <c r="AY129" s="749"/>
      <c r="AZ129" s="749"/>
      <c r="BA129" s="749"/>
      <c r="BB129" s="749"/>
      <c r="BC129" s="749"/>
      <c r="BD129" s="749"/>
      <c r="BE129" s="750"/>
      <c r="BF129" s="767" t="s">
        <v>391</v>
      </c>
      <c r="BG129" s="768"/>
      <c r="BH129" s="768"/>
      <c r="BI129" s="768"/>
      <c r="BJ129" s="768"/>
      <c r="BK129" s="768"/>
      <c r="BL129" s="769"/>
      <c r="BM129" s="767">
        <v>17.55</v>
      </c>
      <c r="BN129" s="768"/>
      <c r="BO129" s="768"/>
      <c r="BP129" s="768"/>
      <c r="BQ129" s="768"/>
      <c r="BR129" s="768"/>
      <c r="BS129" s="769"/>
      <c r="BT129" s="767">
        <v>30</v>
      </c>
      <c r="BU129" s="768"/>
      <c r="BV129" s="768"/>
      <c r="BW129" s="768"/>
      <c r="BX129" s="768"/>
      <c r="BY129" s="768"/>
      <c r="BZ129" s="770"/>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771" t="s">
        <v>496</v>
      </c>
      <c r="B130" s="772"/>
      <c r="C130" s="772"/>
      <c r="D130" s="772"/>
      <c r="E130" s="772"/>
      <c r="F130" s="772"/>
      <c r="G130" s="772"/>
      <c r="H130" s="772"/>
      <c r="I130" s="772"/>
      <c r="J130" s="772"/>
      <c r="K130" s="772"/>
      <c r="L130" s="772"/>
      <c r="M130" s="772"/>
      <c r="N130" s="772"/>
      <c r="O130" s="772"/>
      <c r="P130" s="772"/>
      <c r="Q130" s="772"/>
      <c r="R130" s="772"/>
      <c r="S130" s="772"/>
      <c r="T130" s="772"/>
      <c r="U130" s="772"/>
      <c r="V130" s="772"/>
      <c r="W130" s="773" t="s">
        <v>497</v>
      </c>
      <c r="X130" s="774"/>
      <c r="Y130" s="774"/>
      <c r="Z130" s="775"/>
      <c r="AA130" s="776">
        <v>1913046</v>
      </c>
      <c r="AB130" s="777"/>
      <c r="AC130" s="777"/>
      <c r="AD130" s="777"/>
      <c r="AE130" s="778"/>
      <c r="AF130" s="779">
        <v>1863641</v>
      </c>
      <c r="AG130" s="777"/>
      <c r="AH130" s="777"/>
      <c r="AI130" s="777"/>
      <c r="AJ130" s="778"/>
      <c r="AK130" s="779">
        <v>1852822</v>
      </c>
      <c r="AL130" s="777"/>
      <c r="AM130" s="777"/>
      <c r="AN130" s="777"/>
      <c r="AO130" s="778"/>
      <c r="AP130" s="780"/>
      <c r="AQ130" s="781"/>
      <c r="AR130" s="781"/>
      <c r="AS130" s="781"/>
      <c r="AT130" s="782"/>
      <c r="AU130" s="224"/>
      <c r="AV130" s="224"/>
      <c r="AW130" s="224"/>
      <c r="AX130" s="748" t="s">
        <v>498</v>
      </c>
      <c r="AY130" s="749"/>
      <c r="AZ130" s="749"/>
      <c r="BA130" s="749"/>
      <c r="BB130" s="749"/>
      <c r="BC130" s="749"/>
      <c r="BD130" s="749"/>
      <c r="BE130" s="750"/>
      <c r="BF130" s="751">
        <v>6</v>
      </c>
      <c r="BG130" s="752"/>
      <c r="BH130" s="752"/>
      <c r="BI130" s="752"/>
      <c r="BJ130" s="752"/>
      <c r="BK130" s="752"/>
      <c r="BL130" s="753"/>
      <c r="BM130" s="751">
        <v>25</v>
      </c>
      <c r="BN130" s="752"/>
      <c r="BO130" s="752"/>
      <c r="BP130" s="752"/>
      <c r="BQ130" s="752"/>
      <c r="BR130" s="752"/>
      <c r="BS130" s="753"/>
      <c r="BT130" s="751">
        <v>35</v>
      </c>
      <c r="BU130" s="752"/>
      <c r="BV130" s="752"/>
      <c r="BW130" s="752"/>
      <c r="BX130" s="752"/>
      <c r="BY130" s="752"/>
      <c r="BZ130" s="754"/>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55"/>
      <c r="B131" s="756"/>
      <c r="C131" s="756"/>
      <c r="D131" s="756"/>
      <c r="E131" s="756"/>
      <c r="F131" s="756"/>
      <c r="G131" s="756"/>
      <c r="H131" s="756"/>
      <c r="I131" s="756"/>
      <c r="J131" s="756"/>
      <c r="K131" s="756"/>
      <c r="L131" s="756"/>
      <c r="M131" s="756"/>
      <c r="N131" s="756"/>
      <c r="O131" s="756"/>
      <c r="P131" s="756"/>
      <c r="Q131" s="756"/>
      <c r="R131" s="756"/>
      <c r="S131" s="756"/>
      <c r="T131" s="756"/>
      <c r="U131" s="756"/>
      <c r="V131" s="756"/>
      <c r="W131" s="757" t="s">
        <v>499</v>
      </c>
      <c r="X131" s="758"/>
      <c r="Y131" s="758"/>
      <c r="Z131" s="759"/>
      <c r="AA131" s="760">
        <v>15912333</v>
      </c>
      <c r="AB131" s="761"/>
      <c r="AC131" s="761"/>
      <c r="AD131" s="761"/>
      <c r="AE131" s="762"/>
      <c r="AF131" s="763">
        <v>16511170</v>
      </c>
      <c r="AG131" s="761"/>
      <c r="AH131" s="761"/>
      <c r="AI131" s="761"/>
      <c r="AJ131" s="762"/>
      <c r="AK131" s="763">
        <v>16960563</v>
      </c>
      <c r="AL131" s="761"/>
      <c r="AM131" s="761"/>
      <c r="AN131" s="761"/>
      <c r="AO131" s="762"/>
      <c r="AP131" s="764"/>
      <c r="AQ131" s="765"/>
      <c r="AR131" s="765"/>
      <c r="AS131" s="765"/>
      <c r="AT131" s="766"/>
      <c r="AU131" s="224"/>
      <c r="AV131" s="224"/>
      <c r="AW131" s="224"/>
      <c r="AX131" s="726" t="s">
        <v>500</v>
      </c>
      <c r="AY131" s="727"/>
      <c r="AZ131" s="727"/>
      <c r="BA131" s="727"/>
      <c r="BB131" s="727"/>
      <c r="BC131" s="727"/>
      <c r="BD131" s="727"/>
      <c r="BE131" s="728"/>
      <c r="BF131" s="729">
        <v>23.3</v>
      </c>
      <c r="BG131" s="730"/>
      <c r="BH131" s="730"/>
      <c r="BI131" s="730"/>
      <c r="BJ131" s="730"/>
      <c r="BK131" s="730"/>
      <c r="BL131" s="731"/>
      <c r="BM131" s="729">
        <v>350</v>
      </c>
      <c r="BN131" s="730"/>
      <c r="BO131" s="730"/>
      <c r="BP131" s="730"/>
      <c r="BQ131" s="730"/>
      <c r="BR131" s="730"/>
      <c r="BS131" s="731"/>
      <c r="BT131" s="732"/>
      <c r="BU131" s="733"/>
      <c r="BV131" s="733"/>
      <c r="BW131" s="733"/>
      <c r="BX131" s="733"/>
      <c r="BY131" s="733"/>
      <c r="BZ131" s="734"/>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35" t="s">
        <v>501</v>
      </c>
      <c r="B132" s="736"/>
      <c r="C132" s="736"/>
      <c r="D132" s="736"/>
      <c r="E132" s="736"/>
      <c r="F132" s="736"/>
      <c r="G132" s="736"/>
      <c r="H132" s="736"/>
      <c r="I132" s="736"/>
      <c r="J132" s="736"/>
      <c r="K132" s="736"/>
      <c r="L132" s="736"/>
      <c r="M132" s="736"/>
      <c r="N132" s="736"/>
      <c r="O132" s="736"/>
      <c r="P132" s="736"/>
      <c r="Q132" s="736"/>
      <c r="R132" s="736"/>
      <c r="S132" s="736"/>
      <c r="T132" s="736"/>
      <c r="U132" s="736"/>
      <c r="V132" s="739" t="s">
        <v>502</v>
      </c>
      <c r="W132" s="739"/>
      <c r="X132" s="739"/>
      <c r="Y132" s="739"/>
      <c r="Z132" s="740"/>
      <c r="AA132" s="741">
        <v>5.0252027779999997</v>
      </c>
      <c r="AB132" s="742"/>
      <c r="AC132" s="742"/>
      <c r="AD132" s="742"/>
      <c r="AE132" s="743"/>
      <c r="AF132" s="744">
        <v>6.2839580719999999</v>
      </c>
      <c r="AG132" s="742"/>
      <c r="AH132" s="742"/>
      <c r="AI132" s="742"/>
      <c r="AJ132" s="743"/>
      <c r="AK132" s="744">
        <v>6.8060122769999998</v>
      </c>
      <c r="AL132" s="742"/>
      <c r="AM132" s="742"/>
      <c r="AN132" s="742"/>
      <c r="AO132" s="743"/>
      <c r="AP132" s="745"/>
      <c r="AQ132" s="746"/>
      <c r="AR132" s="746"/>
      <c r="AS132" s="746"/>
      <c r="AT132" s="747"/>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37"/>
      <c r="B133" s="738"/>
      <c r="C133" s="738"/>
      <c r="D133" s="738"/>
      <c r="E133" s="738"/>
      <c r="F133" s="738"/>
      <c r="G133" s="738"/>
      <c r="H133" s="738"/>
      <c r="I133" s="738"/>
      <c r="J133" s="738"/>
      <c r="K133" s="738"/>
      <c r="L133" s="738"/>
      <c r="M133" s="738"/>
      <c r="N133" s="738"/>
      <c r="O133" s="738"/>
      <c r="P133" s="738"/>
      <c r="Q133" s="738"/>
      <c r="R133" s="738"/>
      <c r="S133" s="738"/>
      <c r="T133" s="738"/>
      <c r="U133" s="738"/>
      <c r="V133" s="718" t="s">
        <v>503</v>
      </c>
      <c r="W133" s="718"/>
      <c r="X133" s="718"/>
      <c r="Y133" s="718"/>
      <c r="Z133" s="719"/>
      <c r="AA133" s="720">
        <v>5.4</v>
      </c>
      <c r="AB133" s="721"/>
      <c r="AC133" s="721"/>
      <c r="AD133" s="721"/>
      <c r="AE133" s="722"/>
      <c r="AF133" s="720">
        <v>5</v>
      </c>
      <c r="AG133" s="721"/>
      <c r="AH133" s="721"/>
      <c r="AI133" s="721"/>
      <c r="AJ133" s="722"/>
      <c r="AK133" s="720">
        <v>6</v>
      </c>
      <c r="AL133" s="721"/>
      <c r="AM133" s="721"/>
      <c r="AN133" s="721"/>
      <c r="AO133" s="722"/>
      <c r="AP133" s="723"/>
      <c r="AQ133" s="724"/>
      <c r="AR133" s="724"/>
      <c r="AS133" s="724"/>
      <c r="AT133" s="725"/>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FVuzuhkrJIy893ooxUpac/ZTHDFQUySSTP1lIXWAMxo++whxb+zOFMWKgbkGmTzREiHqZmWyC2sOS1dLeodKtg==" saltValue="4qRozhbB3nzrkjG6k7w63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6" zoomScaleNormal="85" zoomScaleSheetLayoutView="100" workbookViewId="0">
      <selection activeCell="F29" sqref="F29"/>
    </sheetView>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504</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G1"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twyg0ttMxNdibuB1WIMXrpLStAUbqvcWBdOJIuez0/TTdM7VcSvuI8e6tJr/OktiaGydeZRCywKv9+ycYrc2Q==" saltValue="Nn+gx53P9j6RGoXNpY7rY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H1" zoomScaleSheetLayoutView="100"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505</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506</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7" t="s">
        <v>507</v>
      </c>
      <c r="AP7" s="263"/>
      <c r="AQ7" s="264" t="s">
        <v>508</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8"/>
      <c r="AP8" s="269" t="s">
        <v>509</v>
      </c>
      <c r="AQ8" s="270" t="s">
        <v>510</v>
      </c>
      <c r="AR8" s="271" t="s">
        <v>511</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29" t="s">
        <v>512</v>
      </c>
      <c r="AL9" s="1130"/>
      <c r="AM9" s="1130"/>
      <c r="AN9" s="1131"/>
      <c r="AO9" s="272">
        <v>4644380</v>
      </c>
      <c r="AP9" s="272">
        <v>50377</v>
      </c>
      <c r="AQ9" s="273">
        <v>65025</v>
      </c>
      <c r="AR9" s="274">
        <v>-22.5</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29" t="s">
        <v>513</v>
      </c>
      <c r="AL10" s="1130"/>
      <c r="AM10" s="1130"/>
      <c r="AN10" s="1131"/>
      <c r="AO10" s="275">
        <v>871803</v>
      </c>
      <c r="AP10" s="275">
        <v>9456</v>
      </c>
      <c r="AQ10" s="276">
        <v>6119</v>
      </c>
      <c r="AR10" s="277">
        <v>54.5</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29" t="s">
        <v>514</v>
      </c>
      <c r="AL11" s="1130"/>
      <c r="AM11" s="1130"/>
      <c r="AN11" s="1131"/>
      <c r="AO11" s="275">
        <v>8</v>
      </c>
      <c r="AP11" s="275">
        <v>0</v>
      </c>
      <c r="AQ11" s="276">
        <v>1220</v>
      </c>
      <c r="AR11" s="277">
        <v>-100</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29" t="s">
        <v>515</v>
      </c>
      <c r="AL12" s="1130"/>
      <c r="AM12" s="1130"/>
      <c r="AN12" s="1131"/>
      <c r="AO12" s="275" t="s">
        <v>516</v>
      </c>
      <c r="AP12" s="275" t="s">
        <v>516</v>
      </c>
      <c r="AQ12" s="276">
        <v>12</v>
      </c>
      <c r="AR12" s="277" t="s">
        <v>516</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29" t="s">
        <v>517</v>
      </c>
      <c r="AL13" s="1130"/>
      <c r="AM13" s="1130"/>
      <c r="AN13" s="1131"/>
      <c r="AO13" s="275">
        <v>229921</v>
      </c>
      <c r="AP13" s="275">
        <v>2494</v>
      </c>
      <c r="AQ13" s="276">
        <v>2792</v>
      </c>
      <c r="AR13" s="277">
        <v>-10.7</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29" t="s">
        <v>518</v>
      </c>
      <c r="AL14" s="1130"/>
      <c r="AM14" s="1130"/>
      <c r="AN14" s="1131"/>
      <c r="AO14" s="275">
        <v>89517</v>
      </c>
      <c r="AP14" s="275">
        <v>971</v>
      </c>
      <c r="AQ14" s="276">
        <v>1408</v>
      </c>
      <c r="AR14" s="277">
        <v>-31</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32" t="s">
        <v>519</v>
      </c>
      <c r="AL15" s="1133"/>
      <c r="AM15" s="1133"/>
      <c r="AN15" s="1134"/>
      <c r="AO15" s="275">
        <v>-283751</v>
      </c>
      <c r="AP15" s="275">
        <v>-3078</v>
      </c>
      <c r="AQ15" s="276">
        <v>-3962</v>
      </c>
      <c r="AR15" s="277">
        <v>-22.3</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32" t="s">
        <v>187</v>
      </c>
      <c r="AL16" s="1133"/>
      <c r="AM16" s="1133"/>
      <c r="AN16" s="1134"/>
      <c r="AO16" s="275">
        <v>5551878</v>
      </c>
      <c r="AP16" s="275">
        <v>60221</v>
      </c>
      <c r="AQ16" s="276">
        <v>72615</v>
      </c>
      <c r="AR16" s="277">
        <v>-17.100000000000001</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520</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521</v>
      </c>
      <c r="AP20" s="284" t="s">
        <v>522</v>
      </c>
      <c r="AQ20" s="285" t="s">
        <v>523</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35" t="s">
        <v>524</v>
      </c>
      <c r="AL21" s="1136"/>
      <c r="AM21" s="1136"/>
      <c r="AN21" s="1137"/>
      <c r="AO21" s="288">
        <v>5.67</v>
      </c>
      <c r="AP21" s="289">
        <v>6.51</v>
      </c>
      <c r="AQ21" s="290">
        <v>-0.84</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35" t="s">
        <v>525</v>
      </c>
      <c r="AL22" s="1136"/>
      <c r="AM22" s="1136"/>
      <c r="AN22" s="1137"/>
      <c r="AO22" s="293">
        <v>100</v>
      </c>
      <c r="AP22" s="294">
        <v>98.4</v>
      </c>
      <c r="AQ22" s="295">
        <v>1.6</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28" t="s">
        <v>526</v>
      </c>
      <c r="B26" s="1128"/>
      <c r="C26" s="1128"/>
      <c r="D26" s="1128"/>
      <c r="E26" s="1128"/>
      <c r="F26" s="1128"/>
      <c r="G26" s="1128"/>
      <c r="H26" s="1128"/>
      <c r="I26" s="1128"/>
      <c r="J26" s="1128"/>
      <c r="K26" s="1128"/>
      <c r="L26" s="1128"/>
      <c r="M26" s="1128"/>
      <c r="N26" s="1128"/>
      <c r="O26" s="1128"/>
      <c r="P26" s="1128"/>
      <c r="Q26" s="1128"/>
      <c r="R26" s="1128"/>
      <c r="S26" s="1128"/>
      <c r="T26" s="1128"/>
      <c r="U26" s="1128"/>
      <c r="V26" s="1128"/>
      <c r="W26" s="1128"/>
      <c r="X26" s="1128"/>
      <c r="Y26" s="1128"/>
      <c r="Z26" s="1128"/>
      <c r="AA26" s="1128"/>
      <c r="AB26" s="1128"/>
      <c r="AC26" s="1128"/>
      <c r="AD26" s="1128"/>
      <c r="AE26" s="1128"/>
      <c r="AF26" s="1128"/>
      <c r="AG26" s="1128"/>
      <c r="AH26" s="1128"/>
      <c r="AI26" s="1128"/>
      <c r="AJ26" s="1128"/>
      <c r="AK26" s="1128"/>
      <c r="AL26" s="1128"/>
      <c r="AM26" s="1128"/>
      <c r="AN26" s="1128"/>
      <c r="AO26" s="1128"/>
      <c r="AP26" s="1128"/>
      <c r="AQ26" s="1128"/>
      <c r="AR26" s="1128"/>
      <c r="AS26" s="1128"/>
      <c r="AT26" s="258"/>
    </row>
    <row r="27" spans="1:46" x14ac:dyDescent="0.15">
      <c r="A27" s="300"/>
      <c r="AO27" s="253"/>
      <c r="AP27" s="253"/>
      <c r="AQ27" s="253"/>
      <c r="AR27" s="253"/>
      <c r="AS27" s="253"/>
      <c r="AT27" s="253"/>
    </row>
    <row r="28" spans="1:46" ht="17.25" x14ac:dyDescent="0.15">
      <c r="A28" s="254" t="s">
        <v>527</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528</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7" t="s">
        <v>507</v>
      </c>
      <c r="AP30" s="263"/>
      <c r="AQ30" s="264" t="s">
        <v>508</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8"/>
      <c r="AP31" s="269" t="s">
        <v>509</v>
      </c>
      <c r="AQ31" s="270" t="s">
        <v>510</v>
      </c>
      <c r="AR31" s="271" t="s">
        <v>511</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19" t="s">
        <v>529</v>
      </c>
      <c r="AL32" s="1120"/>
      <c r="AM32" s="1120"/>
      <c r="AN32" s="1121"/>
      <c r="AO32" s="303">
        <v>2626486</v>
      </c>
      <c r="AP32" s="303">
        <v>28489</v>
      </c>
      <c r="AQ32" s="304">
        <v>34910</v>
      </c>
      <c r="AR32" s="305">
        <v>-18.399999999999999</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19" t="s">
        <v>530</v>
      </c>
      <c r="AL33" s="1120"/>
      <c r="AM33" s="1120"/>
      <c r="AN33" s="1121"/>
      <c r="AO33" s="303" t="s">
        <v>516</v>
      </c>
      <c r="AP33" s="303" t="s">
        <v>516</v>
      </c>
      <c r="AQ33" s="304" t="s">
        <v>516</v>
      </c>
      <c r="AR33" s="305" t="s">
        <v>516</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19" t="s">
        <v>531</v>
      </c>
      <c r="AL34" s="1120"/>
      <c r="AM34" s="1120"/>
      <c r="AN34" s="1121"/>
      <c r="AO34" s="303" t="s">
        <v>516</v>
      </c>
      <c r="AP34" s="303" t="s">
        <v>516</v>
      </c>
      <c r="AQ34" s="304">
        <v>4</v>
      </c>
      <c r="AR34" s="305" t="s">
        <v>516</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19" t="s">
        <v>532</v>
      </c>
      <c r="AL35" s="1120"/>
      <c r="AM35" s="1120"/>
      <c r="AN35" s="1121"/>
      <c r="AO35" s="303">
        <v>1489780</v>
      </c>
      <c r="AP35" s="303">
        <v>16160</v>
      </c>
      <c r="AQ35" s="304">
        <v>8517</v>
      </c>
      <c r="AR35" s="305">
        <v>89.7</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19" t="s">
        <v>533</v>
      </c>
      <c r="AL36" s="1120"/>
      <c r="AM36" s="1120"/>
      <c r="AN36" s="1121"/>
      <c r="AO36" s="303">
        <v>143923</v>
      </c>
      <c r="AP36" s="303">
        <v>1561</v>
      </c>
      <c r="AQ36" s="304">
        <v>1600</v>
      </c>
      <c r="AR36" s="305">
        <v>-2.4</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19" t="s">
        <v>534</v>
      </c>
      <c r="AL37" s="1120"/>
      <c r="AM37" s="1120"/>
      <c r="AN37" s="1121"/>
      <c r="AO37" s="303">
        <v>276100</v>
      </c>
      <c r="AP37" s="303">
        <v>2995</v>
      </c>
      <c r="AQ37" s="304">
        <v>1669</v>
      </c>
      <c r="AR37" s="305">
        <v>79.400000000000006</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22" t="s">
        <v>535</v>
      </c>
      <c r="AL38" s="1123"/>
      <c r="AM38" s="1123"/>
      <c r="AN38" s="1124"/>
      <c r="AO38" s="306" t="s">
        <v>516</v>
      </c>
      <c r="AP38" s="306" t="s">
        <v>516</v>
      </c>
      <c r="AQ38" s="307">
        <v>1</v>
      </c>
      <c r="AR38" s="295" t="s">
        <v>516</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22" t="s">
        <v>536</v>
      </c>
      <c r="AL39" s="1123"/>
      <c r="AM39" s="1123"/>
      <c r="AN39" s="1124"/>
      <c r="AO39" s="303">
        <v>-1529129</v>
      </c>
      <c r="AP39" s="303">
        <v>-16586</v>
      </c>
      <c r="AQ39" s="304">
        <v>-6461</v>
      </c>
      <c r="AR39" s="305">
        <v>156.69999999999999</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19" t="s">
        <v>537</v>
      </c>
      <c r="AL40" s="1120"/>
      <c r="AM40" s="1120"/>
      <c r="AN40" s="1121"/>
      <c r="AO40" s="303">
        <v>-1852822</v>
      </c>
      <c r="AP40" s="303">
        <v>-20097</v>
      </c>
      <c r="AQ40" s="304">
        <v>-28321</v>
      </c>
      <c r="AR40" s="305">
        <v>-29</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25" t="s">
        <v>297</v>
      </c>
      <c r="AL41" s="1126"/>
      <c r="AM41" s="1126"/>
      <c r="AN41" s="1127"/>
      <c r="AO41" s="303">
        <v>1154338</v>
      </c>
      <c r="AP41" s="303">
        <v>12521</v>
      </c>
      <c r="AQ41" s="304">
        <v>11918</v>
      </c>
      <c r="AR41" s="305">
        <v>5.0999999999999996</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538</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539</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540</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12" t="s">
        <v>507</v>
      </c>
      <c r="AN49" s="1114" t="s">
        <v>541</v>
      </c>
      <c r="AO49" s="1115"/>
      <c r="AP49" s="1115"/>
      <c r="AQ49" s="1115"/>
      <c r="AR49" s="1116"/>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13"/>
      <c r="AN50" s="319" t="s">
        <v>542</v>
      </c>
      <c r="AO50" s="320" t="s">
        <v>543</v>
      </c>
      <c r="AP50" s="321" t="s">
        <v>544</v>
      </c>
      <c r="AQ50" s="322" t="s">
        <v>545</v>
      </c>
      <c r="AR50" s="323" t="s">
        <v>546</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547</v>
      </c>
      <c r="AL51" s="316"/>
      <c r="AM51" s="324">
        <v>2099996</v>
      </c>
      <c r="AN51" s="325">
        <v>23620</v>
      </c>
      <c r="AO51" s="326">
        <v>8.5</v>
      </c>
      <c r="AP51" s="327">
        <v>70615</v>
      </c>
      <c r="AQ51" s="328">
        <v>4.9000000000000004</v>
      </c>
      <c r="AR51" s="329">
        <v>3.6</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548</v>
      </c>
      <c r="AM52" s="332">
        <v>1024059</v>
      </c>
      <c r="AN52" s="333">
        <v>11518</v>
      </c>
      <c r="AO52" s="334">
        <v>-20.100000000000001</v>
      </c>
      <c r="AP52" s="335">
        <v>37382</v>
      </c>
      <c r="AQ52" s="336">
        <v>-1.9</v>
      </c>
      <c r="AR52" s="337">
        <v>-18.2</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549</v>
      </c>
      <c r="AL53" s="316"/>
      <c r="AM53" s="324">
        <v>2915004</v>
      </c>
      <c r="AN53" s="325">
        <v>32077</v>
      </c>
      <c r="AO53" s="326">
        <v>35.799999999999997</v>
      </c>
      <c r="AP53" s="327">
        <v>69185</v>
      </c>
      <c r="AQ53" s="328">
        <v>-2</v>
      </c>
      <c r="AR53" s="329">
        <v>37.799999999999997</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548</v>
      </c>
      <c r="AM54" s="332">
        <v>1959569</v>
      </c>
      <c r="AN54" s="333">
        <v>21563</v>
      </c>
      <c r="AO54" s="334">
        <v>87.2</v>
      </c>
      <c r="AP54" s="335">
        <v>38519</v>
      </c>
      <c r="AQ54" s="336">
        <v>3</v>
      </c>
      <c r="AR54" s="337">
        <v>84.2</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550</v>
      </c>
      <c r="AL55" s="316"/>
      <c r="AM55" s="324">
        <v>1972700</v>
      </c>
      <c r="AN55" s="325">
        <v>21412</v>
      </c>
      <c r="AO55" s="326">
        <v>-33.200000000000003</v>
      </c>
      <c r="AP55" s="327">
        <v>70166</v>
      </c>
      <c r="AQ55" s="328">
        <v>1.4</v>
      </c>
      <c r="AR55" s="329">
        <v>-34.6</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548</v>
      </c>
      <c r="AM56" s="332">
        <v>1100451</v>
      </c>
      <c r="AN56" s="333">
        <v>11944</v>
      </c>
      <c r="AO56" s="334">
        <v>-44.6</v>
      </c>
      <c r="AP56" s="335">
        <v>36115</v>
      </c>
      <c r="AQ56" s="336">
        <v>-6.2</v>
      </c>
      <c r="AR56" s="337">
        <v>-38.4</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551</v>
      </c>
      <c r="AL57" s="316"/>
      <c r="AM57" s="324">
        <v>2106144</v>
      </c>
      <c r="AN57" s="325">
        <v>22765</v>
      </c>
      <c r="AO57" s="326">
        <v>6.3</v>
      </c>
      <c r="AP57" s="327">
        <v>70329</v>
      </c>
      <c r="AQ57" s="328">
        <v>0.2</v>
      </c>
      <c r="AR57" s="329">
        <v>6.1</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548</v>
      </c>
      <c r="AM58" s="332">
        <v>1042409</v>
      </c>
      <c r="AN58" s="333">
        <v>11267</v>
      </c>
      <c r="AO58" s="334">
        <v>-5.7</v>
      </c>
      <c r="AP58" s="335">
        <v>39403</v>
      </c>
      <c r="AQ58" s="336">
        <v>9.1</v>
      </c>
      <c r="AR58" s="337">
        <v>-14.8</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552</v>
      </c>
      <c r="AL59" s="316"/>
      <c r="AM59" s="324">
        <v>3828510</v>
      </c>
      <c r="AN59" s="325">
        <v>41528</v>
      </c>
      <c r="AO59" s="326">
        <v>82.4</v>
      </c>
      <c r="AP59" s="327">
        <v>45945</v>
      </c>
      <c r="AQ59" s="328">
        <v>-34.700000000000003</v>
      </c>
      <c r="AR59" s="329">
        <v>117.1</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548</v>
      </c>
      <c r="AM60" s="332">
        <v>1987747</v>
      </c>
      <c r="AN60" s="333">
        <v>21561</v>
      </c>
      <c r="AO60" s="334">
        <v>91.4</v>
      </c>
      <c r="AP60" s="335">
        <v>25180</v>
      </c>
      <c r="AQ60" s="336">
        <v>-36.1</v>
      </c>
      <c r="AR60" s="337">
        <v>127.5</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553</v>
      </c>
      <c r="AL61" s="338"/>
      <c r="AM61" s="339">
        <v>2584471</v>
      </c>
      <c r="AN61" s="340">
        <v>28280</v>
      </c>
      <c r="AO61" s="341">
        <v>20</v>
      </c>
      <c r="AP61" s="342">
        <v>65248</v>
      </c>
      <c r="AQ61" s="343">
        <v>-6</v>
      </c>
      <c r="AR61" s="329">
        <v>26</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548</v>
      </c>
      <c r="AM62" s="332">
        <v>1422847</v>
      </c>
      <c r="AN62" s="333">
        <v>15571</v>
      </c>
      <c r="AO62" s="334">
        <v>21.6</v>
      </c>
      <c r="AP62" s="335">
        <v>35320</v>
      </c>
      <c r="AQ62" s="336">
        <v>-6.4</v>
      </c>
      <c r="AR62" s="337">
        <v>28</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58QsEVSDMCXF0xDw5l+MgWYRbcK3FaY4OrQcOIT6ZUHgEwzuBy40w28zkq/LL+ejJHOgwbFQOeISXEFwp39LAQ==" saltValue="LS9Qk+Oy22EcvqWCdom6b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BB1" zoomScale="85" zoomScaleNormal="85"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555</v>
      </c>
    </row>
    <row r="121" spans="125:125" ht="13.5" hidden="1" customHeight="1" x14ac:dyDescent="0.15">
      <c r="DU121" s="250"/>
    </row>
  </sheetData>
  <sheetProtection algorithmName="SHA-512" hashValue="j7NTqc63E3iXazYQ7YivFO3wNW7gUnPE7dEhkTtMwZ0rF3b8z1EiJpCyT8VVJO8DDwXUWzluqaY9AhvAOTBbBQ==" saltValue="qn+BfI31ZKyMOc0WHJenD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BB86" zoomScale="85" zoomScaleNormal="85" zoomScaleSheetLayoutView="55" workbookViewId="0">
      <selection activeCell="AD91" sqref="AD91"/>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556</v>
      </c>
    </row>
  </sheetData>
  <sheetProtection algorithmName="SHA-512" hashValue="0kMiqrDLhifQT+QkcwnKiiXVG8MeOWTcyuRrH58xQFES/DJP4kCSlm6vN5+RBWiiBFGFp4Kl/mGqxw7FyLI+xA==" saltValue="KNIY5tohBZWbCxRbhoKBM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B41"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38" t="s">
        <v>3</v>
      </c>
      <c r="D47" s="1138"/>
      <c r="E47" s="1139"/>
      <c r="F47" s="11">
        <v>6.74</v>
      </c>
      <c r="G47" s="12">
        <v>10.91</v>
      </c>
      <c r="H47" s="12">
        <v>13.75</v>
      </c>
      <c r="I47" s="12">
        <v>15.15</v>
      </c>
      <c r="J47" s="13">
        <v>17.3</v>
      </c>
    </row>
    <row r="48" spans="2:10" ht="57.75" customHeight="1" x14ac:dyDescent="0.15">
      <c r="B48" s="14"/>
      <c r="C48" s="1140" t="s">
        <v>4</v>
      </c>
      <c r="D48" s="1140"/>
      <c r="E48" s="1141"/>
      <c r="F48" s="15">
        <v>8.6999999999999993</v>
      </c>
      <c r="G48" s="16">
        <v>9.11</v>
      </c>
      <c r="H48" s="16">
        <v>7.33</v>
      </c>
      <c r="I48" s="16">
        <v>9.8800000000000008</v>
      </c>
      <c r="J48" s="17">
        <v>14.15</v>
      </c>
    </row>
    <row r="49" spans="2:10" ht="57.75" customHeight="1" thickBot="1" x14ac:dyDescent="0.2">
      <c r="B49" s="18"/>
      <c r="C49" s="1142" t="s">
        <v>5</v>
      </c>
      <c r="D49" s="1142"/>
      <c r="E49" s="1143"/>
      <c r="F49" s="19">
        <v>0.31</v>
      </c>
      <c r="G49" s="20">
        <v>5.01</v>
      </c>
      <c r="H49" s="20">
        <v>1.43</v>
      </c>
      <c r="I49" s="20">
        <v>4.58</v>
      </c>
      <c r="J49" s="21">
        <v>7.01</v>
      </c>
    </row>
    <row r="50" spans="2:10" x14ac:dyDescent="0.15"/>
  </sheetData>
  <sheetProtection algorithmName="SHA-512" hashValue="a7YM51Dc96E9tk8tD7B60gEE0B6WRAH08BW+Efb3LEhsfw6gV5B8059jySOxs1tkZKfQN1aq68A/XvbNoc3SkQ==" saltValue="IOX9CaqUvt/mfuBz24bf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2023-03-17T09:43:28Z</cp:lastPrinted>
  <dcterms:created xsi:type="dcterms:W3CDTF">2023-02-20T04:29:25Z</dcterms:created>
  <dcterms:modified xsi:type="dcterms:W3CDTF">2023-10-19T05:21:44Z</dcterms:modified>
  <cp:category/>
</cp:coreProperties>
</file>