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8.1.143\2023$\010総合政策部\20財政課\D財務\02決算\02決算報告\06_財政状況資料集_rp5\50908【県市町村課：作業依頼】令和３年度財政状況資料集の作成について（2回目・地方公会計関係）\08県への回答\"/>
    </mc:Choice>
  </mc:AlternateContent>
  <bookViews>
    <workbookView xWindow="-120" yWindow="-120" windowWidth="20730" windowHeight="11040" tabRatio="868"/>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4" i="10" s="1"/>
  <c r="AM35" i="10" s="1"/>
  <c r="CO36" i="10"/>
  <c r="BE36" i="10"/>
  <c r="AM36" i="10"/>
  <c r="C36" i="10"/>
  <c r="CO35" i="10"/>
  <c r="C35"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alcChain>
</file>

<file path=xl/sharedStrings.xml><?xml version="1.0" encoding="utf-8"?>
<sst xmlns="http://schemas.openxmlformats.org/spreadsheetml/2006/main" count="1115" uniqueCount="619">
  <si>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</si>
  <si>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</si>
  <si>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</si>
  <si>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</si>
  <si>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</si>
  <si>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</si>
  <si>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</si>
  <si>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</si>
  <si>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</si>
  <si>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</si>
  <si>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</si>
  <si>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</si>
  <si>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</si>
  <si>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</si>
  <si>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</si>
  <si>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</si>
  <si>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</si>
  <si>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</si>
  <si>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</si>
  <si>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</si>
  <si>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</si>
  <si>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</si>
  <si>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</si>
  <si>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</si>
  <si>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</si>
  <si>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</si>
  <si>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</si>
  <si>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</si>
  <si>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</si>
  <si>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</si>
  <si>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</si>
  <si>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</si>
  <si>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</si>
  <si>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</si>
  <si>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</si>
  <si>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</si>
  <si>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</si>
  <si>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</si>
  <si>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</si>
  <si>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</si>
  <si>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</si>
  <si>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</si>
  <si>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</si>
  <si>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</si>
  <si>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</si>
  <si>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</si>
  <si>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</si>
  <si>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</si>
  <si>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</si>
  <si>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</si>
  <si>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</si>
  <si>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</si>
  <si>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</si>
  <si>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</si>
  <si>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</si>
  <si>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</si>
  <si>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</si>
  <si>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</si>
  <si>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</si>
  <si>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</si>
  <si>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</si>
  <si>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</si>
  <si>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</si>
  <si>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</si>
  <si>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</si>
  <si>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</si>
  <si>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</si>
  <si>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</si>
  <si>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</si>
  <si>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</si>
  <si>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</si>
  <si>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</si>
  <si>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</si>
  <si>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</si>
  <si>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</si>
  <si>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</si>
  <si>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</si>
  <si>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</si>
  <si>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</si>
  <si>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</si>
  <si>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</si>
  <si>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</si>
  <si>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</si>
  <si>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</si>
  <si>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</si>
  <si>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</si>
  <si>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</si>
  <si>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</si>
  <si>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</si>
  <si>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</si>
  <si>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</si>
  <si>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</si>
  <si>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</si>
  <si>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</si>
  <si>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</si>
  <si>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</si>
  <si>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</si>
  <si>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蓮田市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</si>
  <si>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</si>
  <si>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</si>
  <si>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</si>
  <si>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</si>
  <si>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</si>
  <si>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</si>
  <si>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</si>
  <si>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</si>
  <si>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</si>
  <si>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</si>
  <si>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</si>
  <si>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</si>
  <si>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</si>
  <si>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</si>
  <si>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</si>
  <si>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</si>
  <si>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</si>
  <si>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</si>
  <si>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</si>
  <si>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</si>
  <si>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</si>
  <si>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</si>
  <si>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</si>
  <si>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</si>
  <si>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</si>
  <si>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</si>
  <si>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</si>
  <si>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</si>
  <si>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</si>
  <si>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</si>
  <si>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</si>
  <si>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</si>
  <si>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</si>
  <si>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</si>
  <si>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</si>
  <si>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</si>
  <si>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</si>
  <si>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</si>
  <si>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</si>
  <si>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</si>
  <si>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</si>
  <si>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</si>
  <si>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</si>
  <si>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</si>
  <si>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</si>
  <si>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</si>
  <si>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</si>
  <si>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</si>
  <si>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</si>
  <si>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</si>
  <si>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</si>
  <si>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</si>
  <si>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</si>
  <si>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</si>
  <si>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</si>
  <si>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</si>
  <si>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</si>
  <si>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</si>
  <si>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</si>
  <si>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</si>
  <si>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</si>
  <si>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</si>
  <si>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</si>
  <si>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</si>
  <si>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</si>
  <si>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</si>
  <si>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</si>
  <si>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</si>
  <si>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</si>
  <si>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</si>
  <si>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</si>
  <si>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</si>
  <si>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</si>
  <si>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</si>
  <si>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</si>
  <si>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</si>
  <si>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</si>
  <si>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</si>
  <si>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</si>
  <si>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</si>
  <si>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</si>
  <si>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</si>
  <si>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</si>
  <si>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</si>
  <si>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</si>
  <si>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</si>
  <si>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</si>
  <si>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</si>
  <si>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</si>
  <si>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</si>
  <si>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</si>
  <si>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</si>
  <si>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</si>
  <si>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</si>
  <si>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</si>
  <si>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</si>
  <si>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</si>
  <si>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</si>
  <si>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</si>
  <si>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</si>
  <si>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</si>
  <si>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</si>
  <si>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</si>
  <si>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</si>
  <si>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</si>
  <si>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</si>
  <si>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</si>
  <si>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</si>
  <si>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</si>
  <si>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</si>
  <si>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</si>
  <si>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</si>
  <si>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</si>
  <si>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</si>
  <si>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</si>
  <si>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</si>
  <si>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</si>
  <si>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</si>
  <si>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</si>
  <si>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</si>
  <si>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</si>
  <si>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</si>
  <si>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</si>
  <si>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</si>
  <si>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</si>
  <si>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</si>
  <si>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</si>
  <si>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</si>
  <si>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</si>
  <si>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</si>
  <si>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</si>
  <si>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</si>
  <si>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</si>
  <si>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</si>
  <si>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</si>
  <si>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</si>
  <si>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</si>
  <si>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</si>
  <si>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</si>
  <si>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</si>
  <si>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</si>
  <si>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</si>
  <si>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</si>
  <si>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</si>
  <si>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</si>
  <si>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</si>
  <si>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</si>
  <si>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教育費</t>
  </si>
  <si>
    <t>災害復旧費</t>
  </si>
  <si>
    <t>法人事業税交付金</t>
    <phoneticPr fontId="16"/>
  </si>
  <si>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</si>
  <si>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</si>
  <si>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</si>
  <si>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</si>
  <si>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</si>
  <si>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</si>
  <si>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</si>
  <si>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　新型コロナウイルス感染症対策地方税減収補塡特別交付金</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</si>
  <si>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</si>
  <si>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</si>
  <si>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</si>
  <si>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</si>
  <si>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</si>
  <si>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</si>
  <si>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</si>
  <si>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</si>
  <si>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</si>
  <si>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</si>
  <si>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</si>
  <si>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</si>
  <si>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</si>
  <si>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</si>
  <si>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</si>
  <si>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</si>
  <si>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</si>
  <si>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</si>
  <si>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</si>
  <si>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</si>
  <si>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</si>
  <si>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</si>
  <si>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</si>
  <si>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</si>
  <si>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</si>
  <si>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</si>
  <si>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</si>
  <si>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</si>
  <si>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</si>
  <si>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</si>
  <si>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</si>
  <si>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</si>
  <si>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</si>
  <si>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</si>
  <si>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</si>
  <si>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</si>
  <si>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</si>
  <si>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</si>
  <si>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</si>
  <si>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交通</t>
    <phoneticPr fontId="5"/>
  </si>
  <si>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</si>
  <si>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</si>
  <si>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</si>
  <si>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</si>
  <si>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</si>
  <si>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</si>
  <si>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</si>
  <si>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</si>
  <si>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</si>
  <si>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</si>
  <si>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埼玉県蓮田市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</si>
  <si>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</si>
  <si>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</si>
  <si>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</si>
  <si>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</si>
  <si>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</si>
  <si>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</si>
  <si>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</si>
  <si>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</si>
  <si>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</si>
  <si>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</si>
  <si>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</si>
  <si>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</si>
  <si>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</si>
  <si>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</si>
  <si>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</si>
  <si>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</si>
  <si>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</si>
  <si>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</si>
  <si>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</si>
  <si>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</si>
  <si>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</si>
  <si>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</si>
  <si>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</si>
  <si>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</si>
  <si>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</si>
  <si>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</si>
  <si>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</si>
  <si>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</si>
  <si>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</si>
  <si>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</si>
  <si>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</si>
  <si>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</si>
  <si>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</si>
  <si>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</si>
  <si>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</si>
  <si>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</si>
  <si>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</si>
  <si>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</si>
  <si>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</si>
  <si>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</si>
  <si>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</si>
  <si>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蓮田都市計画事業黒浜土地区画整理事業特別会計</t>
    <phoneticPr fontId="5"/>
  </si>
  <si>
    <t>法非適用企業</t>
    <phoneticPr fontId="5"/>
  </si>
  <si>
    <t>蓮田都市計画事業蓮田駅西口第一種市街地再開発事業特別会計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</si>
  <si>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</si>
  <si>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</si>
  <si>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</si>
  <si>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</si>
  <si>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</si>
  <si>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</si>
  <si>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</si>
  <si>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</si>
  <si>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</si>
  <si>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</si>
  <si>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</si>
  <si>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</si>
  <si>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</si>
  <si>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</si>
  <si>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</si>
  <si>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</si>
  <si>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</si>
  <si>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</si>
  <si>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</si>
  <si>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</si>
  <si>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</si>
  <si>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</si>
  <si>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</si>
  <si>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</si>
  <si>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</si>
  <si>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</si>
  <si>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</si>
  <si>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</si>
  <si>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</si>
  <si>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</si>
  <si>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</si>
  <si>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</si>
  <si>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</si>
  <si>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</si>
  <si>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</si>
  <si>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</si>
  <si>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</si>
  <si>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</si>
  <si>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</si>
  <si>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</si>
  <si>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</si>
  <si>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</si>
  <si>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</si>
  <si>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</si>
  <si>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</si>
  <si>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</si>
  <si>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</si>
  <si>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</si>
  <si>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</si>
  <si>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</si>
  <si>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</si>
  <si>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</si>
  <si>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</si>
  <si>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</si>
  <si>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</si>
  <si>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</si>
  <si>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</si>
  <si>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</si>
  <si>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</si>
  <si>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</si>
  <si>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</si>
  <si>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</si>
  <si>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</si>
  <si>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</si>
  <si>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</si>
  <si>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</si>
  <si>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</si>
  <si>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蓮田都市計画事業蓮田駅西口第一種市街地再開発事業特別会計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</si>
  <si>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</si>
  <si>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</si>
  <si>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</si>
  <si>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</si>
  <si>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</si>
  <si>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</si>
  <si>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</si>
  <si>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</si>
  <si>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</si>
  <si>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</si>
  <si>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</si>
  <si>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</si>
  <si>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</si>
  <si>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</si>
  <si>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</si>
  <si>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</si>
  <si>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</si>
  <si>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</si>
  <si>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</si>
  <si>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</si>
  <si>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</si>
  <si>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</si>
  <si>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</si>
  <si>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</si>
  <si>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</si>
  <si>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</si>
  <si>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</si>
  <si>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</si>
  <si>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</si>
  <si>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</si>
  <si>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</si>
  <si>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</si>
  <si>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</si>
  <si>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</si>
  <si>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</si>
  <si>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</si>
  <si>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</si>
  <si>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</si>
  <si>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</si>
  <si>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</si>
  <si>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</si>
  <si>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</si>
  <si>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</si>
  <si>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</si>
  <si>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</si>
  <si>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</si>
  <si>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</si>
  <si>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</si>
  <si>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</si>
  <si>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</si>
  <si>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</si>
  <si>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</si>
  <si>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</si>
  <si>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</si>
  <si>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</si>
  <si>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</si>
  <si>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</si>
  <si>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</si>
  <si>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</si>
  <si>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</si>
  <si>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</si>
  <si>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</si>
  <si>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</si>
  <si>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</si>
  <si>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</si>
  <si>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</si>
  <si>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</si>
  <si>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</si>
  <si>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</si>
  <si>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</si>
  <si>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</si>
  <si>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</si>
  <si>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</si>
  <si>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</si>
  <si>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</si>
  <si>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</si>
  <si>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</si>
  <si>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</si>
  <si>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</si>
  <si>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</si>
  <si>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</si>
  <si>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</si>
  <si>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</si>
  <si>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</si>
  <si>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</si>
  <si>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</si>
  <si>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</si>
  <si>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</si>
  <si>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0.01</t>
  </si>
  <si>
    <t>▲ 0.73</t>
  </si>
  <si>
    <t>水道事業会計</t>
  </si>
  <si>
    <t>一般会計</t>
  </si>
  <si>
    <t>下水道事業会計</t>
  </si>
  <si>
    <t>介護保険特別会計</t>
  </si>
  <si>
    <t>国民健康保険特別会計</t>
  </si>
  <si>
    <t>蓮田都市計画事業蓮田駅西口第一種市街地再開発事業特別会計</t>
  </si>
  <si>
    <t>蓮田都市計画事業黒浜土地区画整理事業特別会計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</si>
  <si>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</si>
  <si>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</si>
  <si>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</si>
  <si>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</si>
  <si>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</si>
  <si>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</si>
  <si>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</si>
  <si>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</si>
  <si>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</si>
  <si>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</si>
  <si>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t>
    <phoneticPr fontId="2"/>
  </si>
  <si>
    <t>‐</t>
    <phoneticPr fontId="2"/>
  </si>
  <si>
    <t>一般会計</t>
    <rPh sb="0" eb="2">
      <t>イッパン</t>
    </rPh>
    <rPh sb="2" eb="4">
      <t>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</si>
  <si>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</si>
  <si>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</si>
  <si>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t>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</si>
  <si>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</si>
  <si>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</si>
  <si>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蓮田白岡衛生組合</t>
    <rPh sb="0" eb="2">
      <t>ハスダ</t>
    </rPh>
    <rPh sb="2" eb="4">
      <t>シラオカ</t>
    </rPh>
    <rPh sb="4" eb="6">
      <t>エイセイ</t>
    </rPh>
    <rPh sb="6" eb="8">
      <t>クミアイ</t>
    </rPh>
    <phoneticPr fontId="2"/>
  </si>
  <si>
    <t>埼葛斎場組合</t>
    <rPh sb="0" eb="2">
      <t>サイカツ</t>
    </rPh>
    <rPh sb="2" eb="4">
      <t>サイジョウ</t>
    </rPh>
    <rPh sb="4" eb="6">
      <t>クミアイ</t>
    </rPh>
    <phoneticPr fontId="2"/>
  </si>
  <si>
    <t>‐</t>
    <phoneticPr fontId="2"/>
  </si>
  <si>
    <t>‐</t>
    <phoneticPr fontId="2"/>
  </si>
  <si>
    <t>蓮田市土地開発公社</t>
    <rPh sb="0" eb="3">
      <t>ハスダシ</t>
    </rPh>
    <rPh sb="3" eb="5">
      <t>トチ</t>
    </rPh>
    <rPh sb="5" eb="7">
      <t>カイハツ</t>
    </rPh>
    <rPh sb="7" eb="9">
      <t>コウシャ</t>
    </rPh>
    <phoneticPr fontId="2"/>
  </si>
  <si>
    <t>森林環境整備基金</t>
    <rPh sb="0" eb="2">
      <t>シンリン</t>
    </rPh>
    <rPh sb="2" eb="4">
      <t>カンキョウ</t>
    </rPh>
    <rPh sb="4" eb="6">
      <t>セイビ</t>
    </rPh>
    <rPh sb="6" eb="8">
      <t>キキン</t>
    </rPh>
    <phoneticPr fontId="2"/>
  </si>
  <si>
    <t>‐</t>
    <phoneticPr fontId="2"/>
  </si>
  <si>
    <t>公共施設等整備基金</t>
    <rPh sb="0" eb="2">
      <t>コウキョウ</t>
    </rPh>
    <rPh sb="2" eb="5">
      <t>シセツナド</t>
    </rPh>
    <rPh sb="5" eb="7">
      <t>セイビ</t>
    </rPh>
    <rPh sb="7" eb="9">
      <t>キキン</t>
    </rPh>
    <phoneticPr fontId="5"/>
  </si>
  <si>
    <t>令和3年度</t>
    <phoneticPr fontId="25"/>
  </si>
  <si>
    <t>埼玉県蓮田市</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</si>
  <si>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</si>
  <si>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</si>
  <si>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</si>
  <si>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</si>
  <si>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</si>
  <si>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</si>
  <si>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</si>
  <si>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t>
    <phoneticPr fontId="5"/>
  </si>
  <si>
    <t>　　　所得割</t>
    <phoneticPr fontId="5"/>
  </si>
  <si>
    <t>分離課税所得割交付金</t>
    <phoneticPr fontId="25"/>
  </si>
  <si>
    <t>　　　法人均等割</t>
    <phoneticPr fontId="5"/>
  </si>
  <si>
    <t>　　　法人税割</t>
    <phoneticPr fontId="5"/>
  </si>
  <si>
    <t>　　軽自動車税</t>
    <phoneticPr fontId="5"/>
  </si>
  <si>
    <t>　　市町村たばこ税</t>
    <phoneticPr fontId="5"/>
  </si>
  <si>
    <t>自動車税環境性能割交付金</t>
    <phoneticPr fontId="5"/>
  </si>
  <si>
    <t>　　鉱産税</t>
    <phoneticPr fontId="5"/>
  </si>
  <si>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</si>
  <si>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</si>
  <si>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</si>
  <si>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</si>
  <si>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</si>
  <si>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</si>
  <si>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</si>
  <si>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</si>
  <si>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</si>
  <si>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</si>
  <si>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</si>
  <si>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</si>
  <si>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</si>
  <si>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</si>
  <si>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</si>
  <si>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</si>
  <si>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</si>
  <si>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</si>
  <si>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</si>
  <si>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</si>
  <si>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</si>
  <si>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うち利子</t>
    <phoneticPr fontId="25"/>
  </si>
  <si>
    <t>・計</t>
    <phoneticPr fontId="5"/>
  </si>
  <si>
    <t>　物件費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</si>
  <si>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</si>
  <si>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</si>
  <si>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</si>
  <si>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</si>
  <si>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</si>
  <si>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</si>
  <si>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</si>
  <si>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</si>
  <si>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</si>
  <si>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</si>
  <si>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</si>
  <si>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</si>
  <si>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</si>
  <si>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</si>
  <si>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</si>
  <si>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</si>
  <si>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</si>
  <si>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</si>
  <si>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</si>
  <si>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</si>
  <si>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</si>
  <si>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失業対策事業費</t>
    <phoneticPr fontId="5"/>
  </si>
  <si>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</si>
  <si>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</si>
  <si>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</si>
  <si>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　参考　）</t>
    <rPh sb="2" eb="4">
      <t>サンコウ</t>
    </rPh>
    <phoneticPr fontId="2"/>
  </si>
  <si>
    <t>当該団体値</t>
    <rPh sb="0" eb="2">
      <t>トウガイ</t>
    </rPh>
    <rPh sb="2" eb="4">
      <t>ダンタイ</t>
    </rPh>
    <rPh sb="4" eb="5">
      <t>アタイ</t>
    </rPh>
    <phoneticPr fontId="2"/>
  </si>
  <si>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</si>
  <si>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</si>
  <si>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</si>
  <si>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</si>
  <si>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実質公債費比率</t>
  </si>
  <si>
    <t xml:space="preserve"> </t>
  </si>
  <si>
    <t>　将来負担比率については充当可能財源等が将来負担額を上回っている。令和元年以降、将来負担額は減少傾向、充当可能財源等は増加傾向である。
　実質公債費比率も令和2年度に比べ0.9ポイント減少しており、類似団体内平均を1.4ポイント下回っている。これは地方債を新規発行する際に地方財政措置のあるものから優先的に借り入れし、元金償還額を超えないように抑制してきたためである。将来負担比率が低下傾向にあるため、実質公債費比率についても、今後は低い水準を維持するものと想定されるが、今後も実質公債費比率が上昇しないように公債費の適正化に取り組んでいく必要がある。</t>
    <rPh sb="33" eb="39">
      <t>レイワガンネンイコウ</t>
    </rPh>
    <rPh sb="40" eb="45">
      <t>ショウライフタンガク</t>
    </rPh>
    <rPh sb="46" eb="50">
      <t>ゲンショウケイコウ</t>
    </rPh>
    <rPh sb="51" eb="58">
      <t>ジュウトウカノウザイゲントウ</t>
    </rPh>
    <rPh sb="59" eb="63">
      <t>ゾウカケイコウ</t>
    </rPh>
    <rPh sb="99" eb="106">
      <t>ルイジダンタイナイヘイキン</t>
    </rPh>
    <rPh sb="114" eb="116">
      <t>シタマワ</t>
    </rPh>
    <rPh sb="217" eb="218">
      <t>ヒク</t>
    </rPh>
    <rPh sb="219" eb="221">
      <t>スイジュン</t>
    </rPh>
    <rPh sb="222" eb="224">
      <t>イジ</t>
    </rPh>
    <phoneticPr fontId="2"/>
  </si>
  <si>
    <t>　令和2年度の有形固定資産減価償却率の47.0％は誤りであり、正しくは53.0％である。令和3年度の有形固定資産減価償却率の46.0％は誤りであり、正しくは54.0％である。 
　将来負担比率については充当可能財源等が将来負担額を上回っているが、これは前年度と比べると債務負担行為に基づく支出予定額が22,017千円減少するなど、将来負担額全体では1,024,710千円減少している一方、充当可能基金が879,952千円増加するなどしたため充当可能財源等は997,822千円増加したためである。
　有形固定資産減価償却率については、有形固定資産の保有額に占める割合の大きい道路の数値が低い影響により、類似団体内平均値を下回っているが、年々増加傾向となっている。今後も公共施設個別施設計画に基づき、適切に管理し老朽化対策に取り組んでいく。</t>
    <rPh sb="90" eb="96">
      <t>ショウライフタンヒリツ</t>
    </rPh>
    <rPh sb="109" eb="114">
      <t>ショウライフタンガク</t>
    </rPh>
    <rPh sb="115" eb="117">
      <t>ウワマワ</t>
    </rPh>
    <rPh sb="208" eb="210">
      <t>センエン</t>
    </rPh>
    <rPh sb="210" eb="212">
      <t>ゾウカ</t>
    </rPh>
    <rPh sb="266" eb="272">
      <t>ユウケイコテイシサン</t>
    </rPh>
    <rPh sb="273" eb="276">
      <t>ホユウガク</t>
    </rPh>
    <rPh sb="277" eb="278">
      <t>シ</t>
    </rPh>
    <rPh sb="280" eb="282">
      <t>ワリアイ</t>
    </rPh>
    <rPh sb="283" eb="284">
      <t>オオ</t>
    </rPh>
    <rPh sb="286" eb="288">
      <t>ドウロ</t>
    </rPh>
    <rPh sb="289" eb="291">
      <t>スウチ</t>
    </rPh>
    <rPh sb="292" eb="293">
      <t>ヒク</t>
    </rPh>
    <rPh sb="294" eb="296">
      <t>エイキョウ</t>
    </rPh>
    <rPh sb="300" eb="307">
      <t>ルイジダン</t>
    </rPh>
    <rPh sb="307" eb="308">
      <t>アタイ</t>
    </rPh>
    <rPh sb="309" eb="311">
      <t>シタマワ</t>
    </rPh>
    <rPh sb="330" eb="332">
      <t>コンゴ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</si>
</sst>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color theme="1"/>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40"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EAC8-424E-9317-11F1FFBEE3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19986</c:v>
                </c:pt>
                <c:pt idx="1">
                  <c:v>26320</c:v>
                </c:pt>
                <c:pt idx="2">
                  <c:v>27776</c:v>
                </c:pt>
                <c:pt idx="3">
                  <c:v>27473</c:v>
                </c:pt>
                <c:pt idx="4">
                  <c:v>27982</c:v>
                </c:pt>
              </c:numCache>
            </c:numRef>
          </c:val>
          <c:smooth val="0"/>
          <c:extLst>
            <c:ext xmlns:c16="http://schemas.microsoft.com/office/drawing/2014/chart" uri="{C3380CC4-5D6E-409C-BE32-E72D297353CC}">
              <c16:uniqueId val="{00000001-EAC8-424E-9317-11F1FFBEE3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7.23</c:v>
                </c:pt>
                <c:pt idx="1">
                  <c:v>5.48</c:v>
                </c:pt>
                <c:pt idx="2">
                  <c:v>6.52</c:v>
                </c:pt>
                <c:pt idx="3">
                  <c:v>8.9600000000000009</c:v>
                </c:pt>
                <c:pt idx="4">
                  <c:v>10.09</c:v>
                </c:pt>
              </c:numCache>
            </c:numRef>
          </c:val>
          <c:extLst>
            <c:ext xmlns:c16="http://schemas.microsoft.com/office/drawing/2014/chart" uri="{C3380CC4-5D6E-409C-BE32-E72D297353CC}">
              <c16:uniqueId val="{00000000-1159-49B6-8E19-82DB67B481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13.84</c:v>
                </c:pt>
                <c:pt idx="1">
                  <c:v>15.29</c:v>
                </c:pt>
                <c:pt idx="2">
                  <c:v>13.45</c:v>
                </c:pt>
                <c:pt idx="3">
                  <c:v>12.8</c:v>
                </c:pt>
                <c:pt idx="4">
                  <c:v>13.1</c:v>
                </c:pt>
              </c:numCache>
            </c:numRef>
          </c:val>
          <c:extLst>
            <c:ext xmlns:c16="http://schemas.microsoft.com/office/drawing/2014/chart" uri="{C3380CC4-5D6E-409C-BE32-E72D297353CC}">
              <c16:uniqueId val="{00000001-1159-49B6-8E19-82DB67B481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3.37</c:v>
                </c:pt>
                <c:pt idx="1">
                  <c:v>-0.01</c:v>
                </c:pt>
                <c:pt idx="2">
                  <c:v>-0.73</c:v>
                </c:pt>
                <c:pt idx="3">
                  <c:v>2.56</c:v>
                </c:pt>
                <c:pt idx="4">
                  <c:v>2.83</c:v>
                </c:pt>
              </c:numCache>
            </c:numRef>
          </c:val>
          <c:smooth val="0"/>
          <c:extLst>
            <c:ext xmlns:c16="http://schemas.microsoft.com/office/drawing/2014/chart" uri="{C3380CC4-5D6E-409C-BE32-E72D297353CC}">
              <c16:uniqueId val="{00000002-1159-49B6-8E19-82DB67B481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0.83</c:v>
                </c:pt>
                <c:pt idx="2">
                  <c:v>#N/A</c:v>
                </c:pt>
                <c:pt idx="3">
                  <c:v>1.1399999999999999</c:v>
                </c:pt>
                <c:pt idx="4">
                  <c:v>0</c:v>
                </c:pt>
                <c:pt idx="5">
                  <c:v>0</c:v>
                </c:pt>
                <c:pt idx="6">
                  <c:v>0</c:v>
                </c:pt>
                <c:pt idx="7">
                  <c:v>0</c:v>
                </c:pt>
                <c:pt idx="8">
                  <c:v>0</c:v>
                </c:pt>
                <c:pt idx="9">
                  <c:v>0</c:v>
                </c:pt>
              </c:numCache>
            </c:numRef>
          </c:val>
          <c:extLst>
            <c:ext xmlns:c16="http://schemas.microsoft.com/office/drawing/2014/chart" uri="{C3380CC4-5D6E-409C-BE32-E72D297353CC}">
              <c16:uniqueId val="{00000000-2458-4620-A682-9ABA2C711B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58-4620-A682-9ABA2C711BF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0.04</c:v>
                </c:pt>
                <c:pt idx="4">
                  <c:v>#N/A</c:v>
                </c:pt>
                <c:pt idx="5">
                  <c:v>0.01</c:v>
                </c:pt>
                <c:pt idx="6">
                  <c:v>#N/A</c:v>
                </c:pt>
                <c:pt idx="7">
                  <c:v>0.03</c:v>
                </c:pt>
                <c:pt idx="8">
                  <c:v>#N/A</c:v>
                </c:pt>
                <c:pt idx="9">
                  <c:v>0.02</c:v>
                </c:pt>
              </c:numCache>
            </c:numRef>
          </c:val>
          <c:extLst>
            <c:ext xmlns:c16="http://schemas.microsoft.com/office/drawing/2014/chart" uri="{C3380CC4-5D6E-409C-BE32-E72D297353CC}">
              <c16:uniqueId val="{00000002-2458-4620-A682-9ABA2C711BFE}"/>
            </c:ext>
          </c:extLst>
        </c:ser>
        <c:ser>
          <c:idx val="3"/>
          <c:order val="3"/>
          <c:tx>
            <c:strRef>
              <c:f>データシート!$A$30</c:f>
              <c:strCache>
                <c:ptCount val="1"/>
                <c:pt idx="0">
                  <c:v>蓮田都市計画事業黒浜土地区画整理事業特別会計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0.06</c:v>
                </c:pt>
                <c:pt idx="4">
                  <c:v>#N/A</c:v>
                </c:pt>
                <c:pt idx="5">
                  <c:v>0.02</c:v>
                </c:pt>
                <c:pt idx="6">
                  <c:v>#N/A</c:v>
                </c:pt>
                <c:pt idx="7">
                  <c:v>0.04</c:v>
                </c:pt>
                <c:pt idx="8">
                  <c:v>#N/A</c:v>
                </c:pt>
                <c:pt idx="9">
                  <c:v>0.05</c:v>
                </c:pt>
              </c:numCache>
            </c:numRef>
          </c:val>
          <c:extLst>
            <c:ext xmlns:c16="http://schemas.microsoft.com/office/drawing/2014/chart" uri="{C3380CC4-5D6E-409C-BE32-E72D297353CC}">
              <c16:uniqueId val="{00000003-2458-4620-A682-9ABA2C711BFE}"/>
            </c:ext>
          </c:extLst>
        </c:ser>
        <c:ser>
          <c:idx val="4"/>
          <c:order val="4"/>
          <c:tx>
            <c:strRef>
              <c:f>データシート!$A$31</c:f>
              <c:strCache>
                <c:ptCount val="1"/>
                <c:pt idx="0">
                  <c:v>蓮田都市計画事業蓮田駅西口第一種市街地再開発事業特別会計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0.03</c:v>
                </c:pt>
                <c:pt idx="4">
                  <c:v>#N/A</c:v>
                </c:pt>
                <c:pt idx="5">
                  <c:v>0.02</c:v>
                </c:pt>
                <c:pt idx="6">
                  <c:v>#N/A</c:v>
                </c:pt>
                <c:pt idx="7">
                  <c:v>0.04</c:v>
                </c:pt>
                <c:pt idx="8">
                  <c:v>#N/A</c:v>
                </c:pt>
                <c:pt idx="9">
                  <c:v>0.1</c:v>
                </c:pt>
              </c:numCache>
            </c:numRef>
          </c:val>
          <c:extLst>
            <c:ext xmlns:c16="http://schemas.microsoft.com/office/drawing/2014/chart" uri="{C3380CC4-5D6E-409C-BE32-E72D297353CC}">
              <c16:uniqueId val="{00000004-2458-4620-A682-9ABA2C711BF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4.63</c:v>
                </c:pt>
                <c:pt idx="2">
                  <c:v>#N/A</c:v>
                </c:pt>
                <c:pt idx="3">
                  <c:v>1.61</c:v>
                </c:pt>
                <c:pt idx="4">
                  <c:v>#N/A</c:v>
                </c:pt>
                <c:pt idx="5">
                  <c:v>1.68</c:v>
                </c:pt>
                <c:pt idx="6">
                  <c:v>#N/A</c:v>
                </c:pt>
                <c:pt idx="7">
                  <c:v>1.44</c:v>
                </c:pt>
                <c:pt idx="8">
                  <c:v>#N/A</c:v>
                </c:pt>
                <c:pt idx="9">
                  <c:v>0.84</c:v>
                </c:pt>
              </c:numCache>
            </c:numRef>
          </c:val>
          <c:extLst>
            <c:ext xmlns:c16="http://schemas.microsoft.com/office/drawing/2014/chart" uri="{C3380CC4-5D6E-409C-BE32-E72D297353CC}">
              <c16:uniqueId val="{00000005-2458-4620-A682-9ABA2C711BF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1.96</c:v>
                </c:pt>
                <c:pt idx="2">
                  <c:v>#N/A</c:v>
                </c:pt>
                <c:pt idx="3">
                  <c:v>1.04</c:v>
                </c:pt>
                <c:pt idx="4">
                  <c:v>#N/A</c:v>
                </c:pt>
                <c:pt idx="5">
                  <c:v>0.89</c:v>
                </c:pt>
                <c:pt idx="6">
                  <c:v>#N/A</c:v>
                </c:pt>
                <c:pt idx="7">
                  <c:v>1.1599999999999999</c:v>
                </c:pt>
                <c:pt idx="8">
                  <c:v>#N/A</c:v>
                </c:pt>
                <c:pt idx="9">
                  <c:v>2.25</c:v>
                </c:pt>
              </c:numCache>
            </c:numRef>
          </c:val>
          <c:extLst>
            <c:ext xmlns:c16="http://schemas.microsoft.com/office/drawing/2014/chart" uri="{C3380CC4-5D6E-409C-BE32-E72D297353CC}">
              <c16:uniqueId val="{00000006-2458-4620-A682-9ABA2C711BF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3.12</c:v>
                </c:pt>
                <c:pt idx="6">
                  <c:v>#N/A</c:v>
                </c:pt>
                <c:pt idx="7">
                  <c:v>3.98</c:v>
                </c:pt>
                <c:pt idx="8">
                  <c:v>#N/A</c:v>
                </c:pt>
                <c:pt idx="9">
                  <c:v>4.4000000000000004</c:v>
                </c:pt>
              </c:numCache>
            </c:numRef>
          </c:val>
          <c:extLst>
            <c:ext xmlns:c16="http://schemas.microsoft.com/office/drawing/2014/chart" uri="{C3380CC4-5D6E-409C-BE32-E72D297353CC}">
              <c16:uniqueId val="{00000007-2458-4620-A682-9ABA2C711BF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7.39</c:v>
                </c:pt>
                <c:pt idx="2">
                  <c:v>#N/A</c:v>
                </c:pt>
                <c:pt idx="3">
                  <c:v>5.63</c:v>
                </c:pt>
                <c:pt idx="4">
                  <c:v>#N/A</c:v>
                </c:pt>
                <c:pt idx="5">
                  <c:v>6.67</c:v>
                </c:pt>
                <c:pt idx="6">
                  <c:v>#N/A</c:v>
                </c:pt>
                <c:pt idx="7">
                  <c:v>9.15</c:v>
                </c:pt>
                <c:pt idx="8">
                  <c:v>#N/A</c:v>
                </c:pt>
                <c:pt idx="9">
                  <c:v>10.18</c:v>
                </c:pt>
              </c:numCache>
            </c:numRef>
          </c:val>
          <c:extLst>
            <c:ext xmlns:c16="http://schemas.microsoft.com/office/drawing/2014/chart" uri="{C3380CC4-5D6E-409C-BE32-E72D297353CC}">
              <c16:uniqueId val="{00000008-2458-4620-A682-9ABA2C711BF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12.69</c:v>
                </c:pt>
                <c:pt idx="2">
                  <c:v>#N/A</c:v>
                </c:pt>
                <c:pt idx="3">
                  <c:v>13.7</c:v>
                </c:pt>
                <c:pt idx="4">
                  <c:v>#N/A</c:v>
                </c:pt>
                <c:pt idx="5">
                  <c:v>14.99</c:v>
                </c:pt>
                <c:pt idx="6">
                  <c:v>#N/A</c:v>
                </c:pt>
                <c:pt idx="7">
                  <c:v>14.33</c:v>
                </c:pt>
                <c:pt idx="8">
                  <c:v>#N/A</c:v>
                </c:pt>
                <c:pt idx="9">
                  <c:v>12.72</c:v>
                </c:pt>
              </c:numCache>
            </c:numRef>
          </c:val>
          <c:extLst>
            <c:ext xmlns:c16="http://schemas.microsoft.com/office/drawing/2014/chart" uri="{C3380CC4-5D6E-409C-BE32-E72D297353CC}">
              <c16:uniqueId val="{00000009-2458-4620-A682-9ABA2C711B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1566</c:v>
                </c:pt>
                <c:pt idx="5">
                  <c:v>1634</c:v>
                </c:pt>
                <c:pt idx="8">
                  <c:v>1638</c:v>
                </c:pt>
                <c:pt idx="11">
                  <c:v>1490</c:v>
                </c:pt>
                <c:pt idx="14">
                  <c:v>1586</c:v>
                </c:pt>
              </c:numCache>
            </c:numRef>
          </c:val>
          <c:extLst>
            <c:ext xmlns:c16="http://schemas.microsoft.com/office/drawing/2014/chart" uri="{C3380CC4-5D6E-409C-BE32-E72D297353CC}">
              <c16:uniqueId val="{00000000-2418-4FCF-9318-B899548D24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18-4FCF-9318-B899548D24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38</c:v>
                </c:pt>
                <c:pt idx="3">
                  <c:v>122</c:v>
                </c:pt>
                <c:pt idx="6">
                  <c:v>35</c:v>
                </c:pt>
                <c:pt idx="9">
                  <c:v>23</c:v>
                </c:pt>
                <c:pt idx="12">
                  <c:v>22</c:v>
                </c:pt>
              </c:numCache>
            </c:numRef>
          </c:val>
          <c:extLst>
            <c:ext xmlns:c16="http://schemas.microsoft.com/office/drawing/2014/chart" uri="{C3380CC4-5D6E-409C-BE32-E72D297353CC}">
              <c16:uniqueId val="{00000002-2418-4FCF-9318-B899548D24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89</c:v>
                </c:pt>
                <c:pt idx="3">
                  <c:v>105</c:v>
                </c:pt>
                <c:pt idx="6">
                  <c:v>108</c:v>
                </c:pt>
                <c:pt idx="9">
                  <c:v>103</c:v>
                </c:pt>
                <c:pt idx="12">
                  <c:v>87</c:v>
                </c:pt>
              </c:numCache>
            </c:numRef>
          </c:val>
          <c:extLst>
            <c:ext xmlns:c16="http://schemas.microsoft.com/office/drawing/2014/chart" uri="{C3380CC4-5D6E-409C-BE32-E72D297353CC}">
              <c16:uniqueId val="{00000003-2418-4FCF-9318-B899548D24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505</c:v>
                </c:pt>
                <c:pt idx="3">
                  <c:v>506</c:v>
                </c:pt>
                <c:pt idx="6">
                  <c:v>602</c:v>
                </c:pt>
                <c:pt idx="9">
                  <c:v>483</c:v>
                </c:pt>
                <c:pt idx="12">
                  <c:v>474</c:v>
                </c:pt>
              </c:numCache>
            </c:numRef>
          </c:val>
          <c:extLst>
            <c:ext xmlns:c16="http://schemas.microsoft.com/office/drawing/2014/chart" uri="{C3380CC4-5D6E-409C-BE32-E72D297353CC}">
              <c16:uniqueId val="{00000004-2418-4FCF-9318-B899548D24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18-4FCF-9318-B899548D24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18-4FCF-9318-B899548D24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1564</c:v>
                </c:pt>
                <c:pt idx="3">
                  <c:v>1540</c:v>
                </c:pt>
                <c:pt idx="6">
                  <c:v>1446</c:v>
                </c:pt>
                <c:pt idx="9">
                  <c:v>1415</c:v>
                </c:pt>
                <c:pt idx="12">
                  <c:v>1389</c:v>
                </c:pt>
              </c:numCache>
            </c:numRef>
          </c:val>
          <c:extLst>
            <c:ext xmlns:c16="http://schemas.microsoft.com/office/drawing/2014/chart" uri="{C3380CC4-5D6E-409C-BE32-E72D297353CC}">
              <c16:uniqueId val="{00000007-2418-4FCF-9318-B899548D24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630</c:v>
                </c:pt>
                <c:pt idx="2">
                  <c:v>#N/A</c:v>
                </c:pt>
                <c:pt idx="3">
                  <c:v>#N/A</c:v>
                </c:pt>
                <c:pt idx="4">
                  <c:v>639</c:v>
                </c:pt>
                <c:pt idx="5">
                  <c:v>#N/A</c:v>
                </c:pt>
                <c:pt idx="6">
                  <c:v>#N/A</c:v>
                </c:pt>
                <c:pt idx="7">
                  <c:v>553</c:v>
                </c:pt>
                <c:pt idx="8">
                  <c:v>#N/A</c:v>
                </c:pt>
                <c:pt idx="9">
                  <c:v>#N/A</c:v>
                </c:pt>
                <c:pt idx="10">
                  <c:v>534</c:v>
                </c:pt>
                <c:pt idx="11">
                  <c:v>#N/A</c:v>
                </c:pt>
                <c:pt idx="12">
                  <c:v>#N/A</c:v>
                </c:pt>
                <c:pt idx="13">
                  <c:v>386</c:v>
                </c:pt>
                <c:pt idx="14">
                  <c:v>#N/A</c:v>
                </c:pt>
              </c:numCache>
            </c:numRef>
          </c:val>
          <c:smooth val="0"/>
          <c:extLst>
            <c:ext xmlns:c16="http://schemas.microsoft.com/office/drawing/2014/chart" uri="{C3380CC4-5D6E-409C-BE32-E72D297353CC}">
              <c16:uniqueId val="{00000008-2418-4FCF-9318-B899548D24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17264</c:v>
                </c:pt>
                <c:pt idx="5">
                  <c:v>17005</c:v>
                </c:pt>
                <c:pt idx="8">
                  <c:v>16573</c:v>
                </c:pt>
                <c:pt idx="11">
                  <c:v>16467</c:v>
                </c:pt>
                <c:pt idx="14">
                  <c:v>16263</c:v>
                </c:pt>
              </c:numCache>
            </c:numRef>
          </c:val>
          <c:extLst>
            <c:ext xmlns:c16="http://schemas.microsoft.com/office/drawing/2014/chart" uri="{C3380CC4-5D6E-409C-BE32-E72D297353CC}">
              <c16:uniqueId val="{00000000-FA96-4425-9B77-F540939B87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1110</c:v>
                </c:pt>
                <c:pt idx="5">
                  <c:v>838</c:v>
                </c:pt>
                <c:pt idx="8">
                  <c:v>805</c:v>
                </c:pt>
                <c:pt idx="11">
                  <c:v>793</c:v>
                </c:pt>
                <c:pt idx="14">
                  <c:v>1114</c:v>
                </c:pt>
              </c:numCache>
            </c:numRef>
          </c:val>
          <c:extLst>
            <c:ext xmlns:c16="http://schemas.microsoft.com/office/drawing/2014/chart" uri="{C3380CC4-5D6E-409C-BE32-E72D297353CC}">
              <c16:uniqueId val="{00000001-FA96-4425-9B77-F540939B87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4755</c:v>
                </c:pt>
                <c:pt idx="5">
                  <c:v>4971</c:v>
                </c:pt>
                <c:pt idx="8">
                  <c:v>3872</c:v>
                </c:pt>
                <c:pt idx="11">
                  <c:v>4209</c:v>
                </c:pt>
                <c:pt idx="14">
                  <c:v>5089</c:v>
                </c:pt>
              </c:numCache>
            </c:numRef>
          </c:val>
          <c:extLst>
            <c:ext xmlns:c16="http://schemas.microsoft.com/office/drawing/2014/chart" uri="{C3380CC4-5D6E-409C-BE32-E72D297353CC}">
              <c16:uniqueId val="{00000002-FA96-4425-9B77-F540939B87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96-4425-9B77-F540939B87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96-4425-9B77-F540939B87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96-4425-9B77-F540939B87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2561</c:v>
                </c:pt>
                <c:pt idx="3">
                  <c:v>2525</c:v>
                </c:pt>
                <c:pt idx="6">
                  <c:v>2451</c:v>
                </c:pt>
                <c:pt idx="9">
                  <c:v>2379</c:v>
                </c:pt>
                <c:pt idx="12">
                  <c:v>2330</c:v>
                </c:pt>
              </c:numCache>
            </c:numRef>
          </c:val>
          <c:extLst>
            <c:ext xmlns:c16="http://schemas.microsoft.com/office/drawing/2014/chart" uri="{C3380CC4-5D6E-409C-BE32-E72D297353CC}">
              <c16:uniqueId val="{00000006-FA96-4425-9B77-F540939B87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857</c:v>
                </c:pt>
                <c:pt idx="3">
                  <c:v>753</c:v>
                </c:pt>
                <c:pt idx="6">
                  <c:v>660</c:v>
                </c:pt>
                <c:pt idx="9">
                  <c:v>563</c:v>
                </c:pt>
                <c:pt idx="12">
                  <c:v>477</c:v>
                </c:pt>
              </c:numCache>
            </c:numRef>
          </c:val>
          <c:extLst>
            <c:ext xmlns:c16="http://schemas.microsoft.com/office/drawing/2014/chart" uri="{C3380CC4-5D6E-409C-BE32-E72D297353CC}">
              <c16:uniqueId val="{00000007-FA96-4425-9B77-F540939B87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4900</c:v>
                </c:pt>
                <c:pt idx="3">
                  <c:v>4614</c:v>
                </c:pt>
                <c:pt idx="6">
                  <c:v>5551</c:v>
                </c:pt>
                <c:pt idx="9">
                  <c:v>5096</c:v>
                </c:pt>
                <c:pt idx="12">
                  <c:v>4234</c:v>
                </c:pt>
              </c:numCache>
            </c:numRef>
          </c:val>
          <c:extLst>
            <c:ext xmlns:c16="http://schemas.microsoft.com/office/drawing/2014/chart" uri="{C3380CC4-5D6E-409C-BE32-E72D297353CC}">
              <c16:uniqueId val="{00000008-FA96-4425-9B77-F540939B87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220</c:v>
                </c:pt>
                <c:pt idx="3">
                  <c:v>126</c:v>
                </c:pt>
                <c:pt idx="6">
                  <c:v>88</c:v>
                </c:pt>
                <c:pt idx="9">
                  <c:v>127</c:v>
                </c:pt>
                <c:pt idx="12">
                  <c:v>105</c:v>
                </c:pt>
              </c:numCache>
            </c:numRef>
          </c:val>
          <c:extLst>
            <c:ext xmlns:c16="http://schemas.microsoft.com/office/drawing/2014/chart" uri="{C3380CC4-5D6E-409C-BE32-E72D297353CC}">
              <c16:uniqueId val="{00000009-FA96-4425-9B77-F540939B87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15079</c:v>
                </c:pt>
                <c:pt idx="3">
                  <c:v>14619</c:v>
                </c:pt>
                <c:pt idx="6">
                  <c:v>14454</c:v>
                </c:pt>
                <c:pt idx="9">
                  <c:v>14402</c:v>
                </c:pt>
                <c:pt idx="12">
                  <c:v>14397</c:v>
                </c:pt>
              </c:numCache>
            </c:numRef>
          </c:val>
          <c:extLst>
            <c:ext xmlns:c16="http://schemas.microsoft.com/office/drawing/2014/chart" uri="{C3380CC4-5D6E-409C-BE32-E72D297353CC}">
              <c16:uniqueId val="{0000000A-FA96-4425-9B77-F540939B87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488</c:v>
                </c:pt>
                <c:pt idx="2">
                  <c:v>#N/A</c:v>
                </c:pt>
                <c:pt idx="3">
                  <c:v>#N/A</c:v>
                </c:pt>
                <c:pt idx="4">
                  <c:v>0</c:v>
                </c:pt>
                <c:pt idx="5">
                  <c:v>#N/A</c:v>
                </c:pt>
                <c:pt idx="6">
                  <c:v>#N/A</c:v>
                </c:pt>
                <c:pt idx="7">
                  <c:v>1954</c:v>
                </c:pt>
                <c:pt idx="8">
                  <c:v>#N/A</c:v>
                </c:pt>
                <c:pt idx="9">
                  <c:v>#N/A</c:v>
                </c:pt>
                <c:pt idx="10">
                  <c:v>1099</c:v>
                </c:pt>
                <c:pt idx="11">
                  <c:v>#N/A</c:v>
                </c:pt>
                <c:pt idx="12">
                  <c:v>#N/A</c:v>
                </c:pt>
                <c:pt idx="13">
                  <c:v>0</c:v>
                </c:pt>
                <c:pt idx="14">
                  <c:v>#N/A</c:v>
                </c:pt>
              </c:numCache>
            </c:numRef>
          </c:val>
          <c:smooth val="0"/>
          <c:extLst>
            <c:ext xmlns:c16="http://schemas.microsoft.com/office/drawing/2014/chart" uri="{C3380CC4-5D6E-409C-BE32-E72D297353CC}">
              <c16:uniqueId val="{0000000B-FA96-4425-9B77-F540939B87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1645</c:v>
                </c:pt>
                <c:pt idx="1">
                  <c:v>1627</c:v>
                </c:pt>
                <c:pt idx="2">
                  <c:v>1781</c:v>
                </c:pt>
              </c:numCache>
            </c:numRef>
          </c:val>
          <c:extLst>
            <c:ext xmlns:c16="http://schemas.microsoft.com/office/drawing/2014/chart" uri="{C3380CC4-5D6E-409C-BE32-E72D297353CC}">
              <c16:uniqueId val="{00000000-A939-49D0-B347-BDB6D0CE74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A939-49D0-B347-BDB6D0CE74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471</c:v>
                </c:pt>
                <c:pt idx="1">
                  <c:v>886</c:v>
                </c:pt>
                <c:pt idx="2">
                  <c:v>1691</c:v>
                </c:pt>
              </c:numCache>
            </c:numRef>
          </c:val>
          <c:extLst>
            <c:ext xmlns:c16="http://schemas.microsoft.com/office/drawing/2014/chart" uri="{C3380CC4-5D6E-409C-BE32-E72D297353CC}">
              <c16:uniqueId val="{00000002-A939-49D0-B347-BDB6D0CE74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
          <c:y val="4.9250000000000002E-2"/>
          <c:w val="0.85775000000000001"/>
          <c:h val="0.77949999999999997"/>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cmpd="sng">
              <a:solidFill>
                <a:srgbClr val="FF0000"/>
              </a:solidFill>
            </a:ln>
          </c:spPr>
          <c:marker>
            <c:symbol val="circle"/>
            <c:size val="8"/>
            <c:spPr>
              <a:solidFill>
                <a:srgbClr val="FF0000"/>
              </a:solidFill>
              <a:ln w="12700" cap="flat" cmpd="sng">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{1A3A234A-EE9E-431C-8BCB-E723FB5EE3CA}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933-4E85-AE67-DA38A4EC18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{E3C70B91-96EF-404B-A337-C2F04C6EA3F7}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33-4E85-AE67-DA38A4EC18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{42E684E9-C21E-4DB9-9748-7A47D8084AC2}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33-4E85-AE67-DA38A4EC18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{68C3D5E1-2F2F-403B-8D5C-4DB06B5850E7}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33-4E85-AE67-DA38A4EC18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{873DFA55-30E2-481F-9093-A2DE00434456}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33-4E85-AE67-DA38A4EC18A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{C8AAD645-2497-4627-9DDE-D50DDE4AA135}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933-4E85-AE67-DA38A4EC18A7}"/>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{46620A7A-7F90-42A5-81B1-D66AD7BD33CF}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933-4E85-AE67-DA38A4EC18A7}"/>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{04045E61-FAA1-4DC8-8C0D-761C44EB2A24}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933-4E85-AE67-DA38A4EC18A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{034F951D-B5D2-4845-A619-72D1656ACE30}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933-4E85-AE67-DA38A4EC18A7}"/>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48.3</c:v>
                </c:pt>
                <c:pt idx="8">
                  <c:v>49.4</c:v>
                </c:pt>
                <c:pt idx="16">
                  <c:v>50.9</c:v>
                </c:pt>
                <c:pt idx="24">
                  <c:v>47</c:v>
                </c:pt>
                <c:pt idx="32">
                  <c:v>46</c:v>
                </c:pt>
              </c:numCache>
            </c:numRef>
          </c:xVal>
          <c:yVal>
            <c:numRef>
              <c:f>公会計指標分析・財政指標組合せ分析表!$BP$51:$DC$51</c:f>
              <c:numCache>
                <c:formatCode>#,##0.0;"▲ "#,##0.0</c:formatCode>
                <c:ptCount val="40"/>
                <c:pt idx="0">
                  <c:v>4.5</c:v>
                </c:pt>
                <c:pt idx="16">
                  <c:v>17.899999999999999</c:v>
                </c:pt>
                <c:pt idx="24">
                  <c:v>9.6</c:v>
                </c:pt>
              </c:numCache>
            </c:numRef>
          </c:yVal>
          <c:smooth val="0"/>
          <c:extLst>
            <c:ext xmlns:c16="http://schemas.microsoft.com/office/drawing/2014/chart" uri="{C3380CC4-5D6E-409C-BE32-E72D297353CC}">
              <c16:uniqueId val="{00000009-7933-4E85-AE67-DA38A4EC18A7}"/>
            </c:ext>
          </c:extLst>
        </c:ser>
        <c:ser>
          <c:idx val="1"/>
          <c:order val="1"/>
          <c:tx>
            <c:strRef>
              <c:f>公会計指標分析・財政指標組合せ分析表!$AN$55</c:f>
              <c:strCache>
                <c:ptCount val="1"/>
                <c:pt idx="0">
                  <c:v>類似団体内平均値</c:v>
                </c:pt>
              </c:strCache>
            </c:strRef>
          </c:tx>
          <c:spPr>
            <a:ln w="6350" cap="flat" cmpd="sng">
              <a:solidFill>
                <a:srgbClr val="000080"/>
              </a:solidFill>
            </a:ln>
          </c:spPr>
          <c:marker>
            <c:symbol val="diamond"/>
            <c:size val="8"/>
            <c:spPr>
              <a:solidFill>
                <a:srgbClr val="000080"/>
              </a:solidFill>
              <a:ln w="12700" cap="flat" cmpd="sng">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{C5054730-0B0D-4110-A696-0C230D10A962}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933-4E85-AE67-DA38A4EC18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{5379CE96-8EE9-4840-8134-8F438D849E4B}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33-4E85-AE67-DA38A4EC18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{407A1925-8A5A-4DBA-84AE-7AC83F459C0C}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33-4E85-AE67-DA38A4EC18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{FF88A131-7120-4B5F-8DCA-83272EDB6E88}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33-4E85-AE67-DA38A4EC18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{1A09E77D-ECDD-4405-A172-B7D1D7ED1BB4}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33-4E85-AE67-DA38A4EC18A7}"/>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{3657AEFB-D530-44B6-BCB7-A096B6FD8FE6}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933-4E85-AE67-DA38A4EC18A7}"/>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{5397940A-7576-4148-811A-44D216FF06EC}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933-4E85-AE67-DA38A4EC18A7}"/>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{760BC66D-0D41-4691-8E4F-6DA2FDAA9900}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933-4E85-AE67-DA38A4EC18A7}"/>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{452CB5AE-E1D0-4709-97BD-83EB13F9D27A}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933-4E85-AE67-DA38A4EC18A7}"/>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7933-4E85-AE67-DA38A4EC18A7}"/>
            </c:ext>
          </c:extLst>
        </c:ser>
        <c:dLbls>
          <c:showLegendKey val="0"/>
          <c:showVal val="0"/>
          <c:showCatName val="0"/>
          <c:showSerName val="0"/>
          <c:showPercent val="0"/>
          <c:showBubbleSize val="0"/>
        </c:dLbls>
        <c:axId val="47044325"/>
        <c:axId val="20745743"/>
      </c:scatterChart>
      <c:valAx>
        <c:axId val="47044325"/>
        <c:scaling>
          <c:orientation val="maxMin"/>
          <c:max val="70"/>
          <c:min val="40"/>
        </c:scaling>
        <c:delete val="0"/>
        <c:axPos val="t"/>
        <c:majorGridlines>
          <c:spPr>
            <a:ln>
              <a:noFill/>
            </a:ln>
          </c:spPr>
        </c:majorGridlines>
        <c:minorGridlines>
          <c:spPr>
            <a:ln>
              <a:noFill/>
            </a:ln>
          </c:spPr>
        </c:minorGridlines>
        <c:title>
          <c:tx>
            <c:rich>
              <a:bodyPr rot="0" vert="horz"/>
              <a:lstStyle/>
              <a:p>
                <a:pPr algn="ctr">
                  <a:defRPr/>
                </a:pPr>
                <a:r>
                  <a:rPr lang="en-US" sz="1050" b="0" u="none" baseline="0"/>
                  <a:t>有形固定資産減価償却率</a:t>
                </a:r>
              </a:p>
            </c:rich>
          </c:tx>
          <c:layout>
            <c:manualLayout>
              <c:xMode val="edge"/>
              <c:yMode val="edge"/>
              <c:x val="0.41349999999999998"/>
              <c:y val="0.90800000000000003"/>
            </c:manualLayout>
          </c:layout>
          <c:overlay val="0"/>
          <c:spPr>
            <a:noFill/>
            <a:ln>
              <a:noFill/>
            </a:ln>
          </c:spPr>
        </c:title>
        <c:numFmt formatCode="#,##0.0;&quot;▲ &quot;#,##0.0" sourceLinked="0"/>
        <c:majorTickMark val="none"/>
        <c:minorTickMark val="none"/>
        <c:tickLblPos val="high"/>
        <c:spPr>
          <a:ln w="9525">
            <a:noFill/>
          </a:ln>
        </c:spPr>
        <c:txPr>
          <a:bodyPr rot="0" vert="horz"/>
          <a:lstStyle/>
          <a:p>
            <a:pPr>
              <a:defRPr lang="en-US" sz="800" b="0" i="0" u="none" baseline="0">
                <a:solidFill>
                  <a:srgbClr val="000000"/>
                </a:solidFill>
                <a:latin typeface="ＭＳ Ｐゴシック"/>
                <a:ea typeface="ＭＳ Ｐゴシック"/>
                <a:cs typeface="ＭＳ Ｐゴシック"/>
              </a:defRPr>
            </a:pPr>
            <a:endParaRPr lang="ja-JP"/>
          </a:p>
        </c:txPr>
        <c:crossAx val="20745743"/>
        <c:crosses val="autoZero"/>
        <c:crossBetween val="midCat"/>
      </c:valAx>
      <c:valAx>
        <c:axId val="20745743"/>
        <c:scaling>
          <c:orientation val="maxMin"/>
          <c:max val="40"/>
          <c:min val="-10"/>
        </c:scaling>
        <c:delete val="0"/>
        <c:axPos val="r"/>
        <c:majorGridlines>
          <c:spPr>
            <a:ln w="9525" cap="flat" cmpd="sng">
              <a:solidFill>
                <a:srgbClr val="C0C0C0"/>
              </a:solidFill>
            </a:ln>
          </c:spPr>
        </c:majorGridlines>
        <c:minorGridlines>
          <c:spPr>
            <a:ln>
              <a:noFill/>
            </a:ln>
          </c:spPr>
        </c:minorGridlines>
        <c:title>
          <c:tx>
            <c:rich>
              <a:bodyPr rot="0" vert="wordArtVertRtl"/>
              <a:lstStyle/>
              <a:p>
                <a:pPr algn="ctr" rtl="1">
                  <a:defRPr/>
                </a:pPr>
                <a:r>
                  <a:rPr lang="en-US" sz="1050" b="0" u="none" baseline="0"/>
                  <a:t>将来負担比率</a:t>
                </a:r>
              </a:p>
            </c:rich>
          </c:tx>
          <c:layout>
            <c:manualLayout>
              <c:xMode val="edge"/>
              <c:yMode val="edge"/>
              <c:x val="1.7999999999999999E-2"/>
              <c:y val="0.251"/>
            </c:manualLayout>
          </c:layout>
          <c:overlay val="0"/>
          <c:spPr>
            <a:noFill/>
            <a:ln>
              <a:noFill/>
            </a:ln>
          </c:spPr>
        </c:title>
        <c:numFmt formatCode="#,##0.0;" sourceLinked="0"/>
        <c:majorTickMark val="none"/>
        <c:minorTickMark val="none"/>
        <c:tickLblPos val="high"/>
        <c:spPr>
          <a:ln w="9525">
            <a:noFill/>
          </a:ln>
        </c:spPr>
        <c:txPr>
          <a:bodyPr/>
          <a:lstStyle/>
          <a:p>
            <a:pPr>
              <a:defRPr lang="en-US" sz="800" u="none" baseline="0">
                <a:latin typeface="ＭＳ Ｐゴシック"/>
                <a:ea typeface="ＭＳ Ｐゴシック"/>
                <a:cs typeface="ＭＳ Ｐゴシック"/>
              </a:defRPr>
            </a:pPr>
            <a:endParaRPr lang="ja-JP"/>
          </a:p>
        </c:txPr>
        <c:crossAx val="47044325"/>
        <c:crosses val="autoZero"/>
        <c:crossBetween val="midCat"/>
        <c:majorUnit val="10"/>
      </c:valAx>
      <c:spPr>
        <a:solidFill>
          <a:srgbClr val="E6FFD5"/>
        </a:solidFill>
        <a:ln w="19050" cap="flat" cmpd="sng">
          <a:solidFill>
            <a:srgbClr val="000000"/>
          </a:solidFill>
        </a:ln>
      </c:spPr>
    </c:plotArea>
    <c:plotVisOnly val="1"/>
    <c:dispBlanksAs val="span"/>
    <c:showDLblsOverMax val="0"/>
  </c:chart>
  <c:spPr>
    <a:noFill/>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75"/>
          <c:y val="4.725E-2"/>
          <c:w val="0.84750000000000003"/>
          <c:h val="0.77925"/>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cmpd="sng">
              <a:solidFill>
                <a:srgbClr val="FF0000"/>
              </a:solidFill>
            </a:ln>
          </c:spPr>
          <c:marker>
            <c:symbol val="circle"/>
            <c:size val="8"/>
            <c:spPr>
              <a:solidFill>
                <a:srgbClr val="FF0000"/>
              </a:solidFill>
              <a:ln w="12700" cap="flat" cmpd="sng">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{3EC4C360-E512-4323-B052-DBD4FFAA66A5}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D35-4C6A-904B-6FEAFEF615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{7613FA5E-F415-4840-BC56-C8413C46ACA0}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35-4C6A-904B-6FEAFEF615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{7767CA7E-2DDF-4B11-94F9-52735F5CD5DD}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35-4C6A-904B-6FEAFEF615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{F2D3F6B7-6511-4284-86D8-5F0A3C5114F0}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35-4C6A-904B-6FEAFEF615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{7181418F-1482-4378-8E43-F396EFD25516}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35-4C6A-904B-6FEAFEF6154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{38F1AAF3-2839-4C53-AA97-82D7EA28710F}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D35-4C6A-904B-6FEAFEF6154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{1C77AE17-A2FE-4CCE-8138-E56B93E84C64}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D35-4C6A-904B-6FEAFEF6154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{C889760B-F716-4627-BAB9-1F72AFEF5034}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D35-4C6A-904B-6FEAFEF6154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{090EA92D-B89A-43B0-A6D0-74F8E3157EC6}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D35-4C6A-904B-6FEAFEF61546}"/>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5.7</c:v>
                </c:pt>
                <c:pt idx="16">
                  <c:v>5.6</c:v>
                </c:pt>
                <c:pt idx="24">
                  <c:v>5.2</c:v>
                </c:pt>
                <c:pt idx="32">
                  <c:v>4.3</c:v>
                </c:pt>
              </c:numCache>
            </c:numRef>
          </c:xVal>
          <c:yVal>
            <c:numRef>
              <c:f>公会計指標分析・財政指標組合せ分析表!$BP$73:$DC$73</c:f>
              <c:numCache>
                <c:formatCode>#,##0.0;"▲ "#,##0.0</c:formatCode>
                <c:ptCount val="40"/>
                <c:pt idx="0">
                  <c:v>4.5</c:v>
                </c:pt>
                <c:pt idx="16">
                  <c:v>17.899999999999999</c:v>
                </c:pt>
                <c:pt idx="24">
                  <c:v>9.6</c:v>
                </c:pt>
              </c:numCache>
            </c:numRef>
          </c:yVal>
          <c:smooth val="0"/>
          <c:extLst>
            <c:ext xmlns:c16="http://schemas.microsoft.com/office/drawing/2014/chart" uri="{C3380CC4-5D6E-409C-BE32-E72D297353CC}">
              <c16:uniqueId val="{00000009-3D35-4C6A-904B-6FEAFEF61546}"/>
            </c:ext>
          </c:extLst>
        </c:ser>
        <c:ser>
          <c:idx val="1"/>
          <c:order val="1"/>
          <c:tx>
            <c:strRef>
              <c:f>公会計指標分析・財政指標組合せ分析表!$AN$77</c:f>
              <c:strCache>
                <c:ptCount val="1"/>
                <c:pt idx="0">
                  <c:v>類似団体内平均値</c:v>
                </c:pt>
              </c:strCache>
            </c:strRef>
          </c:tx>
          <c:spPr>
            <a:ln w="6350" cap="flat" cmpd="sng">
              <a:solidFill>
                <a:srgbClr val="000080"/>
              </a:solidFill>
              <a:round/>
            </a:ln>
          </c:spPr>
          <c:marker>
            <c:symbol val="diamond"/>
            <c:size val="8"/>
            <c:spPr>
              <a:solidFill>
                <a:srgbClr val="000080"/>
              </a:solidFill>
              <a:ln w="12700" cap="rnd" cmpd="sng">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{243472AE-EA48-44F7-AF97-12AC86E99539}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D35-4C6A-904B-6FEAFEF61546}"/>
                </c:ext>
              </c:extLst>
            </c:dLbl>
            <c:dLbl>
              <c:idx val="1"/>
              <c:tx>
                <c:strRef>
                  <c:f>#REF!</c:f>
                  <c:strCache>
                    <c:ptCount val="1"/>
                    <c:pt idx="0">
                      <c:v>#REF!</c:v>
                    </c:pt>
                  </c:strCache>
                </c:strRef>
              </c:tx>
              <c:spPr/>
              <c:txPr>
                <a:bodyPr rot="0" vert="horz"/>
                <a:lstStyle/>
                <a:p>
                  <a:pPr algn="ctr">
                    <a:defRPr lang="en-US" sz="900" b="0" u="none" baseline="0">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{861122B4-3C96-4191-BBAB-62781836987E}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35-4C6A-904B-6FEAFEF615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{61911C8B-23C8-4937-9311-609023020461}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35-4C6A-904B-6FEAFEF615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{CE05F98A-D050-4150-AC41-BE454574585F}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35-4C6A-904B-6FEAFEF615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{A5F4C5EF-7097-45E7-97EC-67B161B65360}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35-4C6A-904B-6FEAFEF6154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{01165A67-DB84-4183-B55B-508122AAB6D0}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D35-4C6A-904B-6FEAFEF6154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{DCA0B771-9AD4-4BAF-AECA-4538289D83C4}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D35-4C6A-904B-6FEAFEF6154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{653F84EC-B9A4-45ED-A982-A767F29B4DC6}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D35-4C6A-904B-6FEAFEF6154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{FA641852-3160-430A-8D68-CEC1B6773F47}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D35-4C6A-904B-6FEAFEF61546}"/>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3D35-4C6A-904B-6FEAFEF61546}"/>
            </c:ext>
          </c:extLst>
        </c:ser>
        <c:dLbls>
          <c:showLegendKey val="0"/>
          <c:showVal val="0"/>
          <c:showCatName val="0"/>
          <c:showSerName val="0"/>
          <c:showPercent val="0"/>
          <c:showBubbleSize val="0"/>
        </c:dLbls>
        <c:axId val="52493967"/>
        <c:axId val="2683661"/>
      </c:scatterChart>
      <c:valAx>
        <c:axId val="52493967"/>
        <c:scaling>
          <c:orientation val="maxMin"/>
          <c:max val="7"/>
          <c:min val="5"/>
        </c:scaling>
        <c:delete val="0"/>
        <c:axPos val="t"/>
        <c:majorGridlines>
          <c:spPr>
            <a:ln>
              <a:noFill/>
            </a:ln>
          </c:spPr>
        </c:majorGridlines>
        <c:minorGridlines>
          <c:spPr>
            <a:ln>
              <a:noFill/>
            </a:ln>
          </c:spPr>
        </c:minorGridlines>
        <c:title>
          <c:tx>
            <c:rich>
              <a:bodyPr rot="0" vert="horz"/>
              <a:lstStyle/>
              <a:p>
                <a:pPr algn="ctr">
                  <a:defRPr/>
                </a:pPr>
                <a:r>
                  <a:rPr lang="en-US" sz="1050" b="0" u="none" baseline="0"/>
                  <a:t>実質公債費比率</a:t>
                </a:r>
              </a:p>
            </c:rich>
          </c:tx>
          <c:layout>
            <c:manualLayout>
              <c:xMode val="edge"/>
              <c:yMode val="edge"/>
              <c:x val="0.46800000000000003"/>
              <c:y val="0.89949999999999997"/>
            </c:manualLayout>
          </c:layout>
          <c:overlay val="0"/>
          <c:spPr>
            <a:noFill/>
            <a:ln>
              <a:noFill/>
            </a:ln>
          </c:spPr>
        </c:title>
        <c:numFmt formatCode="#,##0.0;&quot;▲ &quot;#,##0.0" sourceLinked="0"/>
        <c:majorTickMark val="none"/>
        <c:minorTickMark val="none"/>
        <c:tickLblPos val="high"/>
        <c:spPr>
          <a:ln w="9525">
            <a:noFill/>
          </a:ln>
        </c:spPr>
        <c:txPr>
          <a:bodyPr rot="0" vert="horz"/>
          <a:lstStyle/>
          <a:p>
            <a:pPr>
              <a:defRPr lang="en-US" sz="800" b="0" i="0" u="none" baseline="0">
                <a:solidFill>
                  <a:srgbClr val="000000"/>
                </a:solidFill>
                <a:latin typeface="ＭＳ Ｐゴシック"/>
                <a:ea typeface="ＭＳ Ｐゴシック"/>
                <a:cs typeface="ＭＳ Ｐゴシック"/>
              </a:defRPr>
            </a:pPr>
            <a:endParaRPr lang="ja-JP"/>
          </a:p>
        </c:txPr>
        <c:crossAx val="2683661"/>
        <c:crosses val="autoZero"/>
        <c:crossBetween val="midCat"/>
      </c:valAx>
      <c:valAx>
        <c:axId val="2683661"/>
        <c:scaling>
          <c:orientation val="maxMin"/>
          <c:max val="40"/>
          <c:min val="-10"/>
        </c:scaling>
        <c:delete val="0"/>
        <c:axPos val="r"/>
        <c:majorGridlines>
          <c:spPr>
            <a:ln w="9525" cap="flat" cmpd="sng">
              <a:solidFill>
                <a:srgbClr val="C0C0C0"/>
              </a:solidFill>
            </a:ln>
          </c:spPr>
        </c:majorGridlines>
        <c:minorGridlines>
          <c:spPr>
            <a:ln>
              <a:noFill/>
            </a:ln>
          </c:spPr>
        </c:minorGridlines>
        <c:title>
          <c:tx>
            <c:rich>
              <a:bodyPr rot="0" vert="wordArtVertRtl"/>
              <a:lstStyle/>
              <a:p>
                <a:pPr algn="ctr" rtl="1">
                  <a:defRPr/>
                </a:pPr>
                <a:r>
                  <a:rPr lang="en-US" sz="1050" b="0" u="none" baseline="0"/>
                  <a:t>将来負担比率</a:t>
                </a:r>
              </a:p>
            </c:rich>
          </c:tx>
          <c:layout>
            <c:manualLayout>
              <c:xMode val="edge"/>
              <c:yMode val="edge"/>
              <c:x val="1.8249999999999999E-2"/>
              <c:y val="0.25124999999999997"/>
            </c:manualLayout>
          </c:layout>
          <c:overlay val="0"/>
          <c:spPr>
            <a:noFill/>
            <a:ln>
              <a:noFill/>
            </a:ln>
          </c:spPr>
        </c:title>
        <c:numFmt formatCode="#,##0.0;" sourceLinked="0"/>
        <c:majorTickMark val="none"/>
        <c:minorTickMark val="none"/>
        <c:tickLblPos val="high"/>
        <c:spPr>
          <a:ln w="9525">
            <a:noFill/>
          </a:ln>
        </c:spPr>
        <c:txPr>
          <a:bodyPr/>
          <a:lstStyle/>
          <a:p>
            <a:pPr>
              <a:defRPr lang="en-US" sz="800" u="none" baseline="0">
                <a:latin typeface="ＭＳ Ｐゴシック"/>
                <a:ea typeface="ＭＳ Ｐゴシック"/>
                <a:cs typeface="ＭＳ Ｐゴシック"/>
              </a:defRPr>
            </a:pPr>
            <a:endParaRPr lang="ja-JP"/>
          </a:p>
        </c:txPr>
        <c:crossAx val="52493967"/>
        <c:crosses val="autoZero"/>
        <c:crossBetween val="midCat"/>
        <c:majorUnit val="10"/>
      </c:valAx>
      <c:spPr>
        <a:solidFill>
          <a:srgbClr val="E6FFD5"/>
        </a:solidFill>
        <a:ln w="19050" cap="flat" cmpd="sng">
          <a:solidFill>
            <a:srgbClr val="000000"/>
          </a:solidFill>
        </a:ln>
      </c:spPr>
    </c:plotArea>
    <c:plotVisOnly val="1"/>
    <c:dispBlanksAs val="span"/>
    <c:showDLblsOverMax val="0"/>
  </c:chart>
  <c:spPr>
    <a:ln w="9525">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埼玉県蓮田市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公営企業債の元利償還金に対する繰入金が９百万円減少した。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算入公債費等が減少し、元利償還金等の減少が上回ったことで、実質公債費比率の分子が減少した。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今後も借入利率や償還年数を考慮し、交付税措置のある有利な借入を行うなど、将来の財政負担の抑制に努める。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埼玉県蓮田市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一般会計等に係る地方債現在高は、借入額よりも償還元金が上回り、５百万円減少した。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公営企業債等繰入見込額は、下水道事業への負担金、補助金が減少し、８６２百万円減額した。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退職手当負担見込額は、一般職の職員数は変わらないが、勤続年数の短い職員の割合が増えていることで、４９百万円減額した。将来負担額全体では、１０２４百万円減額した。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充当可能財源等は、充当可能基金が８８０百万円増額、充当特定歳入が３２１百万円増額、基準財政需要額算入見込額が２０４百万円減少した。充当可能財源等全体では、９９７百万円増加した。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埼玉県蓮田市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財政調整基金残高は１５４百万円増加し、公共施設等整備基金残高は８００百万円増加した。基金全体では９５８百万円増加した。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市内公共施設の大規模な修繕事業など今後も大型事業を控えているため、可能な範囲で積立てを行う。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公共施設等整備基金：埼玉高速鉄道の整備促進及びこれに係る都市基盤整備事業、公用又は公共用に供する施設の整備。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森林環境整備基金：森林の整備に関する施策、森林の整備を担うべき人材の育成及び確保、森林の有する公益的機能に関する普及啓発、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木材の利用の促進、その他の森林の整備の促進に関する施策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公共施設等整備基金：はなみずき作業所の建替えや環境学習館の建替えを令和４年度に予定しているため、令和２年度より８００百万円増額した。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森林環境整備基金：環境学習館の建替えを令和４年度に予定しているため、５百万円増額した。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公共施設等整備基金：今後の公共施設の大規模改修などに備えて積立てを行う。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森林環境整備基金：森林環境譲与税の使途に合わせた活用を行うために、歳出予算への充当や積立てを行う。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大規模な改修工事等を控えており、取崩し額よりも積立額が上回り、令和２年度より１５４百万円増加した。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今後の大型事業や修繕に伴い、取崩しの必要が出てくるため、中長期的には減少が予想される。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決算状況を踏まえ、可能な範囲で今後も積立を行う。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例年、利子分のみの積立を行っているため、１千円増加した。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取崩しの予定はなく、現状維持となる。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fLocksText="0">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en-US" altLang="ja-JP" sz="1100">
              <a:solidFill>
                <a:srgbClr val="000000"/>
              </a:solidFill>
              <a:latin typeface="ＭＳ Ｐゴシック" panose="020B0600070205080204" pitchFamily="50" charset="-128"/>
              <a:ea typeface="ＭＳ Ｐゴシック" panose="020B0600070205080204" pitchFamily="50" charset="-128"/>
            </a:rPr>
            <a:t>-</a:t>
          </a:r>
          <a:endParaRPr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fLocksText="0">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en-US" altLang="ja-JP" sz="1100">
              <a:solidFill>
                <a:srgbClr val="000000"/>
              </a:solidFill>
              <a:latin typeface="ＭＳ Ｐゴシック" panose="020B0600070205080204" pitchFamily="50" charset="-128"/>
              <a:ea typeface="ＭＳ Ｐゴシック" panose="020B0600070205080204" pitchFamily="50" charset="-128"/>
            </a:rPr>
            <a:t>-</a:t>
          </a:r>
          <a:endParaRPr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fLocksText="0">
      <xdr:nvSpPr>
        <xdr:cNvPr id="6" name="正方形/長方形 5">
          <a:extLst>
            <a:ext uri="{FF2B5EF4-FFF2-40B4-BE49-F238E27FC236}">
              <a16:creationId xmlns:a16="http://schemas.microsoft.com/office/drawing/2014/main" id="{00000000-0008-0000-0D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en-US" altLang="ja-JP" sz="1100">
              <a:solidFill>
                <a:srgbClr val="000000"/>
              </a:solidFill>
              <a:latin typeface="ＭＳ Ｐゴシック" panose="020B0600070205080204" pitchFamily="50" charset="-128"/>
              <a:ea typeface="ＭＳ Ｐゴシック" panose="020B0600070205080204" pitchFamily="50" charset="-128"/>
            </a:rPr>
            <a:t>-</a:t>
          </a:r>
          <a:endParaRPr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fLocksText="0">
      <xdr:nvSpPr>
        <xdr:cNvPr id="7" name="正方形/長方形 6">
          <a:extLst>
            <a:ext uri="{FF2B5EF4-FFF2-40B4-BE49-F238E27FC236}">
              <a16:creationId xmlns:a16="http://schemas.microsoft.com/office/drawing/2014/main" id="{00000000-0008-0000-0D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en-US" altLang="ja-JP" sz="1100">
              <a:solidFill>
                <a:srgbClr val="000000"/>
              </a:solidFill>
              <a:latin typeface="ＭＳ Ｐゴシック" panose="020B0600070205080204" pitchFamily="50" charset="-128"/>
              <a:ea typeface="ＭＳ Ｐゴシック" panose="020B0600070205080204" pitchFamily="50" charset="-128"/>
            </a:rPr>
            <a:t>-</a:t>
          </a:r>
          <a:endParaRPr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fLocksText="0">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12</a:t>
          </a:r>
          <a:r>
            <a:rPr lang="ja-JP" altLang="en-US" sz="3200" b="1">
              <a:solidFill>
                <a:srgbClr val="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fLocksText="0">
      <xdr:nvSpPr>
        <xdr:cNvPr id="9" name="正方形/長方形 8">
          <a:extLst>
            <a:ext uri="{FF2B5EF4-FFF2-40B4-BE49-F238E27FC236}">
              <a16:creationId xmlns:a16="http://schemas.microsoft.com/office/drawing/2014/main" id="{00000000-0008-0000-0D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fLocksText="0">
      <xdr:nvSpPr>
        <xdr:cNvPr id="10" name="正方形/長方形 9">
          <a:extLst>
            <a:ext uri="{FF2B5EF4-FFF2-40B4-BE49-F238E27FC236}">
              <a16:creationId xmlns:a16="http://schemas.microsoft.com/office/drawing/2014/main" id="{00000000-0008-0000-0D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fLocksText="0">
      <xdr:nvSpPr>
        <xdr:cNvPr id="11" name="正方形/長方形 10">
          <a:extLst>
            <a:ext uri="{FF2B5EF4-FFF2-40B4-BE49-F238E27FC236}">
              <a16:creationId xmlns:a16="http://schemas.microsoft.com/office/drawing/2014/main" id="{00000000-0008-0000-0D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埼玉県蓮田市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fLocksText="0">
      <xdr:nvSpPr>
        <xdr:cNvPr id="12" name="正方形/長方形 11">
          <a:extLst>
            <a:ext uri="{FF2B5EF4-FFF2-40B4-BE49-F238E27FC236}">
              <a16:creationId xmlns:a16="http://schemas.microsoft.com/office/drawing/2014/main" id="{00000000-0008-0000-0D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fLocksText="0">
      <xdr:nvSpPr>
        <xdr:cNvPr id="13" name="正方形/長方形 12">
          <a:extLst>
            <a:ext uri="{FF2B5EF4-FFF2-40B4-BE49-F238E27FC236}">
              <a16:creationId xmlns:a16="http://schemas.microsoft.com/office/drawing/2014/main" id="{00000000-0008-0000-0D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fLocksText="0">
      <xdr:nvSpPr>
        <xdr:cNvPr id="14" name="正方形/長方形 13">
          <a:extLst>
            <a:ext uri="{FF2B5EF4-FFF2-40B4-BE49-F238E27FC236}">
              <a16:creationId xmlns:a16="http://schemas.microsoft.com/office/drawing/2014/main" id="{00000000-0008-0000-0D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fLocksText="0">
      <xdr:nvSpPr>
        <xdr:cNvPr id="15" name="正方形/長方形 14">
          <a:extLst>
            <a:ext uri="{FF2B5EF4-FFF2-40B4-BE49-F238E27FC236}">
              <a16:creationId xmlns:a16="http://schemas.microsoft.com/office/drawing/2014/main" id="{00000000-0008-0000-0D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fLocksText="0">
      <xdr:nvSpPr>
        <xdr:cNvPr id="16" name="正方形/長方形 15">
          <a:extLst>
            <a:ext uri="{FF2B5EF4-FFF2-40B4-BE49-F238E27FC236}">
              <a16:creationId xmlns:a16="http://schemas.microsoft.com/office/drawing/2014/main" id="{00000000-0008-0000-0D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fLocksText="0">
      <xdr:nvSpPr>
        <xdr:cNvPr id="17" name="正方形/長方形 16">
          <a:extLst>
            <a:ext uri="{FF2B5EF4-FFF2-40B4-BE49-F238E27FC236}">
              <a16:creationId xmlns:a16="http://schemas.microsoft.com/office/drawing/2014/main" id="{00000000-0008-0000-0D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61,563
60,894
27.28
24,157,897
22,444,443
1,370,706
13,587,787
14,511,701</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fLocksText="0">
      <xdr:nvSpPr>
        <xdr:cNvPr id="18" name="正方形/長方形 17">
          <a:extLst>
            <a:ext uri="{FF2B5EF4-FFF2-40B4-BE49-F238E27FC236}">
              <a16:creationId xmlns:a16="http://schemas.microsoft.com/office/drawing/2014/main" id="{00000000-0008-0000-0D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fLocksText="0">
      <xdr:nvSpPr>
        <xdr:cNvPr id="19" name="正方形/長方形 18">
          <a:extLst>
            <a:ext uri="{FF2B5EF4-FFF2-40B4-BE49-F238E27FC236}">
              <a16:creationId xmlns:a16="http://schemas.microsoft.com/office/drawing/2014/main" id="{00000000-0008-0000-0D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fLocksText="0">
      <xdr:nvSpPr>
        <xdr:cNvPr id="20" name="正方形/長方形 19">
          <a:extLst>
            <a:ext uri="{FF2B5EF4-FFF2-40B4-BE49-F238E27FC236}">
              <a16:creationId xmlns:a16="http://schemas.microsoft.com/office/drawing/2014/main" id="{00000000-0008-0000-0D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4.3
-</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fLocksText="0">
      <xdr:nvSpPr>
        <xdr:cNvPr id="21" name="正方形/長方形 20">
          <a:extLst>
            <a:ext uri="{FF2B5EF4-FFF2-40B4-BE49-F238E27FC236}">
              <a16:creationId xmlns:a16="http://schemas.microsoft.com/office/drawing/2014/main" id="{00000000-0008-0000-0D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fLocksText="0">
      <xdr:nvSpPr>
        <xdr:cNvPr id="22" name="正方形/長方形 21">
          <a:extLst>
            <a:ext uri="{FF2B5EF4-FFF2-40B4-BE49-F238E27FC236}">
              <a16:creationId xmlns:a16="http://schemas.microsoft.com/office/drawing/2014/main" id="{00000000-0008-0000-0D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fLocksText="0">
      <xdr:nvSpPr>
        <xdr:cNvPr id="23" name="正方形/長方形 22">
          <a:extLst>
            <a:ext uri="{FF2B5EF4-FFF2-40B4-BE49-F238E27FC236}">
              <a16:creationId xmlns:a16="http://schemas.microsoft.com/office/drawing/2014/main" id="{00000000-0008-0000-0D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R01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R02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R03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fLocksText="0">
      <xdr:nvSpPr>
        <xdr:cNvPr id="24" name="角丸四角形 23">
          <a:extLst>
            <a:ext uri="{FF2B5EF4-FFF2-40B4-BE49-F238E27FC236}">
              <a16:creationId xmlns:a16="http://schemas.microsoft.com/office/drawing/2014/main" id="{00000000-0008-0000-0D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fLocksText="0">
      <xdr:nvSpPr>
        <xdr:cNvPr id="25" name="正方形/長方形 24">
          <a:extLst>
            <a:ext uri="{FF2B5EF4-FFF2-40B4-BE49-F238E27FC236}">
              <a16:creationId xmlns:a16="http://schemas.microsoft.com/office/drawing/2014/main" id="{00000000-0008-0000-0D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fLocksText="0">
      <xdr:nvSpPr>
        <xdr:cNvPr id="26" name="正方形/長方形 25">
          <a:extLst>
            <a:ext uri="{FF2B5EF4-FFF2-40B4-BE49-F238E27FC236}">
              <a16:creationId xmlns:a16="http://schemas.microsoft.com/office/drawing/2014/main" id="{00000000-0008-0000-0D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fLocksText="0">
      <xdr:nvSpPr>
        <xdr:cNvPr id="27" name="正方形/長方形 26">
          <a:extLst>
            <a:ext uri="{FF2B5EF4-FFF2-40B4-BE49-F238E27FC236}">
              <a16:creationId xmlns:a16="http://schemas.microsoft.com/office/drawing/2014/main" id="{00000000-0008-0000-0D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fLocksText="0">
      <xdr:nvSpPr>
        <xdr:cNvPr id="29" name="楕円 28">
          <a:extLst>
            <a:ext uri="{FF2B5EF4-FFF2-40B4-BE49-F238E27FC236}">
              <a16:creationId xmlns:a16="http://schemas.microsoft.com/office/drawing/2014/main" id="{00000000-0008-0000-0D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fLocksText="0">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38100</xdr:rowOff>
    </xdr:from>
    <xdr:ext cx="8896350" cy="25717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7177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8375" cy="25717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009900"/>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0</xdr:rowOff>
    </xdr:from>
    <xdr:ext cx="8229600" cy="25717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248025"/>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76200</xdr:rowOff>
    </xdr:from>
    <xdr:ext cx="10906125" cy="25717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495675"/>
          <a:ext cx="10906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令和</a:t>
          </a:r>
          <a:r>
            <a:rPr lang="en-US" altLang="ja-JP" sz="1000">
              <a:solidFill>
                <a:srgbClr val="000000"/>
              </a:solidFill>
              <a:latin typeface="ＭＳ Ｐゴシック" panose="020B0600070205080204" pitchFamily="50" charset="-128"/>
              <a:ea typeface="ＭＳ Ｐゴシック" panose="020B0600070205080204" pitchFamily="50" charset="-128"/>
            </a:rPr>
            <a:t>4</a:t>
          </a:r>
          <a:r>
            <a:rPr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29125" cy="25717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733800"/>
          <a:ext cx="4429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fLocksText="0">
      <xdr:nvSpPr>
        <xdr:cNvPr id="40" name="正方形/長方形 39">
          <a:extLst>
            <a:ext uri="{FF2B5EF4-FFF2-40B4-BE49-F238E27FC236}">
              <a16:creationId xmlns:a16="http://schemas.microsoft.com/office/drawing/2014/main" id="{00000000-0008-0000-0D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fLocksText="0">
      <xdr:nvSpPr>
        <xdr:cNvPr id="41" name="正方形/長方形 40">
          <a:extLst>
            <a:ext uri="{FF2B5EF4-FFF2-40B4-BE49-F238E27FC236}">
              <a16:creationId xmlns:a16="http://schemas.microsoft.com/office/drawing/2014/main" id="{00000000-0008-0000-0D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ja-JP" altLang="en-US" sz="11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fLocksText="0">
      <xdr:nvSpPr>
        <xdr:cNvPr id="42" name="正方形/長方形 41">
          <a:extLst>
            <a:ext uri="{FF2B5EF4-FFF2-40B4-BE49-F238E27FC236}">
              <a16:creationId xmlns:a16="http://schemas.microsoft.com/office/drawing/2014/main" id="{00000000-0008-0000-0D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en-US" altLang="ja-JP" sz="1300" b="1">
              <a:solidFill>
                <a:srgbClr val="FF0000"/>
              </a:solidFill>
              <a:latin typeface="ＭＳ Ｐゴシック" panose="020B0600070205080204" pitchFamily="50" charset="-128"/>
              <a:ea typeface="ＭＳ Ｐゴシック" panose="020B0600070205080204" pitchFamily="50" charset="-128"/>
            </a:rPr>
            <a:t>[ 46.0</a:t>
          </a:r>
          <a:r>
            <a:rPr lang="ja-JP" altLang="en-US" sz="1300" b="1">
              <a:solidFill>
                <a:srgbClr val="FF0000"/>
              </a:solidFill>
              <a:latin typeface="ＭＳ Ｐゴシック" panose="020B0600070205080204" pitchFamily="50" charset="-128"/>
              <a:ea typeface="ＭＳ Ｐゴシック" panose="020B0600070205080204" pitchFamily="50" charset="-128"/>
            </a:rPr>
            <a:t>％ </a:t>
          </a:r>
          <a:r>
            <a:rPr lang="en-US" altLang="ja-JP" sz="1300" b="1">
              <a:solidFill>
                <a:srgbClr val="FF0000"/>
              </a:solidFill>
              <a:latin typeface="ＭＳ Ｐゴシック" panose="020B0600070205080204" pitchFamily="50" charset="-128"/>
              <a:ea typeface="ＭＳ Ｐゴシック" panose="020B0600070205080204" pitchFamily="50" charset="-128"/>
            </a:rPr>
            <a:t>]</a:t>
          </a:r>
          <a:endParaRPr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fLocksText="0">
      <xdr:nvSpPr>
        <xdr:cNvPr id="43" name="正方形/長方形 42">
          <a:extLst>
            <a:ext uri="{FF2B5EF4-FFF2-40B4-BE49-F238E27FC236}">
              <a16:creationId xmlns:a16="http://schemas.microsoft.com/office/drawing/2014/main" id="{00000000-0008-0000-0D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fLocksText="0">
      <xdr:nvSpPr>
        <xdr:cNvPr id="44" name="正方形/長方形 43">
          <a:extLst>
            <a:ext uri="{FF2B5EF4-FFF2-40B4-BE49-F238E27FC236}">
              <a16:creationId xmlns:a16="http://schemas.microsoft.com/office/drawing/2014/main" id="{00000000-0008-0000-0D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fLocksText="0">
      <xdr:nvSpPr>
        <xdr:cNvPr id="45" name="正方形/長方形 44">
          <a:extLst>
            <a:ext uri="{FF2B5EF4-FFF2-40B4-BE49-F238E27FC236}">
              <a16:creationId xmlns:a16="http://schemas.microsoft.com/office/drawing/2014/main" id="{00000000-0008-0000-0D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fLocksText="0">
      <xdr:nvSpPr>
        <xdr:cNvPr id="46" name="正方形/長方形 45">
          <a:extLst>
            <a:ext uri="{FF2B5EF4-FFF2-40B4-BE49-F238E27FC236}">
              <a16:creationId xmlns:a16="http://schemas.microsoft.com/office/drawing/2014/main" id="{00000000-0008-0000-0D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fLocksText="0">
      <xdr:nvSpPr>
        <xdr:cNvPr id="47" name="正方形/長方形 46">
          <a:extLst>
            <a:ext uri="{FF2B5EF4-FFF2-40B4-BE49-F238E27FC236}">
              <a16:creationId xmlns:a16="http://schemas.microsoft.com/office/drawing/2014/main" id="{00000000-0008-0000-0D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fLocksText="0">
      <xdr:nvSpPr>
        <xdr:cNvPr id="48" name="正方形/長方形 47">
          <a:extLst>
            <a:ext uri="{FF2B5EF4-FFF2-40B4-BE49-F238E27FC236}">
              <a16:creationId xmlns:a16="http://schemas.microsoft.com/office/drawing/2014/main" id="{00000000-0008-0000-0D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fLocksText="0">
      <xdr:nvSpPr>
        <xdr:cNvPr id="49" name="正方形/長方形 48">
          <a:extLst>
            <a:ext uri="{FF2B5EF4-FFF2-40B4-BE49-F238E27FC236}">
              <a16:creationId xmlns:a16="http://schemas.microsoft.com/office/drawing/2014/main" id="{00000000-0008-0000-0D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fLocksText="0">
      <xdr:nvSpPr>
        <xdr:cNvPr id="50" name="正方形/長方形 49">
          <a:extLst>
            <a:ext uri="{FF2B5EF4-FFF2-40B4-BE49-F238E27FC236}">
              <a16:creationId xmlns:a16="http://schemas.microsoft.com/office/drawing/2014/main" id="{00000000-0008-0000-0D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fLocksText="0">
      <xdr:nvSpPr>
        <xdr:cNvPr id="51" name="正方形/長方形 50">
          <a:extLst>
            <a:ext uri="{FF2B5EF4-FFF2-40B4-BE49-F238E27FC236}">
              <a16:creationId xmlns:a16="http://schemas.microsoft.com/office/drawing/2014/main" id="{00000000-0008-0000-0D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854700" y="5245100"/>
          <a:ext cx="4559300" cy="1778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有形固定資産減価償却率の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47.0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％は誤りであり、正しくは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％である。</a:t>
          </a:r>
          <a:endParaRPr lang="en-US" altLang="ja-JP" sz="1100">
            <a:latin typeface="ＭＳ Ｐゴシック" panose="020B0600070205080204" pitchFamily="50" charset="-128"/>
            <a:ea typeface="ＭＳ Ｐゴシック" panose="020B0600070205080204" pitchFamily="50" charset="-128"/>
          </a:endParaRPr>
        </a:p>
        <a:p>
          <a:r>
            <a:rPr lang="ja-JP" altLang="en-US" sz="1100">
              <a:latin typeface="ＭＳ Ｐゴシック" panose="020B0600070205080204" pitchFamily="50" charset="-128"/>
              <a:ea typeface="ＭＳ Ｐゴシック" panose="020B0600070205080204" pitchFamily="50" charset="-128"/>
            </a:rPr>
            <a:t>　令和</a:t>
          </a:r>
          <a:r>
            <a:rPr lang="en-US" altLang="ja-JP" sz="1100">
              <a:latin typeface="ＭＳ Ｐゴシック" panose="020B0600070205080204" pitchFamily="50" charset="-128"/>
              <a:ea typeface="ＭＳ Ｐゴシック" panose="020B0600070205080204" pitchFamily="50" charset="-128"/>
            </a:rPr>
            <a:t>3</a:t>
          </a:r>
          <a:r>
            <a:rPr lang="ja-JP" altLang="en-US" sz="1100">
              <a:latin typeface="ＭＳ Ｐゴシック" panose="020B0600070205080204" pitchFamily="50" charset="-128"/>
              <a:ea typeface="ＭＳ Ｐゴシック" panose="020B0600070205080204" pitchFamily="50" charset="-128"/>
            </a:rPr>
            <a:t>年度の有形固定資産減価償却率の</a:t>
          </a:r>
          <a:r>
            <a:rPr lang="en-US" altLang="ja-JP" sz="1100">
              <a:latin typeface="ＭＳ Ｐゴシック" panose="020B0600070205080204" pitchFamily="50" charset="-128"/>
              <a:ea typeface="ＭＳ Ｐゴシック" panose="020B0600070205080204" pitchFamily="50" charset="-128"/>
            </a:rPr>
            <a:t>46.0</a:t>
          </a:r>
          <a:r>
            <a:rPr lang="ja-JP" altLang="en-US" sz="1100">
              <a:latin typeface="ＭＳ Ｐゴシック" panose="020B0600070205080204" pitchFamily="50" charset="-128"/>
              <a:ea typeface="ＭＳ Ｐゴシック" panose="020B0600070205080204" pitchFamily="50" charset="-128"/>
            </a:rPr>
            <a:t>％は誤りであり、正しくは</a:t>
          </a:r>
          <a:r>
            <a:rPr lang="en-US" altLang="ja-JP" sz="1100">
              <a:latin typeface="ＭＳ Ｐゴシック" panose="020B0600070205080204" pitchFamily="50" charset="-128"/>
              <a:ea typeface="ＭＳ Ｐゴシック" panose="020B0600070205080204" pitchFamily="50" charset="-128"/>
            </a:rPr>
            <a:t>54.0</a:t>
          </a:r>
          <a:r>
            <a:rPr lang="ja-JP" altLang="en-US" sz="1100">
              <a:latin typeface="ＭＳ Ｐゴシック" panose="020B0600070205080204" pitchFamily="50" charset="-128"/>
              <a:ea typeface="ＭＳ Ｐゴシック" panose="020B0600070205080204" pitchFamily="50" charset="-128"/>
            </a:rPr>
            <a:t>％である。</a:t>
          </a:r>
          <a:r>
            <a:rPr lang="en-US" altLang="ja-JP" sz="1100">
              <a:latin typeface="ＭＳ Ｐゴシック" panose="020B0600070205080204" pitchFamily="50" charset="-128"/>
              <a:ea typeface="ＭＳ Ｐゴシック" panose="020B0600070205080204" pitchFamily="50" charset="-128"/>
            </a:rPr>
            <a:t/>
          </a:r>
          <a:br>
            <a:rPr lang="en-US" altLang="ja-JP" sz="1100">
              <a:latin typeface="ＭＳ Ｐゴシック" panose="020B0600070205080204" pitchFamily="50" charset="-128"/>
              <a:ea typeface="ＭＳ Ｐゴシック" panose="020B0600070205080204" pitchFamily="50" charset="-128"/>
            </a:rPr>
          </a:br>
          <a:r>
            <a:rPr lang="ja-JP" altLang="en-US" sz="1100">
              <a:latin typeface="ＭＳ Ｐゴシック" panose="020B0600070205080204" pitchFamily="50" charset="-128"/>
              <a:ea typeface="ＭＳ Ｐゴシック" panose="020B0600070205080204" pitchFamily="50" charset="-128"/>
            </a:rPr>
            <a:t>　有形固定資産減価償却率は類似団体より</a:t>
          </a:r>
          <a:r>
            <a:rPr lang="en-US" altLang="ja-JP" sz="1100">
              <a:latin typeface="ＭＳ Ｐゴシック" panose="020B0600070205080204" pitchFamily="50" charset="-128"/>
              <a:ea typeface="ＭＳ Ｐゴシック" panose="020B0600070205080204" pitchFamily="50" charset="-128"/>
            </a:rPr>
            <a:t>9.2</a:t>
          </a:r>
          <a:r>
            <a:rPr lang="ja-JP" altLang="en-US" sz="1100">
              <a:latin typeface="ＭＳ Ｐゴシック" panose="020B0600070205080204" pitchFamily="50" charset="-128"/>
              <a:ea typeface="ＭＳ Ｐゴシック" panose="020B0600070205080204" pitchFamily="50" charset="-128"/>
            </a:rPr>
            <a:t>％低い水準にある。</a:t>
          </a:r>
          <a:endParaRPr lang="en-US" altLang="ja-JP" sz="1100">
            <a:latin typeface="ＭＳ Ｐゴシック" panose="020B0600070205080204" pitchFamily="50" charset="-128"/>
            <a:ea typeface="ＭＳ Ｐゴシック" panose="020B0600070205080204" pitchFamily="50" charset="-128"/>
          </a:endParaRPr>
        </a:p>
        <a:p>
          <a:r>
            <a:rPr lang="ja-JP" altLang="en-US" sz="1100">
              <a:latin typeface="ＭＳ Ｐゴシック" panose="020B0600070205080204" pitchFamily="50" charset="-128"/>
              <a:ea typeface="ＭＳ Ｐゴシック" panose="020B0600070205080204" pitchFamily="50" charset="-128"/>
            </a:rPr>
            <a:t>　それぞれの公共施設等について個別施設計画を策定済みであり、当該計画内にて改修等の優先順位付けを行っている。今後も計画に基づき施設保有量の適正化と長寿命化、計画的な維持・更新に努める。</a:t>
          </a:r>
        </a:p>
      </xdr:txBody>
    </xdr:sp>
    <xdr:clientData/>
  </xdr:twoCellAnchor>
  <xdr:oneCellAnchor>
    <xdr:from>
      <xdr:col>4</xdr:col>
      <xdr:colOff>171450</xdr:colOff>
      <xdr:row>23</xdr:row>
      <xdr:rowOff>47625</xdr:rowOff>
    </xdr:from>
    <xdr:ext cx="352425" cy="228600"/>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228725" y="4762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114300</xdr:colOff>
      <xdr:row>36</xdr:row>
      <xdr:rowOff>76200</xdr:rowOff>
    </xdr:from>
    <xdr:ext cx="409575" cy="228600"/>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90575" y="7019925"/>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34</xdr:row>
      <xdr:rowOff>142875</xdr:rowOff>
    </xdr:from>
    <xdr:ext cx="361950" cy="228600"/>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38200" y="674370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90.0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33</xdr:row>
      <xdr:rowOff>47625</xdr:rowOff>
    </xdr:from>
    <xdr:ext cx="361950" cy="228600"/>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38200" y="647700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80.0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31</xdr:row>
      <xdr:rowOff>123825</xdr:rowOff>
    </xdr:from>
    <xdr:ext cx="361950" cy="228600"/>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38200" y="621030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70.0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30</xdr:row>
      <xdr:rowOff>19050</xdr:rowOff>
    </xdr:from>
    <xdr:ext cx="361950" cy="228600"/>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38200" y="593407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60.0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28</xdr:row>
      <xdr:rowOff>95250</xdr:rowOff>
    </xdr:from>
    <xdr:ext cx="361950" cy="228600"/>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38200" y="566737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50.0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26</xdr:row>
      <xdr:rowOff>171450</xdr:rowOff>
    </xdr:from>
    <xdr:ext cx="361950" cy="228600"/>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38200" y="540067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40.0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25</xdr:row>
      <xdr:rowOff>66675</xdr:rowOff>
    </xdr:from>
    <xdr:ext cx="361950" cy="228600"/>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38200" y="512445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30.0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23</xdr:row>
      <xdr:rowOff>142875</xdr:rowOff>
    </xdr:from>
    <xdr:ext cx="361950" cy="228600"/>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38200" y="485775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20.0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fLocksText="0">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34</xdr:row>
      <xdr:rowOff>66675</xdr:rowOff>
    </xdr:from>
    <xdr:ext cx="409575" cy="25717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0125" y="66675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83.3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25</xdr:row>
      <xdr:rowOff>28575</xdr:rowOff>
    </xdr:from>
    <xdr:ext cx="409575" cy="25717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0125" y="50863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33.4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30</xdr:row>
      <xdr:rowOff>133350</xdr:rowOff>
    </xdr:from>
    <xdr:ext cx="409575" cy="25717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0125" y="6048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fLocksText="0">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fLocksText="0">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fLocksText="0">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fLocksText="0">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fLocksText="0">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22</xdr:col>
      <xdr:colOff>95250</xdr:colOff>
      <xdr:row>37</xdr:row>
      <xdr:rowOff>38100</xdr:rowOff>
    </xdr:from>
    <xdr:ext cx="762000" cy="228600"/>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1525"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R03</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142875</xdr:colOff>
      <xdr:row>37</xdr:row>
      <xdr:rowOff>38100</xdr:rowOff>
    </xdr:from>
    <xdr:ext cx="762000" cy="228600"/>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671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R02</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142875</xdr:colOff>
      <xdr:row>37</xdr:row>
      <xdr:rowOff>38100</xdr:rowOff>
    </xdr:from>
    <xdr:ext cx="762000" cy="228600"/>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051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R01</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142875</xdr:colOff>
      <xdr:row>37</xdr:row>
      <xdr:rowOff>38100</xdr:rowOff>
    </xdr:from>
    <xdr:ext cx="762000" cy="228600"/>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31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H30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142875</xdr:colOff>
      <xdr:row>37</xdr:row>
      <xdr:rowOff>38100</xdr:rowOff>
    </xdr:from>
    <xdr:ext cx="762000" cy="228600"/>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11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H29</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31750</xdr:rowOff>
    </xdr:from>
    <xdr:to>
      <xdr:col>23</xdr:col>
      <xdr:colOff>136525</xdr:colOff>
      <xdr:row>28</xdr:row>
      <xdr:rowOff>133350</xdr:rowOff>
    </xdr:to>
    <xdr:sp macro="" textlink="" fLocksText="0">
      <xdr:nvSpPr>
        <xdr:cNvPr id="89" name="楕円 88">
          <a:extLst>
            <a:ext uri="{FF2B5EF4-FFF2-40B4-BE49-F238E27FC236}">
              <a16:creationId xmlns:a16="http://schemas.microsoft.com/office/drawing/2014/main" id="{00000000-0008-0000-0D00-000059000000}"/>
            </a:ext>
          </a:extLst>
        </xdr:cNvPr>
        <xdr:cNvSpPr/>
      </xdr:nvSpPr>
      <xdr:spPr>
        <a:xfrm>
          <a:off x="47117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133350</xdr:colOff>
      <xdr:row>27</xdr:row>
      <xdr:rowOff>57150</xdr:rowOff>
    </xdr:from>
    <xdr:ext cx="409575" cy="25717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0125" y="54578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58738</xdr:rowOff>
    </xdr:from>
    <xdr:to>
      <xdr:col>19</xdr:col>
      <xdr:colOff>187325</xdr:colOff>
      <xdr:row>28</xdr:row>
      <xdr:rowOff>160338</xdr:rowOff>
    </xdr:to>
    <xdr:sp macro="" textlink="" fLocksText="0">
      <xdr:nvSpPr>
        <xdr:cNvPr id="91" name="楕円 90">
          <a:extLst>
            <a:ext uri="{FF2B5EF4-FFF2-40B4-BE49-F238E27FC236}">
              <a16:creationId xmlns:a16="http://schemas.microsoft.com/office/drawing/2014/main" id="{00000000-0008-0000-0D00-00005B000000}"/>
            </a:ext>
          </a:extLst>
        </xdr:cNvPr>
        <xdr:cNvSpPr/>
      </xdr:nvSpPr>
      <xdr:spPr>
        <a:xfrm>
          <a:off x="4000500" y="563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136525</xdr:colOff>
      <xdr:row>28</xdr:row>
      <xdr:rowOff>82550</xdr:rowOff>
    </xdr:from>
    <xdr:to>
      <xdr:col>23</xdr:col>
      <xdr:colOff>85725</xdr:colOff>
      <xdr:row>28</xdr:row>
      <xdr:rowOff>109538</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4051300" y="5654675"/>
          <a:ext cx="711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163989</xdr:rowOff>
    </xdr:from>
    <xdr:to>
      <xdr:col>15</xdr:col>
      <xdr:colOff>187325</xdr:colOff>
      <xdr:row>29</xdr:row>
      <xdr:rowOff>94139</xdr:rowOff>
    </xdr:to>
    <xdr:sp macro="" textlink="" fLocksText="0">
      <xdr:nvSpPr>
        <xdr:cNvPr id="93" name="楕円 92">
          <a:extLst>
            <a:ext uri="{FF2B5EF4-FFF2-40B4-BE49-F238E27FC236}">
              <a16:creationId xmlns:a16="http://schemas.microsoft.com/office/drawing/2014/main" id="{00000000-0008-0000-0D00-00005D000000}"/>
            </a:ext>
          </a:extLst>
        </xdr:cNvPr>
        <xdr:cNvSpPr/>
      </xdr:nvSpPr>
      <xdr:spPr>
        <a:xfrm>
          <a:off x="3238500" y="57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136525</xdr:colOff>
      <xdr:row>28</xdr:row>
      <xdr:rowOff>109538</xdr:rowOff>
    </xdr:from>
    <xdr:to>
      <xdr:col>19</xdr:col>
      <xdr:colOff>136525</xdr:colOff>
      <xdr:row>29</xdr:row>
      <xdr:rowOff>43339</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3289300" y="5681663"/>
          <a:ext cx="762000" cy="10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123508</xdr:rowOff>
    </xdr:from>
    <xdr:to>
      <xdr:col>11</xdr:col>
      <xdr:colOff>187325</xdr:colOff>
      <xdr:row>29</xdr:row>
      <xdr:rowOff>53658</xdr:rowOff>
    </xdr:to>
    <xdr:sp macro="" textlink="" fLocksText="0">
      <xdr:nvSpPr>
        <xdr:cNvPr id="95" name="楕円 94">
          <a:extLst>
            <a:ext uri="{FF2B5EF4-FFF2-40B4-BE49-F238E27FC236}">
              <a16:creationId xmlns:a16="http://schemas.microsoft.com/office/drawing/2014/main" id="{00000000-0008-0000-0D00-00005F000000}"/>
            </a:ext>
          </a:extLst>
        </xdr:cNvPr>
        <xdr:cNvSpPr/>
      </xdr:nvSpPr>
      <xdr:spPr>
        <a:xfrm>
          <a:off x="2476500" y="56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xdr:col>
      <xdr:colOff>136525</xdr:colOff>
      <xdr:row>29</xdr:row>
      <xdr:rowOff>2858</xdr:rowOff>
    </xdr:from>
    <xdr:to>
      <xdr:col>15</xdr:col>
      <xdr:colOff>136525</xdr:colOff>
      <xdr:row>29</xdr:row>
      <xdr:rowOff>43339</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5746433"/>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93821</xdr:rowOff>
    </xdr:from>
    <xdr:to>
      <xdr:col>7</xdr:col>
      <xdr:colOff>187325</xdr:colOff>
      <xdr:row>29</xdr:row>
      <xdr:rowOff>23971</xdr:rowOff>
    </xdr:to>
    <xdr:sp macro="" textlink="" fLocksText="0">
      <xdr:nvSpPr>
        <xdr:cNvPr id="97" name="楕円 96">
          <a:extLst>
            <a:ext uri="{FF2B5EF4-FFF2-40B4-BE49-F238E27FC236}">
              <a16:creationId xmlns:a16="http://schemas.microsoft.com/office/drawing/2014/main" id="{00000000-0008-0000-0D00-000061000000}"/>
            </a:ext>
          </a:extLst>
        </xdr:cNvPr>
        <xdr:cNvSpPr/>
      </xdr:nvSpPr>
      <xdr:spPr>
        <a:xfrm>
          <a:off x="1714500" y="56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xdr:col>
      <xdr:colOff>136525</xdr:colOff>
      <xdr:row>28</xdr:row>
      <xdr:rowOff>144621</xdr:rowOff>
    </xdr:from>
    <xdr:to>
      <xdr:col>11</xdr:col>
      <xdr:colOff>136525</xdr:colOff>
      <xdr:row>29</xdr:row>
      <xdr:rowOff>2858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5716746"/>
          <a:ext cx="76200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104775</xdr:colOff>
      <xdr:row>31</xdr:row>
      <xdr:rowOff>76200</xdr:rowOff>
    </xdr:from>
    <xdr:ext cx="409575" cy="25717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29050" y="61626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123825</xdr:colOff>
      <xdr:row>31</xdr:row>
      <xdr:rowOff>28575</xdr:rowOff>
    </xdr:from>
    <xdr:ext cx="409575" cy="25717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100" y="6115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123825</xdr:colOff>
      <xdr:row>30</xdr:row>
      <xdr:rowOff>161925</xdr:rowOff>
    </xdr:from>
    <xdr:ext cx="409575" cy="25717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100" y="6076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123825</xdr:colOff>
      <xdr:row>30</xdr:row>
      <xdr:rowOff>142875</xdr:rowOff>
    </xdr:from>
    <xdr:ext cx="409575" cy="25717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100" y="6057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104775</xdr:colOff>
      <xdr:row>27</xdr:row>
      <xdr:rowOff>9525</xdr:rowOff>
    </xdr:from>
    <xdr:ext cx="409575" cy="25717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29050" y="54102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123825</xdr:colOff>
      <xdr:row>27</xdr:row>
      <xdr:rowOff>114300</xdr:rowOff>
    </xdr:from>
    <xdr:ext cx="409575" cy="25717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100" y="5514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123825</xdr:colOff>
      <xdr:row>27</xdr:row>
      <xdr:rowOff>66675</xdr:rowOff>
    </xdr:from>
    <xdr:ext cx="409575" cy="25717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100" y="54673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49.4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123825</xdr:colOff>
      <xdr:row>27</xdr:row>
      <xdr:rowOff>38100</xdr:rowOff>
    </xdr:from>
    <xdr:ext cx="409575" cy="25717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100" y="54387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fLocksText="0">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fLocksText="0">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ja-JP" altLang="en-US" sz="1100" b="1">
              <a:solidFill>
                <a:srgbClr val="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fLocksText="0">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en-US" altLang="ja-JP" sz="1300" b="1">
              <a:solidFill>
                <a:srgbClr val="FF0000"/>
              </a:solidFill>
              <a:latin typeface="ＭＳ Ｐゴシック" panose="020B0600070205080204" pitchFamily="50" charset="-128"/>
              <a:ea typeface="ＭＳ Ｐゴシック" panose="020B0600070205080204" pitchFamily="50" charset="-128"/>
            </a:rPr>
            <a:t>[ 358.6</a:t>
          </a:r>
          <a:r>
            <a:rPr lang="ja-JP" altLang="en-US" sz="1300" b="1">
              <a:solidFill>
                <a:srgbClr val="FF0000"/>
              </a:solidFill>
              <a:latin typeface="ＭＳ Ｐゴシック" panose="020B0600070205080204" pitchFamily="50" charset="-128"/>
              <a:ea typeface="ＭＳ Ｐゴシック" panose="020B0600070205080204" pitchFamily="50" charset="-128"/>
            </a:rPr>
            <a:t>％ </a:t>
          </a:r>
          <a:r>
            <a:rPr lang="en-US" altLang="ja-JP" sz="1300" b="1">
              <a:solidFill>
                <a:srgbClr val="FF0000"/>
              </a:solidFill>
              <a:latin typeface="ＭＳ Ｐゴシック" panose="020B0600070205080204" pitchFamily="50" charset="-128"/>
              <a:ea typeface="ＭＳ Ｐゴシック" panose="020B0600070205080204" pitchFamily="50" charset="-128"/>
            </a:rPr>
            <a:t>]</a:t>
          </a:r>
          <a:endParaRPr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fLocksText="0">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fLocksText="0">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fLocksText="0">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fLocksText="0">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fLocksText="0">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fLocksText="0">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fLocksText="0">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fLocksText="0">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fLocksText="0">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100">
              <a:latin typeface="ＭＳ Ｐゴシック" panose="020B0600070205080204" pitchFamily="50" charset="-128"/>
              <a:ea typeface="ＭＳ Ｐゴシック" panose="020B0600070205080204" pitchFamily="50" charset="-128"/>
            </a:rPr>
            <a:t>債務償還比率は類似団体平均を</a:t>
          </a:r>
          <a:r>
            <a:rPr lang="en-US" altLang="ja-JP" sz="1100">
              <a:latin typeface="ＭＳ Ｐゴシック" panose="020B0600070205080204" pitchFamily="50" charset="-128"/>
              <a:ea typeface="ＭＳ Ｐゴシック" panose="020B0600070205080204" pitchFamily="50" charset="-128"/>
            </a:rPr>
            <a:t>96.2</a:t>
          </a:r>
          <a:r>
            <a:rPr lang="ja-JP" altLang="en-US" sz="1100">
              <a:latin typeface="ＭＳ Ｐゴシック" panose="020B0600070205080204" pitchFamily="50" charset="-128"/>
              <a:ea typeface="ＭＳ Ｐゴシック" panose="020B0600070205080204" pitchFamily="50" charset="-128"/>
            </a:rPr>
            <a:t>ポイント下回っており、令和２年度より</a:t>
          </a:r>
          <a:r>
            <a:rPr lang="en-US" altLang="ja-JP" sz="1100">
              <a:latin typeface="ＭＳ Ｐゴシック" panose="020B0600070205080204" pitchFamily="50" charset="-128"/>
              <a:ea typeface="ＭＳ Ｐゴシック" panose="020B0600070205080204" pitchFamily="50" charset="-128"/>
            </a:rPr>
            <a:t>162.9</a:t>
          </a:r>
          <a:r>
            <a:rPr lang="ja-JP" altLang="en-US" sz="1100">
              <a:latin typeface="ＭＳ Ｐゴシック" panose="020B0600070205080204" pitchFamily="50" charset="-128"/>
              <a:ea typeface="ＭＳ Ｐゴシック" panose="020B0600070205080204" pitchFamily="50" charset="-128"/>
            </a:rPr>
            <a:t>ポイント減少した。</a:t>
          </a:r>
        </a:p>
        <a:p>
          <a:r>
            <a:rPr lang="ja-JP" altLang="en-US" sz="1100">
              <a:latin typeface="ＭＳ Ｐゴシック" panose="020B0600070205080204" pitchFamily="50" charset="-128"/>
              <a:ea typeface="ＭＳ Ｐゴシック" panose="020B0600070205080204" pitchFamily="50" charset="-128"/>
            </a:rPr>
            <a:t>　主な理由としては、下水道事業への負担金、補助金が減少したことにより公営企業債等繰入見込額が</a:t>
          </a:r>
          <a:r>
            <a:rPr lang="en-US" altLang="ja-JP" sz="1100">
              <a:latin typeface="ＭＳ Ｐゴシック" panose="020B0600070205080204" pitchFamily="50" charset="-128"/>
              <a:ea typeface="ＭＳ Ｐゴシック" panose="020B0600070205080204" pitchFamily="50" charset="-128"/>
            </a:rPr>
            <a:t>862</a:t>
          </a:r>
          <a:r>
            <a:rPr lang="ja-JP" altLang="en-US" sz="1100">
              <a:latin typeface="ＭＳ Ｐゴシック" panose="020B0600070205080204" pitchFamily="50" charset="-128"/>
              <a:ea typeface="ＭＳ Ｐゴシック" panose="020B0600070205080204" pitchFamily="50" charset="-128"/>
            </a:rPr>
            <a:t>百万円減少したこと、基金の積み立てが進み充当可能財源が増加したことに加え、税収が増加したことが挙げられる。</a:t>
          </a:r>
          <a:endParaRPr lang="en-US" altLang="ja-JP" sz="1100">
            <a:latin typeface="ＭＳ Ｐゴシック" panose="020B0600070205080204" pitchFamily="50" charset="-128"/>
            <a:ea typeface="ＭＳ Ｐゴシック" panose="020B0600070205080204" pitchFamily="50" charset="-128"/>
          </a:endParaRPr>
        </a:p>
        <a:p>
          <a:r>
            <a:rPr lang="ja-JP" altLang="en-US" sz="1100">
              <a:latin typeface="ＭＳ Ｐゴシック" panose="020B0600070205080204" pitchFamily="50" charset="-128"/>
              <a:ea typeface="ＭＳ Ｐゴシック" panose="020B0600070205080204" pitchFamily="50" charset="-128"/>
            </a:rPr>
            <a:t>　元利償還金に対して、借入額が少なく、償還が進んでいる状態である。</a:t>
          </a:r>
        </a:p>
        <a:p>
          <a:endParaRPr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104775</xdr:colOff>
      <xdr:row>23</xdr:row>
      <xdr:rowOff>47625</xdr:rowOff>
    </xdr:from>
    <xdr:ext cx="352425" cy="228600"/>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58550" y="4762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76200</xdr:rowOff>
    </xdr:from>
    <xdr:ext cx="485775" cy="228600"/>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3725" y="7019925"/>
          <a:ext cx="4857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1,200.0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104775</xdr:rowOff>
    </xdr:from>
    <xdr:ext cx="485775" cy="228600"/>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3725" y="6705600"/>
          <a:ext cx="4857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1,000.0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32</xdr:row>
      <xdr:rowOff>142875</xdr:rowOff>
    </xdr:from>
    <xdr:ext cx="409575" cy="228600"/>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0400" y="6400800"/>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800.0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31</xdr:row>
      <xdr:rowOff>9525</xdr:rowOff>
    </xdr:from>
    <xdr:ext cx="409575" cy="228600"/>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0400" y="6096000"/>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600.0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29</xdr:row>
      <xdr:rowOff>38100</xdr:rowOff>
    </xdr:from>
    <xdr:ext cx="409575" cy="228600"/>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0400" y="5781675"/>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400.0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27</xdr:row>
      <xdr:rowOff>76200</xdr:rowOff>
    </xdr:from>
    <xdr:ext cx="409575" cy="228600"/>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0400" y="5476875"/>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200.0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152400</xdr:colOff>
      <xdr:row>25</xdr:row>
      <xdr:rowOff>114300</xdr:rowOff>
    </xdr:from>
    <xdr:ext cx="304800" cy="228600"/>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25175" y="5172075"/>
          <a:ext cx="3048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fLocksText="0">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34</xdr:row>
      <xdr:rowOff>57150</xdr:rowOff>
    </xdr:from>
    <xdr:ext cx="466725" cy="25717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39950" y="6657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900.7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24</xdr:row>
      <xdr:rowOff>152400</xdr:rowOff>
    </xdr:from>
    <xdr:ext cx="342900" cy="25717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39950" y="50387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29</xdr:row>
      <xdr:rowOff>142875</xdr:rowOff>
    </xdr:from>
    <xdr:ext cx="466725" cy="25717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39950" y="588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454.8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fLocksText="0">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fLocksText="0">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fLocksText="0">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fLocksText="0">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fLocksText="0">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37</xdr:row>
      <xdr:rowOff>38100</xdr:rowOff>
    </xdr:from>
    <xdr:ext cx="762000" cy="228600"/>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13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R03</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38100</xdr:rowOff>
    </xdr:from>
    <xdr:ext cx="762000" cy="228600"/>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R02</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38100</xdr:rowOff>
    </xdr:from>
    <xdr:ext cx="762000" cy="228600"/>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R01</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38100</xdr:rowOff>
    </xdr:from>
    <xdr:ext cx="762000" cy="228600"/>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H30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38100</xdr:rowOff>
    </xdr:from>
    <xdr:ext cx="762000" cy="228600"/>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H29</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20066</xdr:rowOff>
    </xdr:from>
    <xdr:to>
      <xdr:col>76</xdr:col>
      <xdr:colOff>73025</xdr:colOff>
      <xdr:row>29</xdr:row>
      <xdr:rowOff>121666</xdr:rowOff>
    </xdr:to>
    <xdr:sp macro="" textlink="" fLocksText="0">
      <xdr:nvSpPr>
        <xdr:cNvPr id="153" name="楕円 152">
          <a:extLst>
            <a:ext uri="{FF2B5EF4-FFF2-40B4-BE49-F238E27FC236}">
              <a16:creationId xmlns:a16="http://schemas.microsoft.com/office/drawing/2014/main" id="{00000000-0008-0000-0D00-000099000000}"/>
            </a:ext>
          </a:extLst>
        </xdr:cNvPr>
        <xdr:cNvSpPr/>
      </xdr:nvSpPr>
      <xdr:spPr>
        <a:xfrm>
          <a:off x="14744700" y="57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66675</xdr:colOff>
      <xdr:row>28</xdr:row>
      <xdr:rowOff>47625</xdr:rowOff>
    </xdr:from>
    <xdr:ext cx="466725" cy="25717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39950" y="5619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358.6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99831</xdr:rowOff>
    </xdr:from>
    <xdr:to>
      <xdr:col>72</xdr:col>
      <xdr:colOff>123825</xdr:colOff>
      <xdr:row>31</xdr:row>
      <xdr:rowOff>29981</xdr:rowOff>
    </xdr:to>
    <xdr:sp macro="" textlink="" fLocksText="0">
      <xdr:nvSpPr>
        <xdr:cNvPr id="155" name="楕円 154">
          <a:extLst>
            <a:ext uri="{FF2B5EF4-FFF2-40B4-BE49-F238E27FC236}">
              <a16:creationId xmlns:a16="http://schemas.microsoft.com/office/drawing/2014/main" id="{00000000-0008-0000-0D00-00009B000000}"/>
            </a:ext>
          </a:extLst>
        </xdr:cNvPr>
        <xdr:cNvSpPr/>
      </xdr:nvSpPr>
      <xdr:spPr>
        <a:xfrm>
          <a:off x="14033500" y="601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73025</xdr:colOff>
      <xdr:row>29</xdr:row>
      <xdr:rowOff>70866</xdr:rowOff>
    </xdr:from>
    <xdr:to>
      <xdr:col>76</xdr:col>
      <xdr:colOff>22225</xdr:colOff>
      <xdr:row>30</xdr:row>
      <xdr:rowOff>150631</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4084300" y="5814441"/>
          <a:ext cx="711200" cy="2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39107</xdr:rowOff>
    </xdr:from>
    <xdr:to>
      <xdr:col>68</xdr:col>
      <xdr:colOff>123825</xdr:colOff>
      <xdr:row>31</xdr:row>
      <xdr:rowOff>140707</xdr:rowOff>
    </xdr:to>
    <xdr:sp macro="" textlink="" fLocksText="0">
      <xdr:nvSpPr>
        <xdr:cNvPr id="157" name="楕円 156">
          <a:extLst>
            <a:ext uri="{FF2B5EF4-FFF2-40B4-BE49-F238E27FC236}">
              <a16:creationId xmlns:a16="http://schemas.microsoft.com/office/drawing/2014/main" id="{00000000-0008-0000-0D00-00009D000000}"/>
            </a:ext>
          </a:extLst>
        </xdr:cNvPr>
        <xdr:cNvSpPr/>
      </xdr:nvSpPr>
      <xdr:spPr>
        <a:xfrm>
          <a:off x="13271500" y="61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68</xdr:col>
      <xdr:colOff>73025</xdr:colOff>
      <xdr:row>30</xdr:row>
      <xdr:rowOff>150631</xdr:rowOff>
    </xdr:from>
    <xdr:to>
      <xdr:col>72</xdr:col>
      <xdr:colOff>73025</xdr:colOff>
      <xdr:row>31</xdr:row>
      <xdr:rowOff>89907</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3322300" y="6065656"/>
          <a:ext cx="762000" cy="11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86723</xdr:rowOff>
    </xdr:from>
    <xdr:to>
      <xdr:col>64</xdr:col>
      <xdr:colOff>123825</xdr:colOff>
      <xdr:row>31</xdr:row>
      <xdr:rowOff>16873</xdr:rowOff>
    </xdr:to>
    <xdr:sp macro="" textlink="" fLocksText="0">
      <xdr:nvSpPr>
        <xdr:cNvPr id="159" name="楕円 158">
          <a:extLst>
            <a:ext uri="{FF2B5EF4-FFF2-40B4-BE49-F238E27FC236}">
              <a16:creationId xmlns:a16="http://schemas.microsoft.com/office/drawing/2014/main" id="{00000000-0008-0000-0D00-00009F000000}"/>
            </a:ext>
          </a:extLst>
        </xdr:cNvPr>
        <xdr:cNvSpPr/>
      </xdr:nvSpPr>
      <xdr:spPr>
        <a:xfrm>
          <a:off x="12509500" y="60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64</xdr:col>
      <xdr:colOff>73025</xdr:colOff>
      <xdr:row>30</xdr:row>
      <xdr:rowOff>137523</xdr:rowOff>
    </xdr:from>
    <xdr:to>
      <xdr:col>68</xdr:col>
      <xdr:colOff>73025</xdr:colOff>
      <xdr:row>31</xdr:row>
      <xdr:rowOff>89907</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2560300" y="6052548"/>
          <a:ext cx="762000" cy="12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75465</xdr:rowOff>
    </xdr:from>
    <xdr:to>
      <xdr:col>60</xdr:col>
      <xdr:colOff>123825</xdr:colOff>
      <xdr:row>31</xdr:row>
      <xdr:rowOff>5615</xdr:rowOff>
    </xdr:to>
    <xdr:sp macro="" textlink="" fLocksText="0">
      <xdr:nvSpPr>
        <xdr:cNvPr id="161" name="楕円 160">
          <a:extLst>
            <a:ext uri="{FF2B5EF4-FFF2-40B4-BE49-F238E27FC236}">
              <a16:creationId xmlns:a16="http://schemas.microsoft.com/office/drawing/2014/main" id="{00000000-0008-0000-0D00-0000A1000000}"/>
            </a:ext>
          </a:extLst>
        </xdr:cNvPr>
        <xdr:cNvSpPr/>
      </xdr:nvSpPr>
      <xdr:spPr>
        <a:xfrm>
          <a:off x="11747500" y="59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60</xdr:col>
      <xdr:colOff>73025</xdr:colOff>
      <xdr:row>30</xdr:row>
      <xdr:rowOff>126265</xdr:rowOff>
    </xdr:from>
    <xdr:to>
      <xdr:col>64</xdr:col>
      <xdr:colOff>73025</xdr:colOff>
      <xdr:row>30</xdr:row>
      <xdr:rowOff>137523</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1798300" y="6041290"/>
          <a:ext cx="762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9525</xdr:colOff>
      <xdr:row>32</xdr:row>
      <xdr:rowOff>9525</xdr:rowOff>
    </xdr:from>
    <xdr:ext cx="466725" cy="25717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0300" y="6267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28575</xdr:colOff>
      <xdr:row>32</xdr:row>
      <xdr:rowOff>28575</xdr:rowOff>
    </xdr:from>
    <xdr:ext cx="466725" cy="25717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350" y="6286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28575</xdr:colOff>
      <xdr:row>32</xdr:row>
      <xdr:rowOff>38100</xdr:rowOff>
    </xdr:from>
    <xdr:ext cx="466725" cy="25717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350" y="6296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28575</xdr:colOff>
      <xdr:row>32</xdr:row>
      <xdr:rowOff>95250</xdr:rowOff>
    </xdr:from>
    <xdr:ext cx="466725" cy="25717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350" y="6353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9525</xdr:colOff>
      <xdr:row>29</xdr:row>
      <xdr:rowOff>47625</xdr:rowOff>
    </xdr:from>
    <xdr:ext cx="466725" cy="25717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0300" y="5791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521.5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28575</xdr:colOff>
      <xdr:row>29</xdr:row>
      <xdr:rowOff>161925</xdr:rowOff>
    </xdr:from>
    <xdr:ext cx="466725" cy="25717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350" y="5905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28575</xdr:colOff>
      <xdr:row>29</xdr:row>
      <xdr:rowOff>38100</xdr:rowOff>
    </xdr:from>
    <xdr:ext cx="466725" cy="25717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350" y="5781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513.0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28575</xdr:colOff>
      <xdr:row>29</xdr:row>
      <xdr:rowOff>19050</xdr:rowOff>
    </xdr:from>
    <xdr:ext cx="466725" cy="25717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350" y="5762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505.7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fLocksText="0">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rgbClr val="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fLocksText="0">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rgbClr val="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66675</xdr:rowOff>
    </xdr:from>
    <xdr:ext cx="371475" cy="238125"/>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817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58</xdr:row>
      <xdr:rowOff>161925</xdr:rowOff>
    </xdr:from>
    <xdr:ext cx="371475" cy="238125"/>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1825" y="1092517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1475" cy="238125"/>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81</xdr:row>
      <xdr:rowOff>38100</xdr:rowOff>
    </xdr:from>
    <xdr:ext cx="371475" cy="238125"/>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1825" y="1479232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3200" b="1">
              <a:solidFill>
                <a:srgbClr val="000000"/>
              </a:solidFill>
              <a:latin typeface="ＭＳ Ｐゴシック" panose="020B0600070205080204" pitchFamily="50" charset="-128"/>
              <a:ea typeface="ＭＳ Ｐゴシック" panose="020B0600070205080204" pitchFamily="50" charset="-128"/>
            </a:rPr>
            <a:t>(13)-1</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fLocksText="0">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fLocksText="0">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fLocksText="0">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埼玉県蓮田市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fLocksText="0">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61,563
60,894
27.28
24,157,897
22,444,443
1,370,706
13,587,787
14,511,701</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4.3
-</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fLocksText="0">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R01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R02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R03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fLocksText="0">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fLocksText="0">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fLocksText="0">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fLocksText="0">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fLocksText="0">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47625</xdr:rowOff>
    </xdr:from>
    <xdr:ext cx="8896350" cy="25717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5325" y="279082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28575</xdr:rowOff>
    </xdr:from>
    <xdr:ext cx="6048375" cy="25717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5325" y="311467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0</xdr:rowOff>
    </xdr:from>
    <xdr:ext cx="8229600" cy="25717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5325" y="3429000"/>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123825</xdr:colOff>
      <xdr:row>21</xdr:row>
      <xdr:rowOff>142875</xdr:rowOff>
    </xdr:from>
    <xdr:ext cx="4429125" cy="25717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5325" y="3743325"/>
          <a:ext cx="4429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fLocksText="0">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道路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fLocksText="0">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fLocksText="0">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fLocksText="0">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fLocksText="0">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fLocksText="0">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fLocksText="0">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30</xdr:row>
      <xdr:rowOff>0</xdr:rowOff>
    </xdr:from>
    <xdr:ext cx="295275" cy="228600"/>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43</xdr:row>
      <xdr:rowOff>104775</xdr:rowOff>
    </xdr:from>
    <xdr:ext cx="466725" cy="25717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85750" y="747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41</xdr:row>
      <xdr:rowOff>123825</xdr:rowOff>
    </xdr:from>
    <xdr:ext cx="466725" cy="25717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85750"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39</xdr:row>
      <xdr:rowOff>133350</xdr:rowOff>
    </xdr:from>
    <xdr:ext cx="400050" cy="25717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2425" y="681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37</xdr:row>
      <xdr:rowOff>152400</xdr:rowOff>
    </xdr:from>
    <xdr:ext cx="400050" cy="25717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2425" y="649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35</xdr:row>
      <xdr:rowOff>171450</xdr:rowOff>
    </xdr:from>
    <xdr:ext cx="400050" cy="25717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2425" y="617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34</xdr:row>
      <xdr:rowOff>19050</xdr:rowOff>
    </xdr:from>
    <xdr:ext cx="400050" cy="25717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2425" y="584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32</xdr:row>
      <xdr:rowOff>28575</xdr:rowOff>
    </xdr:from>
    <xdr:ext cx="342900" cy="25717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19100" y="551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57" name="【道路】_x000a_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42</xdr:row>
      <xdr:rowOff>85725</xdr:rowOff>
    </xdr:from>
    <xdr:ext cx="409575" cy="257175"/>
    <xdr:sp macro="" textlink="">
      <xdr:nvSpPr>
        <xdr:cNvPr id="59" name="【道路】_x000a_有形固定資産減価償却率最小値テキスト">
          <a:extLst>
            <a:ext uri="{FF2B5EF4-FFF2-40B4-BE49-F238E27FC236}">
              <a16:creationId xmlns:a16="http://schemas.microsoft.com/office/drawing/2014/main" id="{00000000-0008-0000-0E00-00003B000000}"/>
            </a:ext>
          </a:extLst>
        </xdr:cNvPr>
        <xdr:cNvSpPr txBox="1"/>
      </xdr:nvSpPr>
      <xdr:spPr>
        <a:xfrm>
          <a:off x="4667250" y="7286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99.3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31</xdr:row>
      <xdr:rowOff>123825</xdr:rowOff>
    </xdr:from>
    <xdr:ext cx="342900" cy="257175"/>
    <xdr:sp macro="" textlink="">
      <xdr:nvSpPr>
        <xdr:cNvPr id="61" name="【道路】_x000a_有形固定資産減価償却率最大値テキスト">
          <a:extLst>
            <a:ext uri="{FF2B5EF4-FFF2-40B4-BE49-F238E27FC236}">
              <a16:creationId xmlns:a16="http://schemas.microsoft.com/office/drawing/2014/main" id="{00000000-0008-0000-0E00-00003D000000}"/>
            </a:ext>
          </a:extLst>
        </xdr:cNvPr>
        <xdr:cNvSpPr txBox="1"/>
      </xdr:nvSpPr>
      <xdr:spPr>
        <a:xfrm>
          <a:off x="4667250" y="54387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38</xdr:row>
      <xdr:rowOff>161925</xdr:rowOff>
    </xdr:from>
    <xdr:ext cx="409575" cy="257175"/>
    <xdr:sp macro="" textlink="">
      <xdr:nvSpPr>
        <xdr:cNvPr id="63" name="【道路】_x000a_有形固定資産減価償却率平均値テキスト">
          <a:extLst>
            <a:ext uri="{FF2B5EF4-FFF2-40B4-BE49-F238E27FC236}">
              <a16:creationId xmlns:a16="http://schemas.microsoft.com/office/drawing/2014/main" id="{00000000-0008-0000-0E00-00003F000000}"/>
            </a:ext>
          </a:extLst>
        </xdr:cNvPr>
        <xdr:cNvSpPr txBox="1"/>
      </xdr:nvSpPr>
      <xdr:spPr>
        <a:xfrm>
          <a:off x="4667250" y="6677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fLocksText="0">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fLocksText="0">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fLocksText="0">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fLocksText="0">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fLocksText="0">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44</xdr:row>
      <xdr:rowOff>76200</xdr:rowOff>
    </xdr:from>
    <xdr:ext cx="762000" cy="25717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38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762000" cy="25717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0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762000" cy="25717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4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762000" cy="25717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762000" cy="25717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fLocksText="0">
      <xdr:nvSpPr>
        <xdr:cNvPr id="74" name="楕円 73">
          <a:extLst>
            <a:ext uri="{FF2B5EF4-FFF2-40B4-BE49-F238E27FC236}">
              <a16:creationId xmlns:a16="http://schemas.microsoft.com/office/drawing/2014/main" id="{00000000-0008-0000-0E00-00004A000000}"/>
            </a:ext>
          </a:extLst>
        </xdr:cNvPr>
        <xdr:cNvSpPr/>
      </xdr:nvSpPr>
      <xdr:spPr>
        <a:xfrm>
          <a:off x="45847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36</xdr:row>
      <xdr:rowOff>19050</xdr:rowOff>
    </xdr:from>
    <xdr:ext cx="409575" cy="257175"/>
    <xdr:sp macro="" textlink="">
      <xdr:nvSpPr>
        <xdr:cNvPr id="75" name="【道路】_x000a_有形固定資産減価償却率該当値テキスト">
          <a:extLst>
            <a:ext uri="{FF2B5EF4-FFF2-40B4-BE49-F238E27FC236}">
              <a16:creationId xmlns:a16="http://schemas.microsoft.com/office/drawing/2014/main" id="{00000000-0008-0000-0E00-00004B000000}"/>
            </a:ext>
          </a:extLst>
        </xdr:cNvPr>
        <xdr:cNvSpPr txBox="1"/>
      </xdr:nvSpPr>
      <xdr:spPr>
        <a:xfrm>
          <a:off x="4667250" y="61912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138067</xdr:rowOff>
    </xdr:from>
    <xdr:to>
      <xdr:col>20</xdr:col>
      <xdr:colOff>38100</xdr:colOff>
      <xdr:row>37</xdr:row>
      <xdr:rowOff>68217</xdr:rowOff>
    </xdr:to>
    <xdr:sp macro="" textlink="" fLocksText="0">
      <xdr:nvSpPr>
        <xdr:cNvPr id="76" name="楕円 75">
          <a:extLst>
            <a:ext uri="{FF2B5EF4-FFF2-40B4-BE49-F238E27FC236}">
              <a16:creationId xmlns:a16="http://schemas.microsoft.com/office/drawing/2014/main" id="{00000000-0008-0000-0E00-00004C000000}"/>
            </a:ext>
          </a:extLst>
        </xdr:cNvPr>
        <xdr:cNvSpPr/>
      </xdr:nvSpPr>
      <xdr:spPr>
        <a:xfrm>
          <a:off x="3746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37</xdr:row>
      <xdr:rowOff>17417</xdr:rowOff>
    </xdr:from>
    <xdr:to>
      <xdr:col>24</xdr:col>
      <xdr:colOff>63500</xdr:colOff>
      <xdr:row>37</xdr:row>
      <xdr:rowOff>45176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36106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80917</xdr:rowOff>
    </xdr:from>
    <xdr:to>
      <xdr:col>15</xdr:col>
      <xdr:colOff>101600</xdr:colOff>
      <xdr:row>37</xdr:row>
      <xdr:rowOff>11067</xdr:rowOff>
    </xdr:to>
    <xdr:sp macro="" textlink="" fLocksText="0">
      <xdr:nvSpPr>
        <xdr:cNvPr id="78" name="楕円 77">
          <a:extLst>
            <a:ext uri="{FF2B5EF4-FFF2-40B4-BE49-F238E27FC236}">
              <a16:creationId xmlns:a16="http://schemas.microsoft.com/office/drawing/2014/main" id="{00000000-0008-0000-0E00-00004E000000}"/>
            </a:ext>
          </a:extLst>
        </xdr:cNvPr>
        <xdr:cNvSpPr/>
      </xdr:nvSpPr>
      <xdr:spPr>
        <a:xfrm>
          <a:off x="2857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36</xdr:row>
      <xdr:rowOff>131717</xdr:rowOff>
    </xdr:from>
    <xdr:to>
      <xdr:col>19</xdr:col>
      <xdr:colOff>177800</xdr:colOff>
      <xdr:row>37</xdr:row>
      <xdr:rowOff>17417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30391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95613</xdr:rowOff>
    </xdr:from>
    <xdr:to>
      <xdr:col>10</xdr:col>
      <xdr:colOff>165100</xdr:colOff>
      <xdr:row>37</xdr:row>
      <xdr:rowOff>25763</xdr:rowOff>
    </xdr:to>
    <xdr:sp macro="" textlink="" fLocksText="0">
      <xdr:nvSpPr>
        <xdr:cNvPr id="80" name="楕円 79">
          <a:extLst>
            <a:ext uri="{FF2B5EF4-FFF2-40B4-BE49-F238E27FC236}">
              <a16:creationId xmlns:a16="http://schemas.microsoft.com/office/drawing/2014/main" id="{00000000-0008-0000-0E00-000050000000}"/>
            </a:ext>
          </a:extLst>
        </xdr:cNvPr>
        <xdr:cNvSpPr/>
      </xdr:nvSpPr>
      <xdr:spPr>
        <a:xfrm>
          <a:off x="1968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36</xdr:row>
      <xdr:rowOff>131717</xdr:rowOff>
    </xdr:from>
    <xdr:to>
      <xdr:col>15</xdr:col>
      <xdr:colOff>50800</xdr:colOff>
      <xdr:row>36</xdr:row>
      <xdr:rowOff>146413</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flipV="1">
          <a:off x="2019300" y="630391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61323</xdr:rowOff>
    </xdr:from>
    <xdr:to>
      <xdr:col>6</xdr:col>
      <xdr:colOff>38100</xdr:colOff>
      <xdr:row>36</xdr:row>
      <xdr:rowOff>162923</xdr:rowOff>
    </xdr:to>
    <xdr:sp macro="" textlink="" fLocksText="0">
      <xdr:nvSpPr>
        <xdr:cNvPr id="82" name="楕円 81">
          <a:extLst>
            <a:ext uri="{FF2B5EF4-FFF2-40B4-BE49-F238E27FC236}">
              <a16:creationId xmlns:a16="http://schemas.microsoft.com/office/drawing/2014/main" id="{00000000-0008-0000-0E00-000052000000}"/>
            </a:ext>
          </a:extLst>
        </xdr:cNvPr>
        <xdr:cNvSpPr/>
      </xdr:nvSpPr>
      <xdr:spPr>
        <a:xfrm>
          <a:off x="1079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36</xdr:row>
      <xdr:rowOff>112123</xdr:rowOff>
    </xdr:from>
    <xdr:to>
      <xdr:col>10</xdr:col>
      <xdr:colOff>114300</xdr:colOff>
      <xdr:row>36</xdr:row>
      <xdr:rowOff>146413</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2843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39</xdr:row>
      <xdr:rowOff>66675</xdr:rowOff>
    </xdr:from>
    <xdr:ext cx="409575" cy="257175"/>
    <xdr:sp macro="" textlink="">
      <xdr:nvSpPr>
        <xdr:cNvPr id="84" name="n_1aveValue【道路】_x000a_有形固定資産減価償却率">
          <a:extLst>
            <a:ext uri="{FF2B5EF4-FFF2-40B4-BE49-F238E27FC236}">
              <a16:creationId xmlns:a16="http://schemas.microsoft.com/office/drawing/2014/main" id="{00000000-0008-0000-0E00-000054000000}"/>
            </a:ext>
          </a:extLst>
        </xdr:cNvPr>
        <xdr:cNvSpPr txBox="1"/>
      </xdr:nvSpPr>
      <xdr:spPr>
        <a:xfrm>
          <a:off x="3581400" y="67532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39</xdr:row>
      <xdr:rowOff>38100</xdr:rowOff>
    </xdr:from>
    <xdr:ext cx="409575" cy="257175"/>
    <xdr:sp macro="" textlink="">
      <xdr:nvSpPr>
        <xdr:cNvPr id="85" name="n_2aveValue【道路】_x000a_有形固定資産減価償却率">
          <a:extLst>
            <a:ext uri="{FF2B5EF4-FFF2-40B4-BE49-F238E27FC236}">
              <a16:creationId xmlns:a16="http://schemas.microsoft.com/office/drawing/2014/main" id="{00000000-0008-0000-0E00-000055000000}"/>
            </a:ext>
          </a:extLst>
        </xdr:cNvPr>
        <xdr:cNvSpPr txBox="1"/>
      </xdr:nvSpPr>
      <xdr:spPr>
        <a:xfrm>
          <a:off x="2705100" y="67246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39</xdr:row>
      <xdr:rowOff>19050</xdr:rowOff>
    </xdr:from>
    <xdr:ext cx="409575" cy="257175"/>
    <xdr:sp macro="" textlink="">
      <xdr:nvSpPr>
        <xdr:cNvPr id="86" name="n_3aveValue【道路】_x000a_有形固定資産減価償却率">
          <a:extLst>
            <a:ext uri="{FF2B5EF4-FFF2-40B4-BE49-F238E27FC236}">
              <a16:creationId xmlns:a16="http://schemas.microsoft.com/office/drawing/2014/main" id="{00000000-0008-0000-0E00-000056000000}"/>
            </a:ext>
          </a:extLst>
        </xdr:cNvPr>
        <xdr:cNvSpPr txBox="1"/>
      </xdr:nvSpPr>
      <xdr:spPr>
        <a:xfrm>
          <a:off x="1809750" y="6705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38</xdr:row>
      <xdr:rowOff>161925</xdr:rowOff>
    </xdr:from>
    <xdr:ext cx="409575" cy="257175"/>
    <xdr:sp macro="" textlink="">
      <xdr:nvSpPr>
        <xdr:cNvPr id="87" name="n_4aveValue【道路】_x000a_有形固定資産減価償却率">
          <a:extLst>
            <a:ext uri="{FF2B5EF4-FFF2-40B4-BE49-F238E27FC236}">
              <a16:creationId xmlns:a16="http://schemas.microsoft.com/office/drawing/2014/main" id="{00000000-0008-0000-0E00-000057000000}"/>
            </a:ext>
          </a:extLst>
        </xdr:cNvPr>
        <xdr:cNvSpPr txBox="1"/>
      </xdr:nvSpPr>
      <xdr:spPr>
        <a:xfrm>
          <a:off x="923925" y="66770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35</xdr:row>
      <xdr:rowOff>85725</xdr:rowOff>
    </xdr:from>
    <xdr:ext cx="409575" cy="257175"/>
    <xdr:sp macro="" textlink="">
      <xdr:nvSpPr>
        <xdr:cNvPr id="88" name="n_1mainValue【道路】_x000a_有形固定資産減価償却率">
          <a:extLst>
            <a:ext uri="{FF2B5EF4-FFF2-40B4-BE49-F238E27FC236}">
              <a16:creationId xmlns:a16="http://schemas.microsoft.com/office/drawing/2014/main" id="{00000000-0008-0000-0E00-000058000000}"/>
            </a:ext>
          </a:extLst>
        </xdr:cNvPr>
        <xdr:cNvSpPr txBox="1"/>
      </xdr:nvSpPr>
      <xdr:spPr>
        <a:xfrm>
          <a:off x="3581400" y="60864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35</xdr:row>
      <xdr:rowOff>28575</xdr:rowOff>
    </xdr:from>
    <xdr:ext cx="409575" cy="257175"/>
    <xdr:sp macro="" textlink="">
      <xdr:nvSpPr>
        <xdr:cNvPr id="89" name="n_2mainValue【道路】_x000a_有形固定資産減価償却率">
          <a:extLst>
            <a:ext uri="{FF2B5EF4-FFF2-40B4-BE49-F238E27FC236}">
              <a16:creationId xmlns:a16="http://schemas.microsoft.com/office/drawing/2014/main" id="{00000000-0008-0000-0E00-000059000000}"/>
            </a:ext>
          </a:extLst>
        </xdr:cNvPr>
        <xdr:cNvSpPr txBox="1"/>
      </xdr:nvSpPr>
      <xdr:spPr>
        <a:xfrm>
          <a:off x="2705100" y="6029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35</xdr:row>
      <xdr:rowOff>38100</xdr:rowOff>
    </xdr:from>
    <xdr:ext cx="409575" cy="257175"/>
    <xdr:sp macro="" textlink="">
      <xdr:nvSpPr>
        <xdr:cNvPr id="90" name="n_3mainValue【道路】_x000a_有形固定資産減価償却率">
          <a:extLst>
            <a:ext uri="{FF2B5EF4-FFF2-40B4-BE49-F238E27FC236}">
              <a16:creationId xmlns:a16="http://schemas.microsoft.com/office/drawing/2014/main" id="{00000000-0008-0000-0E00-00005A000000}"/>
            </a:ext>
          </a:extLst>
        </xdr:cNvPr>
        <xdr:cNvSpPr txBox="1"/>
      </xdr:nvSpPr>
      <xdr:spPr>
        <a:xfrm>
          <a:off x="1809750" y="60388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40.3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35</xdr:row>
      <xdr:rowOff>9525</xdr:rowOff>
    </xdr:from>
    <xdr:ext cx="409575" cy="257175"/>
    <xdr:sp macro="" textlink="">
      <xdr:nvSpPr>
        <xdr:cNvPr id="91" name="n_4mainValue【道路】_x000a_有形固定資産減価償却率">
          <a:extLst>
            <a:ext uri="{FF2B5EF4-FFF2-40B4-BE49-F238E27FC236}">
              <a16:creationId xmlns:a16="http://schemas.microsoft.com/office/drawing/2014/main" id="{00000000-0008-0000-0E00-00005B000000}"/>
            </a:ext>
          </a:extLst>
        </xdr:cNvPr>
        <xdr:cNvSpPr txBox="1"/>
      </xdr:nvSpPr>
      <xdr:spPr>
        <a:xfrm>
          <a:off x="923925" y="60102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38.2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fLocksText="0">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道路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fLocksText="0">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fLocksText="0">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44/103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fLocksText="0">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fLocksText="0">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fLocksText="0">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fLocksText="0">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fLocksText="0">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30</xdr:row>
      <xdr:rowOff>0</xdr:rowOff>
    </xdr:from>
    <xdr:ext cx="342900" cy="228600"/>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2725" y="5143500"/>
          <a:ext cx="3429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ｍ</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41</xdr:row>
      <xdr:rowOff>66675</xdr:rowOff>
    </xdr:from>
    <xdr:ext cx="466725" cy="25717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4100" y="709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39</xdr:row>
      <xdr:rowOff>28575</xdr:rowOff>
    </xdr:from>
    <xdr:ext cx="533400" cy="25717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67425" y="6715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36</xdr:row>
      <xdr:rowOff>161925</xdr:rowOff>
    </xdr:from>
    <xdr:ext cx="533400" cy="25717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67425" y="6334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34</xdr:row>
      <xdr:rowOff>123825</xdr:rowOff>
    </xdr:from>
    <xdr:ext cx="533400" cy="25717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67425" y="5953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32</xdr:row>
      <xdr:rowOff>85725</xdr:rowOff>
    </xdr:from>
    <xdr:ext cx="533400" cy="25717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67425" y="5572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30</xdr:row>
      <xdr:rowOff>47625</xdr:rowOff>
    </xdr:from>
    <xdr:ext cx="533400" cy="25717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67425" y="5191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fLocksText="0">
      <xdr:nvSpPr>
        <xdr:cNvPr id="114" name="【道路】_x000a_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161925</xdr:rowOff>
    </xdr:from>
    <xdr:ext cx="466725" cy="257175"/>
    <xdr:sp macro="" textlink="">
      <xdr:nvSpPr>
        <xdr:cNvPr id="116" name="【道路】_x000a_一人当たり延長最小値テキスト">
          <a:extLst>
            <a:ext uri="{FF2B5EF4-FFF2-40B4-BE49-F238E27FC236}">
              <a16:creationId xmlns:a16="http://schemas.microsoft.com/office/drawing/2014/main" id="{00000000-0008-0000-0E00-000074000000}"/>
            </a:ext>
          </a:extLst>
        </xdr:cNvPr>
        <xdr:cNvSpPr txBox="1"/>
      </xdr:nvSpPr>
      <xdr:spPr>
        <a:xfrm>
          <a:off x="10515600" y="71913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1.419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47625</xdr:rowOff>
    </xdr:from>
    <xdr:ext cx="533400" cy="257175"/>
    <xdr:sp macro="" textlink="">
      <xdr:nvSpPr>
        <xdr:cNvPr id="118" name="【道路】_x000a_一人当たり延長最大値テキスト">
          <a:extLst>
            <a:ext uri="{FF2B5EF4-FFF2-40B4-BE49-F238E27FC236}">
              <a16:creationId xmlns:a16="http://schemas.microsoft.com/office/drawing/2014/main" id="{00000000-0008-0000-0E00-000076000000}"/>
            </a:ext>
          </a:extLst>
        </xdr:cNvPr>
        <xdr:cNvSpPr txBox="1"/>
      </xdr:nvSpPr>
      <xdr:spPr>
        <a:xfrm>
          <a:off x="10515600" y="5705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34.385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57150</xdr:rowOff>
    </xdr:from>
    <xdr:ext cx="466725" cy="257175"/>
    <xdr:sp macro="" textlink="">
      <xdr:nvSpPr>
        <xdr:cNvPr id="120" name="【道路】_x000a_一人当たり延長平均値テキスト">
          <a:extLst>
            <a:ext uri="{FF2B5EF4-FFF2-40B4-BE49-F238E27FC236}">
              <a16:creationId xmlns:a16="http://schemas.microsoft.com/office/drawing/2014/main" id="{00000000-0008-0000-0E00-000078000000}"/>
            </a:ext>
          </a:extLst>
        </xdr:cNvPr>
        <xdr:cNvSpPr txBox="1"/>
      </xdr:nvSpPr>
      <xdr:spPr>
        <a:xfrm>
          <a:off x="10515600" y="6743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7.766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fLocksText="0">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fLocksText="0">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fLocksText="0">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fLocksText="0">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fLocksText="0">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44</xdr:row>
      <xdr:rowOff>76200</xdr:rowOff>
    </xdr:from>
    <xdr:ext cx="762000" cy="25717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762000" cy="25717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762000" cy="25717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762000" cy="25717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6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762000" cy="25717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59842</xdr:rowOff>
    </xdr:from>
    <xdr:to>
      <xdr:col>55</xdr:col>
      <xdr:colOff>50800</xdr:colOff>
      <xdr:row>40</xdr:row>
      <xdr:rowOff>161442</xdr:rowOff>
    </xdr:to>
    <xdr:sp macro="" textlink="" fLocksText="0">
      <xdr:nvSpPr>
        <xdr:cNvPr id="131" name="楕円 130">
          <a:extLst>
            <a:ext uri="{FF2B5EF4-FFF2-40B4-BE49-F238E27FC236}">
              <a16:creationId xmlns:a16="http://schemas.microsoft.com/office/drawing/2014/main" id="{00000000-0008-0000-0E00-000083000000}"/>
            </a:ext>
          </a:extLst>
        </xdr:cNvPr>
        <xdr:cNvSpPr/>
      </xdr:nvSpPr>
      <xdr:spPr>
        <a:xfrm>
          <a:off x="10426700" y="691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40</xdr:row>
      <xdr:rowOff>38100</xdr:rowOff>
    </xdr:from>
    <xdr:ext cx="466725" cy="257175"/>
    <xdr:sp macro="" textlink="">
      <xdr:nvSpPr>
        <xdr:cNvPr id="132" name="【道路】_x000a_一人当たり延長該当値テキスト">
          <a:extLst>
            <a:ext uri="{FF2B5EF4-FFF2-40B4-BE49-F238E27FC236}">
              <a16:creationId xmlns:a16="http://schemas.microsoft.com/office/drawing/2014/main" id="{00000000-0008-0000-0E00-000084000000}"/>
            </a:ext>
          </a:extLst>
        </xdr:cNvPr>
        <xdr:cNvSpPr txBox="1"/>
      </xdr:nvSpPr>
      <xdr:spPr>
        <a:xfrm>
          <a:off x="10515600" y="6896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7.096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59728</xdr:rowOff>
    </xdr:from>
    <xdr:to>
      <xdr:col>50</xdr:col>
      <xdr:colOff>165100</xdr:colOff>
      <xdr:row>40</xdr:row>
      <xdr:rowOff>161328</xdr:rowOff>
    </xdr:to>
    <xdr:sp macro="" textlink="" fLocksText="0">
      <xdr:nvSpPr>
        <xdr:cNvPr id="133" name="楕円 132">
          <a:extLst>
            <a:ext uri="{FF2B5EF4-FFF2-40B4-BE49-F238E27FC236}">
              <a16:creationId xmlns:a16="http://schemas.microsoft.com/office/drawing/2014/main" id="{00000000-0008-0000-0E00-000085000000}"/>
            </a:ext>
          </a:extLst>
        </xdr:cNvPr>
        <xdr:cNvSpPr/>
      </xdr:nvSpPr>
      <xdr:spPr>
        <a:xfrm>
          <a:off x="9588500" y="69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40</xdr:row>
      <xdr:rowOff>110528</xdr:rowOff>
    </xdr:from>
    <xdr:to>
      <xdr:col>55</xdr:col>
      <xdr:colOff>0</xdr:colOff>
      <xdr:row>40</xdr:row>
      <xdr:rowOff>110642</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9639300" y="6968528"/>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59957</xdr:rowOff>
    </xdr:from>
    <xdr:to>
      <xdr:col>46</xdr:col>
      <xdr:colOff>38100</xdr:colOff>
      <xdr:row>40</xdr:row>
      <xdr:rowOff>161557</xdr:rowOff>
    </xdr:to>
    <xdr:sp macro="" textlink="" fLocksText="0">
      <xdr:nvSpPr>
        <xdr:cNvPr id="135" name="楕円 134">
          <a:extLst>
            <a:ext uri="{FF2B5EF4-FFF2-40B4-BE49-F238E27FC236}">
              <a16:creationId xmlns:a16="http://schemas.microsoft.com/office/drawing/2014/main" id="{00000000-0008-0000-0E00-000087000000}"/>
            </a:ext>
          </a:extLst>
        </xdr:cNvPr>
        <xdr:cNvSpPr/>
      </xdr:nvSpPr>
      <xdr:spPr>
        <a:xfrm>
          <a:off x="8699500" y="69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40</xdr:row>
      <xdr:rowOff>110528</xdr:rowOff>
    </xdr:from>
    <xdr:to>
      <xdr:col>50</xdr:col>
      <xdr:colOff>114300</xdr:colOff>
      <xdr:row>40</xdr:row>
      <xdr:rowOff>110757</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696852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61747</xdr:rowOff>
    </xdr:from>
    <xdr:to>
      <xdr:col>41</xdr:col>
      <xdr:colOff>101600</xdr:colOff>
      <xdr:row>40</xdr:row>
      <xdr:rowOff>163347</xdr:rowOff>
    </xdr:to>
    <xdr:sp macro="" textlink="" fLocksText="0">
      <xdr:nvSpPr>
        <xdr:cNvPr id="137" name="楕円 136">
          <a:extLst>
            <a:ext uri="{FF2B5EF4-FFF2-40B4-BE49-F238E27FC236}">
              <a16:creationId xmlns:a16="http://schemas.microsoft.com/office/drawing/2014/main" id="{00000000-0008-0000-0E00-000089000000}"/>
            </a:ext>
          </a:extLst>
        </xdr:cNvPr>
        <xdr:cNvSpPr/>
      </xdr:nvSpPr>
      <xdr:spPr>
        <a:xfrm>
          <a:off x="7810500" y="69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40</xdr:row>
      <xdr:rowOff>110757</xdr:rowOff>
    </xdr:from>
    <xdr:to>
      <xdr:col>45</xdr:col>
      <xdr:colOff>177800</xdr:colOff>
      <xdr:row>40</xdr:row>
      <xdr:rowOff>112547</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6968757"/>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62891</xdr:rowOff>
    </xdr:from>
    <xdr:to>
      <xdr:col>36</xdr:col>
      <xdr:colOff>165100</xdr:colOff>
      <xdr:row>40</xdr:row>
      <xdr:rowOff>164491</xdr:rowOff>
    </xdr:to>
    <xdr:sp macro="" textlink="" fLocksText="0">
      <xdr:nvSpPr>
        <xdr:cNvPr id="139" name="楕円 138">
          <a:extLst>
            <a:ext uri="{FF2B5EF4-FFF2-40B4-BE49-F238E27FC236}">
              <a16:creationId xmlns:a16="http://schemas.microsoft.com/office/drawing/2014/main" id="{00000000-0008-0000-0E00-00008B000000}"/>
            </a:ext>
          </a:extLst>
        </xdr:cNvPr>
        <xdr:cNvSpPr/>
      </xdr:nvSpPr>
      <xdr:spPr>
        <a:xfrm>
          <a:off x="6921500" y="69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40</xdr:row>
      <xdr:rowOff>112547</xdr:rowOff>
    </xdr:from>
    <xdr:to>
      <xdr:col>41</xdr:col>
      <xdr:colOff>50800</xdr:colOff>
      <xdr:row>40</xdr:row>
      <xdr:rowOff>113691</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697054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171450</xdr:rowOff>
    </xdr:from>
    <xdr:ext cx="466725" cy="257175"/>
    <xdr:sp macro="" textlink="">
      <xdr:nvSpPr>
        <xdr:cNvPr id="141" name="n_1aveValue【道路】_x000a_一人当たり延長">
          <a:extLst>
            <a:ext uri="{FF2B5EF4-FFF2-40B4-BE49-F238E27FC236}">
              <a16:creationId xmlns:a16="http://schemas.microsoft.com/office/drawing/2014/main" id="{00000000-0008-0000-0E00-00008D000000}"/>
            </a:ext>
          </a:extLst>
        </xdr:cNvPr>
        <xdr:cNvSpPr txBox="1"/>
      </xdr:nvSpPr>
      <xdr:spPr>
        <a:xfrm>
          <a:off x="9391650" y="668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7.356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38</xdr:row>
      <xdr:rowOff>171450</xdr:rowOff>
    </xdr:from>
    <xdr:ext cx="466725" cy="257175"/>
    <xdr:sp macro="" textlink="">
      <xdr:nvSpPr>
        <xdr:cNvPr id="142" name="n_2aveValue【道路】_x000a_一人当たり延長">
          <a:extLst>
            <a:ext uri="{FF2B5EF4-FFF2-40B4-BE49-F238E27FC236}">
              <a16:creationId xmlns:a16="http://schemas.microsoft.com/office/drawing/2014/main" id="{00000000-0008-0000-0E00-00008E000000}"/>
            </a:ext>
          </a:extLst>
        </xdr:cNvPr>
        <xdr:cNvSpPr txBox="1"/>
      </xdr:nvSpPr>
      <xdr:spPr>
        <a:xfrm>
          <a:off x="8515350" y="668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7.357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39</xdr:row>
      <xdr:rowOff>0</xdr:rowOff>
    </xdr:from>
    <xdr:ext cx="466725" cy="257175"/>
    <xdr:sp macro="" textlink="">
      <xdr:nvSpPr>
        <xdr:cNvPr id="143" name="n_3aveValue【道路】_x000a_一人当たり延長">
          <a:extLst>
            <a:ext uri="{FF2B5EF4-FFF2-40B4-BE49-F238E27FC236}">
              <a16:creationId xmlns:a16="http://schemas.microsoft.com/office/drawing/2014/main" id="{00000000-0008-0000-0E00-00008F000000}"/>
            </a:ext>
          </a:extLst>
        </xdr:cNvPr>
        <xdr:cNvSpPr txBox="1"/>
      </xdr:nvSpPr>
      <xdr:spPr>
        <a:xfrm>
          <a:off x="7620000" y="668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39</xdr:row>
      <xdr:rowOff>0</xdr:rowOff>
    </xdr:from>
    <xdr:ext cx="466725" cy="257175"/>
    <xdr:sp macro="" textlink="">
      <xdr:nvSpPr>
        <xdr:cNvPr id="144" name="n_4aveValue【道路】_x000a_一人当たり延長">
          <a:extLst>
            <a:ext uri="{FF2B5EF4-FFF2-40B4-BE49-F238E27FC236}">
              <a16:creationId xmlns:a16="http://schemas.microsoft.com/office/drawing/2014/main" id="{00000000-0008-0000-0E00-000090000000}"/>
            </a:ext>
          </a:extLst>
        </xdr:cNvPr>
        <xdr:cNvSpPr txBox="1"/>
      </xdr:nvSpPr>
      <xdr:spPr>
        <a:xfrm>
          <a:off x="6734175" y="668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40</xdr:row>
      <xdr:rowOff>152400</xdr:rowOff>
    </xdr:from>
    <xdr:ext cx="466725" cy="257175"/>
    <xdr:sp macro="" textlink="">
      <xdr:nvSpPr>
        <xdr:cNvPr id="145" name="n_1mainValue【道路】_x000a_一人当たり延長">
          <a:extLst>
            <a:ext uri="{FF2B5EF4-FFF2-40B4-BE49-F238E27FC236}">
              <a16:creationId xmlns:a16="http://schemas.microsoft.com/office/drawing/2014/main" id="{00000000-0008-0000-0E00-000091000000}"/>
            </a:ext>
          </a:extLst>
        </xdr:cNvPr>
        <xdr:cNvSpPr txBox="1"/>
      </xdr:nvSpPr>
      <xdr:spPr>
        <a:xfrm>
          <a:off x="9391650" y="7010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7.099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40</xdr:row>
      <xdr:rowOff>152400</xdr:rowOff>
    </xdr:from>
    <xdr:ext cx="466725" cy="257175"/>
    <xdr:sp macro="" textlink="">
      <xdr:nvSpPr>
        <xdr:cNvPr id="146" name="n_2mainValue【道路】_x000a_一人当たり延長">
          <a:extLst>
            <a:ext uri="{FF2B5EF4-FFF2-40B4-BE49-F238E27FC236}">
              <a16:creationId xmlns:a16="http://schemas.microsoft.com/office/drawing/2014/main" id="{00000000-0008-0000-0E00-000092000000}"/>
            </a:ext>
          </a:extLst>
        </xdr:cNvPr>
        <xdr:cNvSpPr txBox="1"/>
      </xdr:nvSpPr>
      <xdr:spPr>
        <a:xfrm>
          <a:off x="8515350" y="7010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40</xdr:row>
      <xdr:rowOff>152400</xdr:rowOff>
    </xdr:from>
    <xdr:ext cx="466725" cy="257175"/>
    <xdr:sp macro="" textlink="">
      <xdr:nvSpPr>
        <xdr:cNvPr id="147" name="n_3mainValue【道路】_x000a_一人当たり延長">
          <a:extLst>
            <a:ext uri="{FF2B5EF4-FFF2-40B4-BE49-F238E27FC236}">
              <a16:creationId xmlns:a16="http://schemas.microsoft.com/office/drawing/2014/main" id="{00000000-0008-0000-0E00-000093000000}"/>
            </a:ext>
          </a:extLst>
        </xdr:cNvPr>
        <xdr:cNvSpPr txBox="1"/>
      </xdr:nvSpPr>
      <xdr:spPr>
        <a:xfrm>
          <a:off x="7620000" y="7010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40</xdr:row>
      <xdr:rowOff>152400</xdr:rowOff>
    </xdr:from>
    <xdr:ext cx="466725" cy="257175"/>
    <xdr:sp macro="" textlink="">
      <xdr:nvSpPr>
        <xdr:cNvPr id="148" name="n_4mainValue【道路】_x000a_一人当たり延長">
          <a:extLst>
            <a:ext uri="{FF2B5EF4-FFF2-40B4-BE49-F238E27FC236}">
              <a16:creationId xmlns:a16="http://schemas.microsoft.com/office/drawing/2014/main" id="{00000000-0008-0000-0E00-000094000000}"/>
            </a:ext>
          </a:extLst>
        </xdr:cNvPr>
        <xdr:cNvSpPr txBox="1"/>
      </xdr:nvSpPr>
      <xdr:spPr>
        <a:xfrm>
          <a:off x="6734175" y="7010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fLocksText="0">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橋りょう・トンネル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fLocksText="0">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fLocksText="0">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fLocksText="0">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fLocksText="0">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fLocksText="0">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fLocksText="0">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52</xdr:row>
      <xdr:rowOff>38100</xdr:rowOff>
    </xdr:from>
    <xdr:ext cx="295275" cy="228600"/>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65</xdr:row>
      <xdr:rowOff>142875</xdr:rowOff>
    </xdr:from>
    <xdr:ext cx="466725" cy="25717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85750" y="1128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63</xdr:row>
      <xdr:rowOff>161925</xdr:rowOff>
    </xdr:from>
    <xdr:ext cx="466725" cy="25717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85750" y="1096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62</xdr:row>
      <xdr:rowOff>0</xdr:rowOff>
    </xdr:from>
    <xdr:ext cx="400050" cy="25717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2425" y="1062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60</xdr:row>
      <xdr:rowOff>19050</xdr:rowOff>
    </xdr:from>
    <xdr:ext cx="400050" cy="25717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2425" y="1030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58</xdr:row>
      <xdr:rowOff>38100</xdr:rowOff>
    </xdr:from>
    <xdr:ext cx="400050" cy="25717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2425" y="998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56</xdr:row>
      <xdr:rowOff>57150</xdr:rowOff>
    </xdr:from>
    <xdr:ext cx="400050" cy="25717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2425" y="965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54</xdr:row>
      <xdr:rowOff>66675</xdr:rowOff>
    </xdr:from>
    <xdr:ext cx="342900" cy="25717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19100" y="932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73" name="【橋りょう・トンネル】_x000a_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63</xdr:row>
      <xdr:rowOff>171450</xdr:rowOff>
    </xdr:from>
    <xdr:ext cx="409575" cy="257175"/>
    <xdr:sp macro="" textlink="">
      <xdr:nvSpPr>
        <xdr:cNvPr id="175" name="【橋りょう・トンネル】_x000a_有形固定資産減価償却率最小値テキスト">
          <a:extLst>
            <a:ext uri="{FF2B5EF4-FFF2-40B4-BE49-F238E27FC236}">
              <a16:creationId xmlns:a16="http://schemas.microsoft.com/office/drawing/2014/main" id="{00000000-0008-0000-0E00-0000AF000000}"/>
            </a:ext>
          </a:extLst>
        </xdr:cNvPr>
        <xdr:cNvSpPr txBox="1"/>
      </xdr:nvSpPr>
      <xdr:spPr>
        <a:xfrm>
          <a:off x="4667250" y="109728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91.6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54</xdr:row>
      <xdr:rowOff>123825</xdr:rowOff>
    </xdr:from>
    <xdr:ext cx="342900" cy="257175"/>
    <xdr:sp macro="" textlink="">
      <xdr:nvSpPr>
        <xdr:cNvPr id="177" name="【橋りょう・トンネル】_x000a_有形固定資産減価償却率最大値テキスト">
          <a:extLst>
            <a:ext uri="{FF2B5EF4-FFF2-40B4-BE49-F238E27FC236}">
              <a16:creationId xmlns:a16="http://schemas.microsoft.com/office/drawing/2014/main" id="{00000000-0008-0000-0E00-0000B1000000}"/>
            </a:ext>
          </a:extLst>
        </xdr:cNvPr>
        <xdr:cNvSpPr txBox="1"/>
      </xdr:nvSpPr>
      <xdr:spPr>
        <a:xfrm>
          <a:off x="4667250" y="9382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60</xdr:row>
      <xdr:rowOff>114300</xdr:rowOff>
    </xdr:from>
    <xdr:ext cx="409575" cy="257175"/>
    <xdr:sp macro="" textlink="">
      <xdr:nvSpPr>
        <xdr:cNvPr id="179" name="【橋りょう・トンネル】_x000a_有形固定資産減価償却率平均値テキスト">
          <a:extLst>
            <a:ext uri="{FF2B5EF4-FFF2-40B4-BE49-F238E27FC236}">
              <a16:creationId xmlns:a16="http://schemas.microsoft.com/office/drawing/2014/main" id="{00000000-0008-0000-0E00-0000B3000000}"/>
            </a:ext>
          </a:extLst>
        </xdr:cNvPr>
        <xdr:cNvSpPr txBox="1"/>
      </xdr:nvSpPr>
      <xdr:spPr>
        <a:xfrm>
          <a:off x="4667250" y="1040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61.4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fLocksText="0">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fLocksText="0">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fLocksText="0">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fLocksText="0">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fLocksText="0">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66</xdr:row>
      <xdr:rowOff>114300</xdr:rowOff>
    </xdr:from>
    <xdr:ext cx="762000" cy="25717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38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762000" cy="25717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0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762000" cy="25717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4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762000" cy="25717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762000" cy="25717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133713</xdr:rowOff>
    </xdr:from>
    <xdr:to>
      <xdr:col>24</xdr:col>
      <xdr:colOff>114300</xdr:colOff>
      <xdr:row>61</xdr:row>
      <xdr:rowOff>63863</xdr:rowOff>
    </xdr:to>
    <xdr:sp macro="" textlink="" fLocksText="0">
      <xdr:nvSpPr>
        <xdr:cNvPr id="190" name="楕円 189">
          <a:extLst>
            <a:ext uri="{FF2B5EF4-FFF2-40B4-BE49-F238E27FC236}">
              <a16:creationId xmlns:a16="http://schemas.microsoft.com/office/drawing/2014/main" id="{00000000-0008-0000-0E00-0000BE000000}"/>
            </a:ext>
          </a:extLst>
        </xdr:cNvPr>
        <xdr:cNvSpPr/>
      </xdr:nvSpPr>
      <xdr:spPr>
        <a:xfrm>
          <a:off x="4584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59</xdr:row>
      <xdr:rowOff>152400</xdr:rowOff>
    </xdr:from>
    <xdr:ext cx="409575" cy="257175"/>
    <xdr:sp macro="" textlink="">
      <xdr:nvSpPr>
        <xdr:cNvPr id="191" name="【橋りょう・トンネル】_x000a_有形固定資産減価償却率該当値テキスト">
          <a:extLst>
            <a:ext uri="{FF2B5EF4-FFF2-40B4-BE49-F238E27FC236}">
              <a16:creationId xmlns:a16="http://schemas.microsoft.com/office/drawing/2014/main" id="{00000000-0008-0000-0E00-0000BF000000}"/>
            </a:ext>
          </a:extLst>
        </xdr:cNvPr>
        <xdr:cNvSpPr txBox="1"/>
      </xdr:nvSpPr>
      <xdr:spPr>
        <a:xfrm>
          <a:off x="4667250" y="10267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61.3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fLocksText="0">
      <xdr:nvSpPr>
        <xdr:cNvPr id="192" name="楕円 191">
          <a:extLst>
            <a:ext uri="{FF2B5EF4-FFF2-40B4-BE49-F238E27FC236}">
              <a16:creationId xmlns:a16="http://schemas.microsoft.com/office/drawing/2014/main" id="{00000000-0008-0000-0E00-0000C0000000}"/>
            </a:ext>
          </a:extLst>
        </xdr:cNvPr>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60</xdr:row>
      <xdr:rowOff>156754</xdr:rowOff>
    </xdr:from>
    <xdr:to>
      <xdr:col>24</xdr:col>
      <xdr:colOff>63500</xdr:colOff>
      <xdr:row>61</xdr:row>
      <xdr:rowOff>13063</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44375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fLocksText="0">
      <xdr:nvSpPr>
        <xdr:cNvPr id="194" name="楕円 193">
          <a:extLst>
            <a:ext uri="{FF2B5EF4-FFF2-40B4-BE49-F238E27FC236}">
              <a16:creationId xmlns:a16="http://schemas.microsoft.com/office/drawing/2014/main" id="{00000000-0008-0000-0E00-0000C2000000}"/>
            </a:ext>
          </a:extLst>
        </xdr:cNvPr>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60</xdr:row>
      <xdr:rowOff>101237</xdr:rowOff>
    </xdr:from>
    <xdr:to>
      <xdr:col>19</xdr:col>
      <xdr:colOff>177800</xdr:colOff>
      <xdr:row>60</xdr:row>
      <xdr:rowOff>156754</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38823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50437</xdr:rowOff>
    </xdr:from>
    <xdr:to>
      <xdr:col>10</xdr:col>
      <xdr:colOff>165100</xdr:colOff>
      <xdr:row>60</xdr:row>
      <xdr:rowOff>152037</xdr:rowOff>
    </xdr:to>
    <xdr:sp macro="" textlink="" fLocksText="0">
      <xdr:nvSpPr>
        <xdr:cNvPr id="196" name="楕円 195">
          <a:extLst>
            <a:ext uri="{FF2B5EF4-FFF2-40B4-BE49-F238E27FC236}">
              <a16:creationId xmlns:a16="http://schemas.microsoft.com/office/drawing/2014/main" id="{00000000-0008-0000-0E00-0000C4000000}"/>
            </a:ext>
          </a:extLst>
        </xdr:cNvPr>
        <xdr:cNvSpPr/>
      </xdr:nvSpPr>
      <xdr:spPr>
        <a:xfrm>
          <a:off x="1968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60</xdr:row>
      <xdr:rowOff>101237</xdr:rowOff>
    </xdr:from>
    <xdr:to>
      <xdr:col>15</xdr:col>
      <xdr:colOff>50800</xdr:colOff>
      <xdr:row>60</xdr:row>
      <xdr:rowOff>101237</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388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22678</xdr:rowOff>
    </xdr:from>
    <xdr:to>
      <xdr:col>6</xdr:col>
      <xdr:colOff>38100</xdr:colOff>
      <xdr:row>60</xdr:row>
      <xdr:rowOff>124278</xdr:rowOff>
    </xdr:to>
    <xdr:sp macro="" textlink="" fLocksText="0">
      <xdr:nvSpPr>
        <xdr:cNvPr id="198" name="楕円 197">
          <a:extLst>
            <a:ext uri="{FF2B5EF4-FFF2-40B4-BE49-F238E27FC236}">
              <a16:creationId xmlns:a16="http://schemas.microsoft.com/office/drawing/2014/main" id="{00000000-0008-0000-0E00-0000C6000000}"/>
            </a:ext>
          </a:extLst>
        </xdr:cNvPr>
        <xdr:cNvSpPr/>
      </xdr:nvSpPr>
      <xdr:spPr>
        <a:xfrm>
          <a:off x="1079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60</xdr:row>
      <xdr:rowOff>73478</xdr:rowOff>
    </xdr:from>
    <xdr:to>
      <xdr:col>10</xdr:col>
      <xdr:colOff>114300</xdr:colOff>
      <xdr:row>60</xdr:row>
      <xdr:rowOff>101237</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3604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61</xdr:row>
      <xdr:rowOff>28575</xdr:rowOff>
    </xdr:from>
    <xdr:ext cx="409575" cy="257175"/>
    <xdr:sp macro="" textlink="">
      <xdr:nvSpPr>
        <xdr:cNvPr id="200" name="n_1aveValue【橋りょう・トンネル】_x000a_有形固定資産減価償却率">
          <a:extLst>
            <a:ext uri="{FF2B5EF4-FFF2-40B4-BE49-F238E27FC236}">
              <a16:creationId xmlns:a16="http://schemas.microsoft.com/office/drawing/2014/main" id="{00000000-0008-0000-0E00-0000C8000000}"/>
            </a:ext>
          </a:extLst>
        </xdr:cNvPr>
        <xdr:cNvSpPr txBox="1"/>
      </xdr:nvSpPr>
      <xdr:spPr>
        <a:xfrm>
          <a:off x="3581400" y="104870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61</xdr:row>
      <xdr:rowOff>0</xdr:rowOff>
    </xdr:from>
    <xdr:ext cx="409575" cy="257175"/>
    <xdr:sp macro="" textlink="">
      <xdr:nvSpPr>
        <xdr:cNvPr id="201" name="n_2aveValue【橋りょう・トンネル】_x000a_有形固定資産減価償却率">
          <a:extLst>
            <a:ext uri="{FF2B5EF4-FFF2-40B4-BE49-F238E27FC236}">
              <a16:creationId xmlns:a16="http://schemas.microsoft.com/office/drawing/2014/main" id="{00000000-0008-0000-0E00-0000C9000000}"/>
            </a:ext>
          </a:extLst>
        </xdr:cNvPr>
        <xdr:cNvSpPr txBox="1"/>
      </xdr:nvSpPr>
      <xdr:spPr>
        <a:xfrm>
          <a:off x="2705100" y="10458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60</xdr:row>
      <xdr:rowOff>152400</xdr:rowOff>
    </xdr:from>
    <xdr:ext cx="409575" cy="257175"/>
    <xdr:sp macro="" textlink="">
      <xdr:nvSpPr>
        <xdr:cNvPr id="202" name="n_3aveValue【橋りょう・トンネル】_x000a_有形固定資産減価償却率">
          <a:extLst>
            <a:ext uri="{FF2B5EF4-FFF2-40B4-BE49-F238E27FC236}">
              <a16:creationId xmlns:a16="http://schemas.microsoft.com/office/drawing/2014/main" id="{00000000-0008-0000-0E00-0000CA000000}"/>
            </a:ext>
          </a:extLst>
        </xdr:cNvPr>
        <xdr:cNvSpPr txBox="1"/>
      </xdr:nvSpPr>
      <xdr:spPr>
        <a:xfrm>
          <a:off x="1809750" y="104394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60</xdr:row>
      <xdr:rowOff>123825</xdr:rowOff>
    </xdr:from>
    <xdr:ext cx="409575" cy="257175"/>
    <xdr:sp macro="" textlink="">
      <xdr:nvSpPr>
        <xdr:cNvPr id="203" name="n_4aveValue【橋りょう・トンネル】_x000a_有形固定資産減価償却率">
          <a:extLst>
            <a:ext uri="{FF2B5EF4-FFF2-40B4-BE49-F238E27FC236}">
              <a16:creationId xmlns:a16="http://schemas.microsoft.com/office/drawing/2014/main" id="{00000000-0008-0000-0E00-0000CB000000}"/>
            </a:ext>
          </a:extLst>
        </xdr:cNvPr>
        <xdr:cNvSpPr txBox="1"/>
      </xdr:nvSpPr>
      <xdr:spPr>
        <a:xfrm>
          <a:off x="923925" y="104108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59</xdr:row>
      <xdr:rowOff>57150</xdr:rowOff>
    </xdr:from>
    <xdr:ext cx="409575" cy="257175"/>
    <xdr:sp macro="" textlink="">
      <xdr:nvSpPr>
        <xdr:cNvPr id="204" name="n_1mainValue【橋りょう・トンネル】_x000a_有形固定資産減価償却率">
          <a:extLst>
            <a:ext uri="{FF2B5EF4-FFF2-40B4-BE49-F238E27FC236}">
              <a16:creationId xmlns:a16="http://schemas.microsoft.com/office/drawing/2014/main" id="{00000000-0008-0000-0E00-0000CC000000}"/>
            </a:ext>
          </a:extLst>
        </xdr:cNvPr>
        <xdr:cNvSpPr txBox="1"/>
      </xdr:nvSpPr>
      <xdr:spPr>
        <a:xfrm>
          <a:off x="3581400" y="101727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58</xdr:row>
      <xdr:rowOff>171450</xdr:rowOff>
    </xdr:from>
    <xdr:ext cx="409575" cy="257175"/>
    <xdr:sp macro="" textlink="">
      <xdr:nvSpPr>
        <xdr:cNvPr id="205" name="n_2mainValue【橋りょう・トンネル】_x000a_有形固定資産減価償却率">
          <a:extLst>
            <a:ext uri="{FF2B5EF4-FFF2-40B4-BE49-F238E27FC236}">
              <a16:creationId xmlns:a16="http://schemas.microsoft.com/office/drawing/2014/main" id="{00000000-0008-0000-0E00-0000CD000000}"/>
            </a:ext>
          </a:extLst>
        </xdr:cNvPr>
        <xdr:cNvSpPr txBox="1"/>
      </xdr:nvSpPr>
      <xdr:spPr>
        <a:xfrm>
          <a:off x="2705100" y="10115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58</xdr:row>
      <xdr:rowOff>171450</xdr:rowOff>
    </xdr:from>
    <xdr:ext cx="409575" cy="257175"/>
    <xdr:sp macro="" textlink="">
      <xdr:nvSpPr>
        <xdr:cNvPr id="206" name="n_3mainValue【橋りょう・トンネル】_x000a_有形固定資産減価償却率">
          <a:extLst>
            <a:ext uri="{FF2B5EF4-FFF2-40B4-BE49-F238E27FC236}">
              <a16:creationId xmlns:a16="http://schemas.microsoft.com/office/drawing/2014/main" id="{00000000-0008-0000-0E00-0000CE000000}"/>
            </a:ext>
          </a:extLst>
        </xdr:cNvPr>
        <xdr:cNvSpPr txBox="1"/>
      </xdr:nvSpPr>
      <xdr:spPr>
        <a:xfrm>
          <a:off x="1809750" y="10115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58</xdr:row>
      <xdr:rowOff>142875</xdr:rowOff>
    </xdr:from>
    <xdr:ext cx="409575" cy="257175"/>
    <xdr:sp macro="" textlink="">
      <xdr:nvSpPr>
        <xdr:cNvPr id="207" name="n_4mainValue【橋りょう・トンネル】_x000a_有形固定資産減価償却率">
          <a:extLst>
            <a:ext uri="{FF2B5EF4-FFF2-40B4-BE49-F238E27FC236}">
              <a16:creationId xmlns:a16="http://schemas.microsoft.com/office/drawing/2014/main" id="{00000000-0008-0000-0E00-0000CF000000}"/>
            </a:ext>
          </a:extLst>
        </xdr:cNvPr>
        <xdr:cNvSpPr txBox="1"/>
      </xdr:nvSpPr>
      <xdr:spPr>
        <a:xfrm>
          <a:off x="923925" y="10086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fLocksText="0">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橋りょう・トンネル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fLocksText="0">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fLocksText="0">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fLocksText="0">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fLocksText="0">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fLocksText="0">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fLocksText="0">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fLocksText="0">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52</xdr:row>
      <xdr:rowOff>38100</xdr:rowOff>
    </xdr:from>
    <xdr:ext cx="352425" cy="228600"/>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2725"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63</xdr:row>
      <xdr:rowOff>104775</xdr:rowOff>
    </xdr:from>
    <xdr:ext cx="247650" cy="25717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3175" y="109061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61</xdr:row>
      <xdr:rowOff>66675</xdr:rowOff>
    </xdr:from>
    <xdr:ext cx="600075" cy="25717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0750" y="10525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59</xdr:row>
      <xdr:rowOff>28575</xdr:rowOff>
    </xdr:from>
    <xdr:ext cx="600075" cy="25717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0750" y="10144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56</xdr:row>
      <xdr:rowOff>161925</xdr:rowOff>
    </xdr:from>
    <xdr:ext cx="600075" cy="25717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0750" y="9763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xdr:colOff>
      <xdr:row>54</xdr:row>
      <xdr:rowOff>123825</xdr:rowOff>
    </xdr:from>
    <xdr:ext cx="685800" cy="25717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5025" y="9382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xdr:colOff>
      <xdr:row>52</xdr:row>
      <xdr:rowOff>85725</xdr:rowOff>
    </xdr:from>
    <xdr:ext cx="685800" cy="25717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5025" y="9001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fLocksText="0">
      <xdr:nvSpPr>
        <xdr:cNvPr id="230" name="【橋りょう・トンネル】_x000a_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6725" cy="257175"/>
    <xdr:sp macro="" textlink="">
      <xdr:nvSpPr>
        <xdr:cNvPr id="232" name="【橋りょう・トンネル】_x000a_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3,022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152400</xdr:rowOff>
    </xdr:from>
    <xdr:ext cx="685800" cy="257175"/>
    <xdr:sp macro="" textlink="">
      <xdr:nvSpPr>
        <xdr:cNvPr id="234" name="【橋りょう・トンネル】_x000a_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410700"/>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1,110,461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85725</xdr:rowOff>
    </xdr:from>
    <xdr:ext cx="600075" cy="257175"/>
    <xdr:sp macro="" textlink="">
      <xdr:nvSpPr>
        <xdr:cNvPr id="236" name="【橋りょう・トンネル】_x000a_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715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fLocksText="0">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fLocksText="0">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fLocksText="0">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fLocksText="0">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fLocksText="0">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66</xdr:row>
      <xdr:rowOff>114300</xdr:rowOff>
    </xdr:from>
    <xdr:ext cx="762000" cy="25717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762000" cy="25717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762000" cy="25717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762000" cy="25717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6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762000" cy="25717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150544</xdr:rowOff>
    </xdr:from>
    <xdr:to>
      <xdr:col>55</xdr:col>
      <xdr:colOff>50800</xdr:colOff>
      <xdr:row>64</xdr:row>
      <xdr:rowOff>80694</xdr:rowOff>
    </xdr:to>
    <xdr:sp macro="" textlink="" fLocksText="0">
      <xdr:nvSpPr>
        <xdr:cNvPr id="247" name="楕円 246">
          <a:extLst>
            <a:ext uri="{FF2B5EF4-FFF2-40B4-BE49-F238E27FC236}">
              <a16:creationId xmlns:a16="http://schemas.microsoft.com/office/drawing/2014/main" id="{00000000-0008-0000-0E00-0000F7000000}"/>
            </a:ext>
          </a:extLst>
        </xdr:cNvPr>
        <xdr:cNvSpPr/>
      </xdr:nvSpPr>
      <xdr:spPr>
        <a:xfrm>
          <a:off x="10426700" y="109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63</xdr:row>
      <xdr:rowOff>66675</xdr:rowOff>
    </xdr:from>
    <xdr:ext cx="533400" cy="257175"/>
    <xdr:sp macro="" textlink="">
      <xdr:nvSpPr>
        <xdr:cNvPr id="248" name="【橋りょう・トンネル】_x000a_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8680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36,462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150526</xdr:rowOff>
    </xdr:from>
    <xdr:to>
      <xdr:col>50</xdr:col>
      <xdr:colOff>165100</xdr:colOff>
      <xdr:row>64</xdr:row>
      <xdr:rowOff>80676</xdr:rowOff>
    </xdr:to>
    <xdr:sp macro="" textlink="" fLocksText="0">
      <xdr:nvSpPr>
        <xdr:cNvPr id="249" name="楕円 248">
          <a:extLst>
            <a:ext uri="{FF2B5EF4-FFF2-40B4-BE49-F238E27FC236}">
              <a16:creationId xmlns:a16="http://schemas.microsoft.com/office/drawing/2014/main" id="{00000000-0008-0000-0E00-0000F9000000}"/>
            </a:ext>
          </a:extLst>
        </xdr:cNvPr>
        <xdr:cNvSpPr/>
      </xdr:nvSpPr>
      <xdr:spPr>
        <a:xfrm>
          <a:off x="9588500" y="109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64</xdr:row>
      <xdr:rowOff>29876</xdr:rowOff>
    </xdr:from>
    <xdr:to>
      <xdr:col>55</xdr:col>
      <xdr:colOff>0</xdr:colOff>
      <xdr:row>64</xdr:row>
      <xdr:rowOff>29894</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9639300" y="11002676"/>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150548</xdr:rowOff>
    </xdr:from>
    <xdr:to>
      <xdr:col>46</xdr:col>
      <xdr:colOff>38100</xdr:colOff>
      <xdr:row>64</xdr:row>
      <xdr:rowOff>80698</xdr:rowOff>
    </xdr:to>
    <xdr:sp macro="" textlink="" fLocksText="0">
      <xdr:nvSpPr>
        <xdr:cNvPr id="251" name="楕円 250">
          <a:extLst>
            <a:ext uri="{FF2B5EF4-FFF2-40B4-BE49-F238E27FC236}">
              <a16:creationId xmlns:a16="http://schemas.microsoft.com/office/drawing/2014/main" id="{00000000-0008-0000-0E00-0000FB000000}"/>
            </a:ext>
          </a:extLst>
        </xdr:cNvPr>
        <xdr:cNvSpPr/>
      </xdr:nvSpPr>
      <xdr:spPr>
        <a:xfrm>
          <a:off x="8699500" y="109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64</xdr:row>
      <xdr:rowOff>29876</xdr:rowOff>
    </xdr:from>
    <xdr:to>
      <xdr:col>50</xdr:col>
      <xdr:colOff>114300</xdr:colOff>
      <xdr:row>64</xdr:row>
      <xdr:rowOff>29898</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1002676"/>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150840</xdr:rowOff>
    </xdr:from>
    <xdr:to>
      <xdr:col>41</xdr:col>
      <xdr:colOff>101600</xdr:colOff>
      <xdr:row>64</xdr:row>
      <xdr:rowOff>80990</xdr:rowOff>
    </xdr:to>
    <xdr:sp macro="" textlink="" fLocksText="0">
      <xdr:nvSpPr>
        <xdr:cNvPr id="253" name="楕円 252">
          <a:extLst>
            <a:ext uri="{FF2B5EF4-FFF2-40B4-BE49-F238E27FC236}">
              <a16:creationId xmlns:a16="http://schemas.microsoft.com/office/drawing/2014/main" id="{00000000-0008-0000-0E00-0000FD000000}"/>
            </a:ext>
          </a:extLst>
        </xdr:cNvPr>
        <xdr:cNvSpPr/>
      </xdr:nvSpPr>
      <xdr:spPr>
        <a:xfrm>
          <a:off x="7810500" y="109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64</xdr:row>
      <xdr:rowOff>29898</xdr:rowOff>
    </xdr:from>
    <xdr:to>
      <xdr:col>45</xdr:col>
      <xdr:colOff>177800</xdr:colOff>
      <xdr:row>64</xdr:row>
      <xdr:rowOff>30190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1002698"/>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151037</xdr:rowOff>
    </xdr:from>
    <xdr:to>
      <xdr:col>36</xdr:col>
      <xdr:colOff>165100</xdr:colOff>
      <xdr:row>64</xdr:row>
      <xdr:rowOff>81187</xdr:rowOff>
    </xdr:to>
    <xdr:sp macro="" textlink="" fLocksText="0">
      <xdr:nvSpPr>
        <xdr:cNvPr id="255" name="楕円 254">
          <a:extLst>
            <a:ext uri="{FF2B5EF4-FFF2-40B4-BE49-F238E27FC236}">
              <a16:creationId xmlns:a16="http://schemas.microsoft.com/office/drawing/2014/main" id="{00000000-0008-0000-0E00-0000FF000000}"/>
            </a:ext>
          </a:extLst>
        </xdr:cNvPr>
        <xdr:cNvSpPr/>
      </xdr:nvSpPr>
      <xdr:spPr>
        <a:xfrm>
          <a:off x="6921500" y="109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64</xdr:row>
      <xdr:rowOff>30190</xdr:rowOff>
    </xdr:from>
    <xdr:to>
      <xdr:col>41</xdr:col>
      <xdr:colOff>50800</xdr:colOff>
      <xdr:row>64</xdr:row>
      <xdr:rowOff>30387</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1002990"/>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180975</xdr:colOff>
      <xdr:row>62</xdr:row>
      <xdr:rowOff>0</xdr:rowOff>
    </xdr:from>
    <xdr:ext cx="600075" cy="257175"/>
    <xdr:sp macro="" textlink="">
      <xdr:nvSpPr>
        <xdr:cNvPr id="257" name="n_1aveValue【橋りょう・トンネル】_x000a_一人当たり有形固定資産（償却資産）額">
          <a:extLst>
            <a:ext uri="{FF2B5EF4-FFF2-40B4-BE49-F238E27FC236}">
              <a16:creationId xmlns:a16="http://schemas.microsoft.com/office/drawing/2014/main" id="{00000000-0008-0000-0E00-000001010000}"/>
            </a:ext>
          </a:extLst>
        </xdr:cNvPr>
        <xdr:cNvSpPr txBox="1"/>
      </xdr:nvSpPr>
      <xdr:spPr>
        <a:xfrm>
          <a:off x="9324975" y="106299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66675</xdr:colOff>
      <xdr:row>62</xdr:row>
      <xdr:rowOff>9525</xdr:rowOff>
    </xdr:from>
    <xdr:ext cx="600075" cy="257175"/>
    <xdr:sp macro="" textlink="">
      <xdr:nvSpPr>
        <xdr:cNvPr id="258" name="n_2aveValue【橋りょう・トンネル】_x000a_一人当たり有形固定資産（償却資産）額">
          <a:extLst>
            <a:ext uri="{FF2B5EF4-FFF2-40B4-BE49-F238E27FC236}">
              <a16:creationId xmlns:a16="http://schemas.microsoft.com/office/drawing/2014/main" id="{00000000-0008-0000-0E00-000002010000}"/>
            </a:ext>
          </a:extLst>
        </xdr:cNvPr>
        <xdr:cNvSpPr txBox="1"/>
      </xdr:nvSpPr>
      <xdr:spPr>
        <a:xfrm>
          <a:off x="8448675" y="106394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123825</xdr:colOff>
      <xdr:row>62</xdr:row>
      <xdr:rowOff>9525</xdr:rowOff>
    </xdr:from>
    <xdr:ext cx="600075" cy="257175"/>
    <xdr:sp macro="" textlink="">
      <xdr:nvSpPr>
        <xdr:cNvPr id="259" name="n_3aveValue【橋りょう・トンネル】_x000a_一人当たり有形固定資産（償却資産）額">
          <a:extLst>
            <a:ext uri="{FF2B5EF4-FFF2-40B4-BE49-F238E27FC236}">
              <a16:creationId xmlns:a16="http://schemas.microsoft.com/office/drawing/2014/main" id="{00000000-0008-0000-0E00-000003010000}"/>
            </a:ext>
          </a:extLst>
        </xdr:cNvPr>
        <xdr:cNvSpPr txBox="1"/>
      </xdr:nvSpPr>
      <xdr:spPr>
        <a:xfrm>
          <a:off x="7553325" y="106394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0</xdr:colOff>
      <xdr:row>62</xdr:row>
      <xdr:rowOff>9525</xdr:rowOff>
    </xdr:from>
    <xdr:ext cx="600075" cy="257175"/>
    <xdr:sp macro="" textlink="">
      <xdr:nvSpPr>
        <xdr:cNvPr id="260" name="n_4aveValue【橋りょう・トンネル】_x000a_一人当たり有形固定資産（償却資産）額">
          <a:extLst>
            <a:ext uri="{FF2B5EF4-FFF2-40B4-BE49-F238E27FC236}">
              <a16:creationId xmlns:a16="http://schemas.microsoft.com/office/drawing/2014/main" id="{00000000-0008-0000-0E00-000004010000}"/>
            </a:ext>
          </a:extLst>
        </xdr:cNvPr>
        <xdr:cNvSpPr txBox="1"/>
      </xdr:nvSpPr>
      <xdr:spPr>
        <a:xfrm>
          <a:off x="6667500" y="106394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19050</xdr:colOff>
      <xdr:row>64</xdr:row>
      <xdr:rowOff>76200</xdr:rowOff>
    </xdr:from>
    <xdr:ext cx="533400" cy="257175"/>
    <xdr:sp macro="" textlink="">
      <xdr:nvSpPr>
        <xdr:cNvPr id="261" name="n_1mainValue【橋りょう・トンネル】_x000a_一人当たり有形固定資産（償却資産）額">
          <a:extLst>
            <a:ext uri="{FF2B5EF4-FFF2-40B4-BE49-F238E27FC236}">
              <a16:creationId xmlns:a16="http://schemas.microsoft.com/office/drawing/2014/main" id="{00000000-0008-0000-0E00-000005010000}"/>
            </a:ext>
          </a:extLst>
        </xdr:cNvPr>
        <xdr:cNvSpPr txBox="1"/>
      </xdr:nvSpPr>
      <xdr:spPr>
        <a:xfrm>
          <a:off x="9353550" y="11049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95250</xdr:colOff>
      <xdr:row>64</xdr:row>
      <xdr:rowOff>76200</xdr:rowOff>
    </xdr:from>
    <xdr:ext cx="533400" cy="257175"/>
    <xdr:sp macro="" textlink="">
      <xdr:nvSpPr>
        <xdr:cNvPr id="262" name="n_2mainValue【橋りょう・トンネル】_x000a_一人当たり有形固定資産（償却資産）額">
          <a:extLst>
            <a:ext uri="{FF2B5EF4-FFF2-40B4-BE49-F238E27FC236}">
              <a16:creationId xmlns:a16="http://schemas.microsoft.com/office/drawing/2014/main" id="{00000000-0008-0000-0E00-000006010000}"/>
            </a:ext>
          </a:extLst>
        </xdr:cNvPr>
        <xdr:cNvSpPr txBox="1"/>
      </xdr:nvSpPr>
      <xdr:spPr>
        <a:xfrm>
          <a:off x="8477250" y="11049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36,458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161925</xdr:colOff>
      <xdr:row>64</xdr:row>
      <xdr:rowOff>76200</xdr:rowOff>
    </xdr:from>
    <xdr:ext cx="533400" cy="257175"/>
    <xdr:sp macro="" textlink="">
      <xdr:nvSpPr>
        <xdr:cNvPr id="263" name="n_3mainValue【橋りょう・トンネル】_x000a_一人当たり有形固定資産（償却資産）額">
          <a:extLst>
            <a:ext uri="{FF2B5EF4-FFF2-40B4-BE49-F238E27FC236}">
              <a16:creationId xmlns:a16="http://schemas.microsoft.com/office/drawing/2014/main" id="{00000000-0008-0000-0E00-000007010000}"/>
            </a:ext>
          </a:extLst>
        </xdr:cNvPr>
        <xdr:cNvSpPr txBox="1"/>
      </xdr:nvSpPr>
      <xdr:spPr>
        <a:xfrm>
          <a:off x="7591425" y="11049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36,228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28575</xdr:colOff>
      <xdr:row>64</xdr:row>
      <xdr:rowOff>76200</xdr:rowOff>
    </xdr:from>
    <xdr:ext cx="533400" cy="257175"/>
    <xdr:sp macro="" textlink="">
      <xdr:nvSpPr>
        <xdr:cNvPr id="264" name="n_4mainValue【橋りょう・トンネル】_x000a_一人当たり有形固定資産（償却資産）額">
          <a:extLst>
            <a:ext uri="{FF2B5EF4-FFF2-40B4-BE49-F238E27FC236}">
              <a16:creationId xmlns:a16="http://schemas.microsoft.com/office/drawing/2014/main" id="{00000000-0008-0000-0E00-000008010000}"/>
            </a:ext>
          </a:extLst>
        </xdr:cNvPr>
        <xdr:cNvSpPr txBox="1"/>
      </xdr:nvSpPr>
      <xdr:spPr>
        <a:xfrm>
          <a:off x="6696075" y="11049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36,073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fLocksText="0">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公営住宅</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fLocksText="0">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fLocksText="0">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fLocksText="0">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fLocksText="0">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fLocksText="0">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fLocksText="0">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fLocksText="0">
      <xdr:nvSpPr>
        <xdr:cNvPr id="273" name="正方形/長方形 272">
          <a:extLst>
            <a:ext uri="{FF2B5EF4-FFF2-40B4-BE49-F238E27FC236}">
              <a16:creationId xmlns:a16="http://schemas.microsoft.com/office/drawing/2014/main" id="{00000000-0008-0000-0E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公営住宅</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fLocksText="0">
      <xdr:nvSpPr>
        <xdr:cNvPr id="274" name="正方形/長方形 273">
          <a:extLst>
            <a:ext uri="{FF2B5EF4-FFF2-40B4-BE49-F238E27FC236}">
              <a16:creationId xmlns:a16="http://schemas.microsoft.com/office/drawing/2014/main" id="{00000000-0008-0000-0E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fLocksText="0">
      <xdr:nvSpPr>
        <xdr:cNvPr id="275" name="正方形/長方形 274">
          <a:extLst>
            <a:ext uri="{FF2B5EF4-FFF2-40B4-BE49-F238E27FC236}">
              <a16:creationId xmlns:a16="http://schemas.microsoft.com/office/drawing/2014/main" id="{00000000-0008-0000-0E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fLocksText="0">
      <xdr:nvSpPr>
        <xdr:cNvPr id="276" name="正方形/長方形 275">
          <a:extLst>
            <a:ext uri="{FF2B5EF4-FFF2-40B4-BE49-F238E27FC236}">
              <a16:creationId xmlns:a16="http://schemas.microsoft.com/office/drawing/2014/main" id="{00000000-0008-0000-0E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fLocksText="0">
      <xdr:nvSpPr>
        <xdr:cNvPr id="277" name="正方形/長方形 276">
          <a:extLst>
            <a:ext uri="{FF2B5EF4-FFF2-40B4-BE49-F238E27FC236}">
              <a16:creationId xmlns:a16="http://schemas.microsoft.com/office/drawing/2014/main" id="{00000000-0008-0000-0E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fLocksText="0">
      <xdr:nvSpPr>
        <xdr:cNvPr id="278" name="正方形/長方形 277">
          <a:extLst>
            <a:ext uri="{FF2B5EF4-FFF2-40B4-BE49-F238E27FC236}">
              <a16:creationId xmlns:a16="http://schemas.microsoft.com/office/drawing/2014/main" id="{00000000-0008-0000-0E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fLocksText="0">
      <xdr:nvSpPr>
        <xdr:cNvPr id="279" name="正方形/長方形 278">
          <a:extLst>
            <a:ext uri="{FF2B5EF4-FFF2-40B4-BE49-F238E27FC236}">
              <a16:creationId xmlns:a16="http://schemas.microsoft.com/office/drawing/2014/main" id="{00000000-0008-0000-0E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fLocksText="0">
      <xdr:nvSpPr>
        <xdr:cNvPr id="280" name="正方形/長方形 279">
          <a:extLst>
            <a:ext uri="{FF2B5EF4-FFF2-40B4-BE49-F238E27FC236}">
              <a16:creationId xmlns:a16="http://schemas.microsoft.com/office/drawing/2014/main" id="{00000000-0008-0000-0E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fLocksText="0">
      <xdr:nvSpPr>
        <xdr:cNvPr id="281" name="正方形/長方形 280">
          <a:extLst>
            <a:ext uri="{FF2B5EF4-FFF2-40B4-BE49-F238E27FC236}">
              <a16:creationId xmlns:a16="http://schemas.microsoft.com/office/drawing/2014/main" id="{00000000-0008-0000-0E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港湾・漁港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fLocksText="0">
      <xdr:nvSpPr>
        <xdr:cNvPr id="282" name="正方形/長方形 281">
          <a:extLst>
            <a:ext uri="{FF2B5EF4-FFF2-40B4-BE49-F238E27FC236}">
              <a16:creationId xmlns:a16="http://schemas.microsoft.com/office/drawing/2014/main" id="{00000000-0008-0000-0E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fLocksText="0">
      <xdr:nvSpPr>
        <xdr:cNvPr id="283" name="正方形/長方形 282">
          <a:extLst>
            <a:ext uri="{FF2B5EF4-FFF2-40B4-BE49-F238E27FC236}">
              <a16:creationId xmlns:a16="http://schemas.microsoft.com/office/drawing/2014/main" id="{00000000-0008-0000-0E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fLocksText="0">
      <xdr:nvSpPr>
        <xdr:cNvPr id="284" name="正方形/長方形 283">
          <a:extLst>
            <a:ext uri="{FF2B5EF4-FFF2-40B4-BE49-F238E27FC236}">
              <a16:creationId xmlns:a16="http://schemas.microsoft.com/office/drawing/2014/main" id="{00000000-0008-0000-0E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fLocksText="0">
      <xdr:nvSpPr>
        <xdr:cNvPr id="285" name="正方形/長方形 284">
          <a:extLst>
            <a:ext uri="{FF2B5EF4-FFF2-40B4-BE49-F238E27FC236}">
              <a16:creationId xmlns:a16="http://schemas.microsoft.com/office/drawing/2014/main" id="{00000000-0008-0000-0E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fLocksText="0">
      <xdr:nvSpPr>
        <xdr:cNvPr id="286" name="正方形/長方形 285">
          <a:extLst>
            <a:ext uri="{FF2B5EF4-FFF2-40B4-BE49-F238E27FC236}">
              <a16:creationId xmlns:a16="http://schemas.microsoft.com/office/drawing/2014/main" id="{00000000-0008-0000-0E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fLocksText="0">
      <xdr:nvSpPr>
        <xdr:cNvPr id="287" name="正方形/長方形 286">
          <a:extLst>
            <a:ext uri="{FF2B5EF4-FFF2-40B4-BE49-F238E27FC236}">
              <a16:creationId xmlns:a16="http://schemas.microsoft.com/office/drawing/2014/main" id="{00000000-0008-0000-0E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288" name="正方形/長方形 287">
          <a:extLst>
            <a:ext uri="{FF2B5EF4-FFF2-40B4-BE49-F238E27FC236}">
              <a16:creationId xmlns:a16="http://schemas.microsoft.com/office/drawing/2014/main" id="{00000000-0008-0000-0E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fLocksText="0">
      <xdr:nvSpPr>
        <xdr:cNvPr id="289" name="正方形/長方形 288">
          <a:extLst>
            <a:ext uri="{FF2B5EF4-FFF2-40B4-BE49-F238E27FC236}">
              <a16:creationId xmlns:a16="http://schemas.microsoft.com/office/drawing/2014/main" id="{00000000-0008-0000-0E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港湾・漁港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fLocksText="0">
      <xdr:nvSpPr>
        <xdr:cNvPr id="290" name="正方形/長方形 289">
          <a:extLst>
            <a:ext uri="{FF2B5EF4-FFF2-40B4-BE49-F238E27FC236}">
              <a16:creationId xmlns:a16="http://schemas.microsoft.com/office/drawing/2014/main" id="{00000000-0008-0000-0E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fLocksText="0">
      <xdr:nvSpPr>
        <xdr:cNvPr id="291" name="正方形/長方形 290">
          <a:extLst>
            <a:ext uri="{FF2B5EF4-FFF2-40B4-BE49-F238E27FC236}">
              <a16:creationId xmlns:a16="http://schemas.microsoft.com/office/drawing/2014/main" id="{00000000-0008-0000-0E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fLocksText="0">
      <xdr:nvSpPr>
        <xdr:cNvPr id="292" name="正方形/長方形 291">
          <a:extLst>
            <a:ext uri="{FF2B5EF4-FFF2-40B4-BE49-F238E27FC236}">
              <a16:creationId xmlns:a16="http://schemas.microsoft.com/office/drawing/2014/main" id="{00000000-0008-0000-0E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fLocksText="0">
      <xdr:nvSpPr>
        <xdr:cNvPr id="293" name="正方形/長方形 292">
          <a:extLst>
            <a:ext uri="{FF2B5EF4-FFF2-40B4-BE49-F238E27FC236}">
              <a16:creationId xmlns:a16="http://schemas.microsoft.com/office/drawing/2014/main" id="{00000000-0008-0000-0E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fLocksText="0">
      <xdr:nvSpPr>
        <xdr:cNvPr id="294" name="正方形/長方形 293">
          <a:extLst>
            <a:ext uri="{FF2B5EF4-FFF2-40B4-BE49-F238E27FC236}">
              <a16:creationId xmlns:a16="http://schemas.microsoft.com/office/drawing/2014/main" id="{00000000-0008-0000-0E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fLocksText="0">
      <xdr:nvSpPr>
        <xdr:cNvPr id="295" name="正方形/長方形 294">
          <a:extLst>
            <a:ext uri="{FF2B5EF4-FFF2-40B4-BE49-F238E27FC236}">
              <a16:creationId xmlns:a16="http://schemas.microsoft.com/office/drawing/2014/main" id="{00000000-0008-0000-0E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fLocksText="0">
      <xdr:nvSpPr>
        <xdr:cNvPr id="296" name="正方形/長方形 295">
          <a:extLst>
            <a:ext uri="{FF2B5EF4-FFF2-40B4-BE49-F238E27FC236}">
              <a16:creationId xmlns:a16="http://schemas.microsoft.com/office/drawing/2014/main" id="{00000000-0008-0000-0E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fLocksText="0">
      <xdr:nvSpPr>
        <xdr:cNvPr id="297" name="正方形/長方形 296">
          <a:extLst>
            <a:ext uri="{FF2B5EF4-FFF2-40B4-BE49-F238E27FC236}">
              <a16:creationId xmlns:a16="http://schemas.microsoft.com/office/drawing/2014/main" id="{00000000-0008-0000-0E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認定こども園・幼稚園・保育所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fLocksText="0">
      <xdr:nvSpPr>
        <xdr:cNvPr id="298" name="正方形/長方形 297">
          <a:extLst>
            <a:ext uri="{FF2B5EF4-FFF2-40B4-BE49-F238E27FC236}">
              <a16:creationId xmlns:a16="http://schemas.microsoft.com/office/drawing/2014/main" id="{00000000-0008-0000-0E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fLocksText="0">
      <xdr:nvSpPr>
        <xdr:cNvPr id="299" name="正方形/長方形 298">
          <a:extLst>
            <a:ext uri="{FF2B5EF4-FFF2-40B4-BE49-F238E27FC236}">
              <a16:creationId xmlns:a16="http://schemas.microsoft.com/office/drawing/2014/main" id="{00000000-0008-0000-0E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18/97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fLocksText="0">
      <xdr:nvSpPr>
        <xdr:cNvPr id="300" name="正方形/長方形 299">
          <a:extLst>
            <a:ext uri="{FF2B5EF4-FFF2-40B4-BE49-F238E27FC236}">
              <a16:creationId xmlns:a16="http://schemas.microsoft.com/office/drawing/2014/main" id="{00000000-0008-0000-0E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fLocksText="0">
      <xdr:nvSpPr>
        <xdr:cNvPr id="301" name="正方形/長方形 300">
          <a:extLst>
            <a:ext uri="{FF2B5EF4-FFF2-40B4-BE49-F238E27FC236}">
              <a16:creationId xmlns:a16="http://schemas.microsoft.com/office/drawing/2014/main" id="{00000000-0008-0000-0E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fLocksText="0">
      <xdr:nvSpPr>
        <xdr:cNvPr id="302" name="正方形/長方形 301">
          <a:extLst>
            <a:ext uri="{FF2B5EF4-FFF2-40B4-BE49-F238E27FC236}">
              <a16:creationId xmlns:a16="http://schemas.microsoft.com/office/drawing/2014/main" id="{00000000-0008-0000-0E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fLocksText="0">
      <xdr:nvSpPr>
        <xdr:cNvPr id="303" name="正方形/長方形 302">
          <a:extLst>
            <a:ext uri="{FF2B5EF4-FFF2-40B4-BE49-F238E27FC236}">
              <a16:creationId xmlns:a16="http://schemas.microsoft.com/office/drawing/2014/main" id="{00000000-0008-0000-0E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304" name="正方形/長方形 303">
          <a:extLst>
            <a:ext uri="{FF2B5EF4-FFF2-40B4-BE49-F238E27FC236}">
              <a16:creationId xmlns:a16="http://schemas.microsoft.com/office/drawing/2014/main" id="{00000000-0008-0000-0E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30</xdr:row>
      <xdr:rowOff>0</xdr:rowOff>
    </xdr:from>
    <xdr:ext cx="295275" cy="228600"/>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240155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43</xdr:row>
      <xdr:rowOff>104775</xdr:rowOff>
    </xdr:from>
    <xdr:ext cx="466725" cy="25717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1972925" y="747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41</xdr:row>
      <xdr:rowOff>66675</xdr:rowOff>
    </xdr:from>
    <xdr:ext cx="466725" cy="25717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1972925" y="709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39</xdr:row>
      <xdr:rowOff>28575</xdr:rowOff>
    </xdr:from>
    <xdr:ext cx="400050" cy="25717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2039600" y="671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36</xdr:row>
      <xdr:rowOff>161925</xdr:rowOff>
    </xdr:from>
    <xdr:ext cx="400050" cy="25717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2039600" y="633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34</xdr:row>
      <xdr:rowOff>123825</xdr:rowOff>
    </xdr:from>
    <xdr:ext cx="400050" cy="25717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2039600" y="595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32</xdr:row>
      <xdr:rowOff>85725</xdr:rowOff>
    </xdr:from>
    <xdr:ext cx="400050" cy="25717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2039600" y="557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30</xdr:row>
      <xdr:rowOff>47625</xdr:rowOff>
    </xdr:from>
    <xdr:ext cx="342900" cy="25717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2106275" y="519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fLocksText="0">
      <xdr:nvSpPr>
        <xdr:cNvPr id="320" name="【認定こども園・幼稚園・保育所】_x000a_有形固定資産減価償却率グラフ枠">
          <a:extLst>
            <a:ext uri="{FF2B5EF4-FFF2-40B4-BE49-F238E27FC236}">
              <a16:creationId xmlns:a16="http://schemas.microsoft.com/office/drawing/2014/main" id="{00000000-0008-0000-0E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42</xdr:row>
      <xdr:rowOff>9525</xdr:rowOff>
    </xdr:from>
    <xdr:ext cx="409575" cy="257175"/>
    <xdr:sp macro="" textlink="">
      <xdr:nvSpPr>
        <xdr:cNvPr id="322" name="【認定こども園・幼稚園・保育所】_x000a_有形固定資産減価償却率最小値テキスト">
          <a:extLst>
            <a:ext uri="{FF2B5EF4-FFF2-40B4-BE49-F238E27FC236}">
              <a16:creationId xmlns:a16="http://schemas.microsoft.com/office/drawing/2014/main" id="{00000000-0008-0000-0E00-000042010000}"/>
            </a:ext>
          </a:extLst>
        </xdr:cNvPr>
        <xdr:cNvSpPr txBox="1"/>
      </xdr:nvSpPr>
      <xdr:spPr>
        <a:xfrm>
          <a:off x="16354425" y="72104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98.2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31</xdr:row>
      <xdr:rowOff>114300</xdr:rowOff>
    </xdr:from>
    <xdr:ext cx="409575" cy="257175"/>
    <xdr:sp macro="" textlink="">
      <xdr:nvSpPr>
        <xdr:cNvPr id="324" name="【認定こども園・幼稚園・保育所】_x000a_有形固定資産減価償却率最大値テキスト">
          <a:extLst>
            <a:ext uri="{FF2B5EF4-FFF2-40B4-BE49-F238E27FC236}">
              <a16:creationId xmlns:a16="http://schemas.microsoft.com/office/drawing/2014/main" id="{00000000-0008-0000-0E00-000044010000}"/>
            </a:ext>
          </a:extLst>
        </xdr:cNvPr>
        <xdr:cNvSpPr txBox="1"/>
      </xdr:nvSpPr>
      <xdr:spPr>
        <a:xfrm>
          <a:off x="16354425" y="54292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16.7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37</xdr:row>
      <xdr:rowOff>28575</xdr:rowOff>
    </xdr:from>
    <xdr:ext cx="409575" cy="257175"/>
    <xdr:sp macro="" textlink="">
      <xdr:nvSpPr>
        <xdr:cNvPr id="326" name="【認定こども園・幼稚園・保育所】_x000a_有形固定資産減価償却率平均値テキスト">
          <a:extLst>
            <a:ext uri="{FF2B5EF4-FFF2-40B4-BE49-F238E27FC236}">
              <a16:creationId xmlns:a16="http://schemas.microsoft.com/office/drawing/2014/main" id="{00000000-0008-0000-0E00-000046010000}"/>
            </a:ext>
          </a:extLst>
        </xdr:cNvPr>
        <xdr:cNvSpPr txBox="1"/>
      </xdr:nvSpPr>
      <xdr:spPr>
        <a:xfrm>
          <a:off x="16354425" y="63722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fLocksText="0">
      <xdr:nvSpPr>
        <xdr:cNvPr id="327" name="フローチャート: 判断 326">
          <a:extLst>
            <a:ext uri="{FF2B5EF4-FFF2-40B4-BE49-F238E27FC236}">
              <a16:creationId xmlns:a16="http://schemas.microsoft.com/office/drawing/2014/main" id="{00000000-0008-0000-0E00-000047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fLocksText="0">
      <xdr:nvSpPr>
        <xdr:cNvPr id="328" name="フローチャート: 判断 327">
          <a:extLst>
            <a:ext uri="{FF2B5EF4-FFF2-40B4-BE49-F238E27FC236}">
              <a16:creationId xmlns:a16="http://schemas.microsoft.com/office/drawing/2014/main" id="{00000000-0008-0000-0E00-000048010000}"/>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fLocksText="0">
      <xdr:nvSpPr>
        <xdr:cNvPr id="329" name="フローチャート: 判断 328">
          <a:extLst>
            <a:ext uri="{FF2B5EF4-FFF2-40B4-BE49-F238E27FC236}">
              <a16:creationId xmlns:a16="http://schemas.microsoft.com/office/drawing/2014/main" id="{00000000-0008-0000-0E00-000049010000}"/>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fLocksText="0">
      <xdr:nvSpPr>
        <xdr:cNvPr id="330" name="フローチャート: 判断 329">
          <a:extLst>
            <a:ext uri="{FF2B5EF4-FFF2-40B4-BE49-F238E27FC236}">
              <a16:creationId xmlns:a16="http://schemas.microsoft.com/office/drawing/2014/main" id="{00000000-0008-0000-0E00-00004A010000}"/>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fLocksText="0">
      <xdr:nvSpPr>
        <xdr:cNvPr id="331" name="フローチャート: 判断 330">
          <a:extLst>
            <a:ext uri="{FF2B5EF4-FFF2-40B4-BE49-F238E27FC236}">
              <a16:creationId xmlns:a16="http://schemas.microsoft.com/office/drawing/2014/main" id="{00000000-0008-0000-0E00-00004B010000}"/>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44</xdr:row>
      <xdr:rowOff>76200</xdr:rowOff>
    </xdr:from>
    <xdr:ext cx="762000" cy="25717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61258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44</xdr:row>
      <xdr:rowOff>76200</xdr:rowOff>
    </xdr:from>
    <xdr:ext cx="762000" cy="25717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528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76200</xdr:rowOff>
    </xdr:from>
    <xdr:ext cx="762000" cy="25717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440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44</xdr:row>
      <xdr:rowOff>76200</xdr:rowOff>
    </xdr:from>
    <xdr:ext cx="762000" cy="25717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350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44</xdr:row>
      <xdr:rowOff>76200</xdr:rowOff>
    </xdr:from>
    <xdr:ext cx="762000" cy="25717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62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29210</xdr:rowOff>
    </xdr:from>
    <xdr:to>
      <xdr:col>85</xdr:col>
      <xdr:colOff>177800</xdr:colOff>
      <xdr:row>35</xdr:row>
      <xdr:rowOff>130810</xdr:rowOff>
    </xdr:to>
    <xdr:sp macro="" textlink="" fLocksText="0">
      <xdr:nvSpPr>
        <xdr:cNvPr id="337" name="楕円 336">
          <a:extLst>
            <a:ext uri="{FF2B5EF4-FFF2-40B4-BE49-F238E27FC236}">
              <a16:creationId xmlns:a16="http://schemas.microsoft.com/office/drawing/2014/main" id="{00000000-0008-0000-0E00-000051010000}"/>
            </a:ext>
          </a:extLst>
        </xdr:cNvPr>
        <xdr:cNvSpPr/>
      </xdr:nvSpPr>
      <xdr:spPr>
        <a:xfrm>
          <a:off x="162687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34</xdr:row>
      <xdr:rowOff>47625</xdr:rowOff>
    </xdr:from>
    <xdr:ext cx="409575" cy="257175"/>
    <xdr:sp macro="" textlink="">
      <xdr:nvSpPr>
        <xdr:cNvPr id="338" name="【認定こども園・幼稚園・保育所】_x000a_有形固定資産減価償却率該当値テキスト">
          <a:extLst>
            <a:ext uri="{FF2B5EF4-FFF2-40B4-BE49-F238E27FC236}">
              <a16:creationId xmlns:a16="http://schemas.microsoft.com/office/drawing/2014/main" id="{00000000-0008-0000-0E00-000052010000}"/>
            </a:ext>
          </a:extLst>
        </xdr:cNvPr>
        <xdr:cNvSpPr txBox="1"/>
      </xdr:nvSpPr>
      <xdr:spPr>
        <a:xfrm>
          <a:off x="16354425" y="5876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141605</xdr:rowOff>
    </xdr:from>
    <xdr:to>
      <xdr:col>81</xdr:col>
      <xdr:colOff>101600</xdr:colOff>
      <xdr:row>35</xdr:row>
      <xdr:rowOff>71755</xdr:rowOff>
    </xdr:to>
    <xdr:sp macro="" textlink="" fLocksText="0">
      <xdr:nvSpPr>
        <xdr:cNvPr id="339" name="楕円 338">
          <a:extLst>
            <a:ext uri="{FF2B5EF4-FFF2-40B4-BE49-F238E27FC236}">
              <a16:creationId xmlns:a16="http://schemas.microsoft.com/office/drawing/2014/main" id="{00000000-0008-0000-0E00-000053010000}"/>
            </a:ext>
          </a:extLst>
        </xdr:cNvPr>
        <xdr:cNvSpPr/>
      </xdr:nvSpPr>
      <xdr:spPr>
        <a:xfrm>
          <a:off x="15430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35</xdr:row>
      <xdr:rowOff>20955</xdr:rowOff>
    </xdr:from>
    <xdr:to>
      <xdr:col>85</xdr:col>
      <xdr:colOff>127000</xdr:colOff>
      <xdr:row>35</xdr:row>
      <xdr:rowOff>80010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5481300" y="602170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21590</xdr:rowOff>
    </xdr:from>
    <xdr:to>
      <xdr:col>76</xdr:col>
      <xdr:colOff>165100</xdr:colOff>
      <xdr:row>34</xdr:row>
      <xdr:rowOff>123190</xdr:rowOff>
    </xdr:to>
    <xdr:sp macro="" textlink="" fLocksText="0">
      <xdr:nvSpPr>
        <xdr:cNvPr id="341" name="楕円 340">
          <a:extLst>
            <a:ext uri="{FF2B5EF4-FFF2-40B4-BE49-F238E27FC236}">
              <a16:creationId xmlns:a16="http://schemas.microsoft.com/office/drawing/2014/main" id="{00000000-0008-0000-0E00-000055010000}"/>
            </a:ext>
          </a:extLst>
        </xdr:cNvPr>
        <xdr:cNvSpPr/>
      </xdr:nvSpPr>
      <xdr:spPr>
        <a:xfrm>
          <a:off x="14541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34</xdr:row>
      <xdr:rowOff>72390</xdr:rowOff>
    </xdr:from>
    <xdr:to>
      <xdr:col>81</xdr:col>
      <xdr:colOff>50800</xdr:colOff>
      <xdr:row>35</xdr:row>
      <xdr:rowOff>20955</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4592300" y="590169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21590</xdr:rowOff>
    </xdr:from>
    <xdr:to>
      <xdr:col>72</xdr:col>
      <xdr:colOff>38100</xdr:colOff>
      <xdr:row>34</xdr:row>
      <xdr:rowOff>123190</xdr:rowOff>
    </xdr:to>
    <xdr:sp macro="" textlink="" fLocksText="0">
      <xdr:nvSpPr>
        <xdr:cNvPr id="343" name="楕円 342">
          <a:extLst>
            <a:ext uri="{FF2B5EF4-FFF2-40B4-BE49-F238E27FC236}">
              <a16:creationId xmlns:a16="http://schemas.microsoft.com/office/drawing/2014/main" id="{00000000-0008-0000-0E00-000057010000}"/>
            </a:ext>
          </a:extLst>
        </xdr:cNvPr>
        <xdr:cNvSpPr/>
      </xdr:nvSpPr>
      <xdr:spPr>
        <a:xfrm>
          <a:off x="13652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34</xdr:row>
      <xdr:rowOff>72390</xdr:rowOff>
    </xdr:from>
    <xdr:to>
      <xdr:col>76</xdr:col>
      <xdr:colOff>114300</xdr:colOff>
      <xdr:row>34</xdr:row>
      <xdr:rowOff>72390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3703300" y="5901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130175</xdr:rowOff>
    </xdr:from>
    <xdr:to>
      <xdr:col>67</xdr:col>
      <xdr:colOff>101600</xdr:colOff>
      <xdr:row>35</xdr:row>
      <xdr:rowOff>60325</xdr:rowOff>
    </xdr:to>
    <xdr:sp macro="" textlink="" fLocksText="0">
      <xdr:nvSpPr>
        <xdr:cNvPr id="345" name="楕円 344">
          <a:extLst>
            <a:ext uri="{FF2B5EF4-FFF2-40B4-BE49-F238E27FC236}">
              <a16:creationId xmlns:a16="http://schemas.microsoft.com/office/drawing/2014/main" id="{00000000-0008-0000-0E00-000059010000}"/>
            </a:ext>
          </a:extLst>
        </xdr:cNvPr>
        <xdr:cNvSpPr/>
      </xdr:nvSpPr>
      <xdr:spPr>
        <a:xfrm>
          <a:off x="12763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34</xdr:row>
      <xdr:rowOff>72390</xdr:rowOff>
    </xdr:from>
    <xdr:to>
      <xdr:col>71</xdr:col>
      <xdr:colOff>177800</xdr:colOff>
      <xdr:row>35</xdr:row>
      <xdr:rowOff>9525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2814300" y="59016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37</xdr:row>
      <xdr:rowOff>133350</xdr:rowOff>
    </xdr:from>
    <xdr:ext cx="409575" cy="257175"/>
    <xdr:sp macro="" textlink="">
      <xdr:nvSpPr>
        <xdr:cNvPr id="347" name="n_1aveValue【認定こども園・幼稚園・保育所】_x000a_有形固定資産減価償却率">
          <a:extLst>
            <a:ext uri="{FF2B5EF4-FFF2-40B4-BE49-F238E27FC236}">
              <a16:creationId xmlns:a16="http://schemas.microsoft.com/office/drawing/2014/main" id="{00000000-0008-0000-0E00-00005B010000}"/>
            </a:ext>
          </a:extLst>
        </xdr:cNvPr>
        <xdr:cNvSpPr txBox="1"/>
      </xdr:nvSpPr>
      <xdr:spPr>
        <a:xfrm>
          <a:off x="15259050" y="64770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37</xdr:row>
      <xdr:rowOff>142875</xdr:rowOff>
    </xdr:from>
    <xdr:ext cx="409575" cy="257175"/>
    <xdr:sp macro="" textlink="">
      <xdr:nvSpPr>
        <xdr:cNvPr id="348" name="n_2aveValue【認定こども園・幼稚園・保育所】_x000a_有形固定資産減価償却率">
          <a:extLst>
            <a:ext uri="{FF2B5EF4-FFF2-40B4-BE49-F238E27FC236}">
              <a16:creationId xmlns:a16="http://schemas.microsoft.com/office/drawing/2014/main" id="{00000000-0008-0000-0E00-00005C010000}"/>
            </a:ext>
          </a:extLst>
        </xdr:cNvPr>
        <xdr:cNvSpPr txBox="1"/>
      </xdr:nvSpPr>
      <xdr:spPr>
        <a:xfrm>
          <a:off x="14382750" y="64865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37</xdr:row>
      <xdr:rowOff>142875</xdr:rowOff>
    </xdr:from>
    <xdr:ext cx="409575" cy="257175"/>
    <xdr:sp macro="" textlink="">
      <xdr:nvSpPr>
        <xdr:cNvPr id="349" name="n_3aveValue【認定こども園・幼稚園・保育所】_x000a_有形固定資産減価償却率">
          <a:extLst>
            <a:ext uri="{FF2B5EF4-FFF2-40B4-BE49-F238E27FC236}">
              <a16:creationId xmlns:a16="http://schemas.microsoft.com/office/drawing/2014/main" id="{00000000-0008-0000-0E00-00005D010000}"/>
            </a:ext>
          </a:extLst>
        </xdr:cNvPr>
        <xdr:cNvSpPr txBox="1"/>
      </xdr:nvSpPr>
      <xdr:spPr>
        <a:xfrm>
          <a:off x="13496925" y="64865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37</xdr:row>
      <xdr:rowOff>114300</xdr:rowOff>
    </xdr:from>
    <xdr:ext cx="409575" cy="257175"/>
    <xdr:sp macro="" textlink="">
      <xdr:nvSpPr>
        <xdr:cNvPr id="350" name="n_4aveValue【認定こども園・幼稚園・保育所】_x000a_有形固定資産減価償却率">
          <a:extLst>
            <a:ext uri="{FF2B5EF4-FFF2-40B4-BE49-F238E27FC236}">
              <a16:creationId xmlns:a16="http://schemas.microsoft.com/office/drawing/2014/main" id="{00000000-0008-0000-0E00-00005E010000}"/>
            </a:ext>
          </a:extLst>
        </xdr:cNvPr>
        <xdr:cNvSpPr txBox="1"/>
      </xdr:nvSpPr>
      <xdr:spPr>
        <a:xfrm>
          <a:off x="12611100" y="6457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33</xdr:row>
      <xdr:rowOff>85725</xdr:rowOff>
    </xdr:from>
    <xdr:ext cx="409575" cy="257175"/>
    <xdr:sp macro="" textlink="">
      <xdr:nvSpPr>
        <xdr:cNvPr id="351" name="n_1mainValue【認定こども園・幼稚園・保育所】_x000a_有形固定資産減価償却率">
          <a:extLst>
            <a:ext uri="{FF2B5EF4-FFF2-40B4-BE49-F238E27FC236}">
              <a16:creationId xmlns:a16="http://schemas.microsoft.com/office/drawing/2014/main" id="{00000000-0008-0000-0E00-00005F010000}"/>
            </a:ext>
          </a:extLst>
        </xdr:cNvPr>
        <xdr:cNvSpPr txBox="1"/>
      </xdr:nvSpPr>
      <xdr:spPr>
        <a:xfrm>
          <a:off x="15259050" y="5743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36.1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32</xdr:row>
      <xdr:rowOff>142875</xdr:rowOff>
    </xdr:from>
    <xdr:ext cx="409575" cy="257175"/>
    <xdr:sp macro="" textlink="">
      <xdr:nvSpPr>
        <xdr:cNvPr id="352" name="n_2mainValue【認定こども園・幼稚園・保育所】_x000a_有形固定資産減価償却率">
          <a:extLst>
            <a:ext uri="{FF2B5EF4-FFF2-40B4-BE49-F238E27FC236}">
              <a16:creationId xmlns:a16="http://schemas.microsoft.com/office/drawing/2014/main" id="{00000000-0008-0000-0E00-000060010000}"/>
            </a:ext>
          </a:extLst>
        </xdr:cNvPr>
        <xdr:cNvSpPr txBox="1"/>
      </xdr:nvSpPr>
      <xdr:spPr>
        <a:xfrm>
          <a:off x="14382750" y="56292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29.8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32</xdr:row>
      <xdr:rowOff>142875</xdr:rowOff>
    </xdr:from>
    <xdr:ext cx="409575" cy="257175"/>
    <xdr:sp macro="" textlink="">
      <xdr:nvSpPr>
        <xdr:cNvPr id="353" name="n_3mainValue【認定こども園・幼稚園・保育所】_x000a_有形固定資産減価償却率">
          <a:extLst>
            <a:ext uri="{FF2B5EF4-FFF2-40B4-BE49-F238E27FC236}">
              <a16:creationId xmlns:a16="http://schemas.microsoft.com/office/drawing/2014/main" id="{00000000-0008-0000-0E00-000061010000}"/>
            </a:ext>
          </a:extLst>
        </xdr:cNvPr>
        <xdr:cNvSpPr txBox="1"/>
      </xdr:nvSpPr>
      <xdr:spPr>
        <a:xfrm>
          <a:off x="13496925" y="56292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29.8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33</xdr:row>
      <xdr:rowOff>76200</xdr:rowOff>
    </xdr:from>
    <xdr:ext cx="409575" cy="257175"/>
    <xdr:sp macro="" textlink="">
      <xdr:nvSpPr>
        <xdr:cNvPr id="354" name="n_4mainValue【認定こども園・幼稚園・保育所】_x000a_有形固定資産減価償却率">
          <a:extLst>
            <a:ext uri="{FF2B5EF4-FFF2-40B4-BE49-F238E27FC236}">
              <a16:creationId xmlns:a16="http://schemas.microsoft.com/office/drawing/2014/main" id="{00000000-0008-0000-0E00-000062010000}"/>
            </a:ext>
          </a:extLst>
        </xdr:cNvPr>
        <xdr:cNvSpPr txBox="1"/>
      </xdr:nvSpPr>
      <xdr:spPr>
        <a:xfrm>
          <a:off x="12611100" y="5734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fLocksText="0">
      <xdr:nvSpPr>
        <xdr:cNvPr id="355" name="正方形/長方形 354">
          <a:extLst>
            <a:ext uri="{FF2B5EF4-FFF2-40B4-BE49-F238E27FC236}">
              <a16:creationId xmlns:a16="http://schemas.microsoft.com/office/drawing/2014/main" id="{00000000-0008-0000-0E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認定こども園・幼稚園・保育所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fLocksText="0">
      <xdr:nvSpPr>
        <xdr:cNvPr id="356" name="正方形/長方形 355">
          <a:extLst>
            <a:ext uri="{FF2B5EF4-FFF2-40B4-BE49-F238E27FC236}">
              <a16:creationId xmlns:a16="http://schemas.microsoft.com/office/drawing/2014/main" id="{00000000-0008-0000-0E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fLocksText="0">
      <xdr:nvSpPr>
        <xdr:cNvPr id="357" name="正方形/長方形 356">
          <a:extLst>
            <a:ext uri="{FF2B5EF4-FFF2-40B4-BE49-F238E27FC236}">
              <a16:creationId xmlns:a16="http://schemas.microsoft.com/office/drawing/2014/main" id="{00000000-0008-0000-0E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56/97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fLocksText="0">
      <xdr:nvSpPr>
        <xdr:cNvPr id="358" name="正方形/長方形 357">
          <a:extLst>
            <a:ext uri="{FF2B5EF4-FFF2-40B4-BE49-F238E27FC236}">
              <a16:creationId xmlns:a16="http://schemas.microsoft.com/office/drawing/2014/main" id="{00000000-0008-0000-0E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fLocksText="0">
      <xdr:nvSpPr>
        <xdr:cNvPr id="359" name="正方形/長方形 358">
          <a:extLst>
            <a:ext uri="{FF2B5EF4-FFF2-40B4-BE49-F238E27FC236}">
              <a16:creationId xmlns:a16="http://schemas.microsoft.com/office/drawing/2014/main" id="{00000000-0008-0000-0E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fLocksText="0">
      <xdr:nvSpPr>
        <xdr:cNvPr id="360" name="正方形/長方形 359">
          <a:extLst>
            <a:ext uri="{FF2B5EF4-FFF2-40B4-BE49-F238E27FC236}">
              <a16:creationId xmlns:a16="http://schemas.microsoft.com/office/drawing/2014/main" id="{00000000-0008-0000-0E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fLocksText="0">
      <xdr:nvSpPr>
        <xdr:cNvPr id="361" name="正方形/長方形 360">
          <a:extLst>
            <a:ext uri="{FF2B5EF4-FFF2-40B4-BE49-F238E27FC236}">
              <a16:creationId xmlns:a16="http://schemas.microsoft.com/office/drawing/2014/main" id="{00000000-0008-0000-0E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fLocksText="0">
      <xdr:nvSpPr>
        <xdr:cNvPr id="362" name="正方形/長方形 361">
          <a:extLst>
            <a:ext uri="{FF2B5EF4-FFF2-40B4-BE49-F238E27FC236}">
              <a16:creationId xmlns:a16="http://schemas.microsoft.com/office/drawing/2014/main" id="{00000000-0008-0000-0E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30</xdr:row>
      <xdr:rowOff>0</xdr:rowOff>
    </xdr:from>
    <xdr:ext cx="352425" cy="228600"/>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8249900" y="514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41</xdr:row>
      <xdr:rowOff>66675</xdr:rowOff>
    </xdr:from>
    <xdr:ext cx="466725" cy="25717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7811750" y="709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39</xdr:row>
      <xdr:rowOff>28575</xdr:rowOff>
    </xdr:from>
    <xdr:ext cx="466725" cy="25717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7811750" y="671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36</xdr:row>
      <xdr:rowOff>161925</xdr:rowOff>
    </xdr:from>
    <xdr:ext cx="466725" cy="25717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7811750" y="633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34</xdr:row>
      <xdr:rowOff>123825</xdr:rowOff>
    </xdr:from>
    <xdr:ext cx="466725" cy="25717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7811750" y="595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32</xdr:row>
      <xdr:rowOff>85725</xdr:rowOff>
    </xdr:from>
    <xdr:ext cx="466725" cy="25717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7811750" y="557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30</xdr:row>
      <xdr:rowOff>47625</xdr:rowOff>
    </xdr:from>
    <xdr:ext cx="466725" cy="25717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7811750" y="519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fLocksText="0">
      <xdr:nvSpPr>
        <xdr:cNvPr id="377" name="【認定こども園・幼稚園・保育所】_x000a_一人当たり面積グラフ枠">
          <a:extLst>
            <a:ext uri="{FF2B5EF4-FFF2-40B4-BE49-F238E27FC236}">
              <a16:creationId xmlns:a16="http://schemas.microsoft.com/office/drawing/2014/main" id="{00000000-0008-0000-0E00-00007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42</xdr:row>
      <xdr:rowOff>28575</xdr:rowOff>
    </xdr:from>
    <xdr:ext cx="466725" cy="257175"/>
    <xdr:sp macro="" textlink="">
      <xdr:nvSpPr>
        <xdr:cNvPr id="379" name="【認定こども園・幼稚園・保育所】_x000a_一人当たり面積最小値テキスト">
          <a:extLst>
            <a:ext uri="{FF2B5EF4-FFF2-40B4-BE49-F238E27FC236}">
              <a16:creationId xmlns:a16="http://schemas.microsoft.com/office/drawing/2014/main" id="{00000000-0008-0000-0E00-00007B010000}"/>
            </a:ext>
          </a:extLst>
        </xdr:cNvPr>
        <xdr:cNvSpPr txBox="1"/>
      </xdr:nvSpPr>
      <xdr:spPr>
        <a:xfrm>
          <a:off x="22193250" y="7229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33</xdr:row>
      <xdr:rowOff>19050</xdr:rowOff>
    </xdr:from>
    <xdr:ext cx="466725" cy="257175"/>
    <xdr:sp macro="" textlink="">
      <xdr:nvSpPr>
        <xdr:cNvPr id="381" name="【認定こども園・幼稚園・保育所】_x000a_一人当たり面積最大値テキスト">
          <a:extLst>
            <a:ext uri="{FF2B5EF4-FFF2-40B4-BE49-F238E27FC236}">
              <a16:creationId xmlns:a16="http://schemas.microsoft.com/office/drawing/2014/main" id="{00000000-0008-0000-0E00-00007D010000}"/>
            </a:ext>
          </a:extLst>
        </xdr:cNvPr>
        <xdr:cNvSpPr txBox="1"/>
      </xdr:nvSpPr>
      <xdr:spPr>
        <a:xfrm>
          <a:off x="22193250" y="5676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0.352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39</xdr:row>
      <xdr:rowOff>0</xdr:rowOff>
    </xdr:from>
    <xdr:ext cx="466725" cy="257175"/>
    <xdr:sp macro="" textlink="">
      <xdr:nvSpPr>
        <xdr:cNvPr id="383" name="【認定こども園・幼稚園・保育所】_x000a_一人当たり面積平均値テキスト">
          <a:extLst>
            <a:ext uri="{FF2B5EF4-FFF2-40B4-BE49-F238E27FC236}">
              <a16:creationId xmlns:a16="http://schemas.microsoft.com/office/drawing/2014/main" id="{00000000-0008-0000-0E00-00007F010000}"/>
            </a:ext>
          </a:extLst>
        </xdr:cNvPr>
        <xdr:cNvSpPr txBox="1"/>
      </xdr:nvSpPr>
      <xdr:spPr>
        <a:xfrm>
          <a:off x="22193250"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fLocksText="0">
      <xdr:nvSpPr>
        <xdr:cNvPr id="384" name="フローチャート: 判断 383">
          <a:extLst>
            <a:ext uri="{FF2B5EF4-FFF2-40B4-BE49-F238E27FC236}">
              <a16:creationId xmlns:a16="http://schemas.microsoft.com/office/drawing/2014/main" id="{00000000-0008-0000-0E00-000080010000}"/>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fLocksText="0">
      <xdr:nvSpPr>
        <xdr:cNvPr id="385" name="フローチャート: 判断 384">
          <a:extLst>
            <a:ext uri="{FF2B5EF4-FFF2-40B4-BE49-F238E27FC236}">
              <a16:creationId xmlns:a16="http://schemas.microsoft.com/office/drawing/2014/main" id="{00000000-0008-0000-0E00-000081010000}"/>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fLocksText="0">
      <xdr:nvSpPr>
        <xdr:cNvPr id="386" name="フローチャート: 判断 385">
          <a:extLst>
            <a:ext uri="{FF2B5EF4-FFF2-40B4-BE49-F238E27FC236}">
              <a16:creationId xmlns:a16="http://schemas.microsoft.com/office/drawing/2014/main" id="{00000000-0008-0000-0E00-000082010000}"/>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fLocksText="0">
      <xdr:nvSpPr>
        <xdr:cNvPr id="387" name="フローチャート: 判断 386">
          <a:extLst>
            <a:ext uri="{FF2B5EF4-FFF2-40B4-BE49-F238E27FC236}">
              <a16:creationId xmlns:a16="http://schemas.microsoft.com/office/drawing/2014/main" id="{00000000-0008-0000-0E00-000083010000}"/>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fLocksText="0">
      <xdr:nvSpPr>
        <xdr:cNvPr id="388" name="フローチャート: 判断 387">
          <a:extLst>
            <a:ext uri="{FF2B5EF4-FFF2-40B4-BE49-F238E27FC236}">
              <a16:creationId xmlns:a16="http://schemas.microsoft.com/office/drawing/2014/main" id="{00000000-0008-0000-0E00-000084010000}"/>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44</xdr:row>
      <xdr:rowOff>76200</xdr:rowOff>
    </xdr:from>
    <xdr:ext cx="762000" cy="25717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1964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44</xdr:row>
      <xdr:rowOff>76200</xdr:rowOff>
    </xdr:from>
    <xdr:ext cx="762000" cy="25717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112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44</xdr:row>
      <xdr:rowOff>76200</xdr:rowOff>
    </xdr:from>
    <xdr:ext cx="762000" cy="25717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024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76200</xdr:rowOff>
    </xdr:from>
    <xdr:ext cx="762000" cy="25717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9354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44</xdr:row>
      <xdr:rowOff>76200</xdr:rowOff>
    </xdr:from>
    <xdr:ext cx="762000" cy="25717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8459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101600</xdr:rowOff>
    </xdr:from>
    <xdr:to>
      <xdr:col>116</xdr:col>
      <xdr:colOff>114300</xdr:colOff>
      <xdr:row>41</xdr:row>
      <xdr:rowOff>31750</xdr:rowOff>
    </xdr:to>
    <xdr:sp macro="" textlink="" fLocksText="0">
      <xdr:nvSpPr>
        <xdr:cNvPr id="394" name="楕円 393">
          <a:extLst>
            <a:ext uri="{FF2B5EF4-FFF2-40B4-BE49-F238E27FC236}">
              <a16:creationId xmlns:a16="http://schemas.microsoft.com/office/drawing/2014/main" id="{00000000-0008-0000-0E00-00008A010000}"/>
            </a:ext>
          </a:extLst>
        </xdr:cNvPr>
        <xdr:cNvSpPr/>
      </xdr:nvSpPr>
      <xdr:spPr>
        <a:xfrm>
          <a:off x="22110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40</xdr:row>
      <xdr:rowOff>76200</xdr:rowOff>
    </xdr:from>
    <xdr:ext cx="466725" cy="257175"/>
    <xdr:sp macro="" textlink="">
      <xdr:nvSpPr>
        <xdr:cNvPr id="395" name="【認定こども園・幼稚園・保育所】_x000a_一人当たり面積該当値テキスト">
          <a:extLst>
            <a:ext uri="{FF2B5EF4-FFF2-40B4-BE49-F238E27FC236}">
              <a16:creationId xmlns:a16="http://schemas.microsoft.com/office/drawing/2014/main" id="{00000000-0008-0000-0E00-00008B010000}"/>
            </a:ext>
          </a:extLst>
        </xdr:cNvPr>
        <xdr:cNvSpPr txBox="1"/>
      </xdr:nvSpPr>
      <xdr:spPr>
        <a:xfrm>
          <a:off x="22193250" y="6934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fLocksText="0">
      <xdr:nvSpPr>
        <xdr:cNvPr id="396" name="楕円 395">
          <a:extLst>
            <a:ext uri="{FF2B5EF4-FFF2-40B4-BE49-F238E27FC236}">
              <a16:creationId xmlns:a16="http://schemas.microsoft.com/office/drawing/2014/main" id="{00000000-0008-0000-0E00-00008C010000}"/>
            </a:ext>
          </a:extLst>
        </xdr:cNvPr>
        <xdr:cNvSpPr/>
      </xdr:nvSpPr>
      <xdr:spPr>
        <a:xfrm>
          <a:off x="21272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40</xdr:row>
      <xdr:rowOff>152400</xdr:rowOff>
    </xdr:from>
    <xdr:to>
      <xdr:col>116</xdr:col>
      <xdr:colOff>63500</xdr:colOff>
      <xdr:row>40</xdr:row>
      <xdr:rowOff>152400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21323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124460</xdr:rowOff>
    </xdr:from>
    <xdr:to>
      <xdr:col>107</xdr:col>
      <xdr:colOff>101600</xdr:colOff>
      <xdr:row>41</xdr:row>
      <xdr:rowOff>54610</xdr:rowOff>
    </xdr:to>
    <xdr:sp macro="" textlink="" fLocksText="0">
      <xdr:nvSpPr>
        <xdr:cNvPr id="398" name="楕円 397">
          <a:extLst>
            <a:ext uri="{FF2B5EF4-FFF2-40B4-BE49-F238E27FC236}">
              <a16:creationId xmlns:a16="http://schemas.microsoft.com/office/drawing/2014/main" id="{00000000-0008-0000-0E00-00008E010000}"/>
            </a:ext>
          </a:extLst>
        </xdr:cNvPr>
        <xdr:cNvSpPr/>
      </xdr:nvSpPr>
      <xdr:spPr>
        <a:xfrm>
          <a:off x="20383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40</xdr:row>
      <xdr:rowOff>152400</xdr:rowOff>
    </xdr:from>
    <xdr:to>
      <xdr:col>111</xdr:col>
      <xdr:colOff>177800</xdr:colOff>
      <xdr:row>41</xdr:row>
      <xdr:rowOff>3810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20434300" y="7010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124460</xdr:rowOff>
    </xdr:from>
    <xdr:to>
      <xdr:col>102</xdr:col>
      <xdr:colOff>165100</xdr:colOff>
      <xdr:row>41</xdr:row>
      <xdr:rowOff>54610</xdr:rowOff>
    </xdr:to>
    <xdr:sp macro="" textlink="" fLocksText="0">
      <xdr:nvSpPr>
        <xdr:cNvPr id="400" name="楕円 399">
          <a:extLst>
            <a:ext uri="{FF2B5EF4-FFF2-40B4-BE49-F238E27FC236}">
              <a16:creationId xmlns:a16="http://schemas.microsoft.com/office/drawing/2014/main" id="{00000000-0008-0000-0E00-000090010000}"/>
            </a:ext>
          </a:extLst>
        </xdr:cNvPr>
        <xdr:cNvSpPr/>
      </xdr:nvSpPr>
      <xdr:spPr>
        <a:xfrm>
          <a:off x="19494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41</xdr:row>
      <xdr:rowOff>3810</xdr:rowOff>
    </xdr:from>
    <xdr:to>
      <xdr:col>107</xdr:col>
      <xdr:colOff>50800</xdr:colOff>
      <xdr:row>41</xdr:row>
      <xdr:rowOff>3810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95453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128270</xdr:rowOff>
    </xdr:from>
    <xdr:to>
      <xdr:col>98</xdr:col>
      <xdr:colOff>38100</xdr:colOff>
      <xdr:row>41</xdr:row>
      <xdr:rowOff>58420</xdr:rowOff>
    </xdr:to>
    <xdr:sp macro="" textlink="" fLocksText="0">
      <xdr:nvSpPr>
        <xdr:cNvPr id="402" name="楕円 401">
          <a:extLst>
            <a:ext uri="{FF2B5EF4-FFF2-40B4-BE49-F238E27FC236}">
              <a16:creationId xmlns:a16="http://schemas.microsoft.com/office/drawing/2014/main" id="{00000000-0008-0000-0E00-000092010000}"/>
            </a:ext>
          </a:extLst>
        </xdr:cNvPr>
        <xdr:cNvSpPr/>
      </xdr:nvSpPr>
      <xdr:spPr>
        <a:xfrm>
          <a:off x="18605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41</xdr:row>
      <xdr:rowOff>3810</xdr:rowOff>
    </xdr:from>
    <xdr:to>
      <xdr:col>102</xdr:col>
      <xdr:colOff>114300</xdr:colOff>
      <xdr:row>41</xdr:row>
      <xdr:rowOff>7620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8656300" y="703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38</xdr:row>
      <xdr:rowOff>104775</xdr:rowOff>
    </xdr:from>
    <xdr:ext cx="466725" cy="257175"/>
    <xdr:sp macro="" textlink="">
      <xdr:nvSpPr>
        <xdr:cNvPr id="404" name="n_1aveValue【認定こども園・幼稚園・保育所】_x000a_一人当たり面積">
          <a:extLst>
            <a:ext uri="{FF2B5EF4-FFF2-40B4-BE49-F238E27FC236}">
              <a16:creationId xmlns:a16="http://schemas.microsoft.com/office/drawing/2014/main" id="{00000000-0008-0000-0E00-000094010000}"/>
            </a:ext>
          </a:extLst>
        </xdr:cNvPr>
        <xdr:cNvSpPr txBox="1"/>
      </xdr:nvSpPr>
      <xdr:spPr>
        <a:xfrm>
          <a:off x="21069300" y="6619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38</xdr:row>
      <xdr:rowOff>114300</xdr:rowOff>
    </xdr:from>
    <xdr:ext cx="466725" cy="257175"/>
    <xdr:sp macro="" textlink="">
      <xdr:nvSpPr>
        <xdr:cNvPr id="405" name="n_2aveValue【認定こども園・幼稚園・保育所】_x000a_一人当たり面積">
          <a:extLst>
            <a:ext uri="{FF2B5EF4-FFF2-40B4-BE49-F238E27FC236}">
              <a16:creationId xmlns:a16="http://schemas.microsoft.com/office/drawing/2014/main" id="{00000000-0008-0000-0E00-000095010000}"/>
            </a:ext>
          </a:extLst>
        </xdr:cNvPr>
        <xdr:cNvSpPr txBox="1"/>
      </xdr:nvSpPr>
      <xdr:spPr>
        <a:xfrm>
          <a:off x="20193000" y="6629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38</xdr:row>
      <xdr:rowOff>114300</xdr:rowOff>
    </xdr:from>
    <xdr:ext cx="466725" cy="257175"/>
    <xdr:sp macro="" textlink="">
      <xdr:nvSpPr>
        <xdr:cNvPr id="406" name="n_3aveValue【認定こども園・幼稚園・保育所】_x000a_一人当たり面積">
          <a:extLst>
            <a:ext uri="{FF2B5EF4-FFF2-40B4-BE49-F238E27FC236}">
              <a16:creationId xmlns:a16="http://schemas.microsoft.com/office/drawing/2014/main" id="{00000000-0008-0000-0E00-000096010000}"/>
            </a:ext>
          </a:extLst>
        </xdr:cNvPr>
        <xdr:cNvSpPr txBox="1"/>
      </xdr:nvSpPr>
      <xdr:spPr>
        <a:xfrm>
          <a:off x="19307175" y="6629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38</xdr:row>
      <xdr:rowOff>123825</xdr:rowOff>
    </xdr:from>
    <xdr:ext cx="466725" cy="257175"/>
    <xdr:sp macro="" textlink="">
      <xdr:nvSpPr>
        <xdr:cNvPr id="407" name="n_4aveValue【認定こども園・幼稚園・保育所】_x000a_一人当たり面積">
          <a:extLst>
            <a:ext uri="{FF2B5EF4-FFF2-40B4-BE49-F238E27FC236}">
              <a16:creationId xmlns:a16="http://schemas.microsoft.com/office/drawing/2014/main" id="{00000000-0008-0000-0E00-000097010000}"/>
            </a:ext>
          </a:extLst>
        </xdr:cNvPr>
        <xdr:cNvSpPr txBox="1"/>
      </xdr:nvSpPr>
      <xdr:spPr>
        <a:xfrm>
          <a:off x="18421350" y="6638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41</xdr:row>
      <xdr:rowOff>19050</xdr:rowOff>
    </xdr:from>
    <xdr:ext cx="466725" cy="257175"/>
    <xdr:sp macro="" textlink="">
      <xdr:nvSpPr>
        <xdr:cNvPr id="408" name="n_1mainValue【認定こども園・幼稚園・保育所】_x000a_一人当たり面積">
          <a:extLst>
            <a:ext uri="{FF2B5EF4-FFF2-40B4-BE49-F238E27FC236}">
              <a16:creationId xmlns:a16="http://schemas.microsoft.com/office/drawing/2014/main" id="{00000000-0008-0000-0E00-000098010000}"/>
            </a:ext>
          </a:extLst>
        </xdr:cNvPr>
        <xdr:cNvSpPr txBox="1"/>
      </xdr:nvSpPr>
      <xdr:spPr>
        <a:xfrm>
          <a:off x="21069300" y="7048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41</xdr:row>
      <xdr:rowOff>47625</xdr:rowOff>
    </xdr:from>
    <xdr:ext cx="466725" cy="257175"/>
    <xdr:sp macro="" textlink="">
      <xdr:nvSpPr>
        <xdr:cNvPr id="409" name="n_2mainValue【認定こども園・幼稚園・保育所】_x000a_一人当たり面積">
          <a:extLst>
            <a:ext uri="{FF2B5EF4-FFF2-40B4-BE49-F238E27FC236}">
              <a16:creationId xmlns:a16="http://schemas.microsoft.com/office/drawing/2014/main" id="{00000000-0008-0000-0E00-000099010000}"/>
            </a:ext>
          </a:extLst>
        </xdr:cNvPr>
        <xdr:cNvSpPr txBox="1"/>
      </xdr:nvSpPr>
      <xdr:spPr>
        <a:xfrm>
          <a:off x="20193000" y="7077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41</xdr:row>
      <xdr:rowOff>47625</xdr:rowOff>
    </xdr:from>
    <xdr:ext cx="466725" cy="257175"/>
    <xdr:sp macro="" textlink="">
      <xdr:nvSpPr>
        <xdr:cNvPr id="410" name="n_3mainValue【認定こども園・幼稚園・保育所】_x000a_一人当たり面積">
          <a:extLst>
            <a:ext uri="{FF2B5EF4-FFF2-40B4-BE49-F238E27FC236}">
              <a16:creationId xmlns:a16="http://schemas.microsoft.com/office/drawing/2014/main" id="{00000000-0008-0000-0E00-00009A010000}"/>
            </a:ext>
          </a:extLst>
        </xdr:cNvPr>
        <xdr:cNvSpPr txBox="1"/>
      </xdr:nvSpPr>
      <xdr:spPr>
        <a:xfrm>
          <a:off x="19307175" y="7077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41</xdr:row>
      <xdr:rowOff>47625</xdr:rowOff>
    </xdr:from>
    <xdr:ext cx="466725" cy="257175"/>
    <xdr:sp macro="" textlink="">
      <xdr:nvSpPr>
        <xdr:cNvPr id="411" name="n_4mainValue【認定こども園・幼稚園・保育所】_x000a_一人当たり面積">
          <a:extLst>
            <a:ext uri="{FF2B5EF4-FFF2-40B4-BE49-F238E27FC236}">
              <a16:creationId xmlns:a16="http://schemas.microsoft.com/office/drawing/2014/main" id="{00000000-0008-0000-0E00-00009B010000}"/>
            </a:ext>
          </a:extLst>
        </xdr:cNvPr>
        <xdr:cNvSpPr txBox="1"/>
      </xdr:nvSpPr>
      <xdr:spPr>
        <a:xfrm>
          <a:off x="18421350" y="7077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fLocksText="0">
      <xdr:nvSpPr>
        <xdr:cNvPr id="412" name="正方形/長方形 411">
          <a:extLst>
            <a:ext uri="{FF2B5EF4-FFF2-40B4-BE49-F238E27FC236}">
              <a16:creationId xmlns:a16="http://schemas.microsoft.com/office/drawing/2014/main" id="{00000000-0008-0000-0E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学校施設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fLocksText="0">
      <xdr:nvSpPr>
        <xdr:cNvPr id="413" name="正方形/長方形 412">
          <a:extLst>
            <a:ext uri="{FF2B5EF4-FFF2-40B4-BE49-F238E27FC236}">
              <a16:creationId xmlns:a16="http://schemas.microsoft.com/office/drawing/2014/main" id="{00000000-0008-0000-0E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fLocksText="0">
      <xdr:nvSpPr>
        <xdr:cNvPr id="414" name="正方形/長方形 413">
          <a:extLst>
            <a:ext uri="{FF2B5EF4-FFF2-40B4-BE49-F238E27FC236}">
              <a16:creationId xmlns:a16="http://schemas.microsoft.com/office/drawing/2014/main" id="{00000000-0008-0000-0E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67/103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fLocksText="0">
      <xdr:nvSpPr>
        <xdr:cNvPr id="415" name="正方形/長方形 414">
          <a:extLst>
            <a:ext uri="{FF2B5EF4-FFF2-40B4-BE49-F238E27FC236}">
              <a16:creationId xmlns:a16="http://schemas.microsoft.com/office/drawing/2014/main" id="{00000000-0008-0000-0E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fLocksText="0">
      <xdr:nvSpPr>
        <xdr:cNvPr id="416" name="正方形/長方形 415">
          <a:extLst>
            <a:ext uri="{FF2B5EF4-FFF2-40B4-BE49-F238E27FC236}">
              <a16:creationId xmlns:a16="http://schemas.microsoft.com/office/drawing/2014/main" id="{00000000-0008-0000-0E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fLocksText="0">
      <xdr:nvSpPr>
        <xdr:cNvPr id="417" name="正方形/長方形 416">
          <a:extLst>
            <a:ext uri="{FF2B5EF4-FFF2-40B4-BE49-F238E27FC236}">
              <a16:creationId xmlns:a16="http://schemas.microsoft.com/office/drawing/2014/main" id="{00000000-0008-0000-0E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fLocksText="0">
      <xdr:nvSpPr>
        <xdr:cNvPr id="418" name="正方形/長方形 417">
          <a:extLst>
            <a:ext uri="{FF2B5EF4-FFF2-40B4-BE49-F238E27FC236}">
              <a16:creationId xmlns:a16="http://schemas.microsoft.com/office/drawing/2014/main" id="{00000000-0008-0000-0E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419" name="正方形/長方形 418">
          <a:extLst>
            <a:ext uri="{FF2B5EF4-FFF2-40B4-BE49-F238E27FC236}">
              <a16:creationId xmlns:a16="http://schemas.microsoft.com/office/drawing/2014/main" id="{00000000-0008-0000-0E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52</xdr:row>
      <xdr:rowOff>38100</xdr:rowOff>
    </xdr:from>
    <xdr:ext cx="295275" cy="228600"/>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40155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65</xdr:row>
      <xdr:rowOff>142875</xdr:rowOff>
    </xdr:from>
    <xdr:ext cx="466725" cy="25717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1972925" y="1128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63</xdr:row>
      <xdr:rowOff>104775</xdr:rowOff>
    </xdr:from>
    <xdr:ext cx="466725" cy="25717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1972925"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61</xdr:row>
      <xdr:rowOff>66675</xdr:rowOff>
    </xdr:from>
    <xdr:ext cx="400050" cy="25717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39600" y="1052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59</xdr:row>
      <xdr:rowOff>28575</xdr:rowOff>
    </xdr:from>
    <xdr:ext cx="400050" cy="25717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39600" y="1014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56</xdr:row>
      <xdr:rowOff>161925</xdr:rowOff>
    </xdr:from>
    <xdr:ext cx="400050" cy="25717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39600" y="976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54</xdr:row>
      <xdr:rowOff>123825</xdr:rowOff>
    </xdr:from>
    <xdr:ext cx="400050" cy="25717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039600" y="938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52</xdr:row>
      <xdr:rowOff>85725</xdr:rowOff>
    </xdr:from>
    <xdr:ext cx="342900" cy="25717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106275" y="900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fLocksText="0">
      <xdr:nvSpPr>
        <xdr:cNvPr id="435" name="【学校施設】_x000a_有形固定資産減価償却率グラフ枠">
          <a:extLst>
            <a:ext uri="{FF2B5EF4-FFF2-40B4-BE49-F238E27FC236}">
              <a16:creationId xmlns:a16="http://schemas.microsoft.com/office/drawing/2014/main" id="{00000000-0008-0000-0E00-0000B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63</xdr:row>
      <xdr:rowOff>85725</xdr:rowOff>
    </xdr:from>
    <xdr:ext cx="409575" cy="257175"/>
    <xdr:sp macro="" textlink="">
      <xdr:nvSpPr>
        <xdr:cNvPr id="437" name="【学校施設】_x000a_有形固定資産減価償却率最小値テキスト">
          <a:extLst>
            <a:ext uri="{FF2B5EF4-FFF2-40B4-BE49-F238E27FC236}">
              <a16:creationId xmlns:a16="http://schemas.microsoft.com/office/drawing/2014/main" id="{00000000-0008-0000-0E00-0000B5010000}"/>
            </a:ext>
          </a:extLst>
        </xdr:cNvPr>
        <xdr:cNvSpPr txBox="1"/>
      </xdr:nvSpPr>
      <xdr:spPr>
        <a:xfrm>
          <a:off x="16354425" y="10887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91.1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55</xdr:row>
      <xdr:rowOff>123825</xdr:rowOff>
    </xdr:from>
    <xdr:ext cx="409575" cy="257175"/>
    <xdr:sp macro="" textlink="">
      <xdr:nvSpPr>
        <xdr:cNvPr id="439" name="【学校施設】_x000a_有形固定資産減価償却率最大値テキスト">
          <a:extLst>
            <a:ext uri="{FF2B5EF4-FFF2-40B4-BE49-F238E27FC236}">
              <a16:creationId xmlns:a16="http://schemas.microsoft.com/office/drawing/2014/main" id="{00000000-0008-0000-0E00-0000B7010000}"/>
            </a:ext>
          </a:extLst>
        </xdr:cNvPr>
        <xdr:cNvSpPr txBox="1"/>
      </xdr:nvSpPr>
      <xdr:spPr>
        <a:xfrm>
          <a:off x="16354425" y="9553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33.3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59</xdr:row>
      <xdr:rowOff>85725</xdr:rowOff>
    </xdr:from>
    <xdr:ext cx="409575" cy="257175"/>
    <xdr:sp macro="" textlink="">
      <xdr:nvSpPr>
        <xdr:cNvPr id="441" name="【学校施設】_x000a_有形固定資産減価償却率平均値テキスト">
          <a:extLst>
            <a:ext uri="{FF2B5EF4-FFF2-40B4-BE49-F238E27FC236}">
              <a16:creationId xmlns:a16="http://schemas.microsoft.com/office/drawing/2014/main" id="{00000000-0008-0000-0E00-0000B9010000}"/>
            </a:ext>
          </a:extLst>
        </xdr:cNvPr>
        <xdr:cNvSpPr txBox="1"/>
      </xdr:nvSpPr>
      <xdr:spPr>
        <a:xfrm>
          <a:off x="16354425" y="10201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fLocksText="0">
      <xdr:nvSpPr>
        <xdr:cNvPr id="442" name="フローチャート: 判断 441">
          <a:extLst>
            <a:ext uri="{FF2B5EF4-FFF2-40B4-BE49-F238E27FC236}">
              <a16:creationId xmlns:a16="http://schemas.microsoft.com/office/drawing/2014/main" id="{00000000-0008-0000-0E00-0000BA01000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fLocksText="0">
      <xdr:nvSpPr>
        <xdr:cNvPr id="443" name="フローチャート: 判断 442">
          <a:extLst>
            <a:ext uri="{FF2B5EF4-FFF2-40B4-BE49-F238E27FC236}">
              <a16:creationId xmlns:a16="http://schemas.microsoft.com/office/drawing/2014/main" id="{00000000-0008-0000-0E00-0000BB010000}"/>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fLocksText="0">
      <xdr:nvSpPr>
        <xdr:cNvPr id="444" name="フローチャート: 判断 443">
          <a:extLst>
            <a:ext uri="{FF2B5EF4-FFF2-40B4-BE49-F238E27FC236}">
              <a16:creationId xmlns:a16="http://schemas.microsoft.com/office/drawing/2014/main" id="{00000000-0008-0000-0E00-0000BC010000}"/>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fLocksText="0">
      <xdr:nvSpPr>
        <xdr:cNvPr id="445" name="フローチャート: 判断 444">
          <a:extLst>
            <a:ext uri="{FF2B5EF4-FFF2-40B4-BE49-F238E27FC236}">
              <a16:creationId xmlns:a16="http://schemas.microsoft.com/office/drawing/2014/main" id="{00000000-0008-0000-0E00-0000BD01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fLocksText="0">
      <xdr:nvSpPr>
        <xdr:cNvPr id="446" name="フローチャート: 判断 445">
          <a:extLst>
            <a:ext uri="{FF2B5EF4-FFF2-40B4-BE49-F238E27FC236}">
              <a16:creationId xmlns:a16="http://schemas.microsoft.com/office/drawing/2014/main" id="{00000000-0008-0000-0E00-0000BE010000}"/>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66</xdr:row>
      <xdr:rowOff>114300</xdr:rowOff>
    </xdr:from>
    <xdr:ext cx="762000" cy="25717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61258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762000" cy="25717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528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762000" cy="25717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440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762000" cy="25717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350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762000" cy="25717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262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fLocksText="0">
      <xdr:nvSpPr>
        <xdr:cNvPr id="452" name="楕円 451">
          <a:extLst>
            <a:ext uri="{FF2B5EF4-FFF2-40B4-BE49-F238E27FC236}">
              <a16:creationId xmlns:a16="http://schemas.microsoft.com/office/drawing/2014/main" id="{00000000-0008-0000-0E00-0000C4010000}"/>
            </a:ext>
          </a:extLst>
        </xdr:cNvPr>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60</xdr:row>
      <xdr:rowOff>142875</xdr:rowOff>
    </xdr:from>
    <xdr:ext cx="409575" cy="257175"/>
    <xdr:sp macro="" textlink="">
      <xdr:nvSpPr>
        <xdr:cNvPr id="453" name="【学校施設】_x000a_有形固定資産減価償却率該当値テキスト">
          <a:extLst>
            <a:ext uri="{FF2B5EF4-FFF2-40B4-BE49-F238E27FC236}">
              <a16:creationId xmlns:a16="http://schemas.microsoft.com/office/drawing/2014/main" id="{00000000-0008-0000-0E00-0000C5010000}"/>
            </a:ext>
          </a:extLst>
        </xdr:cNvPr>
        <xdr:cNvSpPr txBox="1"/>
      </xdr:nvSpPr>
      <xdr:spPr>
        <a:xfrm>
          <a:off x="16354425" y="10429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fLocksText="0">
      <xdr:nvSpPr>
        <xdr:cNvPr id="454" name="楕円 453">
          <a:extLst>
            <a:ext uri="{FF2B5EF4-FFF2-40B4-BE49-F238E27FC236}">
              <a16:creationId xmlns:a16="http://schemas.microsoft.com/office/drawing/2014/main" id="{00000000-0008-0000-0E00-0000C6010000}"/>
            </a:ext>
          </a:extLst>
        </xdr:cNvPr>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61</xdr:row>
      <xdr:rowOff>5715</xdr:rowOff>
    </xdr:from>
    <xdr:to>
      <xdr:col>85</xdr:col>
      <xdr:colOff>127000</xdr:colOff>
      <xdr:row>61</xdr:row>
      <xdr:rowOff>40005</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5481300" y="104641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50165</xdr:rowOff>
    </xdr:from>
    <xdr:to>
      <xdr:col>76</xdr:col>
      <xdr:colOff>165100</xdr:colOff>
      <xdr:row>60</xdr:row>
      <xdr:rowOff>151765</xdr:rowOff>
    </xdr:to>
    <xdr:sp macro="" textlink="" fLocksText="0">
      <xdr:nvSpPr>
        <xdr:cNvPr id="456" name="楕円 455">
          <a:extLst>
            <a:ext uri="{FF2B5EF4-FFF2-40B4-BE49-F238E27FC236}">
              <a16:creationId xmlns:a16="http://schemas.microsoft.com/office/drawing/2014/main" id="{00000000-0008-0000-0E00-0000C8010000}"/>
            </a:ext>
          </a:extLst>
        </xdr:cNvPr>
        <xdr:cNvSpPr/>
      </xdr:nvSpPr>
      <xdr:spPr>
        <a:xfrm>
          <a:off x="14541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60</xdr:row>
      <xdr:rowOff>100965</xdr:rowOff>
    </xdr:from>
    <xdr:to>
      <xdr:col>81</xdr:col>
      <xdr:colOff>50800</xdr:colOff>
      <xdr:row>61</xdr:row>
      <xdr:rowOff>5715</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4592300" y="1038796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50165</xdr:rowOff>
    </xdr:from>
    <xdr:to>
      <xdr:col>72</xdr:col>
      <xdr:colOff>38100</xdr:colOff>
      <xdr:row>60</xdr:row>
      <xdr:rowOff>151765</xdr:rowOff>
    </xdr:to>
    <xdr:sp macro="" textlink="" fLocksText="0">
      <xdr:nvSpPr>
        <xdr:cNvPr id="458" name="楕円 457">
          <a:extLst>
            <a:ext uri="{FF2B5EF4-FFF2-40B4-BE49-F238E27FC236}">
              <a16:creationId xmlns:a16="http://schemas.microsoft.com/office/drawing/2014/main" id="{00000000-0008-0000-0E00-0000CA010000}"/>
            </a:ext>
          </a:extLst>
        </xdr:cNvPr>
        <xdr:cNvSpPr/>
      </xdr:nvSpPr>
      <xdr:spPr>
        <a:xfrm>
          <a:off x="13652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60</xdr:row>
      <xdr:rowOff>100965</xdr:rowOff>
    </xdr:from>
    <xdr:to>
      <xdr:col>76</xdr:col>
      <xdr:colOff>114300</xdr:colOff>
      <xdr:row>60</xdr:row>
      <xdr:rowOff>100965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3703300" y="10387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xdr:rowOff>
    </xdr:from>
    <xdr:to>
      <xdr:col>67</xdr:col>
      <xdr:colOff>101600</xdr:colOff>
      <xdr:row>60</xdr:row>
      <xdr:rowOff>115570</xdr:rowOff>
    </xdr:to>
    <xdr:sp macro="" textlink="" fLocksText="0">
      <xdr:nvSpPr>
        <xdr:cNvPr id="460" name="楕円 459">
          <a:extLst>
            <a:ext uri="{FF2B5EF4-FFF2-40B4-BE49-F238E27FC236}">
              <a16:creationId xmlns:a16="http://schemas.microsoft.com/office/drawing/2014/main" id="{00000000-0008-0000-0E00-0000CC010000}"/>
            </a:ext>
          </a:extLst>
        </xdr:cNvPr>
        <xdr:cNvSpPr/>
      </xdr:nvSpPr>
      <xdr:spPr>
        <a:xfrm>
          <a:off x="12763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60</xdr:row>
      <xdr:rowOff>64770</xdr:rowOff>
    </xdr:from>
    <xdr:to>
      <xdr:col>71</xdr:col>
      <xdr:colOff>177800</xdr:colOff>
      <xdr:row>60</xdr:row>
      <xdr:rowOff>100965</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814300" y="103517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58</xdr:row>
      <xdr:rowOff>161925</xdr:rowOff>
    </xdr:from>
    <xdr:ext cx="409575" cy="257175"/>
    <xdr:sp macro="" textlink="">
      <xdr:nvSpPr>
        <xdr:cNvPr id="462" name="n_1aveValue【学校施設】_x000a_有形固定資産減価償却率">
          <a:extLst>
            <a:ext uri="{FF2B5EF4-FFF2-40B4-BE49-F238E27FC236}">
              <a16:creationId xmlns:a16="http://schemas.microsoft.com/office/drawing/2014/main" id="{00000000-0008-0000-0E00-0000CE010000}"/>
            </a:ext>
          </a:extLst>
        </xdr:cNvPr>
        <xdr:cNvSpPr txBox="1"/>
      </xdr:nvSpPr>
      <xdr:spPr>
        <a:xfrm>
          <a:off x="15259050" y="101060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58</xdr:row>
      <xdr:rowOff>152400</xdr:rowOff>
    </xdr:from>
    <xdr:ext cx="409575" cy="257175"/>
    <xdr:sp macro="" textlink="">
      <xdr:nvSpPr>
        <xdr:cNvPr id="463" name="n_2aveValue【学校施設】_x000a_有形固定資産減価償却率">
          <a:extLst>
            <a:ext uri="{FF2B5EF4-FFF2-40B4-BE49-F238E27FC236}">
              <a16:creationId xmlns:a16="http://schemas.microsoft.com/office/drawing/2014/main" id="{00000000-0008-0000-0E00-0000CF010000}"/>
            </a:ext>
          </a:extLst>
        </xdr:cNvPr>
        <xdr:cNvSpPr txBox="1"/>
      </xdr:nvSpPr>
      <xdr:spPr>
        <a:xfrm>
          <a:off x="14382750" y="100965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58</xdr:row>
      <xdr:rowOff>142875</xdr:rowOff>
    </xdr:from>
    <xdr:ext cx="409575" cy="257175"/>
    <xdr:sp macro="" textlink="">
      <xdr:nvSpPr>
        <xdr:cNvPr id="464" name="n_3aveValue【学校施設】_x000a_有形固定資産減価償却率">
          <a:extLst>
            <a:ext uri="{FF2B5EF4-FFF2-40B4-BE49-F238E27FC236}">
              <a16:creationId xmlns:a16="http://schemas.microsoft.com/office/drawing/2014/main" id="{00000000-0008-0000-0E00-0000D0010000}"/>
            </a:ext>
          </a:extLst>
        </xdr:cNvPr>
        <xdr:cNvSpPr txBox="1"/>
      </xdr:nvSpPr>
      <xdr:spPr>
        <a:xfrm>
          <a:off x="13496925" y="10086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60</xdr:row>
      <xdr:rowOff>123825</xdr:rowOff>
    </xdr:from>
    <xdr:ext cx="409575" cy="257175"/>
    <xdr:sp macro="" textlink="">
      <xdr:nvSpPr>
        <xdr:cNvPr id="465" name="n_4aveValue【学校施設】_x000a_有形固定資産減価償却率">
          <a:extLst>
            <a:ext uri="{FF2B5EF4-FFF2-40B4-BE49-F238E27FC236}">
              <a16:creationId xmlns:a16="http://schemas.microsoft.com/office/drawing/2014/main" id="{00000000-0008-0000-0E00-0000D1010000}"/>
            </a:ext>
          </a:extLst>
        </xdr:cNvPr>
        <xdr:cNvSpPr txBox="1"/>
      </xdr:nvSpPr>
      <xdr:spPr>
        <a:xfrm>
          <a:off x="12611100" y="104108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61</xdr:row>
      <xdr:rowOff>47625</xdr:rowOff>
    </xdr:from>
    <xdr:ext cx="409575" cy="257175"/>
    <xdr:sp macro="" textlink="">
      <xdr:nvSpPr>
        <xdr:cNvPr id="466" name="n_1mainValue【学校施設】_x000a_有形固定資産減価償却率">
          <a:extLst>
            <a:ext uri="{FF2B5EF4-FFF2-40B4-BE49-F238E27FC236}">
              <a16:creationId xmlns:a16="http://schemas.microsoft.com/office/drawing/2014/main" id="{00000000-0008-0000-0E00-0000D2010000}"/>
            </a:ext>
          </a:extLst>
        </xdr:cNvPr>
        <xdr:cNvSpPr txBox="1"/>
      </xdr:nvSpPr>
      <xdr:spPr>
        <a:xfrm>
          <a:off x="15259050" y="10506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60</xdr:row>
      <xdr:rowOff>142875</xdr:rowOff>
    </xdr:from>
    <xdr:ext cx="409575" cy="257175"/>
    <xdr:sp macro="" textlink="">
      <xdr:nvSpPr>
        <xdr:cNvPr id="467" name="n_2mainValue【学校施設】_x000a_有形固定資産減価償却率">
          <a:extLst>
            <a:ext uri="{FF2B5EF4-FFF2-40B4-BE49-F238E27FC236}">
              <a16:creationId xmlns:a16="http://schemas.microsoft.com/office/drawing/2014/main" id="{00000000-0008-0000-0E00-0000D3010000}"/>
            </a:ext>
          </a:extLst>
        </xdr:cNvPr>
        <xdr:cNvSpPr txBox="1"/>
      </xdr:nvSpPr>
      <xdr:spPr>
        <a:xfrm>
          <a:off x="14382750" y="10429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60</xdr:row>
      <xdr:rowOff>142875</xdr:rowOff>
    </xdr:from>
    <xdr:ext cx="409575" cy="257175"/>
    <xdr:sp macro="" textlink="">
      <xdr:nvSpPr>
        <xdr:cNvPr id="468" name="n_3mainValue【学校施設】_x000a_有形固定資産減価償却率">
          <a:extLst>
            <a:ext uri="{FF2B5EF4-FFF2-40B4-BE49-F238E27FC236}">
              <a16:creationId xmlns:a16="http://schemas.microsoft.com/office/drawing/2014/main" id="{00000000-0008-0000-0E00-0000D4010000}"/>
            </a:ext>
          </a:extLst>
        </xdr:cNvPr>
        <xdr:cNvSpPr txBox="1"/>
      </xdr:nvSpPr>
      <xdr:spPr>
        <a:xfrm>
          <a:off x="13496925" y="10429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58</xdr:row>
      <xdr:rowOff>133350</xdr:rowOff>
    </xdr:from>
    <xdr:ext cx="409575" cy="257175"/>
    <xdr:sp macro="" textlink="">
      <xdr:nvSpPr>
        <xdr:cNvPr id="469" name="n_4mainValue【学校施設】_x000a_有形固定資産減価償却率">
          <a:extLst>
            <a:ext uri="{FF2B5EF4-FFF2-40B4-BE49-F238E27FC236}">
              <a16:creationId xmlns:a16="http://schemas.microsoft.com/office/drawing/2014/main" id="{00000000-0008-0000-0E00-0000D5010000}"/>
            </a:ext>
          </a:extLst>
        </xdr:cNvPr>
        <xdr:cNvSpPr txBox="1"/>
      </xdr:nvSpPr>
      <xdr:spPr>
        <a:xfrm>
          <a:off x="12611100" y="10077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fLocksText="0">
      <xdr:nvSpPr>
        <xdr:cNvPr id="470" name="正方形/長方形 469">
          <a:extLst>
            <a:ext uri="{FF2B5EF4-FFF2-40B4-BE49-F238E27FC236}">
              <a16:creationId xmlns:a16="http://schemas.microsoft.com/office/drawing/2014/main" id="{00000000-0008-0000-0E00-0000D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学校施設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fLocksText="0">
      <xdr:nvSpPr>
        <xdr:cNvPr id="471" name="正方形/長方形 470">
          <a:extLst>
            <a:ext uri="{FF2B5EF4-FFF2-40B4-BE49-F238E27FC236}">
              <a16:creationId xmlns:a16="http://schemas.microsoft.com/office/drawing/2014/main" id="{00000000-0008-0000-0E00-0000D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fLocksText="0">
      <xdr:nvSpPr>
        <xdr:cNvPr id="472" name="正方形/長方形 471">
          <a:extLst>
            <a:ext uri="{FF2B5EF4-FFF2-40B4-BE49-F238E27FC236}">
              <a16:creationId xmlns:a16="http://schemas.microsoft.com/office/drawing/2014/main" id="{00000000-0008-0000-0E00-0000D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75/103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fLocksText="0">
      <xdr:nvSpPr>
        <xdr:cNvPr id="473" name="正方形/長方形 472">
          <a:extLst>
            <a:ext uri="{FF2B5EF4-FFF2-40B4-BE49-F238E27FC236}">
              <a16:creationId xmlns:a16="http://schemas.microsoft.com/office/drawing/2014/main" id="{00000000-0008-0000-0E00-0000D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fLocksText="0">
      <xdr:nvSpPr>
        <xdr:cNvPr id="474" name="正方形/長方形 473">
          <a:extLst>
            <a:ext uri="{FF2B5EF4-FFF2-40B4-BE49-F238E27FC236}">
              <a16:creationId xmlns:a16="http://schemas.microsoft.com/office/drawing/2014/main" id="{00000000-0008-0000-0E00-0000D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fLocksText="0">
      <xdr:nvSpPr>
        <xdr:cNvPr id="475" name="正方形/長方形 474">
          <a:extLst>
            <a:ext uri="{FF2B5EF4-FFF2-40B4-BE49-F238E27FC236}">
              <a16:creationId xmlns:a16="http://schemas.microsoft.com/office/drawing/2014/main" id="{00000000-0008-0000-0E00-0000D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fLocksText="0">
      <xdr:nvSpPr>
        <xdr:cNvPr id="476" name="正方形/長方形 475">
          <a:extLst>
            <a:ext uri="{FF2B5EF4-FFF2-40B4-BE49-F238E27FC236}">
              <a16:creationId xmlns:a16="http://schemas.microsoft.com/office/drawing/2014/main" id="{00000000-0008-0000-0E00-0000D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fLocksText="0">
      <xdr:nvSpPr>
        <xdr:cNvPr id="477" name="正方形/長方形 476">
          <a:extLst>
            <a:ext uri="{FF2B5EF4-FFF2-40B4-BE49-F238E27FC236}">
              <a16:creationId xmlns:a16="http://schemas.microsoft.com/office/drawing/2014/main" id="{00000000-0008-0000-0E00-0000D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52</xdr:row>
      <xdr:rowOff>38100</xdr:rowOff>
    </xdr:from>
    <xdr:ext cx="352425" cy="228600"/>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8249900"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63</xdr:row>
      <xdr:rowOff>104775</xdr:rowOff>
    </xdr:from>
    <xdr:ext cx="466725" cy="25717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781175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61</xdr:row>
      <xdr:rowOff>66675</xdr:rowOff>
    </xdr:from>
    <xdr:ext cx="466725" cy="25717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11750" y="1052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59</xdr:row>
      <xdr:rowOff>28575</xdr:rowOff>
    </xdr:from>
    <xdr:ext cx="466725" cy="25717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11750" y="1014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56</xdr:row>
      <xdr:rowOff>161925</xdr:rowOff>
    </xdr:from>
    <xdr:ext cx="466725" cy="25717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11750" y="976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54</xdr:row>
      <xdr:rowOff>123825</xdr:rowOff>
    </xdr:from>
    <xdr:ext cx="466725" cy="25717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11750" y="938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52</xdr:row>
      <xdr:rowOff>85725</xdr:rowOff>
    </xdr:from>
    <xdr:ext cx="533400" cy="25717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754600" y="9001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fLocksText="0">
      <xdr:nvSpPr>
        <xdr:cNvPr id="492" name="【学校施設】_x000a_一人当たり面積グラフ枠">
          <a:extLst>
            <a:ext uri="{FF2B5EF4-FFF2-40B4-BE49-F238E27FC236}">
              <a16:creationId xmlns:a16="http://schemas.microsoft.com/office/drawing/2014/main" id="{00000000-0008-0000-0E00-0000E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63</xdr:row>
      <xdr:rowOff>104775</xdr:rowOff>
    </xdr:from>
    <xdr:ext cx="466725" cy="257175"/>
    <xdr:sp macro="" textlink="">
      <xdr:nvSpPr>
        <xdr:cNvPr id="494" name="【学校施設】_x000a_一人当たり面積最小値テキスト">
          <a:extLst>
            <a:ext uri="{FF2B5EF4-FFF2-40B4-BE49-F238E27FC236}">
              <a16:creationId xmlns:a16="http://schemas.microsoft.com/office/drawing/2014/main" id="{00000000-0008-0000-0E00-0000EE010000}"/>
            </a:ext>
          </a:extLst>
        </xdr:cNvPr>
        <xdr:cNvSpPr txBox="1"/>
      </xdr:nvSpPr>
      <xdr:spPr>
        <a:xfrm>
          <a:off x="2219325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0.776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55</xdr:row>
      <xdr:rowOff>9525</xdr:rowOff>
    </xdr:from>
    <xdr:ext cx="466725" cy="257175"/>
    <xdr:sp macro="" textlink="">
      <xdr:nvSpPr>
        <xdr:cNvPr id="496" name="【学校施設】_x000a_一人当たり面積最大値テキスト">
          <a:extLst>
            <a:ext uri="{FF2B5EF4-FFF2-40B4-BE49-F238E27FC236}">
              <a16:creationId xmlns:a16="http://schemas.microsoft.com/office/drawing/2014/main" id="{00000000-0008-0000-0E00-0000F0010000}"/>
            </a:ext>
          </a:extLst>
        </xdr:cNvPr>
        <xdr:cNvSpPr txBox="1"/>
      </xdr:nvSpPr>
      <xdr:spPr>
        <a:xfrm>
          <a:off x="22193250" y="9439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7.281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61</xdr:row>
      <xdr:rowOff>104775</xdr:rowOff>
    </xdr:from>
    <xdr:ext cx="466725" cy="257175"/>
    <xdr:sp macro="" textlink="">
      <xdr:nvSpPr>
        <xdr:cNvPr id="498" name="【学校施設】_x000a_一人当たり面積平均値テキスト">
          <a:extLst>
            <a:ext uri="{FF2B5EF4-FFF2-40B4-BE49-F238E27FC236}">
              <a16:creationId xmlns:a16="http://schemas.microsoft.com/office/drawing/2014/main" id="{00000000-0008-0000-0E00-0000F2010000}"/>
            </a:ext>
          </a:extLst>
        </xdr:cNvPr>
        <xdr:cNvSpPr txBox="1"/>
      </xdr:nvSpPr>
      <xdr:spPr>
        <a:xfrm>
          <a:off x="22193250" y="10563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1.503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fLocksText="0">
      <xdr:nvSpPr>
        <xdr:cNvPr id="499" name="フローチャート: 判断 498">
          <a:extLst>
            <a:ext uri="{FF2B5EF4-FFF2-40B4-BE49-F238E27FC236}">
              <a16:creationId xmlns:a16="http://schemas.microsoft.com/office/drawing/2014/main" id="{00000000-0008-0000-0E00-0000F3010000}"/>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fLocksText="0">
      <xdr:nvSpPr>
        <xdr:cNvPr id="500" name="フローチャート: 判断 499">
          <a:extLst>
            <a:ext uri="{FF2B5EF4-FFF2-40B4-BE49-F238E27FC236}">
              <a16:creationId xmlns:a16="http://schemas.microsoft.com/office/drawing/2014/main" id="{00000000-0008-0000-0E00-0000F4010000}"/>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fLocksText="0">
      <xdr:nvSpPr>
        <xdr:cNvPr id="501" name="フローチャート: 判断 500">
          <a:extLst>
            <a:ext uri="{FF2B5EF4-FFF2-40B4-BE49-F238E27FC236}">
              <a16:creationId xmlns:a16="http://schemas.microsoft.com/office/drawing/2014/main" id="{00000000-0008-0000-0E00-0000F5010000}"/>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fLocksText="0">
      <xdr:nvSpPr>
        <xdr:cNvPr id="502" name="フローチャート: 判断 501">
          <a:extLst>
            <a:ext uri="{FF2B5EF4-FFF2-40B4-BE49-F238E27FC236}">
              <a16:creationId xmlns:a16="http://schemas.microsoft.com/office/drawing/2014/main" id="{00000000-0008-0000-0E00-0000F6010000}"/>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fLocksText="0">
      <xdr:nvSpPr>
        <xdr:cNvPr id="503" name="フローチャート: 判断 502">
          <a:extLst>
            <a:ext uri="{FF2B5EF4-FFF2-40B4-BE49-F238E27FC236}">
              <a16:creationId xmlns:a16="http://schemas.microsoft.com/office/drawing/2014/main" id="{00000000-0008-0000-0E00-0000F7010000}"/>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66</xdr:row>
      <xdr:rowOff>114300</xdr:rowOff>
    </xdr:from>
    <xdr:ext cx="762000" cy="25717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21964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762000" cy="25717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112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762000" cy="25717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2024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762000" cy="25717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9354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762000" cy="25717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8459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136461</xdr:rowOff>
    </xdr:from>
    <xdr:to>
      <xdr:col>116</xdr:col>
      <xdr:colOff>114300</xdr:colOff>
      <xdr:row>63</xdr:row>
      <xdr:rowOff>66611</xdr:rowOff>
    </xdr:to>
    <xdr:sp macro="" textlink="" fLocksText="0">
      <xdr:nvSpPr>
        <xdr:cNvPr id="509" name="楕円 508">
          <a:extLst>
            <a:ext uri="{FF2B5EF4-FFF2-40B4-BE49-F238E27FC236}">
              <a16:creationId xmlns:a16="http://schemas.microsoft.com/office/drawing/2014/main" id="{00000000-0008-0000-0E00-0000FD010000}"/>
            </a:ext>
          </a:extLst>
        </xdr:cNvPr>
        <xdr:cNvSpPr/>
      </xdr:nvSpPr>
      <xdr:spPr>
        <a:xfrm>
          <a:off x="22110700" y="107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62</xdr:row>
      <xdr:rowOff>57150</xdr:rowOff>
    </xdr:from>
    <xdr:ext cx="466725" cy="257175"/>
    <xdr:sp macro="" textlink="">
      <xdr:nvSpPr>
        <xdr:cNvPr id="510" name="【学校施設】_x000a_一人当たり面積該当値テキスト">
          <a:extLst>
            <a:ext uri="{FF2B5EF4-FFF2-40B4-BE49-F238E27FC236}">
              <a16:creationId xmlns:a16="http://schemas.microsoft.com/office/drawing/2014/main" id="{00000000-0008-0000-0E00-0000FE010000}"/>
            </a:ext>
          </a:extLst>
        </xdr:cNvPr>
        <xdr:cNvSpPr txBox="1"/>
      </xdr:nvSpPr>
      <xdr:spPr>
        <a:xfrm>
          <a:off x="22193250" y="10687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1.217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136271</xdr:rowOff>
    </xdr:from>
    <xdr:to>
      <xdr:col>112</xdr:col>
      <xdr:colOff>38100</xdr:colOff>
      <xdr:row>63</xdr:row>
      <xdr:rowOff>66421</xdr:rowOff>
    </xdr:to>
    <xdr:sp macro="" textlink="" fLocksText="0">
      <xdr:nvSpPr>
        <xdr:cNvPr id="511" name="楕円 510">
          <a:extLst>
            <a:ext uri="{FF2B5EF4-FFF2-40B4-BE49-F238E27FC236}">
              <a16:creationId xmlns:a16="http://schemas.microsoft.com/office/drawing/2014/main" id="{00000000-0008-0000-0E00-0000FF010000}"/>
            </a:ext>
          </a:extLst>
        </xdr:cNvPr>
        <xdr:cNvSpPr/>
      </xdr:nvSpPr>
      <xdr:spPr>
        <a:xfrm>
          <a:off x="21272500" y="107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63</xdr:row>
      <xdr:rowOff>15621</xdr:rowOff>
    </xdr:from>
    <xdr:to>
      <xdr:col>116</xdr:col>
      <xdr:colOff>63500</xdr:colOff>
      <xdr:row>63</xdr:row>
      <xdr:rowOff>15811</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21323300" y="10816971"/>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136461</xdr:rowOff>
    </xdr:from>
    <xdr:to>
      <xdr:col>107</xdr:col>
      <xdr:colOff>101600</xdr:colOff>
      <xdr:row>63</xdr:row>
      <xdr:rowOff>66611</xdr:rowOff>
    </xdr:to>
    <xdr:sp macro="" textlink="" fLocksText="0">
      <xdr:nvSpPr>
        <xdr:cNvPr id="513" name="楕円 512">
          <a:extLst>
            <a:ext uri="{FF2B5EF4-FFF2-40B4-BE49-F238E27FC236}">
              <a16:creationId xmlns:a16="http://schemas.microsoft.com/office/drawing/2014/main" id="{00000000-0008-0000-0E00-000001020000}"/>
            </a:ext>
          </a:extLst>
        </xdr:cNvPr>
        <xdr:cNvSpPr/>
      </xdr:nvSpPr>
      <xdr:spPr>
        <a:xfrm>
          <a:off x="20383500" y="107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63</xdr:row>
      <xdr:rowOff>15621</xdr:rowOff>
    </xdr:from>
    <xdr:to>
      <xdr:col>111</xdr:col>
      <xdr:colOff>177800</xdr:colOff>
      <xdr:row>63</xdr:row>
      <xdr:rowOff>15811</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20434300" y="1081697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137985</xdr:rowOff>
    </xdr:from>
    <xdr:to>
      <xdr:col>102</xdr:col>
      <xdr:colOff>165100</xdr:colOff>
      <xdr:row>63</xdr:row>
      <xdr:rowOff>68135</xdr:rowOff>
    </xdr:to>
    <xdr:sp macro="" textlink="" fLocksText="0">
      <xdr:nvSpPr>
        <xdr:cNvPr id="515" name="楕円 514">
          <a:extLst>
            <a:ext uri="{FF2B5EF4-FFF2-40B4-BE49-F238E27FC236}">
              <a16:creationId xmlns:a16="http://schemas.microsoft.com/office/drawing/2014/main" id="{00000000-0008-0000-0E00-000003020000}"/>
            </a:ext>
          </a:extLst>
        </xdr:cNvPr>
        <xdr:cNvSpPr/>
      </xdr:nvSpPr>
      <xdr:spPr>
        <a:xfrm>
          <a:off x="19494500" y="1076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63</xdr:row>
      <xdr:rowOff>15811</xdr:rowOff>
    </xdr:from>
    <xdr:to>
      <xdr:col>107</xdr:col>
      <xdr:colOff>50800</xdr:colOff>
      <xdr:row>63</xdr:row>
      <xdr:rowOff>17335</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9545300" y="1081716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138938</xdr:rowOff>
    </xdr:from>
    <xdr:to>
      <xdr:col>98</xdr:col>
      <xdr:colOff>38100</xdr:colOff>
      <xdr:row>63</xdr:row>
      <xdr:rowOff>69088</xdr:rowOff>
    </xdr:to>
    <xdr:sp macro="" textlink="" fLocksText="0">
      <xdr:nvSpPr>
        <xdr:cNvPr id="517" name="楕円 516">
          <a:extLst>
            <a:ext uri="{FF2B5EF4-FFF2-40B4-BE49-F238E27FC236}">
              <a16:creationId xmlns:a16="http://schemas.microsoft.com/office/drawing/2014/main" id="{00000000-0008-0000-0E00-000005020000}"/>
            </a:ext>
          </a:extLst>
        </xdr:cNvPr>
        <xdr:cNvSpPr/>
      </xdr:nvSpPr>
      <xdr:spPr>
        <a:xfrm>
          <a:off x="18605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63</xdr:row>
      <xdr:rowOff>17335</xdr:rowOff>
    </xdr:from>
    <xdr:to>
      <xdr:col>102</xdr:col>
      <xdr:colOff>114300</xdr:colOff>
      <xdr:row>63</xdr:row>
      <xdr:rowOff>18288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8656300" y="1081868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61</xdr:row>
      <xdr:rowOff>28575</xdr:rowOff>
    </xdr:from>
    <xdr:ext cx="466725" cy="257175"/>
    <xdr:sp macro="" textlink="">
      <xdr:nvSpPr>
        <xdr:cNvPr id="519" name="n_1aveValue【学校施設】_x000a_一人当たり面積">
          <a:extLst>
            <a:ext uri="{FF2B5EF4-FFF2-40B4-BE49-F238E27FC236}">
              <a16:creationId xmlns:a16="http://schemas.microsoft.com/office/drawing/2014/main" id="{00000000-0008-0000-0E00-000007020000}"/>
            </a:ext>
          </a:extLst>
        </xdr:cNvPr>
        <xdr:cNvSpPr txBox="1"/>
      </xdr:nvSpPr>
      <xdr:spPr>
        <a:xfrm>
          <a:off x="21069300" y="10487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61</xdr:row>
      <xdr:rowOff>28575</xdr:rowOff>
    </xdr:from>
    <xdr:ext cx="466725" cy="257175"/>
    <xdr:sp macro="" textlink="">
      <xdr:nvSpPr>
        <xdr:cNvPr id="520" name="n_2aveValue【学校施設】_x000a_一人当たり面積">
          <a:extLst>
            <a:ext uri="{FF2B5EF4-FFF2-40B4-BE49-F238E27FC236}">
              <a16:creationId xmlns:a16="http://schemas.microsoft.com/office/drawing/2014/main" id="{00000000-0008-0000-0E00-000008020000}"/>
            </a:ext>
          </a:extLst>
        </xdr:cNvPr>
        <xdr:cNvSpPr txBox="1"/>
      </xdr:nvSpPr>
      <xdr:spPr>
        <a:xfrm>
          <a:off x="20193000" y="10487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61</xdr:row>
      <xdr:rowOff>38100</xdr:rowOff>
    </xdr:from>
    <xdr:ext cx="466725" cy="257175"/>
    <xdr:sp macro="" textlink="">
      <xdr:nvSpPr>
        <xdr:cNvPr id="521" name="n_3aveValue【学校施設】_x000a_一人当たり面積">
          <a:extLst>
            <a:ext uri="{FF2B5EF4-FFF2-40B4-BE49-F238E27FC236}">
              <a16:creationId xmlns:a16="http://schemas.microsoft.com/office/drawing/2014/main" id="{00000000-0008-0000-0E00-000009020000}"/>
            </a:ext>
          </a:extLst>
        </xdr:cNvPr>
        <xdr:cNvSpPr txBox="1"/>
      </xdr:nvSpPr>
      <xdr:spPr>
        <a:xfrm>
          <a:off x="19307175" y="1049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61</xdr:row>
      <xdr:rowOff>38100</xdr:rowOff>
    </xdr:from>
    <xdr:ext cx="466725" cy="257175"/>
    <xdr:sp macro="" textlink="">
      <xdr:nvSpPr>
        <xdr:cNvPr id="522" name="n_4aveValue【学校施設】_x000a_一人当たり面積">
          <a:extLst>
            <a:ext uri="{FF2B5EF4-FFF2-40B4-BE49-F238E27FC236}">
              <a16:creationId xmlns:a16="http://schemas.microsoft.com/office/drawing/2014/main" id="{00000000-0008-0000-0E00-00000A020000}"/>
            </a:ext>
          </a:extLst>
        </xdr:cNvPr>
        <xdr:cNvSpPr txBox="1"/>
      </xdr:nvSpPr>
      <xdr:spPr>
        <a:xfrm>
          <a:off x="18421350" y="1049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63</xdr:row>
      <xdr:rowOff>57150</xdr:rowOff>
    </xdr:from>
    <xdr:ext cx="466725" cy="257175"/>
    <xdr:sp macro="" textlink="">
      <xdr:nvSpPr>
        <xdr:cNvPr id="523" name="n_1mainValue【学校施設】_x000a_一人当たり面積">
          <a:extLst>
            <a:ext uri="{FF2B5EF4-FFF2-40B4-BE49-F238E27FC236}">
              <a16:creationId xmlns:a16="http://schemas.microsoft.com/office/drawing/2014/main" id="{00000000-0008-0000-0E00-00000B020000}"/>
            </a:ext>
          </a:extLst>
        </xdr:cNvPr>
        <xdr:cNvSpPr txBox="1"/>
      </xdr:nvSpPr>
      <xdr:spPr>
        <a:xfrm>
          <a:off x="21069300" y="10858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63</xdr:row>
      <xdr:rowOff>57150</xdr:rowOff>
    </xdr:from>
    <xdr:ext cx="466725" cy="257175"/>
    <xdr:sp macro="" textlink="">
      <xdr:nvSpPr>
        <xdr:cNvPr id="524" name="n_2mainValue【学校施設】_x000a_一人当たり面積">
          <a:extLst>
            <a:ext uri="{FF2B5EF4-FFF2-40B4-BE49-F238E27FC236}">
              <a16:creationId xmlns:a16="http://schemas.microsoft.com/office/drawing/2014/main" id="{00000000-0008-0000-0E00-00000C020000}"/>
            </a:ext>
          </a:extLst>
        </xdr:cNvPr>
        <xdr:cNvSpPr txBox="1"/>
      </xdr:nvSpPr>
      <xdr:spPr>
        <a:xfrm>
          <a:off x="20193000" y="10858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63</xdr:row>
      <xdr:rowOff>57150</xdr:rowOff>
    </xdr:from>
    <xdr:ext cx="466725" cy="257175"/>
    <xdr:sp macro="" textlink="">
      <xdr:nvSpPr>
        <xdr:cNvPr id="525" name="n_3mainValue【学校施設】_x000a_一人当たり面積">
          <a:extLst>
            <a:ext uri="{FF2B5EF4-FFF2-40B4-BE49-F238E27FC236}">
              <a16:creationId xmlns:a16="http://schemas.microsoft.com/office/drawing/2014/main" id="{00000000-0008-0000-0E00-00000D020000}"/>
            </a:ext>
          </a:extLst>
        </xdr:cNvPr>
        <xdr:cNvSpPr txBox="1"/>
      </xdr:nvSpPr>
      <xdr:spPr>
        <a:xfrm>
          <a:off x="19307175" y="10858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63</xdr:row>
      <xdr:rowOff>57150</xdr:rowOff>
    </xdr:from>
    <xdr:ext cx="466725" cy="257175"/>
    <xdr:sp macro="" textlink="">
      <xdr:nvSpPr>
        <xdr:cNvPr id="526" name="n_4mainValue【学校施設】_x000a_一人当たり面積">
          <a:extLst>
            <a:ext uri="{FF2B5EF4-FFF2-40B4-BE49-F238E27FC236}">
              <a16:creationId xmlns:a16="http://schemas.microsoft.com/office/drawing/2014/main" id="{00000000-0008-0000-0E00-00000E020000}"/>
            </a:ext>
          </a:extLst>
        </xdr:cNvPr>
        <xdr:cNvSpPr txBox="1"/>
      </xdr:nvSpPr>
      <xdr:spPr>
        <a:xfrm>
          <a:off x="18421350" y="10858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fLocksText="0">
      <xdr:nvSpPr>
        <xdr:cNvPr id="527" name="正方形/長方形 526">
          <a:extLst>
            <a:ext uri="{FF2B5EF4-FFF2-40B4-BE49-F238E27FC236}">
              <a16:creationId xmlns:a16="http://schemas.microsoft.com/office/drawing/2014/main" id="{00000000-0008-0000-0E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児童館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fLocksText="0">
      <xdr:nvSpPr>
        <xdr:cNvPr id="528" name="正方形/長方形 527">
          <a:extLst>
            <a:ext uri="{FF2B5EF4-FFF2-40B4-BE49-F238E27FC236}">
              <a16:creationId xmlns:a16="http://schemas.microsoft.com/office/drawing/2014/main" id="{00000000-0008-0000-0E00-00001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fLocksText="0">
      <xdr:nvSpPr>
        <xdr:cNvPr id="529" name="正方形/長方形 528">
          <a:extLst>
            <a:ext uri="{FF2B5EF4-FFF2-40B4-BE49-F238E27FC236}">
              <a16:creationId xmlns:a16="http://schemas.microsoft.com/office/drawing/2014/main" id="{00000000-0008-0000-0E00-00001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fLocksText="0">
      <xdr:nvSpPr>
        <xdr:cNvPr id="530" name="正方形/長方形 529">
          <a:extLst>
            <a:ext uri="{FF2B5EF4-FFF2-40B4-BE49-F238E27FC236}">
              <a16:creationId xmlns:a16="http://schemas.microsoft.com/office/drawing/2014/main" id="{00000000-0008-0000-0E00-00001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fLocksText="0">
      <xdr:nvSpPr>
        <xdr:cNvPr id="531" name="正方形/長方形 530">
          <a:extLst>
            <a:ext uri="{FF2B5EF4-FFF2-40B4-BE49-F238E27FC236}">
              <a16:creationId xmlns:a16="http://schemas.microsoft.com/office/drawing/2014/main" id="{00000000-0008-0000-0E00-00001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fLocksText="0">
      <xdr:nvSpPr>
        <xdr:cNvPr id="532" name="正方形/長方形 531">
          <a:extLst>
            <a:ext uri="{FF2B5EF4-FFF2-40B4-BE49-F238E27FC236}">
              <a16:creationId xmlns:a16="http://schemas.microsoft.com/office/drawing/2014/main" id="{00000000-0008-0000-0E00-00001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fLocksText="0">
      <xdr:nvSpPr>
        <xdr:cNvPr id="533" name="正方形/長方形 532">
          <a:extLst>
            <a:ext uri="{FF2B5EF4-FFF2-40B4-BE49-F238E27FC236}">
              <a16:creationId xmlns:a16="http://schemas.microsoft.com/office/drawing/2014/main" id="{00000000-0008-0000-0E00-00001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534" name="正方形/長方形 533">
          <a:extLst>
            <a:ext uri="{FF2B5EF4-FFF2-40B4-BE49-F238E27FC236}">
              <a16:creationId xmlns:a16="http://schemas.microsoft.com/office/drawing/2014/main" id="{00000000-0008-0000-0E00-00001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74</xdr:row>
      <xdr:rowOff>76200</xdr:rowOff>
    </xdr:from>
    <xdr:ext cx="295275" cy="228600"/>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401550" y="1276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88</xdr:row>
      <xdr:rowOff>9525</xdr:rowOff>
    </xdr:from>
    <xdr:ext cx="466725" cy="25717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1972925" y="1509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86</xdr:row>
      <xdr:rowOff>28575</xdr:rowOff>
    </xdr:from>
    <xdr:ext cx="466725" cy="25717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1972925" y="1477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84</xdr:row>
      <xdr:rowOff>38100</xdr:rowOff>
    </xdr:from>
    <xdr:ext cx="400050" cy="25717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039600" y="1443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82</xdr:row>
      <xdr:rowOff>57150</xdr:rowOff>
    </xdr:from>
    <xdr:ext cx="400050" cy="25717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039600" y="1411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80</xdr:row>
      <xdr:rowOff>76200</xdr:rowOff>
    </xdr:from>
    <xdr:ext cx="400050" cy="25717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039600" y="1379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78</xdr:row>
      <xdr:rowOff>95250</xdr:rowOff>
    </xdr:from>
    <xdr:ext cx="400050" cy="25717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039600" y="1346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76</xdr:row>
      <xdr:rowOff>104775</xdr:rowOff>
    </xdr:from>
    <xdr:ext cx="342900" cy="25717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106275" y="1313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551" name="【児童館】_x000a_有形固定資産減価償却率グラフ枠">
          <a:extLst>
            <a:ext uri="{FF2B5EF4-FFF2-40B4-BE49-F238E27FC236}">
              <a16:creationId xmlns:a16="http://schemas.microsoft.com/office/drawing/2014/main" id="{00000000-0008-0000-0E00-00002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87</xdr:row>
      <xdr:rowOff>0</xdr:rowOff>
    </xdr:from>
    <xdr:ext cx="466725" cy="257175"/>
    <xdr:sp macro="" textlink="">
      <xdr:nvSpPr>
        <xdr:cNvPr id="553" name="【児童館】_x000a_有形固定資産減価償却率最小値テキスト">
          <a:extLst>
            <a:ext uri="{FF2B5EF4-FFF2-40B4-BE49-F238E27FC236}">
              <a16:creationId xmlns:a16="http://schemas.microsoft.com/office/drawing/2014/main" id="{00000000-0008-0000-0E00-000029020000}"/>
            </a:ext>
          </a:extLst>
        </xdr:cNvPr>
        <xdr:cNvSpPr txBox="1"/>
      </xdr:nvSpPr>
      <xdr:spPr>
        <a:xfrm>
          <a:off x="16354425" y="1491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77</xdr:row>
      <xdr:rowOff>28575</xdr:rowOff>
    </xdr:from>
    <xdr:ext cx="409575" cy="257175"/>
    <xdr:sp macro="" textlink="">
      <xdr:nvSpPr>
        <xdr:cNvPr id="555" name="【児童館】_x000a_有形固定資産減価償却率最大値テキスト">
          <a:extLst>
            <a:ext uri="{FF2B5EF4-FFF2-40B4-BE49-F238E27FC236}">
              <a16:creationId xmlns:a16="http://schemas.microsoft.com/office/drawing/2014/main" id="{00000000-0008-0000-0E00-00002B020000}"/>
            </a:ext>
          </a:extLst>
        </xdr:cNvPr>
        <xdr:cNvSpPr txBox="1"/>
      </xdr:nvSpPr>
      <xdr:spPr>
        <a:xfrm>
          <a:off x="16354425" y="132302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81</xdr:row>
      <xdr:rowOff>76200</xdr:rowOff>
    </xdr:from>
    <xdr:ext cx="409575" cy="257175"/>
    <xdr:sp macro="" textlink="">
      <xdr:nvSpPr>
        <xdr:cNvPr id="557" name="【児童館】_x000a_有形固定資産減価償却率平均値テキスト">
          <a:extLst>
            <a:ext uri="{FF2B5EF4-FFF2-40B4-BE49-F238E27FC236}">
              <a16:creationId xmlns:a16="http://schemas.microsoft.com/office/drawing/2014/main" id="{00000000-0008-0000-0E00-00002D020000}"/>
            </a:ext>
          </a:extLst>
        </xdr:cNvPr>
        <xdr:cNvSpPr txBox="1"/>
      </xdr:nvSpPr>
      <xdr:spPr>
        <a:xfrm>
          <a:off x="16354425" y="13963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53.9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fLocksText="0">
      <xdr:nvSpPr>
        <xdr:cNvPr id="558" name="フローチャート: 判断 557">
          <a:extLst>
            <a:ext uri="{FF2B5EF4-FFF2-40B4-BE49-F238E27FC236}">
              <a16:creationId xmlns:a16="http://schemas.microsoft.com/office/drawing/2014/main" id="{00000000-0008-0000-0E00-00002E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fLocksText="0">
      <xdr:nvSpPr>
        <xdr:cNvPr id="559" name="フローチャート: 判断 558">
          <a:extLst>
            <a:ext uri="{FF2B5EF4-FFF2-40B4-BE49-F238E27FC236}">
              <a16:creationId xmlns:a16="http://schemas.microsoft.com/office/drawing/2014/main" id="{00000000-0008-0000-0E00-00002F020000}"/>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fLocksText="0">
      <xdr:nvSpPr>
        <xdr:cNvPr id="560" name="フローチャート: 判断 559">
          <a:extLst>
            <a:ext uri="{FF2B5EF4-FFF2-40B4-BE49-F238E27FC236}">
              <a16:creationId xmlns:a16="http://schemas.microsoft.com/office/drawing/2014/main" id="{00000000-0008-0000-0E00-000030020000}"/>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fLocksText="0">
      <xdr:nvSpPr>
        <xdr:cNvPr id="561" name="フローチャート: 判断 560">
          <a:extLst>
            <a:ext uri="{FF2B5EF4-FFF2-40B4-BE49-F238E27FC236}">
              <a16:creationId xmlns:a16="http://schemas.microsoft.com/office/drawing/2014/main" id="{00000000-0008-0000-0E00-000031020000}"/>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fLocksText="0">
      <xdr:nvSpPr>
        <xdr:cNvPr id="562" name="フローチャート: 判断 561">
          <a:extLst>
            <a:ext uri="{FF2B5EF4-FFF2-40B4-BE49-F238E27FC236}">
              <a16:creationId xmlns:a16="http://schemas.microsoft.com/office/drawing/2014/main" id="{00000000-0008-0000-0E00-000032020000}"/>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88</xdr:row>
      <xdr:rowOff>152400</xdr:rowOff>
    </xdr:from>
    <xdr:ext cx="762000" cy="25717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61258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88</xdr:row>
      <xdr:rowOff>152400</xdr:rowOff>
    </xdr:from>
    <xdr:ext cx="762000" cy="25717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5287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152400</xdr:rowOff>
    </xdr:from>
    <xdr:ext cx="762000" cy="25717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4401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88</xdr:row>
      <xdr:rowOff>152400</xdr:rowOff>
    </xdr:from>
    <xdr:ext cx="762000" cy="25717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3506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88</xdr:row>
      <xdr:rowOff>152400</xdr:rowOff>
    </xdr:from>
    <xdr:ext cx="762000" cy="25717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2620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42818</xdr:rowOff>
    </xdr:from>
    <xdr:to>
      <xdr:col>85</xdr:col>
      <xdr:colOff>177800</xdr:colOff>
      <xdr:row>83</xdr:row>
      <xdr:rowOff>144418</xdr:rowOff>
    </xdr:to>
    <xdr:sp macro="" textlink="" fLocksText="0">
      <xdr:nvSpPr>
        <xdr:cNvPr id="568" name="楕円 567">
          <a:extLst>
            <a:ext uri="{FF2B5EF4-FFF2-40B4-BE49-F238E27FC236}">
              <a16:creationId xmlns:a16="http://schemas.microsoft.com/office/drawing/2014/main" id="{00000000-0008-0000-0E00-000038020000}"/>
            </a:ext>
          </a:extLst>
        </xdr:cNvPr>
        <xdr:cNvSpPr/>
      </xdr:nvSpPr>
      <xdr:spPr>
        <a:xfrm>
          <a:off x="162687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83</xdr:row>
      <xdr:rowOff>19050</xdr:rowOff>
    </xdr:from>
    <xdr:ext cx="409575" cy="257175"/>
    <xdr:sp macro="" textlink="">
      <xdr:nvSpPr>
        <xdr:cNvPr id="569" name="【児童館】_x000a_有形固定資産減価償却率該当値テキスト">
          <a:extLst>
            <a:ext uri="{FF2B5EF4-FFF2-40B4-BE49-F238E27FC236}">
              <a16:creationId xmlns:a16="http://schemas.microsoft.com/office/drawing/2014/main" id="{00000000-0008-0000-0E00-000039020000}"/>
            </a:ext>
          </a:extLst>
        </xdr:cNvPr>
        <xdr:cNvSpPr txBox="1"/>
      </xdr:nvSpPr>
      <xdr:spPr>
        <a:xfrm>
          <a:off x="16354425" y="142494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6894</xdr:rowOff>
    </xdr:from>
    <xdr:to>
      <xdr:col>81</xdr:col>
      <xdr:colOff>101600</xdr:colOff>
      <xdr:row>83</xdr:row>
      <xdr:rowOff>108494</xdr:rowOff>
    </xdr:to>
    <xdr:sp macro="" textlink="" fLocksText="0">
      <xdr:nvSpPr>
        <xdr:cNvPr id="570" name="楕円 569">
          <a:extLst>
            <a:ext uri="{FF2B5EF4-FFF2-40B4-BE49-F238E27FC236}">
              <a16:creationId xmlns:a16="http://schemas.microsoft.com/office/drawing/2014/main" id="{00000000-0008-0000-0E00-00003A020000}"/>
            </a:ext>
          </a:extLst>
        </xdr:cNvPr>
        <xdr:cNvSpPr/>
      </xdr:nvSpPr>
      <xdr:spPr>
        <a:xfrm>
          <a:off x="15430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83</xdr:row>
      <xdr:rowOff>57694</xdr:rowOff>
    </xdr:from>
    <xdr:to>
      <xdr:col>85</xdr:col>
      <xdr:colOff>127000</xdr:colOff>
      <xdr:row>83</xdr:row>
      <xdr:rowOff>93618</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5481300" y="1428804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108131</xdr:rowOff>
    </xdr:from>
    <xdr:to>
      <xdr:col>76</xdr:col>
      <xdr:colOff>165100</xdr:colOff>
      <xdr:row>83</xdr:row>
      <xdr:rowOff>38281</xdr:rowOff>
    </xdr:to>
    <xdr:sp macro="" textlink="" fLocksText="0">
      <xdr:nvSpPr>
        <xdr:cNvPr id="572" name="楕円 571">
          <a:extLst>
            <a:ext uri="{FF2B5EF4-FFF2-40B4-BE49-F238E27FC236}">
              <a16:creationId xmlns:a16="http://schemas.microsoft.com/office/drawing/2014/main" id="{00000000-0008-0000-0E00-00003C020000}"/>
            </a:ext>
          </a:extLst>
        </xdr:cNvPr>
        <xdr:cNvSpPr/>
      </xdr:nvSpPr>
      <xdr:spPr>
        <a:xfrm>
          <a:off x="14541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82</xdr:row>
      <xdr:rowOff>158931</xdr:rowOff>
    </xdr:from>
    <xdr:to>
      <xdr:col>81</xdr:col>
      <xdr:colOff>50800</xdr:colOff>
      <xdr:row>83</xdr:row>
      <xdr:rowOff>57694</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4592300" y="1421783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108131</xdr:rowOff>
    </xdr:from>
    <xdr:to>
      <xdr:col>72</xdr:col>
      <xdr:colOff>38100</xdr:colOff>
      <xdr:row>83</xdr:row>
      <xdr:rowOff>38281</xdr:rowOff>
    </xdr:to>
    <xdr:sp macro="" textlink="" fLocksText="0">
      <xdr:nvSpPr>
        <xdr:cNvPr id="574" name="楕円 573">
          <a:extLst>
            <a:ext uri="{FF2B5EF4-FFF2-40B4-BE49-F238E27FC236}">
              <a16:creationId xmlns:a16="http://schemas.microsoft.com/office/drawing/2014/main" id="{00000000-0008-0000-0E00-00003E020000}"/>
            </a:ext>
          </a:extLst>
        </xdr:cNvPr>
        <xdr:cNvSpPr/>
      </xdr:nvSpPr>
      <xdr:spPr>
        <a:xfrm>
          <a:off x="13652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82</xdr:row>
      <xdr:rowOff>158931</xdr:rowOff>
    </xdr:from>
    <xdr:to>
      <xdr:col>76</xdr:col>
      <xdr:colOff>114300</xdr:colOff>
      <xdr:row>82</xdr:row>
      <xdr:rowOff>158931</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3703300" y="142178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73842</xdr:rowOff>
    </xdr:from>
    <xdr:to>
      <xdr:col>67</xdr:col>
      <xdr:colOff>101600</xdr:colOff>
      <xdr:row>83</xdr:row>
      <xdr:rowOff>3992</xdr:rowOff>
    </xdr:to>
    <xdr:sp macro="" textlink="" fLocksText="0">
      <xdr:nvSpPr>
        <xdr:cNvPr id="576" name="楕円 575">
          <a:extLst>
            <a:ext uri="{FF2B5EF4-FFF2-40B4-BE49-F238E27FC236}">
              <a16:creationId xmlns:a16="http://schemas.microsoft.com/office/drawing/2014/main" id="{00000000-0008-0000-0E00-000040020000}"/>
            </a:ext>
          </a:extLst>
        </xdr:cNvPr>
        <xdr:cNvSpPr/>
      </xdr:nvSpPr>
      <xdr:spPr>
        <a:xfrm>
          <a:off x="12763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82</xdr:row>
      <xdr:rowOff>124642</xdr:rowOff>
    </xdr:from>
    <xdr:to>
      <xdr:col>71</xdr:col>
      <xdr:colOff>177800</xdr:colOff>
      <xdr:row>82</xdr:row>
      <xdr:rowOff>158931</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2814300" y="141835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81</xdr:row>
      <xdr:rowOff>38100</xdr:rowOff>
    </xdr:from>
    <xdr:ext cx="409575" cy="257175"/>
    <xdr:sp macro="" textlink="">
      <xdr:nvSpPr>
        <xdr:cNvPr id="578" name="n_1aveValue【児童館】_x000a_有形固定資産減価償却率">
          <a:extLst>
            <a:ext uri="{FF2B5EF4-FFF2-40B4-BE49-F238E27FC236}">
              <a16:creationId xmlns:a16="http://schemas.microsoft.com/office/drawing/2014/main" id="{00000000-0008-0000-0E00-000042020000}"/>
            </a:ext>
          </a:extLst>
        </xdr:cNvPr>
        <xdr:cNvSpPr txBox="1"/>
      </xdr:nvSpPr>
      <xdr:spPr>
        <a:xfrm>
          <a:off x="15259050" y="13925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81</xdr:row>
      <xdr:rowOff>19050</xdr:rowOff>
    </xdr:from>
    <xdr:ext cx="409575" cy="257175"/>
    <xdr:sp macro="" textlink="">
      <xdr:nvSpPr>
        <xdr:cNvPr id="579" name="n_2aveValue【児童館】_x000a_有形固定資産減価償却率">
          <a:extLst>
            <a:ext uri="{FF2B5EF4-FFF2-40B4-BE49-F238E27FC236}">
              <a16:creationId xmlns:a16="http://schemas.microsoft.com/office/drawing/2014/main" id="{00000000-0008-0000-0E00-000043020000}"/>
            </a:ext>
          </a:extLst>
        </xdr:cNvPr>
        <xdr:cNvSpPr txBox="1"/>
      </xdr:nvSpPr>
      <xdr:spPr>
        <a:xfrm>
          <a:off x="14382750" y="139065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81</xdr:row>
      <xdr:rowOff>19050</xdr:rowOff>
    </xdr:from>
    <xdr:ext cx="409575" cy="257175"/>
    <xdr:sp macro="" textlink="">
      <xdr:nvSpPr>
        <xdr:cNvPr id="580" name="n_3aveValue【児童館】_x000a_有形固定資産減価償却率">
          <a:extLst>
            <a:ext uri="{FF2B5EF4-FFF2-40B4-BE49-F238E27FC236}">
              <a16:creationId xmlns:a16="http://schemas.microsoft.com/office/drawing/2014/main" id="{00000000-0008-0000-0E00-000044020000}"/>
            </a:ext>
          </a:extLst>
        </xdr:cNvPr>
        <xdr:cNvSpPr txBox="1"/>
      </xdr:nvSpPr>
      <xdr:spPr>
        <a:xfrm>
          <a:off x="13496925" y="139065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81</xdr:row>
      <xdr:rowOff>9525</xdr:rowOff>
    </xdr:from>
    <xdr:ext cx="409575" cy="257175"/>
    <xdr:sp macro="" textlink="">
      <xdr:nvSpPr>
        <xdr:cNvPr id="581" name="n_4aveValue【児童館】_x000a_有形固定資産減価償却率">
          <a:extLst>
            <a:ext uri="{FF2B5EF4-FFF2-40B4-BE49-F238E27FC236}">
              <a16:creationId xmlns:a16="http://schemas.microsoft.com/office/drawing/2014/main" id="{00000000-0008-0000-0E00-000045020000}"/>
            </a:ext>
          </a:extLst>
        </xdr:cNvPr>
        <xdr:cNvSpPr txBox="1"/>
      </xdr:nvSpPr>
      <xdr:spPr>
        <a:xfrm>
          <a:off x="12611100" y="13896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83</xdr:row>
      <xdr:rowOff>95250</xdr:rowOff>
    </xdr:from>
    <xdr:ext cx="409575" cy="257175"/>
    <xdr:sp macro="" textlink="">
      <xdr:nvSpPr>
        <xdr:cNvPr id="582" name="n_1mainValue【児童館】_x000a_有形固定資産減価償却率">
          <a:extLst>
            <a:ext uri="{FF2B5EF4-FFF2-40B4-BE49-F238E27FC236}">
              <a16:creationId xmlns:a16="http://schemas.microsoft.com/office/drawing/2014/main" id="{00000000-0008-0000-0E00-000046020000}"/>
            </a:ext>
          </a:extLst>
        </xdr:cNvPr>
        <xdr:cNvSpPr txBox="1"/>
      </xdr:nvSpPr>
      <xdr:spPr>
        <a:xfrm>
          <a:off x="15259050" y="14325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83</xdr:row>
      <xdr:rowOff>28575</xdr:rowOff>
    </xdr:from>
    <xdr:ext cx="409575" cy="257175"/>
    <xdr:sp macro="" textlink="">
      <xdr:nvSpPr>
        <xdr:cNvPr id="583" name="n_2mainValue【児童館】_x000a_有形固定資産減価償却率">
          <a:extLst>
            <a:ext uri="{FF2B5EF4-FFF2-40B4-BE49-F238E27FC236}">
              <a16:creationId xmlns:a16="http://schemas.microsoft.com/office/drawing/2014/main" id="{00000000-0008-0000-0E00-000047020000}"/>
            </a:ext>
          </a:extLst>
        </xdr:cNvPr>
        <xdr:cNvSpPr txBox="1"/>
      </xdr:nvSpPr>
      <xdr:spPr>
        <a:xfrm>
          <a:off x="14382750" y="14258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83</xdr:row>
      <xdr:rowOff>28575</xdr:rowOff>
    </xdr:from>
    <xdr:ext cx="409575" cy="257175"/>
    <xdr:sp macro="" textlink="">
      <xdr:nvSpPr>
        <xdr:cNvPr id="584" name="n_3mainValue【児童館】_x000a_有形固定資産減価償却率">
          <a:extLst>
            <a:ext uri="{FF2B5EF4-FFF2-40B4-BE49-F238E27FC236}">
              <a16:creationId xmlns:a16="http://schemas.microsoft.com/office/drawing/2014/main" id="{00000000-0008-0000-0E00-000048020000}"/>
            </a:ext>
          </a:extLst>
        </xdr:cNvPr>
        <xdr:cNvSpPr txBox="1"/>
      </xdr:nvSpPr>
      <xdr:spPr>
        <a:xfrm>
          <a:off x="13496925" y="14258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82</xdr:row>
      <xdr:rowOff>161925</xdr:rowOff>
    </xdr:from>
    <xdr:ext cx="409575" cy="257175"/>
    <xdr:sp macro="" textlink="">
      <xdr:nvSpPr>
        <xdr:cNvPr id="585" name="n_4mainValue【児童館】_x000a_有形固定資産減価償却率">
          <a:extLst>
            <a:ext uri="{FF2B5EF4-FFF2-40B4-BE49-F238E27FC236}">
              <a16:creationId xmlns:a16="http://schemas.microsoft.com/office/drawing/2014/main" id="{00000000-0008-0000-0E00-000049020000}"/>
            </a:ext>
          </a:extLst>
        </xdr:cNvPr>
        <xdr:cNvSpPr txBox="1"/>
      </xdr:nvSpPr>
      <xdr:spPr>
        <a:xfrm>
          <a:off x="12611100" y="142208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fLocksText="0">
      <xdr:nvSpPr>
        <xdr:cNvPr id="586" name="正方形/長方形 585">
          <a:extLst>
            <a:ext uri="{FF2B5EF4-FFF2-40B4-BE49-F238E27FC236}">
              <a16:creationId xmlns:a16="http://schemas.microsoft.com/office/drawing/2014/main" id="{00000000-0008-0000-0E00-00004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児童館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fLocksText="0">
      <xdr:nvSpPr>
        <xdr:cNvPr id="587" name="正方形/長方形 586">
          <a:extLst>
            <a:ext uri="{FF2B5EF4-FFF2-40B4-BE49-F238E27FC236}">
              <a16:creationId xmlns:a16="http://schemas.microsoft.com/office/drawing/2014/main" id="{00000000-0008-0000-0E00-00004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fLocksText="0">
      <xdr:nvSpPr>
        <xdr:cNvPr id="588" name="正方形/長方形 587">
          <a:extLst>
            <a:ext uri="{FF2B5EF4-FFF2-40B4-BE49-F238E27FC236}">
              <a16:creationId xmlns:a16="http://schemas.microsoft.com/office/drawing/2014/main" id="{00000000-0008-0000-0E00-00004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fLocksText="0">
      <xdr:nvSpPr>
        <xdr:cNvPr id="589" name="正方形/長方形 588">
          <a:extLst>
            <a:ext uri="{FF2B5EF4-FFF2-40B4-BE49-F238E27FC236}">
              <a16:creationId xmlns:a16="http://schemas.microsoft.com/office/drawing/2014/main" id="{00000000-0008-0000-0E00-00004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fLocksText="0">
      <xdr:nvSpPr>
        <xdr:cNvPr id="590" name="正方形/長方形 589">
          <a:extLst>
            <a:ext uri="{FF2B5EF4-FFF2-40B4-BE49-F238E27FC236}">
              <a16:creationId xmlns:a16="http://schemas.microsoft.com/office/drawing/2014/main" id="{00000000-0008-0000-0E00-00004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fLocksText="0">
      <xdr:nvSpPr>
        <xdr:cNvPr id="591" name="正方形/長方形 590">
          <a:extLst>
            <a:ext uri="{FF2B5EF4-FFF2-40B4-BE49-F238E27FC236}">
              <a16:creationId xmlns:a16="http://schemas.microsoft.com/office/drawing/2014/main" id="{00000000-0008-0000-0E00-00004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fLocksText="0">
      <xdr:nvSpPr>
        <xdr:cNvPr id="592" name="正方形/長方形 591">
          <a:extLst>
            <a:ext uri="{FF2B5EF4-FFF2-40B4-BE49-F238E27FC236}">
              <a16:creationId xmlns:a16="http://schemas.microsoft.com/office/drawing/2014/main" id="{00000000-0008-0000-0E00-00005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fLocksText="0">
      <xdr:nvSpPr>
        <xdr:cNvPr id="593" name="正方形/長方形 592">
          <a:extLst>
            <a:ext uri="{FF2B5EF4-FFF2-40B4-BE49-F238E27FC236}">
              <a16:creationId xmlns:a16="http://schemas.microsoft.com/office/drawing/2014/main" id="{00000000-0008-0000-0E00-00005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74</xdr:row>
      <xdr:rowOff>76200</xdr:rowOff>
    </xdr:from>
    <xdr:ext cx="352425" cy="228600"/>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8249900" y="1276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85</xdr:row>
      <xdr:rowOff>142875</xdr:rowOff>
    </xdr:from>
    <xdr:ext cx="466725" cy="25717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7811750" y="1471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83</xdr:row>
      <xdr:rowOff>104775</xdr:rowOff>
    </xdr:from>
    <xdr:ext cx="466725" cy="25717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7811750" y="1433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81</xdr:row>
      <xdr:rowOff>66675</xdr:rowOff>
    </xdr:from>
    <xdr:ext cx="466725" cy="25717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11750" y="1395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79</xdr:row>
      <xdr:rowOff>28575</xdr:rowOff>
    </xdr:from>
    <xdr:ext cx="466725" cy="25717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811750" y="1357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76</xdr:row>
      <xdr:rowOff>161925</xdr:rowOff>
    </xdr:from>
    <xdr:ext cx="466725" cy="25717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811750" y="1319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74</xdr:row>
      <xdr:rowOff>123825</xdr:rowOff>
    </xdr:from>
    <xdr:ext cx="466725" cy="25717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11750"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fLocksText="0">
      <xdr:nvSpPr>
        <xdr:cNvPr id="608" name="【児童館】_x000a_一人当たり面積グラフ枠">
          <a:extLst>
            <a:ext uri="{FF2B5EF4-FFF2-40B4-BE49-F238E27FC236}">
              <a16:creationId xmlns:a16="http://schemas.microsoft.com/office/drawing/2014/main" id="{00000000-0008-0000-0E00-00006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86</xdr:row>
      <xdr:rowOff>76200</xdr:rowOff>
    </xdr:from>
    <xdr:ext cx="466725" cy="257175"/>
    <xdr:sp macro="" textlink="">
      <xdr:nvSpPr>
        <xdr:cNvPr id="610" name="【児童館】_x000a_一人当たり面積最小値テキスト">
          <a:extLst>
            <a:ext uri="{FF2B5EF4-FFF2-40B4-BE49-F238E27FC236}">
              <a16:creationId xmlns:a16="http://schemas.microsoft.com/office/drawing/2014/main" id="{00000000-0008-0000-0E00-000062020000}"/>
            </a:ext>
          </a:extLst>
        </xdr:cNvPr>
        <xdr:cNvSpPr txBox="1"/>
      </xdr:nvSpPr>
      <xdr:spPr>
        <a:xfrm>
          <a:off x="22193250" y="14820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76</xdr:row>
      <xdr:rowOff>133350</xdr:rowOff>
    </xdr:from>
    <xdr:ext cx="466725" cy="257175"/>
    <xdr:sp macro="" textlink="">
      <xdr:nvSpPr>
        <xdr:cNvPr id="612" name="【児童館】_x000a_一人当たり面積最大値テキスト">
          <a:extLst>
            <a:ext uri="{FF2B5EF4-FFF2-40B4-BE49-F238E27FC236}">
              <a16:creationId xmlns:a16="http://schemas.microsoft.com/office/drawing/2014/main" id="{00000000-0008-0000-0E00-000064020000}"/>
            </a:ext>
          </a:extLst>
        </xdr:cNvPr>
        <xdr:cNvSpPr txBox="1"/>
      </xdr:nvSpPr>
      <xdr:spPr>
        <a:xfrm>
          <a:off x="22193250" y="13163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0.077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82</xdr:row>
      <xdr:rowOff>161925</xdr:rowOff>
    </xdr:from>
    <xdr:ext cx="466725" cy="257175"/>
    <xdr:sp macro="" textlink="">
      <xdr:nvSpPr>
        <xdr:cNvPr id="614" name="【児童館】_x000a_一人当たり面積平均値テキスト">
          <a:extLst>
            <a:ext uri="{FF2B5EF4-FFF2-40B4-BE49-F238E27FC236}">
              <a16:creationId xmlns:a16="http://schemas.microsoft.com/office/drawing/2014/main" id="{00000000-0008-0000-0E00-000066020000}"/>
            </a:ext>
          </a:extLst>
        </xdr:cNvPr>
        <xdr:cNvSpPr txBox="1"/>
      </xdr:nvSpPr>
      <xdr:spPr>
        <a:xfrm>
          <a:off x="22193250" y="1422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0.023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fLocksText="0">
      <xdr:nvSpPr>
        <xdr:cNvPr id="615" name="フローチャート: 判断 614">
          <a:extLst>
            <a:ext uri="{FF2B5EF4-FFF2-40B4-BE49-F238E27FC236}">
              <a16:creationId xmlns:a16="http://schemas.microsoft.com/office/drawing/2014/main" id="{00000000-0008-0000-0E00-00006702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fLocksText="0">
      <xdr:nvSpPr>
        <xdr:cNvPr id="616" name="フローチャート: 判断 615">
          <a:extLst>
            <a:ext uri="{FF2B5EF4-FFF2-40B4-BE49-F238E27FC236}">
              <a16:creationId xmlns:a16="http://schemas.microsoft.com/office/drawing/2014/main" id="{00000000-0008-0000-0E00-000068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fLocksText="0">
      <xdr:nvSpPr>
        <xdr:cNvPr id="617" name="フローチャート: 判断 616">
          <a:extLst>
            <a:ext uri="{FF2B5EF4-FFF2-40B4-BE49-F238E27FC236}">
              <a16:creationId xmlns:a16="http://schemas.microsoft.com/office/drawing/2014/main" id="{00000000-0008-0000-0E00-000069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fLocksText="0">
      <xdr:nvSpPr>
        <xdr:cNvPr id="618" name="フローチャート: 判断 617">
          <a:extLst>
            <a:ext uri="{FF2B5EF4-FFF2-40B4-BE49-F238E27FC236}">
              <a16:creationId xmlns:a16="http://schemas.microsoft.com/office/drawing/2014/main" id="{00000000-0008-0000-0E00-00006A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fLocksText="0">
      <xdr:nvSpPr>
        <xdr:cNvPr id="619" name="フローチャート: 判断 618">
          <a:extLst>
            <a:ext uri="{FF2B5EF4-FFF2-40B4-BE49-F238E27FC236}">
              <a16:creationId xmlns:a16="http://schemas.microsoft.com/office/drawing/2014/main" id="{00000000-0008-0000-0E00-00006B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88</xdr:row>
      <xdr:rowOff>152400</xdr:rowOff>
    </xdr:from>
    <xdr:ext cx="762000" cy="25717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219646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88</xdr:row>
      <xdr:rowOff>152400</xdr:rowOff>
    </xdr:from>
    <xdr:ext cx="762000" cy="25717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21126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88</xdr:row>
      <xdr:rowOff>152400</xdr:rowOff>
    </xdr:from>
    <xdr:ext cx="762000" cy="25717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20240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152400</xdr:rowOff>
    </xdr:from>
    <xdr:ext cx="762000" cy="25717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9354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88</xdr:row>
      <xdr:rowOff>152400</xdr:rowOff>
    </xdr:from>
    <xdr:ext cx="762000" cy="25717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8459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fLocksText="0">
      <xdr:nvSpPr>
        <xdr:cNvPr id="625" name="楕円 624">
          <a:extLst>
            <a:ext uri="{FF2B5EF4-FFF2-40B4-BE49-F238E27FC236}">
              <a16:creationId xmlns:a16="http://schemas.microsoft.com/office/drawing/2014/main" id="{00000000-0008-0000-0E00-00007102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85</xdr:row>
      <xdr:rowOff>19050</xdr:rowOff>
    </xdr:from>
    <xdr:ext cx="466725" cy="257175"/>
    <xdr:sp macro="" textlink="">
      <xdr:nvSpPr>
        <xdr:cNvPr id="626" name="【児童館】_x000a_一人当たり面積該当値テキスト">
          <a:extLst>
            <a:ext uri="{FF2B5EF4-FFF2-40B4-BE49-F238E27FC236}">
              <a16:creationId xmlns:a16="http://schemas.microsoft.com/office/drawing/2014/main" id="{00000000-0008-0000-0E00-000072020000}"/>
            </a:ext>
          </a:extLst>
        </xdr:cNvPr>
        <xdr:cNvSpPr txBox="1"/>
      </xdr:nvSpPr>
      <xdr:spPr>
        <a:xfrm>
          <a:off x="22193250" y="14592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fLocksText="0">
      <xdr:nvSpPr>
        <xdr:cNvPr id="627" name="楕円 626">
          <a:extLst>
            <a:ext uri="{FF2B5EF4-FFF2-40B4-BE49-F238E27FC236}">
              <a16:creationId xmlns:a16="http://schemas.microsoft.com/office/drawing/2014/main" id="{00000000-0008-0000-0E00-00007302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fLocksText="0">
      <xdr:nvSpPr>
        <xdr:cNvPr id="629" name="楕円 628">
          <a:extLst>
            <a:ext uri="{FF2B5EF4-FFF2-40B4-BE49-F238E27FC236}">
              <a16:creationId xmlns:a16="http://schemas.microsoft.com/office/drawing/2014/main" id="{00000000-0008-0000-0E00-00007502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fLocksText="0">
      <xdr:nvSpPr>
        <xdr:cNvPr id="631" name="楕円 630">
          <a:extLst>
            <a:ext uri="{FF2B5EF4-FFF2-40B4-BE49-F238E27FC236}">
              <a16:creationId xmlns:a16="http://schemas.microsoft.com/office/drawing/2014/main" id="{00000000-0008-0000-0E00-00007702000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fLocksText="0">
      <xdr:nvSpPr>
        <xdr:cNvPr id="633" name="楕円 632">
          <a:extLst>
            <a:ext uri="{FF2B5EF4-FFF2-40B4-BE49-F238E27FC236}">
              <a16:creationId xmlns:a16="http://schemas.microsoft.com/office/drawing/2014/main" id="{00000000-0008-0000-0E00-000079020000}"/>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82</xdr:row>
      <xdr:rowOff>66675</xdr:rowOff>
    </xdr:from>
    <xdr:ext cx="466725" cy="257175"/>
    <xdr:sp macro="" textlink="">
      <xdr:nvSpPr>
        <xdr:cNvPr id="635" name="n_1aveValue【児童館】_x000a_一人当たり面積">
          <a:extLst>
            <a:ext uri="{FF2B5EF4-FFF2-40B4-BE49-F238E27FC236}">
              <a16:creationId xmlns:a16="http://schemas.microsoft.com/office/drawing/2014/main" id="{00000000-0008-0000-0E00-00007B020000}"/>
            </a:ext>
          </a:extLst>
        </xdr:cNvPr>
        <xdr:cNvSpPr txBox="1"/>
      </xdr:nvSpPr>
      <xdr:spPr>
        <a:xfrm>
          <a:off x="21069300" y="141255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82</xdr:row>
      <xdr:rowOff>66675</xdr:rowOff>
    </xdr:from>
    <xdr:ext cx="466725" cy="257175"/>
    <xdr:sp macro="" textlink="">
      <xdr:nvSpPr>
        <xdr:cNvPr id="636" name="n_2aveValue【児童館】_x000a_一人当たり面積">
          <a:extLst>
            <a:ext uri="{FF2B5EF4-FFF2-40B4-BE49-F238E27FC236}">
              <a16:creationId xmlns:a16="http://schemas.microsoft.com/office/drawing/2014/main" id="{00000000-0008-0000-0E00-00007C020000}"/>
            </a:ext>
          </a:extLst>
        </xdr:cNvPr>
        <xdr:cNvSpPr txBox="1"/>
      </xdr:nvSpPr>
      <xdr:spPr>
        <a:xfrm>
          <a:off x="20193000" y="141255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82</xdr:row>
      <xdr:rowOff>66675</xdr:rowOff>
    </xdr:from>
    <xdr:ext cx="466725" cy="257175"/>
    <xdr:sp macro="" textlink="">
      <xdr:nvSpPr>
        <xdr:cNvPr id="637" name="n_3aveValue【児童館】_x000a_一人当たり面積">
          <a:extLst>
            <a:ext uri="{FF2B5EF4-FFF2-40B4-BE49-F238E27FC236}">
              <a16:creationId xmlns:a16="http://schemas.microsoft.com/office/drawing/2014/main" id="{00000000-0008-0000-0E00-00007D020000}"/>
            </a:ext>
          </a:extLst>
        </xdr:cNvPr>
        <xdr:cNvSpPr txBox="1"/>
      </xdr:nvSpPr>
      <xdr:spPr>
        <a:xfrm>
          <a:off x="19307175" y="141255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82</xdr:row>
      <xdr:rowOff>47625</xdr:rowOff>
    </xdr:from>
    <xdr:ext cx="466725" cy="257175"/>
    <xdr:sp macro="" textlink="">
      <xdr:nvSpPr>
        <xdr:cNvPr id="638" name="n_4aveValue【児童館】_x000a_一人当たり面積">
          <a:extLst>
            <a:ext uri="{FF2B5EF4-FFF2-40B4-BE49-F238E27FC236}">
              <a16:creationId xmlns:a16="http://schemas.microsoft.com/office/drawing/2014/main" id="{00000000-0008-0000-0E00-00007E020000}"/>
            </a:ext>
          </a:extLst>
        </xdr:cNvPr>
        <xdr:cNvSpPr txBox="1"/>
      </xdr:nvSpPr>
      <xdr:spPr>
        <a:xfrm>
          <a:off x="18421350" y="14106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85</xdr:row>
      <xdr:rowOff>133350</xdr:rowOff>
    </xdr:from>
    <xdr:ext cx="466725" cy="257175"/>
    <xdr:sp macro="" textlink="">
      <xdr:nvSpPr>
        <xdr:cNvPr id="639" name="n_1mainValue【児童館】_x000a_一人当たり面積">
          <a:extLst>
            <a:ext uri="{FF2B5EF4-FFF2-40B4-BE49-F238E27FC236}">
              <a16:creationId xmlns:a16="http://schemas.microsoft.com/office/drawing/2014/main" id="{00000000-0008-0000-0E00-00007F020000}"/>
            </a:ext>
          </a:extLst>
        </xdr:cNvPr>
        <xdr:cNvSpPr txBox="1"/>
      </xdr:nvSpPr>
      <xdr:spPr>
        <a:xfrm>
          <a:off x="21069300" y="14706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85</xdr:row>
      <xdr:rowOff>133350</xdr:rowOff>
    </xdr:from>
    <xdr:ext cx="466725" cy="257175"/>
    <xdr:sp macro="" textlink="">
      <xdr:nvSpPr>
        <xdr:cNvPr id="640" name="n_2mainValue【児童館】_x000a_一人当たり面積">
          <a:extLst>
            <a:ext uri="{FF2B5EF4-FFF2-40B4-BE49-F238E27FC236}">
              <a16:creationId xmlns:a16="http://schemas.microsoft.com/office/drawing/2014/main" id="{00000000-0008-0000-0E00-000080020000}"/>
            </a:ext>
          </a:extLst>
        </xdr:cNvPr>
        <xdr:cNvSpPr txBox="1"/>
      </xdr:nvSpPr>
      <xdr:spPr>
        <a:xfrm>
          <a:off x="20193000" y="14706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85</xdr:row>
      <xdr:rowOff>133350</xdr:rowOff>
    </xdr:from>
    <xdr:ext cx="466725" cy="257175"/>
    <xdr:sp macro="" textlink="">
      <xdr:nvSpPr>
        <xdr:cNvPr id="641" name="n_3mainValue【児童館】_x000a_一人当たり面積">
          <a:extLst>
            <a:ext uri="{FF2B5EF4-FFF2-40B4-BE49-F238E27FC236}">
              <a16:creationId xmlns:a16="http://schemas.microsoft.com/office/drawing/2014/main" id="{00000000-0008-0000-0E00-000081020000}"/>
            </a:ext>
          </a:extLst>
        </xdr:cNvPr>
        <xdr:cNvSpPr txBox="1"/>
      </xdr:nvSpPr>
      <xdr:spPr>
        <a:xfrm>
          <a:off x="19307175" y="14706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85</xdr:row>
      <xdr:rowOff>133350</xdr:rowOff>
    </xdr:from>
    <xdr:ext cx="466725" cy="257175"/>
    <xdr:sp macro="" textlink="">
      <xdr:nvSpPr>
        <xdr:cNvPr id="642" name="n_4mainValue【児童館】_x000a_一人当たり面積">
          <a:extLst>
            <a:ext uri="{FF2B5EF4-FFF2-40B4-BE49-F238E27FC236}">
              <a16:creationId xmlns:a16="http://schemas.microsoft.com/office/drawing/2014/main" id="{00000000-0008-0000-0E00-000082020000}"/>
            </a:ext>
          </a:extLst>
        </xdr:cNvPr>
        <xdr:cNvSpPr txBox="1"/>
      </xdr:nvSpPr>
      <xdr:spPr>
        <a:xfrm>
          <a:off x="18421350" y="14706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fLocksText="0">
      <xdr:nvSpPr>
        <xdr:cNvPr id="643" name="正方形/長方形 642">
          <a:extLst>
            <a:ext uri="{FF2B5EF4-FFF2-40B4-BE49-F238E27FC236}">
              <a16:creationId xmlns:a16="http://schemas.microsoft.com/office/drawing/2014/main" id="{00000000-0008-0000-0E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公民館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fLocksText="0">
      <xdr:nvSpPr>
        <xdr:cNvPr id="644" name="正方形/長方形 643">
          <a:extLst>
            <a:ext uri="{FF2B5EF4-FFF2-40B4-BE49-F238E27FC236}">
              <a16:creationId xmlns:a16="http://schemas.microsoft.com/office/drawing/2014/main" id="{00000000-0008-0000-0E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fLocksText="0">
      <xdr:nvSpPr>
        <xdr:cNvPr id="645" name="正方形/長方形 644">
          <a:extLst>
            <a:ext uri="{FF2B5EF4-FFF2-40B4-BE49-F238E27FC236}">
              <a16:creationId xmlns:a16="http://schemas.microsoft.com/office/drawing/2014/main" id="{00000000-0008-0000-0E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fLocksText="0">
      <xdr:nvSpPr>
        <xdr:cNvPr id="646" name="正方形/長方形 645">
          <a:extLst>
            <a:ext uri="{FF2B5EF4-FFF2-40B4-BE49-F238E27FC236}">
              <a16:creationId xmlns:a16="http://schemas.microsoft.com/office/drawing/2014/main" id="{00000000-0008-0000-0E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fLocksText="0">
      <xdr:nvSpPr>
        <xdr:cNvPr id="647" name="正方形/長方形 646">
          <a:extLst>
            <a:ext uri="{FF2B5EF4-FFF2-40B4-BE49-F238E27FC236}">
              <a16:creationId xmlns:a16="http://schemas.microsoft.com/office/drawing/2014/main" id="{00000000-0008-0000-0E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fLocksText="0">
      <xdr:nvSpPr>
        <xdr:cNvPr id="648" name="正方形/長方形 647">
          <a:extLst>
            <a:ext uri="{FF2B5EF4-FFF2-40B4-BE49-F238E27FC236}">
              <a16:creationId xmlns:a16="http://schemas.microsoft.com/office/drawing/2014/main" id="{00000000-0008-0000-0E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fLocksText="0">
      <xdr:nvSpPr>
        <xdr:cNvPr id="649" name="正方形/長方形 648">
          <a:extLst>
            <a:ext uri="{FF2B5EF4-FFF2-40B4-BE49-F238E27FC236}">
              <a16:creationId xmlns:a16="http://schemas.microsoft.com/office/drawing/2014/main" id="{00000000-0008-0000-0E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650" name="正方形/長方形 649">
          <a:extLst>
            <a:ext uri="{FF2B5EF4-FFF2-40B4-BE49-F238E27FC236}">
              <a16:creationId xmlns:a16="http://schemas.microsoft.com/office/drawing/2014/main" id="{00000000-0008-0000-0E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96</xdr:row>
      <xdr:rowOff>114300</xdr:rowOff>
    </xdr:from>
    <xdr:ext cx="295275" cy="228600"/>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401550" y="1657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110</xdr:row>
      <xdr:rowOff>47625</xdr:rowOff>
    </xdr:from>
    <xdr:ext cx="466725" cy="25717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1972925" y="1890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108</xdr:row>
      <xdr:rowOff>9525</xdr:rowOff>
    </xdr:from>
    <xdr:ext cx="466725" cy="25717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1972925" y="1852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105</xdr:row>
      <xdr:rowOff>142875</xdr:rowOff>
    </xdr:from>
    <xdr:ext cx="400050" cy="25717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39600" y="1814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103</xdr:row>
      <xdr:rowOff>104775</xdr:rowOff>
    </xdr:from>
    <xdr:ext cx="400050" cy="25717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39600" y="1776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101</xdr:row>
      <xdr:rowOff>66675</xdr:rowOff>
    </xdr:from>
    <xdr:ext cx="400050" cy="25717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39600" y="1738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99</xdr:row>
      <xdr:rowOff>28575</xdr:rowOff>
    </xdr:from>
    <xdr:ext cx="400050" cy="25717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039600" y="1700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96</xdr:row>
      <xdr:rowOff>161925</xdr:rowOff>
    </xdr:from>
    <xdr:ext cx="342900" cy="25717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106275" y="1662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fLocksText="0">
      <xdr:nvSpPr>
        <xdr:cNvPr id="666" name="【公民館】_x000a_有形固定資産減価償却率グラフ枠">
          <a:extLst>
            <a:ext uri="{FF2B5EF4-FFF2-40B4-BE49-F238E27FC236}">
              <a16:creationId xmlns:a16="http://schemas.microsoft.com/office/drawing/2014/main" id="{00000000-0008-0000-0E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108</xdr:row>
      <xdr:rowOff>152400</xdr:rowOff>
    </xdr:from>
    <xdr:ext cx="466725" cy="257175"/>
    <xdr:sp macro="" textlink="">
      <xdr:nvSpPr>
        <xdr:cNvPr id="668" name="【公民館】_x000a_有形固定資産減価償却率最小値テキスト">
          <a:extLst>
            <a:ext uri="{FF2B5EF4-FFF2-40B4-BE49-F238E27FC236}">
              <a16:creationId xmlns:a16="http://schemas.microsoft.com/office/drawing/2014/main" id="{00000000-0008-0000-0E00-00009C020000}"/>
            </a:ext>
          </a:extLst>
        </xdr:cNvPr>
        <xdr:cNvSpPr txBox="1"/>
      </xdr:nvSpPr>
      <xdr:spPr>
        <a:xfrm>
          <a:off x="16354425" y="1866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98</xdr:row>
      <xdr:rowOff>104775</xdr:rowOff>
    </xdr:from>
    <xdr:ext cx="409575" cy="257175"/>
    <xdr:sp macro="" textlink="">
      <xdr:nvSpPr>
        <xdr:cNvPr id="670" name="【公民館】_x000a_有形固定資産減価償却率最大値テキスト">
          <a:extLst>
            <a:ext uri="{FF2B5EF4-FFF2-40B4-BE49-F238E27FC236}">
              <a16:creationId xmlns:a16="http://schemas.microsoft.com/office/drawing/2014/main" id="{00000000-0008-0000-0E00-00009E020000}"/>
            </a:ext>
          </a:extLst>
        </xdr:cNvPr>
        <xdr:cNvSpPr txBox="1"/>
      </xdr:nvSpPr>
      <xdr:spPr>
        <a:xfrm>
          <a:off x="16354425" y="16906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19.2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104</xdr:row>
      <xdr:rowOff>9525</xdr:rowOff>
    </xdr:from>
    <xdr:ext cx="409575" cy="257175"/>
    <xdr:sp macro="" textlink="">
      <xdr:nvSpPr>
        <xdr:cNvPr id="672" name="【公民館】_x000a_有形固定資産減価償却率平均値テキスト">
          <a:extLst>
            <a:ext uri="{FF2B5EF4-FFF2-40B4-BE49-F238E27FC236}">
              <a16:creationId xmlns:a16="http://schemas.microsoft.com/office/drawing/2014/main" id="{00000000-0008-0000-0E00-0000A0020000}"/>
            </a:ext>
          </a:extLst>
        </xdr:cNvPr>
        <xdr:cNvSpPr txBox="1"/>
      </xdr:nvSpPr>
      <xdr:spPr>
        <a:xfrm>
          <a:off x="16354425" y="17840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fLocksText="0">
      <xdr:nvSpPr>
        <xdr:cNvPr id="673" name="フローチャート: 判断 672">
          <a:extLst>
            <a:ext uri="{FF2B5EF4-FFF2-40B4-BE49-F238E27FC236}">
              <a16:creationId xmlns:a16="http://schemas.microsoft.com/office/drawing/2014/main" id="{00000000-0008-0000-0E00-0000A102000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fLocksText="0">
      <xdr:nvSpPr>
        <xdr:cNvPr id="674" name="フローチャート: 判断 673">
          <a:extLst>
            <a:ext uri="{FF2B5EF4-FFF2-40B4-BE49-F238E27FC236}">
              <a16:creationId xmlns:a16="http://schemas.microsoft.com/office/drawing/2014/main" id="{00000000-0008-0000-0E00-0000A202000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fLocksText="0">
      <xdr:nvSpPr>
        <xdr:cNvPr id="675" name="フローチャート: 判断 674">
          <a:extLst>
            <a:ext uri="{FF2B5EF4-FFF2-40B4-BE49-F238E27FC236}">
              <a16:creationId xmlns:a16="http://schemas.microsoft.com/office/drawing/2014/main" id="{00000000-0008-0000-0E00-0000A3020000}"/>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fLocksText="0">
      <xdr:nvSpPr>
        <xdr:cNvPr id="676" name="フローチャート: 判断 675">
          <a:extLst>
            <a:ext uri="{FF2B5EF4-FFF2-40B4-BE49-F238E27FC236}">
              <a16:creationId xmlns:a16="http://schemas.microsoft.com/office/drawing/2014/main" id="{00000000-0008-0000-0E00-0000A4020000}"/>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fLocksText="0">
      <xdr:nvSpPr>
        <xdr:cNvPr id="677" name="フローチャート: 判断 676">
          <a:extLst>
            <a:ext uri="{FF2B5EF4-FFF2-40B4-BE49-F238E27FC236}">
              <a16:creationId xmlns:a16="http://schemas.microsoft.com/office/drawing/2014/main" id="{00000000-0008-0000-0E00-0000A502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111</xdr:row>
      <xdr:rowOff>19050</xdr:rowOff>
    </xdr:from>
    <xdr:ext cx="762000" cy="25717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61258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111</xdr:row>
      <xdr:rowOff>19050</xdr:rowOff>
    </xdr:from>
    <xdr:ext cx="762000" cy="25717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287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19050</xdr:rowOff>
    </xdr:from>
    <xdr:ext cx="762000" cy="25717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4401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111</xdr:row>
      <xdr:rowOff>19050</xdr:rowOff>
    </xdr:from>
    <xdr:ext cx="762000" cy="25717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3506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111</xdr:row>
      <xdr:rowOff>19050</xdr:rowOff>
    </xdr:from>
    <xdr:ext cx="762000" cy="25717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620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50164</xdr:rowOff>
    </xdr:from>
    <xdr:to>
      <xdr:col>85</xdr:col>
      <xdr:colOff>177800</xdr:colOff>
      <xdr:row>101</xdr:row>
      <xdr:rowOff>151764</xdr:rowOff>
    </xdr:to>
    <xdr:sp macro="" textlink="" fLocksText="0">
      <xdr:nvSpPr>
        <xdr:cNvPr id="683" name="楕円 682">
          <a:extLst>
            <a:ext uri="{FF2B5EF4-FFF2-40B4-BE49-F238E27FC236}">
              <a16:creationId xmlns:a16="http://schemas.microsoft.com/office/drawing/2014/main" id="{00000000-0008-0000-0E00-0000AB020000}"/>
            </a:ext>
          </a:extLst>
        </xdr:cNvPr>
        <xdr:cNvSpPr/>
      </xdr:nvSpPr>
      <xdr:spPr>
        <a:xfrm>
          <a:off x="16268700" y="173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100</xdr:row>
      <xdr:rowOff>76200</xdr:rowOff>
    </xdr:from>
    <xdr:ext cx="409575" cy="257175"/>
    <xdr:sp macro="" textlink="">
      <xdr:nvSpPr>
        <xdr:cNvPr id="684" name="【公民館】_x000a_有形固定資産減価償却率該当値テキスト">
          <a:extLst>
            <a:ext uri="{FF2B5EF4-FFF2-40B4-BE49-F238E27FC236}">
              <a16:creationId xmlns:a16="http://schemas.microsoft.com/office/drawing/2014/main" id="{00000000-0008-0000-0E00-0000AC020000}"/>
            </a:ext>
          </a:extLst>
        </xdr:cNvPr>
        <xdr:cNvSpPr txBox="1"/>
      </xdr:nvSpPr>
      <xdr:spPr>
        <a:xfrm>
          <a:off x="16354425" y="172212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34.3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10161</xdr:rowOff>
    </xdr:from>
    <xdr:to>
      <xdr:col>81</xdr:col>
      <xdr:colOff>101600</xdr:colOff>
      <xdr:row>101</xdr:row>
      <xdr:rowOff>111761</xdr:rowOff>
    </xdr:to>
    <xdr:sp macro="" textlink="" fLocksText="0">
      <xdr:nvSpPr>
        <xdr:cNvPr id="685" name="楕円 684">
          <a:extLst>
            <a:ext uri="{FF2B5EF4-FFF2-40B4-BE49-F238E27FC236}">
              <a16:creationId xmlns:a16="http://schemas.microsoft.com/office/drawing/2014/main" id="{00000000-0008-0000-0E00-0000AD020000}"/>
            </a:ext>
          </a:extLst>
        </xdr:cNvPr>
        <xdr:cNvSpPr/>
      </xdr:nvSpPr>
      <xdr:spPr>
        <a:xfrm>
          <a:off x="15430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101</xdr:row>
      <xdr:rowOff>60961</xdr:rowOff>
    </xdr:from>
    <xdr:to>
      <xdr:col>85</xdr:col>
      <xdr:colOff>127000</xdr:colOff>
      <xdr:row>101</xdr:row>
      <xdr:rowOff>100964</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5481300" y="173774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143511</xdr:rowOff>
    </xdr:from>
    <xdr:to>
      <xdr:col>76</xdr:col>
      <xdr:colOff>165100</xdr:colOff>
      <xdr:row>101</xdr:row>
      <xdr:rowOff>73661</xdr:rowOff>
    </xdr:to>
    <xdr:sp macro="" textlink="" fLocksText="0">
      <xdr:nvSpPr>
        <xdr:cNvPr id="687" name="楕円 686">
          <a:extLst>
            <a:ext uri="{FF2B5EF4-FFF2-40B4-BE49-F238E27FC236}">
              <a16:creationId xmlns:a16="http://schemas.microsoft.com/office/drawing/2014/main" id="{00000000-0008-0000-0E00-0000AF020000}"/>
            </a:ext>
          </a:extLst>
        </xdr:cNvPr>
        <xdr:cNvSpPr/>
      </xdr:nvSpPr>
      <xdr:spPr>
        <a:xfrm>
          <a:off x="145415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101</xdr:row>
      <xdr:rowOff>22861</xdr:rowOff>
    </xdr:from>
    <xdr:to>
      <xdr:col>81</xdr:col>
      <xdr:colOff>50800</xdr:colOff>
      <xdr:row>101</xdr:row>
      <xdr:rowOff>60961</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4592300" y="173393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143511</xdr:rowOff>
    </xdr:from>
    <xdr:to>
      <xdr:col>72</xdr:col>
      <xdr:colOff>38100</xdr:colOff>
      <xdr:row>101</xdr:row>
      <xdr:rowOff>73661</xdr:rowOff>
    </xdr:to>
    <xdr:sp macro="" textlink="" fLocksText="0">
      <xdr:nvSpPr>
        <xdr:cNvPr id="689" name="楕円 688">
          <a:extLst>
            <a:ext uri="{FF2B5EF4-FFF2-40B4-BE49-F238E27FC236}">
              <a16:creationId xmlns:a16="http://schemas.microsoft.com/office/drawing/2014/main" id="{00000000-0008-0000-0E00-0000B1020000}"/>
            </a:ext>
          </a:extLst>
        </xdr:cNvPr>
        <xdr:cNvSpPr/>
      </xdr:nvSpPr>
      <xdr:spPr>
        <a:xfrm>
          <a:off x="136525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101</xdr:row>
      <xdr:rowOff>22861</xdr:rowOff>
    </xdr:from>
    <xdr:to>
      <xdr:col>76</xdr:col>
      <xdr:colOff>114300</xdr:colOff>
      <xdr:row>101</xdr:row>
      <xdr:rowOff>22861</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3703300" y="17339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6350</xdr:rowOff>
    </xdr:from>
    <xdr:to>
      <xdr:col>67</xdr:col>
      <xdr:colOff>101600</xdr:colOff>
      <xdr:row>101</xdr:row>
      <xdr:rowOff>107950</xdr:rowOff>
    </xdr:to>
    <xdr:sp macro="" textlink="" fLocksText="0">
      <xdr:nvSpPr>
        <xdr:cNvPr id="691" name="楕円 690">
          <a:extLst>
            <a:ext uri="{FF2B5EF4-FFF2-40B4-BE49-F238E27FC236}">
              <a16:creationId xmlns:a16="http://schemas.microsoft.com/office/drawing/2014/main" id="{00000000-0008-0000-0E00-0000B3020000}"/>
            </a:ext>
          </a:extLst>
        </xdr:cNvPr>
        <xdr:cNvSpPr/>
      </xdr:nvSpPr>
      <xdr:spPr>
        <a:xfrm>
          <a:off x="12763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101</xdr:row>
      <xdr:rowOff>22861</xdr:rowOff>
    </xdr:from>
    <xdr:to>
      <xdr:col>71</xdr:col>
      <xdr:colOff>177800</xdr:colOff>
      <xdr:row>101</xdr:row>
      <xdr:rowOff>57150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12814300" y="173393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104</xdr:row>
      <xdr:rowOff>142875</xdr:rowOff>
    </xdr:from>
    <xdr:ext cx="409575" cy="257175"/>
    <xdr:sp macro="" textlink="">
      <xdr:nvSpPr>
        <xdr:cNvPr id="693" name="n_1aveValue【公民館】_x000a_有形固定資産減価償却率">
          <a:extLst>
            <a:ext uri="{FF2B5EF4-FFF2-40B4-BE49-F238E27FC236}">
              <a16:creationId xmlns:a16="http://schemas.microsoft.com/office/drawing/2014/main" id="{00000000-0008-0000-0E00-0000B5020000}"/>
            </a:ext>
          </a:extLst>
        </xdr:cNvPr>
        <xdr:cNvSpPr txBox="1"/>
      </xdr:nvSpPr>
      <xdr:spPr>
        <a:xfrm>
          <a:off x="15259050" y="179736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104</xdr:row>
      <xdr:rowOff>76200</xdr:rowOff>
    </xdr:from>
    <xdr:ext cx="409575" cy="257175"/>
    <xdr:sp macro="" textlink="">
      <xdr:nvSpPr>
        <xdr:cNvPr id="694" name="n_2aveValue【公民館】_x000a_有形固定資産減価償却率">
          <a:extLst>
            <a:ext uri="{FF2B5EF4-FFF2-40B4-BE49-F238E27FC236}">
              <a16:creationId xmlns:a16="http://schemas.microsoft.com/office/drawing/2014/main" id="{00000000-0008-0000-0E00-0000B6020000}"/>
            </a:ext>
          </a:extLst>
        </xdr:cNvPr>
        <xdr:cNvSpPr txBox="1"/>
      </xdr:nvSpPr>
      <xdr:spPr>
        <a:xfrm>
          <a:off x="14382750" y="179070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104</xdr:row>
      <xdr:rowOff>57150</xdr:rowOff>
    </xdr:from>
    <xdr:ext cx="409575" cy="257175"/>
    <xdr:sp macro="" textlink="">
      <xdr:nvSpPr>
        <xdr:cNvPr id="695" name="n_3aveValue【公民館】_x000a_有形固定資産減価償却率">
          <a:extLst>
            <a:ext uri="{FF2B5EF4-FFF2-40B4-BE49-F238E27FC236}">
              <a16:creationId xmlns:a16="http://schemas.microsoft.com/office/drawing/2014/main" id="{00000000-0008-0000-0E00-0000B7020000}"/>
            </a:ext>
          </a:extLst>
        </xdr:cNvPr>
        <xdr:cNvSpPr txBox="1"/>
      </xdr:nvSpPr>
      <xdr:spPr>
        <a:xfrm>
          <a:off x="13496925" y="17887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104</xdr:row>
      <xdr:rowOff>95250</xdr:rowOff>
    </xdr:from>
    <xdr:ext cx="409575" cy="257175"/>
    <xdr:sp macro="" textlink="">
      <xdr:nvSpPr>
        <xdr:cNvPr id="696" name="n_4aveValue【公民館】_x000a_有形固定資産減価償却率">
          <a:extLst>
            <a:ext uri="{FF2B5EF4-FFF2-40B4-BE49-F238E27FC236}">
              <a16:creationId xmlns:a16="http://schemas.microsoft.com/office/drawing/2014/main" id="{00000000-0008-0000-0E00-0000B8020000}"/>
            </a:ext>
          </a:extLst>
        </xdr:cNvPr>
        <xdr:cNvSpPr txBox="1"/>
      </xdr:nvSpPr>
      <xdr:spPr>
        <a:xfrm>
          <a:off x="12611100" y="17926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99</xdr:row>
      <xdr:rowOff>123825</xdr:rowOff>
    </xdr:from>
    <xdr:ext cx="409575" cy="257175"/>
    <xdr:sp macro="" textlink="">
      <xdr:nvSpPr>
        <xdr:cNvPr id="697" name="n_1mainValue【公民館】_x000a_有形固定資産減価償却率">
          <a:extLst>
            <a:ext uri="{FF2B5EF4-FFF2-40B4-BE49-F238E27FC236}">
              <a16:creationId xmlns:a16="http://schemas.microsoft.com/office/drawing/2014/main" id="{00000000-0008-0000-0E00-0000B9020000}"/>
            </a:ext>
          </a:extLst>
        </xdr:cNvPr>
        <xdr:cNvSpPr txBox="1"/>
      </xdr:nvSpPr>
      <xdr:spPr>
        <a:xfrm>
          <a:off x="15259050" y="170973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32.2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99</xdr:row>
      <xdr:rowOff>85725</xdr:rowOff>
    </xdr:from>
    <xdr:ext cx="409575" cy="257175"/>
    <xdr:sp macro="" textlink="">
      <xdr:nvSpPr>
        <xdr:cNvPr id="698" name="n_2mainValue【公民館】_x000a_有形固定資産減価償却率">
          <a:extLst>
            <a:ext uri="{FF2B5EF4-FFF2-40B4-BE49-F238E27FC236}">
              <a16:creationId xmlns:a16="http://schemas.microsoft.com/office/drawing/2014/main" id="{00000000-0008-0000-0E00-0000BA020000}"/>
            </a:ext>
          </a:extLst>
        </xdr:cNvPr>
        <xdr:cNvSpPr txBox="1"/>
      </xdr:nvSpPr>
      <xdr:spPr>
        <a:xfrm>
          <a:off x="14382750" y="170592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99</xdr:row>
      <xdr:rowOff>85725</xdr:rowOff>
    </xdr:from>
    <xdr:ext cx="409575" cy="257175"/>
    <xdr:sp macro="" textlink="">
      <xdr:nvSpPr>
        <xdr:cNvPr id="699" name="n_3mainValue【公民館】_x000a_有形固定資産減価償却率">
          <a:extLst>
            <a:ext uri="{FF2B5EF4-FFF2-40B4-BE49-F238E27FC236}">
              <a16:creationId xmlns:a16="http://schemas.microsoft.com/office/drawing/2014/main" id="{00000000-0008-0000-0E00-0000BB020000}"/>
            </a:ext>
          </a:extLst>
        </xdr:cNvPr>
        <xdr:cNvSpPr txBox="1"/>
      </xdr:nvSpPr>
      <xdr:spPr>
        <a:xfrm>
          <a:off x="13496925" y="170592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99</xdr:row>
      <xdr:rowOff>123825</xdr:rowOff>
    </xdr:from>
    <xdr:ext cx="409575" cy="257175"/>
    <xdr:sp macro="" textlink="">
      <xdr:nvSpPr>
        <xdr:cNvPr id="700" name="n_4mainValue【公民館】_x000a_有形固定資産減価償却率">
          <a:extLst>
            <a:ext uri="{FF2B5EF4-FFF2-40B4-BE49-F238E27FC236}">
              <a16:creationId xmlns:a16="http://schemas.microsoft.com/office/drawing/2014/main" id="{00000000-0008-0000-0E00-0000BC020000}"/>
            </a:ext>
          </a:extLst>
        </xdr:cNvPr>
        <xdr:cNvSpPr txBox="1"/>
      </xdr:nvSpPr>
      <xdr:spPr>
        <a:xfrm>
          <a:off x="12611100" y="170973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fLocksText="0">
      <xdr:nvSpPr>
        <xdr:cNvPr id="701" name="正方形/長方形 700">
          <a:extLst>
            <a:ext uri="{FF2B5EF4-FFF2-40B4-BE49-F238E27FC236}">
              <a16:creationId xmlns:a16="http://schemas.microsoft.com/office/drawing/2014/main" id="{00000000-0008-0000-0E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公民館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fLocksText="0">
      <xdr:nvSpPr>
        <xdr:cNvPr id="702" name="正方形/長方形 701">
          <a:extLst>
            <a:ext uri="{FF2B5EF4-FFF2-40B4-BE49-F238E27FC236}">
              <a16:creationId xmlns:a16="http://schemas.microsoft.com/office/drawing/2014/main" id="{00000000-0008-0000-0E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fLocksText="0">
      <xdr:nvSpPr>
        <xdr:cNvPr id="703" name="正方形/長方形 702">
          <a:extLst>
            <a:ext uri="{FF2B5EF4-FFF2-40B4-BE49-F238E27FC236}">
              <a16:creationId xmlns:a16="http://schemas.microsoft.com/office/drawing/2014/main" id="{00000000-0008-0000-0E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fLocksText="0">
      <xdr:nvSpPr>
        <xdr:cNvPr id="704" name="正方形/長方形 703">
          <a:extLst>
            <a:ext uri="{FF2B5EF4-FFF2-40B4-BE49-F238E27FC236}">
              <a16:creationId xmlns:a16="http://schemas.microsoft.com/office/drawing/2014/main" id="{00000000-0008-0000-0E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fLocksText="0">
      <xdr:nvSpPr>
        <xdr:cNvPr id="705" name="正方形/長方形 704">
          <a:extLst>
            <a:ext uri="{FF2B5EF4-FFF2-40B4-BE49-F238E27FC236}">
              <a16:creationId xmlns:a16="http://schemas.microsoft.com/office/drawing/2014/main" id="{00000000-0008-0000-0E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fLocksText="0">
      <xdr:nvSpPr>
        <xdr:cNvPr id="706" name="正方形/長方形 705">
          <a:extLst>
            <a:ext uri="{FF2B5EF4-FFF2-40B4-BE49-F238E27FC236}">
              <a16:creationId xmlns:a16="http://schemas.microsoft.com/office/drawing/2014/main" id="{00000000-0008-0000-0E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fLocksText="0">
      <xdr:nvSpPr>
        <xdr:cNvPr id="707" name="正方形/長方形 706">
          <a:extLst>
            <a:ext uri="{FF2B5EF4-FFF2-40B4-BE49-F238E27FC236}">
              <a16:creationId xmlns:a16="http://schemas.microsoft.com/office/drawing/2014/main" id="{00000000-0008-0000-0E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fLocksText="0">
      <xdr:nvSpPr>
        <xdr:cNvPr id="708" name="正方形/長方形 707">
          <a:extLst>
            <a:ext uri="{FF2B5EF4-FFF2-40B4-BE49-F238E27FC236}">
              <a16:creationId xmlns:a16="http://schemas.microsoft.com/office/drawing/2014/main" id="{00000000-0008-0000-0E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96</xdr:row>
      <xdr:rowOff>114300</xdr:rowOff>
    </xdr:from>
    <xdr:ext cx="352425" cy="228600"/>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249900" y="1657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108</xdr:row>
      <xdr:rowOff>66675</xdr:rowOff>
    </xdr:from>
    <xdr:ext cx="466725" cy="25717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11750"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106</xdr:row>
      <xdr:rowOff>76200</xdr:rowOff>
    </xdr:from>
    <xdr:ext cx="466725" cy="25717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11750" y="1824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104</xdr:row>
      <xdr:rowOff>95250</xdr:rowOff>
    </xdr:from>
    <xdr:ext cx="466725" cy="25717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11750" y="1792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102</xdr:row>
      <xdr:rowOff>114300</xdr:rowOff>
    </xdr:from>
    <xdr:ext cx="466725" cy="25717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11750" y="17602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100</xdr:row>
      <xdr:rowOff>133350</xdr:rowOff>
    </xdr:from>
    <xdr:ext cx="466725" cy="25717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11750" y="1727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98</xdr:row>
      <xdr:rowOff>142875</xdr:rowOff>
    </xdr:from>
    <xdr:ext cx="466725" cy="25717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11750" y="1694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96</xdr:row>
      <xdr:rowOff>161925</xdr:rowOff>
    </xdr:from>
    <xdr:ext cx="466725" cy="25717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11750" y="1662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fLocksText="0">
      <xdr:nvSpPr>
        <xdr:cNvPr id="725" name="【公民館】_x000a_一人当たり面積グラフ枠">
          <a:extLst>
            <a:ext uri="{FF2B5EF4-FFF2-40B4-BE49-F238E27FC236}">
              <a16:creationId xmlns:a16="http://schemas.microsoft.com/office/drawing/2014/main" id="{00000000-0008-0000-0E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109</xdr:row>
      <xdr:rowOff>9525</xdr:rowOff>
    </xdr:from>
    <xdr:ext cx="466725" cy="257175"/>
    <xdr:sp macro="" textlink="">
      <xdr:nvSpPr>
        <xdr:cNvPr id="727" name="【公民館】_x000a_一人当たり面積最小値テキスト">
          <a:extLst>
            <a:ext uri="{FF2B5EF4-FFF2-40B4-BE49-F238E27FC236}">
              <a16:creationId xmlns:a16="http://schemas.microsoft.com/office/drawing/2014/main" id="{00000000-0008-0000-0E00-0000D7020000}"/>
            </a:ext>
          </a:extLst>
        </xdr:cNvPr>
        <xdr:cNvSpPr txBox="1"/>
      </xdr:nvSpPr>
      <xdr:spPr>
        <a:xfrm>
          <a:off x="22193250" y="186975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98</xdr:row>
      <xdr:rowOff>85725</xdr:rowOff>
    </xdr:from>
    <xdr:ext cx="466725" cy="257175"/>
    <xdr:sp macro="" textlink="">
      <xdr:nvSpPr>
        <xdr:cNvPr id="729" name="【公民館】_x000a_一人当たり面積最大値テキスト">
          <a:extLst>
            <a:ext uri="{FF2B5EF4-FFF2-40B4-BE49-F238E27FC236}">
              <a16:creationId xmlns:a16="http://schemas.microsoft.com/office/drawing/2014/main" id="{00000000-0008-0000-0E00-0000D9020000}"/>
            </a:ext>
          </a:extLst>
        </xdr:cNvPr>
        <xdr:cNvSpPr txBox="1"/>
      </xdr:nvSpPr>
      <xdr:spPr>
        <a:xfrm>
          <a:off x="22193250" y="16887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0.492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106</xdr:row>
      <xdr:rowOff>66675</xdr:rowOff>
    </xdr:from>
    <xdr:ext cx="466725" cy="257175"/>
    <xdr:sp macro="" textlink="">
      <xdr:nvSpPr>
        <xdr:cNvPr id="731" name="【公民館】_x000a_一人当たり面積平均値テキスト">
          <a:extLst>
            <a:ext uri="{FF2B5EF4-FFF2-40B4-BE49-F238E27FC236}">
              <a16:creationId xmlns:a16="http://schemas.microsoft.com/office/drawing/2014/main" id="{00000000-0008-0000-0E00-0000DB020000}"/>
            </a:ext>
          </a:extLst>
        </xdr:cNvPr>
        <xdr:cNvSpPr txBox="1"/>
      </xdr:nvSpPr>
      <xdr:spPr>
        <a:xfrm>
          <a:off x="22193250" y="1824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fLocksText="0">
      <xdr:nvSpPr>
        <xdr:cNvPr id="732" name="フローチャート: 判断 731">
          <a:extLst>
            <a:ext uri="{FF2B5EF4-FFF2-40B4-BE49-F238E27FC236}">
              <a16:creationId xmlns:a16="http://schemas.microsoft.com/office/drawing/2014/main" id="{00000000-0008-0000-0E00-0000DC020000}"/>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fLocksText="0">
      <xdr:nvSpPr>
        <xdr:cNvPr id="733" name="フローチャート: 判断 732">
          <a:extLst>
            <a:ext uri="{FF2B5EF4-FFF2-40B4-BE49-F238E27FC236}">
              <a16:creationId xmlns:a16="http://schemas.microsoft.com/office/drawing/2014/main" id="{00000000-0008-0000-0E00-0000DD020000}"/>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fLocksText="0">
      <xdr:nvSpPr>
        <xdr:cNvPr id="734" name="フローチャート: 判断 733">
          <a:extLst>
            <a:ext uri="{FF2B5EF4-FFF2-40B4-BE49-F238E27FC236}">
              <a16:creationId xmlns:a16="http://schemas.microsoft.com/office/drawing/2014/main" id="{00000000-0008-0000-0E00-0000DE020000}"/>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fLocksText="0">
      <xdr:nvSpPr>
        <xdr:cNvPr id="735" name="フローチャート: 判断 734">
          <a:extLst>
            <a:ext uri="{FF2B5EF4-FFF2-40B4-BE49-F238E27FC236}">
              <a16:creationId xmlns:a16="http://schemas.microsoft.com/office/drawing/2014/main" id="{00000000-0008-0000-0E00-0000DF020000}"/>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fLocksText="0">
      <xdr:nvSpPr>
        <xdr:cNvPr id="736" name="フローチャート: 判断 735">
          <a:extLst>
            <a:ext uri="{FF2B5EF4-FFF2-40B4-BE49-F238E27FC236}">
              <a16:creationId xmlns:a16="http://schemas.microsoft.com/office/drawing/2014/main" id="{00000000-0008-0000-0E00-0000E0020000}"/>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111</xdr:row>
      <xdr:rowOff>19050</xdr:rowOff>
    </xdr:from>
    <xdr:ext cx="762000" cy="25717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9646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111</xdr:row>
      <xdr:rowOff>19050</xdr:rowOff>
    </xdr:from>
    <xdr:ext cx="762000" cy="25717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1126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111</xdr:row>
      <xdr:rowOff>19050</xdr:rowOff>
    </xdr:from>
    <xdr:ext cx="762000" cy="25717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20240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19050</xdr:rowOff>
    </xdr:from>
    <xdr:ext cx="762000" cy="25717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9354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111</xdr:row>
      <xdr:rowOff>19050</xdr:rowOff>
    </xdr:from>
    <xdr:ext cx="762000" cy="25717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8459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87449</xdr:rowOff>
    </xdr:from>
    <xdr:to>
      <xdr:col>116</xdr:col>
      <xdr:colOff>114300</xdr:colOff>
      <xdr:row>109</xdr:row>
      <xdr:rowOff>17599</xdr:rowOff>
    </xdr:to>
    <xdr:sp macro="" textlink="" fLocksText="0">
      <xdr:nvSpPr>
        <xdr:cNvPr id="742" name="楕円 741">
          <a:extLst>
            <a:ext uri="{FF2B5EF4-FFF2-40B4-BE49-F238E27FC236}">
              <a16:creationId xmlns:a16="http://schemas.microsoft.com/office/drawing/2014/main" id="{00000000-0008-0000-0E00-0000E6020000}"/>
            </a:ext>
          </a:extLst>
        </xdr:cNvPr>
        <xdr:cNvSpPr/>
      </xdr:nvSpPr>
      <xdr:spPr>
        <a:xfrm>
          <a:off x="22110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108</xdr:row>
      <xdr:rowOff>0</xdr:rowOff>
    </xdr:from>
    <xdr:ext cx="466725" cy="257175"/>
    <xdr:sp macro="" textlink="">
      <xdr:nvSpPr>
        <xdr:cNvPr id="743" name="【公民館】_x000a_一人当たり面積該当値テキスト">
          <a:extLst>
            <a:ext uri="{FF2B5EF4-FFF2-40B4-BE49-F238E27FC236}">
              <a16:creationId xmlns:a16="http://schemas.microsoft.com/office/drawing/2014/main" id="{00000000-0008-0000-0E00-0000E7020000}"/>
            </a:ext>
          </a:extLst>
        </xdr:cNvPr>
        <xdr:cNvSpPr txBox="1"/>
      </xdr:nvSpPr>
      <xdr:spPr>
        <a:xfrm>
          <a:off x="22193250" y="18516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87449</xdr:rowOff>
    </xdr:from>
    <xdr:to>
      <xdr:col>112</xdr:col>
      <xdr:colOff>38100</xdr:colOff>
      <xdr:row>109</xdr:row>
      <xdr:rowOff>17599</xdr:rowOff>
    </xdr:to>
    <xdr:sp macro="" textlink="" fLocksText="0">
      <xdr:nvSpPr>
        <xdr:cNvPr id="744" name="楕円 743">
          <a:extLst>
            <a:ext uri="{FF2B5EF4-FFF2-40B4-BE49-F238E27FC236}">
              <a16:creationId xmlns:a16="http://schemas.microsoft.com/office/drawing/2014/main" id="{00000000-0008-0000-0E00-0000E8020000}"/>
            </a:ext>
          </a:extLst>
        </xdr:cNvPr>
        <xdr:cNvSpPr/>
      </xdr:nvSpPr>
      <xdr:spPr>
        <a:xfrm>
          <a:off x="21272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108</xdr:row>
      <xdr:rowOff>138249</xdr:rowOff>
    </xdr:from>
    <xdr:to>
      <xdr:col>116</xdr:col>
      <xdr:colOff>63500</xdr:colOff>
      <xdr:row>108</xdr:row>
      <xdr:rowOff>138249</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21323300" y="1865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87449</xdr:rowOff>
    </xdr:from>
    <xdr:to>
      <xdr:col>107</xdr:col>
      <xdr:colOff>101600</xdr:colOff>
      <xdr:row>109</xdr:row>
      <xdr:rowOff>17599</xdr:rowOff>
    </xdr:to>
    <xdr:sp macro="" textlink="" fLocksText="0">
      <xdr:nvSpPr>
        <xdr:cNvPr id="746" name="楕円 745">
          <a:extLst>
            <a:ext uri="{FF2B5EF4-FFF2-40B4-BE49-F238E27FC236}">
              <a16:creationId xmlns:a16="http://schemas.microsoft.com/office/drawing/2014/main" id="{00000000-0008-0000-0E00-0000EA020000}"/>
            </a:ext>
          </a:extLst>
        </xdr:cNvPr>
        <xdr:cNvSpPr/>
      </xdr:nvSpPr>
      <xdr:spPr>
        <a:xfrm>
          <a:off x="20383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108</xdr:row>
      <xdr:rowOff>138249</xdr:rowOff>
    </xdr:from>
    <xdr:to>
      <xdr:col>111</xdr:col>
      <xdr:colOff>177800</xdr:colOff>
      <xdr:row>108</xdr:row>
      <xdr:rowOff>138249</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20434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87449</xdr:rowOff>
    </xdr:from>
    <xdr:to>
      <xdr:col>102</xdr:col>
      <xdr:colOff>165100</xdr:colOff>
      <xdr:row>109</xdr:row>
      <xdr:rowOff>17599</xdr:rowOff>
    </xdr:to>
    <xdr:sp macro="" textlink="" fLocksText="0">
      <xdr:nvSpPr>
        <xdr:cNvPr id="748" name="楕円 747">
          <a:extLst>
            <a:ext uri="{FF2B5EF4-FFF2-40B4-BE49-F238E27FC236}">
              <a16:creationId xmlns:a16="http://schemas.microsoft.com/office/drawing/2014/main" id="{00000000-0008-0000-0E00-0000EC020000}"/>
            </a:ext>
          </a:extLst>
        </xdr:cNvPr>
        <xdr:cNvSpPr/>
      </xdr:nvSpPr>
      <xdr:spPr>
        <a:xfrm>
          <a:off x="19494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108</xdr:row>
      <xdr:rowOff>138249</xdr:rowOff>
    </xdr:from>
    <xdr:to>
      <xdr:col>107</xdr:col>
      <xdr:colOff>50800</xdr:colOff>
      <xdr:row>108</xdr:row>
      <xdr:rowOff>138249</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9545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87449</xdr:rowOff>
    </xdr:from>
    <xdr:to>
      <xdr:col>98</xdr:col>
      <xdr:colOff>38100</xdr:colOff>
      <xdr:row>109</xdr:row>
      <xdr:rowOff>17599</xdr:rowOff>
    </xdr:to>
    <xdr:sp macro="" textlink="" fLocksText="0">
      <xdr:nvSpPr>
        <xdr:cNvPr id="750" name="楕円 749">
          <a:extLst>
            <a:ext uri="{FF2B5EF4-FFF2-40B4-BE49-F238E27FC236}">
              <a16:creationId xmlns:a16="http://schemas.microsoft.com/office/drawing/2014/main" id="{00000000-0008-0000-0E00-0000EE020000}"/>
            </a:ext>
          </a:extLst>
        </xdr:cNvPr>
        <xdr:cNvSpPr/>
      </xdr:nvSpPr>
      <xdr:spPr>
        <a:xfrm>
          <a:off x="18605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108</xdr:row>
      <xdr:rowOff>138249</xdr:rowOff>
    </xdr:from>
    <xdr:to>
      <xdr:col>102</xdr:col>
      <xdr:colOff>114300</xdr:colOff>
      <xdr:row>108</xdr:row>
      <xdr:rowOff>138249</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656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105</xdr:row>
      <xdr:rowOff>161925</xdr:rowOff>
    </xdr:from>
    <xdr:ext cx="466725" cy="257175"/>
    <xdr:sp macro="" textlink="">
      <xdr:nvSpPr>
        <xdr:cNvPr id="752" name="n_1aveValue【公民館】_x000a_一人当たり面積">
          <a:extLst>
            <a:ext uri="{FF2B5EF4-FFF2-40B4-BE49-F238E27FC236}">
              <a16:creationId xmlns:a16="http://schemas.microsoft.com/office/drawing/2014/main" id="{00000000-0008-0000-0E00-0000F0020000}"/>
            </a:ext>
          </a:extLst>
        </xdr:cNvPr>
        <xdr:cNvSpPr txBox="1"/>
      </xdr:nvSpPr>
      <xdr:spPr>
        <a:xfrm>
          <a:off x="21069300" y="18164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105</xdr:row>
      <xdr:rowOff>161925</xdr:rowOff>
    </xdr:from>
    <xdr:ext cx="466725" cy="257175"/>
    <xdr:sp macro="" textlink="">
      <xdr:nvSpPr>
        <xdr:cNvPr id="753" name="n_2aveValue【公民館】_x000a_一人当たり面積">
          <a:extLst>
            <a:ext uri="{FF2B5EF4-FFF2-40B4-BE49-F238E27FC236}">
              <a16:creationId xmlns:a16="http://schemas.microsoft.com/office/drawing/2014/main" id="{00000000-0008-0000-0E00-0000F1020000}"/>
            </a:ext>
          </a:extLst>
        </xdr:cNvPr>
        <xdr:cNvSpPr txBox="1"/>
      </xdr:nvSpPr>
      <xdr:spPr>
        <a:xfrm>
          <a:off x="20193000" y="18164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105</xdr:row>
      <xdr:rowOff>161925</xdr:rowOff>
    </xdr:from>
    <xdr:ext cx="466725" cy="257175"/>
    <xdr:sp macro="" textlink="">
      <xdr:nvSpPr>
        <xdr:cNvPr id="754" name="n_3aveValue【公民館】_x000a_一人当たり面積">
          <a:extLst>
            <a:ext uri="{FF2B5EF4-FFF2-40B4-BE49-F238E27FC236}">
              <a16:creationId xmlns:a16="http://schemas.microsoft.com/office/drawing/2014/main" id="{00000000-0008-0000-0E00-0000F2020000}"/>
            </a:ext>
          </a:extLst>
        </xdr:cNvPr>
        <xdr:cNvSpPr txBox="1"/>
      </xdr:nvSpPr>
      <xdr:spPr>
        <a:xfrm>
          <a:off x="19307175" y="18164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106</xdr:row>
      <xdr:rowOff>9525</xdr:rowOff>
    </xdr:from>
    <xdr:ext cx="466725" cy="257175"/>
    <xdr:sp macro="" textlink="">
      <xdr:nvSpPr>
        <xdr:cNvPr id="755" name="n_4aveValue【公民館】_x000a_一人当たり面積">
          <a:extLst>
            <a:ext uri="{FF2B5EF4-FFF2-40B4-BE49-F238E27FC236}">
              <a16:creationId xmlns:a16="http://schemas.microsoft.com/office/drawing/2014/main" id="{00000000-0008-0000-0E00-0000F3020000}"/>
            </a:ext>
          </a:extLst>
        </xdr:cNvPr>
        <xdr:cNvSpPr txBox="1"/>
      </xdr:nvSpPr>
      <xdr:spPr>
        <a:xfrm>
          <a:off x="18421350" y="181832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109</xdr:row>
      <xdr:rowOff>9525</xdr:rowOff>
    </xdr:from>
    <xdr:ext cx="466725" cy="257175"/>
    <xdr:sp macro="" textlink="">
      <xdr:nvSpPr>
        <xdr:cNvPr id="756" name="n_1mainValue【公民館】_x000a_一人当たり面積">
          <a:extLst>
            <a:ext uri="{FF2B5EF4-FFF2-40B4-BE49-F238E27FC236}">
              <a16:creationId xmlns:a16="http://schemas.microsoft.com/office/drawing/2014/main" id="{00000000-0008-0000-0E00-0000F4020000}"/>
            </a:ext>
          </a:extLst>
        </xdr:cNvPr>
        <xdr:cNvSpPr txBox="1"/>
      </xdr:nvSpPr>
      <xdr:spPr>
        <a:xfrm>
          <a:off x="21069300" y="186975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109</xdr:row>
      <xdr:rowOff>9525</xdr:rowOff>
    </xdr:from>
    <xdr:ext cx="466725" cy="257175"/>
    <xdr:sp macro="" textlink="">
      <xdr:nvSpPr>
        <xdr:cNvPr id="757" name="n_2mainValue【公民館】_x000a_一人当たり面積">
          <a:extLst>
            <a:ext uri="{FF2B5EF4-FFF2-40B4-BE49-F238E27FC236}">
              <a16:creationId xmlns:a16="http://schemas.microsoft.com/office/drawing/2014/main" id="{00000000-0008-0000-0E00-0000F5020000}"/>
            </a:ext>
          </a:extLst>
        </xdr:cNvPr>
        <xdr:cNvSpPr txBox="1"/>
      </xdr:nvSpPr>
      <xdr:spPr>
        <a:xfrm>
          <a:off x="20193000" y="186975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109</xdr:row>
      <xdr:rowOff>9525</xdr:rowOff>
    </xdr:from>
    <xdr:ext cx="466725" cy="257175"/>
    <xdr:sp macro="" textlink="">
      <xdr:nvSpPr>
        <xdr:cNvPr id="758" name="n_3mainValue【公民館】_x000a_一人当たり面積">
          <a:extLst>
            <a:ext uri="{FF2B5EF4-FFF2-40B4-BE49-F238E27FC236}">
              <a16:creationId xmlns:a16="http://schemas.microsoft.com/office/drawing/2014/main" id="{00000000-0008-0000-0E00-0000F6020000}"/>
            </a:ext>
          </a:extLst>
        </xdr:cNvPr>
        <xdr:cNvSpPr txBox="1"/>
      </xdr:nvSpPr>
      <xdr:spPr>
        <a:xfrm>
          <a:off x="19307175" y="186975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109</xdr:row>
      <xdr:rowOff>9525</xdr:rowOff>
    </xdr:from>
    <xdr:ext cx="466725" cy="257175"/>
    <xdr:sp macro="" textlink="">
      <xdr:nvSpPr>
        <xdr:cNvPr id="759" name="n_4mainValue【公民館】_x000a_一人当たり面積">
          <a:extLst>
            <a:ext uri="{FF2B5EF4-FFF2-40B4-BE49-F238E27FC236}">
              <a16:creationId xmlns:a16="http://schemas.microsoft.com/office/drawing/2014/main" id="{00000000-0008-0000-0E00-0000F7020000}"/>
            </a:ext>
          </a:extLst>
        </xdr:cNvPr>
        <xdr:cNvSpPr txBox="1"/>
      </xdr:nvSpPr>
      <xdr:spPr>
        <a:xfrm>
          <a:off x="18421350" y="186975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fLocksText="0">
      <xdr:nvSpPr>
        <xdr:cNvPr id="760" name="正方形/長方形 759">
          <a:extLst>
            <a:ext uri="{FF2B5EF4-FFF2-40B4-BE49-F238E27FC236}">
              <a16:creationId xmlns:a16="http://schemas.microsoft.com/office/drawing/2014/main" id="{00000000-0008-0000-0E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fLocksText="0">
      <xdr:nvSpPr>
        <xdr:cNvPr id="761" name="正方形/長方形 760">
          <a:extLst>
            <a:ext uri="{FF2B5EF4-FFF2-40B4-BE49-F238E27FC236}">
              <a16:creationId xmlns:a16="http://schemas.microsoft.com/office/drawing/2014/main" id="{00000000-0008-0000-0E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838200" y="19748500"/>
          <a:ext cx="22085300" cy="14859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kumimoji="1" lang="ja-JP" altLang="ja-JP" sz="1100">
              <a:solidFill>
                <a:schemeClr val="tx1"/>
              </a:solidFill>
              <a:effectLst/>
              <a:latin typeface="+mn-lt"/>
              <a:ea typeface="+mn-ea"/>
              <a:cs typeface="+mn-cs"/>
            </a:rPr>
            <a:t>有形固定資産減価償却率</a:t>
          </a:r>
          <a:r>
            <a:rPr kumimoji="1" lang="ja-JP" altLang="en-US" sz="1100">
              <a:solidFill>
                <a:schemeClr val="tx1"/>
              </a:solidFill>
              <a:effectLst/>
              <a:latin typeface="+mn-lt"/>
              <a:ea typeface="+mn-ea"/>
              <a:cs typeface="+mn-cs"/>
            </a:rPr>
            <a:t>については、多くの施設</a:t>
          </a:r>
          <a:r>
            <a:rPr kumimoji="1" lang="ja-JP" altLang="ja-JP" sz="1100">
              <a:solidFill>
                <a:schemeClr val="tx1"/>
              </a:solidFill>
              <a:effectLst/>
              <a:latin typeface="+mn-lt"/>
              <a:ea typeface="+mn-ea"/>
              <a:cs typeface="+mn-cs"/>
            </a:rPr>
            <a:t>類型において類似団体平均を下回っている。</a:t>
          </a:r>
          <a:r>
            <a:rPr kumimoji="1" lang="ja-JP" altLang="en-US" sz="1100">
              <a:solidFill>
                <a:schemeClr val="tx1"/>
              </a:solidFill>
              <a:effectLst/>
              <a:latin typeface="+mn-lt"/>
              <a:ea typeface="+mn-ea"/>
              <a:cs typeface="+mn-cs"/>
            </a:rPr>
            <a:t>類似団体平均を上回っているのは学校施設と児童館である。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学校施設</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は</a:t>
          </a:r>
          <a:r>
            <a:rPr kumimoji="1" lang="ja-JP" altLang="en-US" sz="1100">
              <a:solidFill>
                <a:schemeClr val="tx1"/>
              </a:solidFill>
              <a:effectLst/>
              <a:latin typeface="+mn-lt"/>
              <a:ea typeface="+mn-ea"/>
              <a:cs typeface="+mn-cs"/>
            </a:rPr>
            <a:t>前年度と比べると</a:t>
          </a:r>
          <a:r>
            <a:rPr kumimoji="1" lang="en-US" altLang="ja-JP" sz="1100">
              <a:solidFill>
                <a:schemeClr val="tx1"/>
              </a:solidFill>
              <a:effectLst/>
              <a:latin typeface="+mn-lt"/>
              <a:ea typeface="+mn-ea"/>
              <a:cs typeface="+mn-cs"/>
            </a:rPr>
            <a:t>0.8</a:t>
          </a:r>
          <a:r>
            <a:rPr kumimoji="1" lang="ja-JP" altLang="en-US" sz="1100">
              <a:solidFill>
                <a:schemeClr val="tx1"/>
              </a:solidFill>
              <a:effectLst/>
              <a:latin typeface="+mn-lt"/>
              <a:ea typeface="+mn-ea"/>
              <a:cs typeface="+mn-cs"/>
            </a:rPr>
            <a:t>ポイント増加している。</a:t>
          </a:r>
          <a:r>
            <a:rPr lang="ja-JP" altLang="en-US"/>
            <a:t>昭和</a:t>
          </a:r>
          <a:r>
            <a:rPr lang="en-US" altLang="ja-JP"/>
            <a:t>40</a:t>
          </a:r>
          <a:r>
            <a:rPr lang="ja-JP" altLang="en-US"/>
            <a:t>年代から</a:t>
          </a:r>
          <a:r>
            <a:rPr lang="en-US" altLang="ja-JP"/>
            <a:t>50</a:t>
          </a:r>
          <a:r>
            <a:rPr lang="ja-JP" altLang="en-US"/>
            <a:t>年代後半にかけて建築された建物が多いため、計画的な老朽化対策を行うことにより、適切な予防保全、維持管理を図っていく。</a:t>
          </a:r>
          <a:endParaRPr lang="en-US" altLang="ja-JP"/>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児童館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は</a:t>
          </a:r>
          <a:r>
            <a:rPr kumimoji="1" lang="ja-JP" altLang="en-US" sz="1100">
              <a:solidFill>
                <a:schemeClr val="tx1"/>
              </a:solidFill>
              <a:effectLst/>
              <a:latin typeface="+mn-lt"/>
              <a:ea typeface="+mn-ea"/>
              <a:cs typeface="+mn-cs"/>
            </a:rPr>
            <a:t>年々上昇傾向である</a:t>
          </a:r>
          <a:r>
            <a:rPr kumimoji="1" lang="ja-JP" altLang="ja-JP" sz="1100">
              <a:solidFill>
                <a:schemeClr val="tx1"/>
              </a:solidFill>
              <a:effectLst/>
              <a:latin typeface="+mn-lt"/>
              <a:ea typeface="+mn-ea"/>
              <a:cs typeface="+mn-cs"/>
            </a:rPr>
            <a:t>。児童館は市内</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か所に設置されており平成</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年度に建築されて</a:t>
          </a:r>
          <a:r>
            <a:rPr kumimoji="1" lang="ja-JP" altLang="en-US" sz="1100">
              <a:solidFill>
                <a:schemeClr val="tx1"/>
              </a:solidFill>
              <a:effectLst/>
              <a:latin typeface="+mn-lt"/>
              <a:ea typeface="+mn-ea"/>
              <a:cs typeface="+mn-cs"/>
            </a:rPr>
            <a:t>いるが</a:t>
          </a:r>
          <a:r>
            <a:rPr lang="ja-JP" altLang="en-US"/>
            <a:t>、経年劣化に伴う計画的な保全対策と、将来的な長寿命化を予定している。</a:t>
          </a:r>
          <a:endParaRPr lang="en-US" altLang="ja-JP"/>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3200" b="1">
              <a:solidFill>
                <a:srgbClr val="000000"/>
              </a:solidFill>
              <a:latin typeface="ＭＳ Ｐゴシック" panose="020B0600070205080204" pitchFamily="50" charset="-128"/>
              <a:ea typeface="ＭＳ Ｐゴシック" panose="020B0600070205080204" pitchFamily="50" charset="-128"/>
            </a:rPr>
            <a:t>(13)-2</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fLocksText="0">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fLocksText="0">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fLocksText="0">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埼玉県蓮田市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fLocksText="0">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61,563
60,894
27.28
24,157,897
22,444,443
1,370,706
13,587,787
14,511,701</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4.3
-</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fLocksText="0">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R01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R02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R03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fLocksText="0">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fLocksText="0">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fLocksText="0">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fLocksText="0">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fLocksText="0">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47625</xdr:rowOff>
    </xdr:from>
    <xdr:ext cx="8896350" cy="25717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5325" y="279082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28575</xdr:rowOff>
    </xdr:from>
    <xdr:ext cx="6048375" cy="25717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5325" y="311467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0</xdr:rowOff>
    </xdr:from>
    <xdr:ext cx="8229600" cy="25717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5325" y="3429000"/>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123825</xdr:colOff>
      <xdr:row>21</xdr:row>
      <xdr:rowOff>142875</xdr:rowOff>
    </xdr:from>
    <xdr:ext cx="4429125" cy="25717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5325" y="3743325"/>
          <a:ext cx="4429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fLocksText="0">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図書館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fLocksText="0">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fLocksText="0">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65/101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fLocksText="0">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fLocksText="0">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fLocksText="0">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fLocksText="0">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30</xdr:row>
      <xdr:rowOff>0</xdr:rowOff>
    </xdr:from>
    <xdr:ext cx="295275" cy="228600"/>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43</xdr:row>
      <xdr:rowOff>104775</xdr:rowOff>
    </xdr:from>
    <xdr:ext cx="466725" cy="25717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85750" y="747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41</xdr:row>
      <xdr:rowOff>123825</xdr:rowOff>
    </xdr:from>
    <xdr:ext cx="466725" cy="25717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85750"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39</xdr:row>
      <xdr:rowOff>133350</xdr:rowOff>
    </xdr:from>
    <xdr:ext cx="400050" cy="25717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2425" y="681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37</xdr:row>
      <xdr:rowOff>152400</xdr:rowOff>
    </xdr:from>
    <xdr:ext cx="400050" cy="25717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2425" y="649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35</xdr:row>
      <xdr:rowOff>171450</xdr:rowOff>
    </xdr:from>
    <xdr:ext cx="400050" cy="25717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2425" y="617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34</xdr:row>
      <xdr:rowOff>19050</xdr:rowOff>
    </xdr:from>
    <xdr:ext cx="400050" cy="25717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2425" y="584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32</xdr:row>
      <xdr:rowOff>28575</xdr:rowOff>
    </xdr:from>
    <xdr:ext cx="342900" cy="25717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19100" y="551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57" name="【図書館】_x000a_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42</xdr:row>
      <xdr:rowOff>66675</xdr:rowOff>
    </xdr:from>
    <xdr:ext cx="409575" cy="257175"/>
    <xdr:sp macro="" textlink="">
      <xdr:nvSpPr>
        <xdr:cNvPr id="59" name="【図書館】_x000a_有形固定資産減価償却率最小値テキスト">
          <a:extLst>
            <a:ext uri="{FF2B5EF4-FFF2-40B4-BE49-F238E27FC236}">
              <a16:creationId xmlns:a16="http://schemas.microsoft.com/office/drawing/2014/main" id="{00000000-0008-0000-0F00-00003B000000}"/>
            </a:ext>
          </a:extLst>
        </xdr:cNvPr>
        <xdr:cNvSpPr txBox="1"/>
      </xdr:nvSpPr>
      <xdr:spPr>
        <a:xfrm>
          <a:off x="4667250" y="7267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98.3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31</xdr:row>
      <xdr:rowOff>133350</xdr:rowOff>
    </xdr:from>
    <xdr:ext cx="342900" cy="257175"/>
    <xdr:sp macro="" textlink="">
      <xdr:nvSpPr>
        <xdr:cNvPr id="61" name="【図書館】_x000a_有形固定資産減価償却率最大値テキスト">
          <a:extLst>
            <a:ext uri="{FF2B5EF4-FFF2-40B4-BE49-F238E27FC236}">
              <a16:creationId xmlns:a16="http://schemas.microsoft.com/office/drawing/2014/main" id="{00000000-0008-0000-0F00-00003D000000}"/>
            </a:ext>
          </a:extLst>
        </xdr:cNvPr>
        <xdr:cNvSpPr txBox="1"/>
      </xdr:nvSpPr>
      <xdr:spPr>
        <a:xfrm>
          <a:off x="4667250" y="544830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36</xdr:row>
      <xdr:rowOff>66675</xdr:rowOff>
    </xdr:from>
    <xdr:ext cx="409575" cy="257175"/>
    <xdr:sp macro="" textlink="">
      <xdr:nvSpPr>
        <xdr:cNvPr id="63" name="【図書館】_x000a_有形固定資産減価償却率平均値テキスト">
          <a:extLst>
            <a:ext uri="{FF2B5EF4-FFF2-40B4-BE49-F238E27FC236}">
              <a16:creationId xmlns:a16="http://schemas.microsoft.com/office/drawing/2014/main" id="{00000000-0008-0000-0F00-00003F000000}"/>
            </a:ext>
          </a:extLst>
        </xdr:cNvPr>
        <xdr:cNvSpPr txBox="1"/>
      </xdr:nvSpPr>
      <xdr:spPr>
        <a:xfrm>
          <a:off x="4667250" y="6238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fLocksText="0">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fLocksText="0">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fLocksText="0">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fLocksText="0">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fLocksText="0">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44</xdr:row>
      <xdr:rowOff>76200</xdr:rowOff>
    </xdr:from>
    <xdr:ext cx="762000" cy="25717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38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762000" cy="25717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0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762000" cy="25717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4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762000" cy="25717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762000" cy="25717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fLocksText="0">
      <xdr:nvSpPr>
        <xdr:cNvPr id="74" name="楕円 73">
          <a:extLst>
            <a:ext uri="{FF2B5EF4-FFF2-40B4-BE49-F238E27FC236}">
              <a16:creationId xmlns:a16="http://schemas.microsoft.com/office/drawing/2014/main" id="{00000000-0008-0000-0F00-00004A000000}"/>
            </a:ext>
          </a:extLst>
        </xdr:cNvPr>
        <xdr:cNvSpPr/>
      </xdr:nvSpPr>
      <xdr:spPr>
        <a:xfrm>
          <a:off x="4584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38</xdr:row>
      <xdr:rowOff>104775</xdr:rowOff>
    </xdr:from>
    <xdr:ext cx="409575" cy="257175"/>
    <xdr:sp macro="" textlink="">
      <xdr:nvSpPr>
        <xdr:cNvPr id="75" name="【図書館】_x000a_有形固定資産減価償却率該当値テキスト">
          <a:extLst>
            <a:ext uri="{FF2B5EF4-FFF2-40B4-BE49-F238E27FC236}">
              <a16:creationId xmlns:a16="http://schemas.microsoft.com/office/drawing/2014/main" id="{00000000-0008-0000-0F00-00004B000000}"/>
            </a:ext>
          </a:extLst>
        </xdr:cNvPr>
        <xdr:cNvSpPr txBox="1"/>
      </xdr:nvSpPr>
      <xdr:spPr>
        <a:xfrm>
          <a:off x="4667250" y="6619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76019</xdr:rowOff>
    </xdr:from>
    <xdr:to>
      <xdr:col>20</xdr:col>
      <xdr:colOff>38100</xdr:colOff>
      <xdr:row>39</xdr:row>
      <xdr:rowOff>6169</xdr:rowOff>
    </xdr:to>
    <xdr:sp macro="" textlink="" fLocksText="0">
      <xdr:nvSpPr>
        <xdr:cNvPr id="76" name="楕円 75">
          <a:extLst>
            <a:ext uri="{FF2B5EF4-FFF2-40B4-BE49-F238E27FC236}">
              <a16:creationId xmlns:a16="http://schemas.microsoft.com/office/drawing/2014/main" id="{00000000-0008-0000-0F00-00004C000000}"/>
            </a:ext>
          </a:extLst>
        </xdr:cNvPr>
        <xdr:cNvSpPr/>
      </xdr:nvSpPr>
      <xdr:spPr>
        <a:xfrm>
          <a:off x="3746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38</xdr:row>
      <xdr:rowOff>126819</xdr:rowOff>
    </xdr:from>
    <xdr:to>
      <xdr:col>24</xdr:col>
      <xdr:colOff>63500</xdr:colOff>
      <xdr:row>39</xdr:row>
      <xdr:rowOff>2722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41919"/>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156028</xdr:rowOff>
    </xdr:from>
    <xdr:to>
      <xdr:col>15</xdr:col>
      <xdr:colOff>101600</xdr:colOff>
      <xdr:row>38</xdr:row>
      <xdr:rowOff>86178</xdr:rowOff>
    </xdr:to>
    <xdr:sp macro="" textlink="" fLocksText="0">
      <xdr:nvSpPr>
        <xdr:cNvPr id="78" name="楕円 77">
          <a:extLst>
            <a:ext uri="{FF2B5EF4-FFF2-40B4-BE49-F238E27FC236}">
              <a16:creationId xmlns:a16="http://schemas.microsoft.com/office/drawing/2014/main" id="{00000000-0008-0000-0F00-00004E000000}"/>
            </a:ext>
          </a:extLst>
        </xdr:cNvPr>
        <xdr:cNvSpPr/>
      </xdr:nvSpPr>
      <xdr:spPr>
        <a:xfrm>
          <a:off x="2857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38</xdr:row>
      <xdr:rowOff>35378</xdr:rowOff>
    </xdr:from>
    <xdr:to>
      <xdr:col>19</xdr:col>
      <xdr:colOff>177800</xdr:colOff>
      <xdr:row>38</xdr:row>
      <xdr:rowOff>126819</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5047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156028</xdr:rowOff>
    </xdr:from>
    <xdr:to>
      <xdr:col>10</xdr:col>
      <xdr:colOff>165100</xdr:colOff>
      <xdr:row>38</xdr:row>
      <xdr:rowOff>86178</xdr:rowOff>
    </xdr:to>
    <xdr:sp macro="" textlink="" fLocksText="0">
      <xdr:nvSpPr>
        <xdr:cNvPr id="80" name="楕円 79">
          <a:extLst>
            <a:ext uri="{FF2B5EF4-FFF2-40B4-BE49-F238E27FC236}">
              <a16:creationId xmlns:a16="http://schemas.microsoft.com/office/drawing/2014/main" id="{00000000-0008-0000-0F00-000050000000}"/>
            </a:ext>
          </a:extLst>
        </xdr:cNvPr>
        <xdr:cNvSpPr/>
      </xdr:nvSpPr>
      <xdr:spPr>
        <a:xfrm>
          <a:off x="1968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38</xdr:row>
      <xdr:rowOff>35378</xdr:rowOff>
    </xdr:from>
    <xdr:to>
      <xdr:col>15</xdr:col>
      <xdr:colOff>50800</xdr:colOff>
      <xdr:row>38</xdr:row>
      <xdr:rowOff>35378</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50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123372</xdr:rowOff>
    </xdr:from>
    <xdr:to>
      <xdr:col>6</xdr:col>
      <xdr:colOff>38100</xdr:colOff>
      <xdr:row>38</xdr:row>
      <xdr:rowOff>53522</xdr:rowOff>
    </xdr:to>
    <xdr:sp macro="" textlink="" fLocksText="0">
      <xdr:nvSpPr>
        <xdr:cNvPr id="82" name="楕円 81">
          <a:extLst>
            <a:ext uri="{FF2B5EF4-FFF2-40B4-BE49-F238E27FC236}">
              <a16:creationId xmlns:a16="http://schemas.microsoft.com/office/drawing/2014/main" id="{00000000-0008-0000-0F00-000052000000}"/>
            </a:ext>
          </a:extLst>
        </xdr:cNvPr>
        <xdr:cNvSpPr/>
      </xdr:nvSpPr>
      <xdr:spPr>
        <a:xfrm>
          <a:off x="1079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38</xdr:row>
      <xdr:rowOff>2722</xdr:rowOff>
    </xdr:from>
    <xdr:to>
      <xdr:col>10</xdr:col>
      <xdr:colOff>114300</xdr:colOff>
      <xdr:row>38</xdr:row>
      <xdr:rowOff>35378</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178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36</xdr:row>
      <xdr:rowOff>0</xdr:rowOff>
    </xdr:from>
    <xdr:ext cx="409575" cy="257175"/>
    <xdr:sp macro="" textlink="">
      <xdr:nvSpPr>
        <xdr:cNvPr id="84" name="n_1aveValue【図書館】_x000a_有形固定資産減価償却率">
          <a:extLst>
            <a:ext uri="{FF2B5EF4-FFF2-40B4-BE49-F238E27FC236}">
              <a16:creationId xmlns:a16="http://schemas.microsoft.com/office/drawing/2014/main" id="{00000000-0008-0000-0F00-000054000000}"/>
            </a:ext>
          </a:extLst>
        </xdr:cNvPr>
        <xdr:cNvSpPr txBox="1"/>
      </xdr:nvSpPr>
      <xdr:spPr>
        <a:xfrm>
          <a:off x="3581400" y="61722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35</xdr:row>
      <xdr:rowOff>142875</xdr:rowOff>
    </xdr:from>
    <xdr:ext cx="409575" cy="257175"/>
    <xdr:sp macro="" textlink="">
      <xdr:nvSpPr>
        <xdr:cNvPr id="85" name="n_2aveValue【図書館】_x000a_有形固定資産減価償却率">
          <a:extLst>
            <a:ext uri="{FF2B5EF4-FFF2-40B4-BE49-F238E27FC236}">
              <a16:creationId xmlns:a16="http://schemas.microsoft.com/office/drawing/2014/main" id="{00000000-0008-0000-0F00-000055000000}"/>
            </a:ext>
          </a:extLst>
        </xdr:cNvPr>
        <xdr:cNvSpPr txBox="1"/>
      </xdr:nvSpPr>
      <xdr:spPr>
        <a:xfrm>
          <a:off x="2705100" y="6143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35</xdr:row>
      <xdr:rowOff>104775</xdr:rowOff>
    </xdr:from>
    <xdr:ext cx="409575" cy="257175"/>
    <xdr:sp macro="" textlink="">
      <xdr:nvSpPr>
        <xdr:cNvPr id="86" name="n_3aveValue【図書館】_x000a_有形固定資産減価償却率">
          <a:extLst>
            <a:ext uri="{FF2B5EF4-FFF2-40B4-BE49-F238E27FC236}">
              <a16:creationId xmlns:a16="http://schemas.microsoft.com/office/drawing/2014/main" id="{00000000-0008-0000-0F00-000056000000}"/>
            </a:ext>
          </a:extLst>
        </xdr:cNvPr>
        <xdr:cNvSpPr txBox="1"/>
      </xdr:nvSpPr>
      <xdr:spPr>
        <a:xfrm>
          <a:off x="1809750" y="61055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35</xdr:row>
      <xdr:rowOff>95250</xdr:rowOff>
    </xdr:from>
    <xdr:ext cx="409575" cy="257175"/>
    <xdr:sp macro="" textlink="">
      <xdr:nvSpPr>
        <xdr:cNvPr id="87" name="n_4aveValue【図書館】_x000a_有形固定資産減価償却率">
          <a:extLst>
            <a:ext uri="{FF2B5EF4-FFF2-40B4-BE49-F238E27FC236}">
              <a16:creationId xmlns:a16="http://schemas.microsoft.com/office/drawing/2014/main" id="{00000000-0008-0000-0F00-000057000000}"/>
            </a:ext>
          </a:extLst>
        </xdr:cNvPr>
        <xdr:cNvSpPr txBox="1"/>
      </xdr:nvSpPr>
      <xdr:spPr>
        <a:xfrm>
          <a:off x="923925" y="60960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38</xdr:row>
      <xdr:rowOff>171450</xdr:rowOff>
    </xdr:from>
    <xdr:ext cx="409575" cy="257175"/>
    <xdr:sp macro="" textlink="">
      <xdr:nvSpPr>
        <xdr:cNvPr id="88" name="n_1mainValue【図書館】_x000a_有形固定資産減価償却率">
          <a:extLst>
            <a:ext uri="{FF2B5EF4-FFF2-40B4-BE49-F238E27FC236}">
              <a16:creationId xmlns:a16="http://schemas.microsoft.com/office/drawing/2014/main" id="{00000000-0008-0000-0F00-000058000000}"/>
            </a:ext>
          </a:extLst>
        </xdr:cNvPr>
        <xdr:cNvSpPr txBox="1"/>
      </xdr:nvSpPr>
      <xdr:spPr>
        <a:xfrm>
          <a:off x="3581400" y="6686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60.1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38</xdr:row>
      <xdr:rowOff>76200</xdr:rowOff>
    </xdr:from>
    <xdr:ext cx="409575" cy="257175"/>
    <xdr:sp macro="" textlink="">
      <xdr:nvSpPr>
        <xdr:cNvPr id="89" name="n_2mainValue【図書館】_x000a_有形固定資産減価償却率">
          <a:extLst>
            <a:ext uri="{FF2B5EF4-FFF2-40B4-BE49-F238E27FC236}">
              <a16:creationId xmlns:a16="http://schemas.microsoft.com/office/drawing/2014/main" id="{00000000-0008-0000-0F00-000059000000}"/>
            </a:ext>
          </a:extLst>
        </xdr:cNvPr>
        <xdr:cNvSpPr txBox="1"/>
      </xdr:nvSpPr>
      <xdr:spPr>
        <a:xfrm>
          <a:off x="2705100" y="65913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38</xdr:row>
      <xdr:rowOff>76200</xdr:rowOff>
    </xdr:from>
    <xdr:ext cx="409575" cy="257175"/>
    <xdr:sp macro="" textlink="">
      <xdr:nvSpPr>
        <xdr:cNvPr id="90" name="n_3mainValue【図書館】_x000a_有形固定資産減価償却率">
          <a:extLst>
            <a:ext uri="{FF2B5EF4-FFF2-40B4-BE49-F238E27FC236}">
              <a16:creationId xmlns:a16="http://schemas.microsoft.com/office/drawing/2014/main" id="{00000000-0008-0000-0F00-00005A000000}"/>
            </a:ext>
          </a:extLst>
        </xdr:cNvPr>
        <xdr:cNvSpPr txBox="1"/>
      </xdr:nvSpPr>
      <xdr:spPr>
        <a:xfrm>
          <a:off x="1809750" y="65913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38</xdr:row>
      <xdr:rowOff>47625</xdr:rowOff>
    </xdr:from>
    <xdr:ext cx="409575" cy="257175"/>
    <xdr:sp macro="" textlink="">
      <xdr:nvSpPr>
        <xdr:cNvPr id="91" name="n_4mainValue【図書館】_x000a_有形固定資産減価償却率">
          <a:extLst>
            <a:ext uri="{FF2B5EF4-FFF2-40B4-BE49-F238E27FC236}">
              <a16:creationId xmlns:a16="http://schemas.microsoft.com/office/drawing/2014/main" id="{00000000-0008-0000-0F00-00005B000000}"/>
            </a:ext>
          </a:extLst>
        </xdr:cNvPr>
        <xdr:cNvSpPr txBox="1"/>
      </xdr:nvSpPr>
      <xdr:spPr>
        <a:xfrm>
          <a:off x="923925" y="6562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fLocksText="0">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図書館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fLocksText="0">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fLocksText="0">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35/101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fLocksText="0">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fLocksText="0">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fLocksText="0">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fLocksText="0">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fLocksText="0">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30</xdr:row>
      <xdr:rowOff>0</xdr:rowOff>
    </xdr:from>
    <xdr:ext cx="352425" cy="228600"/>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2725" y="514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40</xdr:row>
      <xdr:rowOff>161925</xdr:rowOff>
    </xdr:from>
    <xdr:ext cx="466725" cy="25717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4100" y="701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38</xdr:row>
      <xdr:rowOff>47625</xdr:rowOff>
    </xdr:from>
    <xdr:ext cx="466725" cy="25717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4100" y="656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35</xdr:row>
      <xdr:rowOff>104775</xdr:rowOff>
    </xdr:from>
    <xdr:ext cx="466725" cy="25717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4100" y="6105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32</xdr:row>
      <xdr:rowOff>161925</xdr:rowOff>
    </xdr:from>
    <xdr:ext cx="466725" cy="25717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4100" y="564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30</xdr:row>
      <xdr:rowOff>47625</xdr:rowOff>
    </xdr:from>
    <xdr:ext cx="466725" cy="25717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4100" y="519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fLocksText="0">
      <xdr:nvSpPr>
        <xdr:cNvPr id="112" name="【図書館】_x000a_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123825</xdr:rowOff>
    </xdr:from>
    <xdr:ext cx="466725" cy="257175"/>
    <xdr:sp macro="" textlink="">
      <xdr:nvSpPr>
        <xdr:cNvPr id="114" name="【図書館】_x000a_一人当たり面積最小値テキスト">
          <a:extLst>
            <a:ext uri="{FF2B5EF4-FFF2-40B4-BE49-F238E27FC236}">
              <a16:creationId xmlns:a16="http://schemas.microsoft.com/office/drawing/2014/main" id="{00000000-0008-0000-0F00-000072000000}"/>
            </a:ext>
          </a:extLst>
        </xdr:cNvPr>
        <xdr:cNvSpPr txBox="1"/>
      </xdr:nvSpPr>
      <xdr:spPr>
        <a:xfrm>
          <a:off x="10515600"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19050</xdr:rowOff>
    </xdr:from>
    <xdr:ext cx="466725" cy="257175"/>
    <xdr:sp macro="" textlink="">
      <xdr:nvSpPr>
        <xdr:cNvPr id="116" name="【図書館】_x000a_一人当たり面積最大値テキスト">
          <a:extLst>
            <a:ext uri="{FF2B5EF4-FFF2-40B4-BE49-F238E27FC236}">
              <a16:creationId xmlns:a16="http://schemas.microsoft.com/office/drawing/2014/main" id="{00000000-0008-0000-0F00-000074000000}"/>
            </a:ext>
          </a:extLst>
        </xdr:cNvPr>
        <xdr:cNvSpPr txBox="1"/>
      </xdr:nvSpPr>
      <xdr:spPr>
        <a:xfrm>
          <a:off x="10515600" y="584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0.238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19050</xdr:rowOff>
    </xdr:from>
    <xdr:ext cx="466725" cy="257175"/>
    <xdr:sp macro="" textlink="">
      <xdr:nvSpPr>
        <xdr:cNvPr id="118" name="【図書館】_x000a_一人当たり面積平均値テキスト">
          <a:extLst>
            <a:ext uri="{FF2B5EF4-FFF2-40B4-BE49-F238E27FC236}">
              <a16:creationId xmlns:a16="http://schemas.microsoft.com/office/drawing/2014/main" id="{00000000-0008-0000-0F00-000076000000}"/>
            </a:ext>
          </a:extLst>
        </xdr:cNvPr>
        <xdr:cNvSpPr txBox="1"/>
      </xdr:nvSpPr>
      <xdr:spPr>
        <a:xfrm>
          <a:off x="10515600" y="6877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fLocksText="0">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fLocksText="0">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fLocksText="0">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fLocksText="0">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fLocksText="0">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44</xdr:row>
      <xdr:rowOff>76200</xdr:rowOff>
    </xdr:from>
    <xdr:ext cx="762000" cy="25717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762000" cy="25717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762000" cy="25717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762000" cy="25717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6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762000" cy="25717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29972</xdr:rowOff>
    </xdr:from>
    <xdr:to>
      <xdr:col>55</xdr:col>
      <xdr:colOff>50800</xdr:colOff>
      <xdr:row>40</xdr:row>
      <xdr:rowOff>131572</xdr:rowOff>
    </xdr:to>
    <xdr:sp macro="" textlink="" fLocksText="0">
      <xdr:nvSpPr>
        <xdr:cNvPr id="129" name="楕円 128">
          <a:extLst>
            <a:ext uri="{FF2B5EF4-FFF2-40B4-BE49-F238E27FC236}">
              <a16:creationId xmlns:a16="http://schemas.microsoft.com/office/drawing/2014/main" id="{00000000-0008-0000-0F00-000081000000}"/>
            </a:ext>
          </a:extLst>
        </xdr:cNvPr>
        <xdr:cNvSpPr/>
      </xdr:nvSpPr>
      <xdr:spPr>
        <a:xfrm>
          <a:off x="104267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39</xdr:row>
      <xdr:rowOff>57150</xdr:rowOff>
    </xdr:from>
    <xdr:ext cx="466725" cy="257175"/>
    <xdr:sp macro="" textlink="">
      <xdr:nvSpPr>
        <xdr:cNvPr id="130" name="【図書館】_x000a_一人当たり面積該当値テキスト">
          <a:extLst>
            <a:ext uri="{FF2B5EF4-FFF2-40B4-BE49-F238E27FC236}">
              <a16:creationId xmlns:a16="http://schemas.microsoft.com/office/drawing/2014/main" id="{00000000-0008-0000-0F00-000082000000}"/>
            </a:ext>
          </a:extLst>
        </xdr:cNvPr>
        <xdr:cNvSpPr txBox="1"/>
      </xdr:nvSpPr>
      <xdr:spPr>
        <a:xfrm>
          <a:off x="10515600" y="6743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29972</xdr:rowOff>
    </xdr:from>
    <xdr:to>
      <xdr:col>50</xdr:col>
      <xdr:colOff>165100</xdr:colOff>
      <xdr:row>40</xdr:row>
      <xdr:rowOff>131572</xdr:rowOff>
    </xdr:to>
    <xdr:sp macro="" textlink="" fLocksText="0">
      <xdr:nvSpPr>
        <xdr:cNvPr id="131" name="楕円 130">
          <a:extLst>
            <a:ext uri="{FF2B5EF4-FFF2-40B4-BE49-F238E27FC236}">
              <a16:creationId xmlns:a16="http://schemas.microsoft.com/office/drawing/2014/main" id="{00000000-0008-0000-0F00-000083000000}"/>
            </a:ext>
          </a:extLst>
        </xdr:cNvPr>
        <xdr:cNvSpPr/>
      </xdr:nvSpPr>
      <xdr:spPr>
        <a:xfrm>
          <a:off x="9588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40</xdr:row>
      <xdr:rowOff>80772</xdr:rowOff>
    </xdr:from>
    <xdr:to>
      <xdr:col>55</xdr:col>
      <xdr:colOff>0</xdr:colOff>
      <xdr:row>40</xdr:row>
      <xdr:rowOff>80772</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93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29972</xdr:rowOff>
    </xdr:from>
    <xdr:to>
      <xdr:col>46</xdr:col>
      <xdr:colOff>38100</xdr:colOff>
      <xdr:row>40</xdr:row>
      <xdr:rowOff>131572</xdr:rowOff>
    </xdr:to>
    <xdr:sp macro="" textlink="" fLocksText="0">
      <xdr:nvSpPr>
        <xdr:cNvPr id="133" name="楕円 132">
          <a:extLst>
            <a:ext uri="{FF2B5EF4-FFF2-40B4-BE49-F238E27FC236}">
              <a16:creationId xmlns:a16="http://schemas.microsoft.com/office/drawing/2014/main" id="{00000000-0008-0000-0F00-000085000000}"/>
            </a:ext>
          </a:extLst>
        </xdr:cNvPr>
        <xdr:cNvSpPr/>
      </xdr:nvSpPr>
      <xdr:spPr>
        <a:xfrm>
          <a:off x="8699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40</xdr:row>
      <xdr:rowOff>80772</xdr:rowOff>
    </xdr:from>
    <xdr:to>
      <xdr:col>50</xdr:col>
      <xdr:colOff>114300</xdr:colOff>
      <xdr:row>40</xdr:row>
      <xdr:rowOff>80772</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29972</xdr:rowOff>
    </xdr:from>
    <xdr:to>
      <xdr:col>41</xdr:col>
      <xdr:colOff>101600</xdr:colOff>
      <xdr:row>40</xdr:row>
      <xdr:rowOff>131572</xdr:rowOff>
    </xdr:to>
    <xdr:sp macro="" textlink="" fLocksText="0">
      <xdr:nvSpPr>
        <xdr:cNvPr id="135" name="楕円 134">
          <a:extLst>
            <a:ext uri="{FF2B5EF4-FFF2-40B4-BE49-F238E27FC236}">
              <a16:creationId xmlns:a16="http://schemas.microsoft.com/office/drawing/2014/main" id="{00000000-0008-0000-0F00-000087000000}"/>
            </a:ext>
          </a:extLst>
        </xdr:cNvPr>
        <xdr:cNvSpPr/>
      </xdr:nvSpPr>
      <xdr:spPr>
        <a:xfrm>
          <a:off x="7810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40</xdr:row>
      <xdr:rowOff>80772</xdr:rowOff>
    </xdr:from>
    <xdr:to>
      <xdr:col>45</xdr:col>
      <xdr:colOff>177800</xdr:colOff>
      <xdr:row>40</xdr:row>
      <xdr:rowOff>80772</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29972</xdr:rowOff>
    </xdr:from>
    <xdr:to>
      <xdr:col>36</xdr:col>
      <xdr:colOff>165100</xdr:colOff>
      <xdr:row>40</xdr:row>
      <xdr:rowOff>131572</xdr:rowOff>
    </xdr:to>
    <xdr:sp macro="" textlink="" fLocksText="0">
      <xdr:nvSpPr>
        <xdr:cNvPr id="137" name="楕円 136">
          <a:extLst>
            <a:ext uri="{FF2B5EF4-FFF2-40B4-BE49-F238E27FC236}">
              <a16:creationId xmlns:a16="http://schemas.microsoft.com/office/drawing/2014/main" id="{00000000-0008-0000-0F00-000089000000}"/>
            </a:ext>
          </a:extLst>
        </xdr:cNvPr>
        <xdr:cNvSpPr/>
      </xdr:nvSpPr>
      <xdr:spPr>
        <a:xfrm>
          <a:off x="6921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40</xdr:row>
      <xdr:rowOff>80772</xdr:rowOff>
    </xdr:from>
    <xdr:to>
      <xdr:col>41</xdr:col>
      <xdr:colOff>50800</xdr:colOff>
      <xdr:row>40</xdr:row>
      <xdr:rowOff>80772</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152400</xdr:rowOff>
    </xdr:from>
    <xdr:ext cx="466725" cy="257175"/>
    <xdr:sp macro="" textlink="">
      <xdr:nvSpPr>
        <xdr:cNvPr id="139" name="n_1aveValue【図書館】_x000a_一人当たり面積">
          <a:extLst>
            <a:ext uri="{FF2B5EF4-FFF2-40B4-BE49-F238E27FC236}">
              <a16:creationId xmlns:a16="http://schemas.microsoft.com/office/drawing/2014/main" id="{00000000-0008-0000-0F00-00008B000000}"/>
            </a:ext>
          </a:extLst>
        </xdr:cNvPr>
        <xdr:cNvSpPr txBox="1"/>
      </xdr:nvSpPr>
      <xdr:spPr>
        <a:xfrm>
          <a:off x="9391650" y="7010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40</xdr:row>
      <xdr:rowOff>161925</xdr:rowOff>
    </xdr:from>
    <xdr:ext cx="466725" cy="257175"/>
    <xdr:sp macro="" textlink="">
      <xdr:nvSpPr>
        <xdr:cNvPr id="140" name="n_2aveValue【図書館】_x000a_一人当たり面積">
          <a:extLst>
            <a:ext uri="{FF2B5EF4-FFF2-40B4-BE49-F238E27FC236}">
              <a16:creationId xmlns:a16="http://schemas.microsoft.com/office/drawing/2014/main" id="{00000000-0008-0000-0F00-00008C000000}"/>
            </a:ext>
          </a:extLst>
        </xdr:cNvPr>
        <xdr:cNvSpPr txBox="1"/>
      </xdr:nvSpPr>
      <xdr:spPr>
        <a:xfrm>
          <a:off x="8515350" y="701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40</xdr:row>
      <xdr:rowOff>161925</xdr:rowOff>
    </xdr:from>
    <xdr:ext cx="466725" cy="257175"/>
    <xdr:sp macro="" textlink="">
      <xdr:nvSpPr>
        <xdr:cNvPr id="141" name="n_3aveValue【図書館】_x000a_一人当たり面積">
          <a:extLst>
            <a:ext uri="{FF2B5EF4-FFF2-40B4-BE49-F238E27FC236}">
              <a16:creationId xmlns:a16="http://schemas.microsoft.com/office/drawing/2014/main" id="{00000000-0008-0000-0F00-00008D000000}"/>
            </a:ext>
          </a:extLst>
        </xdr:cNvPr>
        <xdr:cNvSpPr txBox="1"/>
      </xdr:nvSpPr>
      <xdr:spPr>
        <a:xfrm>
          <a:off x="7620000" y="701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40</xdr:row>
      <xdr:rowOff>161925</xdr:rowOff>
    </xdr:from>
    <xdr:ext cx="466725" cy="257175"/>
    <xdr:sp macro="" textlink="">
      <xdr:nvSpPr>
        <xdr:cNvPr id="142" name="n_4aveValue【図書館】_x000a_一人当たり面積">
          <a:extLst>
            <a:ext uri="{FF2B5EF4-FFF2-40B4-BE49-F238E27FC236}">
              <a16:creationId xmlns:a16="http://schemas.microsoft.com/office/drawing/2014/main" id="{00000000-0008-0000-0F00-00008E000000}"/>
            </a:ext>
          </a:extLst>
        </xdr:cNvPr>
        <xdr:cNvSpPr txBox="1"/>
      </xdr:nvSpPr>
      <xdr:spPr>
        <a:xfrm>
          <a:off x="6734175" y="701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38</xdr:row>
      <xdr:rowOff>152400</xdr:rowOff>
    </xdr:from>
    <xdr:ext cx="466725" cy="257175"/>
    <xdr:sp macro="" textlink="">
      <xdr:nvSpPr>
        <xdr:cNvPr id="143" name="n_1mainValue【図書館】_x000a_一人当たり面積">
          <a:extLst>
            <a:ext uri="{FF2B5EF4-FFF2-40B4-BE49-F238E27FC236}">
              <a16:creationId xmlns:a16="http://schemas.microsoft.com/office/drawing/2014/main" id="{00000000-0008-0000-0F00-00008F000000}"/>
            </a:ext>
          </a:extLst>
        </xdr:cNvPr>
        <xdr:cNvSpPr txBox="1"/>
      </xdr:nvSpPr>
      <xdr:spPr>
        <a:xfrm>
          <a:off x="9391650" y="6667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38</xdr:row>
      <xdr:rowOff>152400</xdr:rowOff>
    </xdr:from>
    <xdr:ext cx="466725" cy="257175"/>
    <xdr:sp macro="" textlink="">
      <xdr:nvSpPr>
        <xdr:cNvPr id="144" name="n_2mainValue【図書館】_x000a_一人当たり面積">
          <a:extLst>
            <a:ext uri="{FF2B5EF4-FFF2-40B4-BE49-F238E27FC236}">
              <a16:creationId xmlns:a16="http://schemas.microsoft.com/office/drawing/2014/main" id="{00000000-0008-0000-0F00-000090000000}"/>
            </a:ext>
          </a:extLst>
        </xdr:cNvPr>
        <xdr:cNvSpPr txBox="1"/>
      </xdr:nvSpPr>
      <xdr:spPr>
        <a:xfrm>
          <a:off x="8515350" y="6667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38</xdr:row>
      <xdr:rowOff>152400</xdr:rowOff>
    </xdr:from>
    <xdr:ext cx="466725" cy="257175"/>
    <xdr:sp macro="" textlink="">
      <xdr:nvSpPr>
        <xdr:cNvPr id="145" name="n_3mainValue【図書館】_x000a_一人当たり面積">
          <a:extLst>
            <a:ext uri="{FF2B5EF4-FFF2-40B4-BE49-F238E27FC236}">
              <a16:creationId xmlns:a16="http://schemas.microsoft.com/office/drawing/2014/main" id="{00000000-0008-0000-0F00-000091000000}"/>
            </a:ext>
          </a:extLst>
        </xdr:cNvPr>
        <xdr:cNvSpPr txBox="1"/>
      </xdr:nvSpPr>
      <xdr:spPr>
        <a:xfrm>
          <a:off x="7620000" y="6667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38</xdr:row>
      <xdr:rowOff>152400</xdr:rowOff>
    </xdr:from>
    <xdr:ext cx="466725" cy="257175"/>
    <xdr:sp macro="" textlink="">
      <xdr:nvSpPr>
        <xdr:cNvPr id="146" name="n_4mainValue【図書館】_x000a_一人当たり面積">
          <a:extLst>
            <a:ext uri="{FF2B5EF4-FFF2-40B4-BE49-F238E27FC236}">
              <a16:creationId xmlns:a16="http://schemas.microsoft.com/office/drawing/2014/main" id="{00000000-0008-0000-0F00-000092000000}"/>
            </a:ext>
          </a:extLst>
        </xdr:cNvPr>
        <xdr:cNvSpPr txBox="1"/>
      </xdr:nvSpPr>
      <xdr:spPr>
        <a:xfrm>
          <a:off x="6734175" y="6667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fLocksText="0">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体育館・プール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fLocksText="0">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fLocksText="0">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27/102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fLocksText="0">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fLocksText="0">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fLocksText="0">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fLocksText="0">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52</xdr:row>
      <xdr:rowOff>38100</xdr:rowOff>
    </xdr:from>
    <xdr:ext cx="295275" cy="228600"/>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65</xdr:row>
      <xdr:rowOff>142875</xdr:rowOff>
    </xdr:from>
    <xdr:ext cx="466725" cy="25717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85750" y="1128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63</xdr:row>
      <xdr:rowOff>104775</xdr:rowOff>
    </xdr:from>
    <xdr:ext cx="466725" cy="25717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8575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61</xdr:row>
      <xdr:rowOff>66675</xdr:rowOff>
    </xdr:from>
    <xdr:ext cx="400050" cy="25717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2425" y="1052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59</xdr:row>
      <xdr:rowOff>28575</xdr:rowOff>
    </xdr:from>
    <xdr:ext cx="400050" cy="25717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2425" y="1014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56</xdr:row>
      <xdr:rowOff>161925</xdr:rowOff>
    </xdr:from>
    <xdr:ext cx="400050" cy="25717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2425" y="976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54</xdr:row>
      <xdr:rowOff>123825</xdr:rowOff>
    </xdr:from>
    <xdr:ext cx="400050" cy="25717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2425" y="938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52</xdr:row>
      <xdr:rowOff>85725</xdr:rowOff>
    </xdr:from>
    <xdr:ext cx="342900" cy="25717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19100" y="900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fLocksText="0">
      <xdr:nvSpPr>
        <xdr:cNvPr id="170" name="【体育館・プール】_x000a_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64</xdr:row>
      <xdr:rowOff>28575</xdr:rowOff>
    </xdr:from>
    <xdr:ext cx="409575" cy="257175"/>
    <xdr:sp macro="" textlink="">
      <xdr:nvSpPr>
        <xdr:cNvPr id="172" name="【体育館・プール】_x000a_有形固定資産減価償却率最小値テキスト">
          <a:extLst>
            <a:ext uri="{FF2B5EF4-FFF2-40B4-BE49-F238E27FC236}">
              <a16:creationId xmlns:a16="http://schemas.microsoft.com/office/drawing/2014/main" id="{00000000-0008-0000-0F00-0000AC000000}"/>
            </a:ext>
          </a:extLst>
        </xdr:cNvPr>
        <xdr:cNvSpPr txBox="1"/>
      </xdr:nvSpPr>
      <xdr:spPr>
        <a:xfrm>
          <a:off x="4667250" y="110013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97.3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54</xdr:row>
      <xdr:rowOff>57150</xdr:rowOff>
    </xdr:from>
    <xdr:ext cx="409575" cy="257175"/>
    <xdr:sp macro="" textlink="">
      <xdr:nvSpPr>
        <xdr:cNvPr id="174" name="【体育館・プール】_x000a_有形固定資産減価償却率最大値テキスト">
          <a:extLst>
            <a:ext uri="{FF2B5EF4-FFF2-40B4-BE49-F238E27FC236}">
              <a16:creationId xmlns:a16="http://schemas.microsoft.com/office/drawing/2014/main" id="{00000000-0008-0000-0F00-0000AE000000}"/>
            </a:ext>
          </a:extLst>
        </xdr:cNvPr>
        <xdr:cNvSpPr txBox="1"/>
      </xdr:nvSpPr>
      <xdr:spPr>
        <a:xfrm>
          <a:off x="4667250" y="9315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20.6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59</xdr:row>
      <xdr:rowOff>171450</xdr:rowOff>
    </xdr:from>
    <xdr:ext cx="409575" cy="257175"/>
    <xdr:sp macro="" textlink="">
      <xdr:nvSpPr>
        <xdr:cNvPr id="176" name="【体育館・プール】_x000a_有形固定資産減価償却率平均値テキスト">
          <a:extLst>
            <a:ext uri="{FF2B5EF4-FFF2-40B4-BE49-F238E27FC236}">
              <a16:creationId xmlns:a16="http://schemas.microsoft.com/office/drawing/2014/main" id="{00000000-0008-0000-0F00-0000B0000000}"/>
            </a:ext>
          </a:extLst>
        </xdr:cNvPr>
        <xdr:cNvSpPr txBox="1"/>
      </xdr:nvSpPr>
      <xdr:spPr>
        <a:xfrm>
          <a:off x="4667250" y="10287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fLocksText="0">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fLocksText="0">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fLocksText="0">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fLocksText="0">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fLocksText="0">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66</xdr:row>
      <xdr:rowOff>114300</xdr:rowOff>
    </xdr:from>
    <xdr:ext cx="762000" cy="25717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38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762000" cy="25717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0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762000" cy="25717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4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762000" cy="25717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762000" cy="25717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fLocksText="0">
      <xdr:nvSpPr>
        <xdr:cNvPr id="187" name="楕円 186">
          <a:extLst>
            <a:ext uri="{FF2B5EF4-FFF2-40B4-BE49-F238E27FC236}">
              <a16:creationId xmlns:a16="http://schemas.microsoft.com/office/drawing/2014/main" id="{00000000-0008-0000-0F00-0000BB000000}"/>
            </a:ext>
          </a:extLst>
        </xdr:cNvPr>
        <xdr:cNvSpPr/>
      </xdr:nvSpPr>
      <xdr:spPr>
        <a:xfrm>
          <a:off x="4584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58</xdr:row>
      <xdr:rowOff>133350</xdr:rowOff>
    </xdr:from>
    <xdr:ext cx="409575" cy="257175"/>
    <xdr:sp macro="" textlink="">
      <xdr:nvSpPr>
        <xdr:cNvPr id="188" name="【体育館・プール】_x000a_有形固定資産減価償却率該当値テキスト">
          <a:extLst>
            <a:ext uri="{FF2B5EF4-FFF2-40B4-BE49-F238E27FC236}">
              <a16:creationId xmlns:a16="http://schemas.microsoft.com/office/drawing/2014/main" id="{00000000-0008-0000-0F00-0000BC000000}"/>
            </a:ext>
          </a:extLst>
        </xdr:cNvPr>
        <xdr:cNvSpPr txBox="1"/>
      </xdr:nvSpPr>
      <xdr:spPr>
        <a:xfrm>
          <a:off x="4667250" y="10077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63500</xdr:rowOff>
    </xdr:from>
    <xdr:to>
      <xdr:col>20</xdr:col>
      <xdr:colOff>38100</xdr:colOff>
      <xdr:row>59</xdr:row>
      <xdr:rowOff>165100</xdr:rowOff>
    </xdr:to>
    <xdr:sp macro="" textlink="" fLocksText="0">
      <xdr:nvSpPr>
        <xdr:cNvPr id="189" name="楕円 188">
          <a:extLst>
            <a:ext uri="{FF2B5EF4-FFF2-40B4-BE49-F238E27FC236}">
              <a16:creationId xmlns:a16="http://schemas.microsoft.com/office/drawing/2014/main" id="{00000000-0008-0000-0F00-0000BD000000}"/>
            </a:ext>
          </a:extLst>
        </xdr:cNvPr>
        <xdr:cNvSpPr/>
      </xdr:nvSpPr>
      <xdr:spPr>
        <a:xfrm>
          <a:off x="3746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59</xdr:row>
      <xdr:rowOff>114300</xdr:rowOff>
    </xdr:from>
    <xdr:to>
      <xdr:col>24</xdr:col>
      <xdr:colOff>63500</xdr:colOff>
      <xdr:row>59</xdr:row>
      <xdr:rowOff>158115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2298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xdr:rowOff>
    </xdr:from>
    <xdr:to>
      <xdr:col>15</xdr:col>
      <xdr:colOff>101600</xdr:colOff>
      <xdr:row>59</xdr:row>
      <xdr:rowOff>106045</xdr:rowOff>
    </xdr:to>
    <xdr:sp macro="" textlink="" fLocksText="0">
      <xdr:nvSpPr>
        <xdr:cNvPr id="191" name="楕円 190">
          <a:extLst>
            <a:ext uri="{FF2B5EF4-FFF2-40B4-BE49-F238E27FC236}">
              <a16:creationId xmlns:a16="http://schemas.microsoft.com/office/drawing/2014/main" id="{00000000-0008-0000-0F00-0000BF000000}"/>
            </a:ext>
          </a:extLst>
        </xdr:cNvPr>
        <xdr:cNvSpPr/>
      </xdr:nvSpPr>
      <xdr:spPr>
        <a:xfrm>
          <a:off x="2857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59</xdr:row>
      <xdr:rowOff>55245</xdr:rowOff>
    </xdr:from>
    <xdr:to>
      <xdr:col>19</xdr:col>
      <xdr:colOff>177800</xdr:colOff>
      <xdr:row>59</xdr:row>
      <xdr:rowOff>114300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1707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4445</xdr:rowOff>
    </xdr:from>
    <xdr:to>
      <xdr:col>10</xdr:col>
      <xdr:colOff>165100</xdr:colOff>
      <xdr:row>59</xdr:row>
      <xdr:rowOff>106045</xdr:rowOff>
    </xdr:to>
    <xdr:sp macro="" textlink="" fLocksText="0">
      <xdr:nvSpPr>
        <xdr:cNvPr id="193" name="楕円 192">
          <a:extLst>
            <a:ext uri="{FF2B5EF4-FFF2-40B4-BE49-F238E27FC236}">
              <a16:creationId xmlns:a16="http://schemas.microsoft.com/office/drawing/2014/main" id="{00000000-0008-0000-0F00-0000C1000000}"/>
            </a:ext>
          </a:extLst>
        </xdr:cNvPr>
        <xdr:cNvSpPr/>
      </xdr:nvSpPr>
      <xdr:spPr>
        <a:xfrm>
          <a:off x="1968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59</xdr:row>
      <xdr:rowOff>55245</xdr:rowOff>
    </xdr:from>
    <xdr:to>
      <xdr:col>15</xdr:col>
      <xdr:colOff>50800</xdr:colOff>
      <xdr:row>59</xdr:row>
      <xdr:rowOff>55245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170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133985</xdr:rowOff>
    </xdr:from>
    <xdr:to>
      <xdr:col>6</xdr:col>
      <xdr:colOff>38100</xdr:colOff>
      <xdr:row>59</xdr:row>
      <xdr:rowOff>64135</xdr:rowOff>
    </xdr:to>
    <xdr:sp macro="" textlink="" fLocksText="0">
      <xdr:nvSpPr>
        <xdr:cNvPr id="195" name="楕円 194">
          <a:extLst>
            <a:ext uri="{FF2B5EF4-FFF2-40B4-BE49-F238E27FC236}">
              <a16:creationId xmlns:a16="http://schemas.microsoft.com/office/drawing/2014/main" id="{00000000-0008-0000-0F00-0000C3000000}"/>
            </a:ext>
          </a:extLst>
        </xdr:cNvPr>
        <xdr:cNvSpPr/>
      </xdr:nvSpPr>
      <xdr:spPr>
        <a:xfrm>
          <a:off x="1079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59</xdr:row>
      <xdr:rowOff>13335</xdr:rowOff>
    </xdr:from>
    <xdr:to>
      <xdr:col>10</xdr:col>
      <xdr:colOff>114300</xdr:colOff>
      <xdr:row>59</xdr:row>
      <xdr:rowOff>55245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128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60</xdr:row>
      <xdr:rowOff>95250</xdr:rowOff>
    </xdr:from>
    <xdr:ext cx="409575" cy="257175"/>
    <xdr:sp macro="" textlink="">
      <xdr:nvSpPr>
        <xdr:cNvPr id="197" name="n_1aveValue【体育館・プール】_x000a_有形固定資産減価償却率">
          <a:extLst>
            <a:ext uri="{FF2B5EF4-FFF2-40B4-BE49-F238E27FC236}">
              <a16:creationId xmlns:a16="http://schemas.microsoft.com/office/drawing/2014/main" id="{00000000-0008-0000-0F00-0000C5000000}"/>
            </a:ext>
          </a:extLst>
        </xdr:cNvPr>
        <xdr:cNvSpPr txBox="1"/>
      </xdr:nvSpPr>
      <xdr:spPr>
        <a:xfrm>
          <a:off x="3581400" y="103822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60</xdr:row>
      <xdr:rowOff>85725</xdr:rowOff>
    </xdr:from>
    <xdr:ext cx="409575" cy="257175"/>
    <xdr:sp macro="" textlink="">
      <xdr:nvSpPr>
        <xdr:cNvPr id="198" name="n_2aveValue【体育館・プール】_x000a_有形固定資産減価償却率">
          <a:extLst>
            <a:ext uri="{FF2B5EF4-FFF2-40B4-BE49-F238E27FC236}">
              <a16:creationId xmlns:a16="http://schemas.microsoft.com/office/drawing/2014/main" id="{00000000-0008-0000-0F00-0000C6000000}"/>
            </a:ext>
          </a:extLst>
        </xdr:cNvPr>
        <xdr:cNvSpPr txBox="1"/>
      </xdr:nvSpPr>
      <xdr:spPr>
        <a:xfrm>
          <a:off x="2705100" y="10372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60</xdr:row>
      <xdr:rowOff>38100</xdr:rowOff>
    </xdr:from>
    <xdr:ext cx="409575" cy="257175"/>
    <xdr:sp macro="" textlink="">
      <xdr:nvSpPr>
        <xdr:cNvPr id="199" name="n_3aveValue【体育館・プール】_x000a_有形固定資産減価償却率">
          <a:extLst>
            <a:ext uri="{FF2B5EF4-FFF2-40B4-BE49-F238E27FC236}">
              <a16:creationId xmlns:a16="http://schemas.microsoft.com/office/drawing/2014/main" id="{00000000-0008-0000-0F00-0000C7000000}"/>
            </a:ext>
          </a:extLst>
        </xdr:cNvPr>
        <xdr:cNvSpPr txBox="1"/>
      </xdr:nvSpPr>
      <xdr:spPr>
        <a:xfrm>
          <a:off x="1809750" y="10325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60</xdr:row>
      <xdr:rowOff>38100</xdr:rowOff>
    </xdr:from>
    <xdr:ext cx="409575" cy="257175"/>
    <xdr:sp macro="" textlink="">
      <xdr:nvSpPr>
        <xdr:cNvPr id="200" name="n_4aveValue【体育館・プール】_x000a_有形固定資産減価償却率">
          <a:extLst>
            <a:ext uri="{FF2B5EF4-FFF2-40B4-BE49-F238E27FC236}">
              <a16:creationId xmlns:a16="http://schemas.microsoft.com/office/drawing/2014/main" id="{00000000-0008-0000-0F00-0000C8000000}"/>
            </a:ext>
          </a:extLst>
        </xdr:cNvPr>
        <xdr:cNvSpPr txBox="1"/>
      </xdr:nvSpPr>
      <xdr:spPr>
        <a:xfrm>
          <a:off x="923925" y="10325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58</xdr:row>
      <xdr:rowOff>9525</xdr:rowOff>
    </xdr:from>
    <xdr:ext cx="409575" cy="257175"/>
    <xdr:sp macro="" textlink="">
      <xdr:nvSpPr>
        <xdr:cNvPr id="201" name="n_1mainValue【体育館・プール】_x000a_有形固定資産減価償却率">
          <a:extLst>
            <a:ext uri="{FF2B5EF4-FFF2-40B4-BE49-F238E27FC236}">
              <a16:creationId xmlns:a16="http://schemas.microsoft.com/office/drawing/2014/main" id="{00000000-0008-0000-0F00-0000C9000000}"/>
            </a:ext>
          </a:extLst>
        </xdr:cNvPr>
        <xdr:cNvSpPr txBox="1"/>
      </xdr:nvSpPr>
      <xdr:spPr>
        <a:xfrm>
          <a:off x="3581400" y="9953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57</xdr:row>
      <xdr:rowOff>123825</xdr:rowOff>
    </xdr:from>
    <xdr:ext cx="409575" cy="257175"/>
    <xdr:sp macro="" textlink="">
      <xdr:nvSpPr>
        <xdr:cNvPr id="202" name="n_2mainValue【体育館・プール】_x000a_有形固定資産減価償却率">
          <a:extLst>
            <a:ext uri="{FF2B5EF4-FFF2-40B4-BE49-F238E27FC236}">
              <a16:creationId xmlns:a16="http://schemas.microsoft.com/office/drawing/2014/main" id="{00000000-0008-0000-0F00-0000CA000000}"/>
            </a:ext>
          </a:extLst>
        </xdr:cNvPr>
        <xdr:cNvSpPr txBox="1"/>
      </xdr:nvSpPr>
      <xdr:spPr>
        <a:xfrm>
          <a:off x="2705100" y="98964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57</xdr:row>
      <xdr:rowOff>123825</xdr:rowOff>
    </xdr:from>
    <xdr:ext cx="409575" cy="257175"/>
    <xdr:sp macro="" textlink="">
      <xdr:nvSpPr>
        <xdr:cNvPr id="203" name="n_3mainValue【体育館・プール】_x000a_有形固定資産減価償却率">
          <a:extLst>
            <a:ext uri="{FF2B5EF4-FFF2-40B4-BE49-F238E27FC236}">
              <a16:creationId xmlns:a16="http://schemas.microsoft.com/office/drawing/2014/main" id="{00000000-0008-0000-0F00-0000CB000000}"/>
            </a:ext>
          </a:extLst>
        </xdr:cNvPr>
        <xdr:cNvSpPr txBox="1"/>
      </xdr:nvSpPr>
      <xdr:spPr>
        <a:xfrm>
          <a:off x="1809750" y="98964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57</xdr:row>
      <xdr:rowOff>76200</xdr:rowOff>
    </xdr:from>
    <xdr:ext cx="409575" cy="257175"/>
    <xdr:sp macro="" textlink="">
      <xdr:nvSpPr>
        <xdr:cNvPr id="204" name="n_4mainValue【体育館・プール】_x000a_有形固定資産減価償却率">
          <a:extLst>
            <a:ext uri="{FF2B5EF4-FFF2-40B4-BE49-F238E27FC236}">
              <a16:creationId xmlns:a16="http://schemas.microsoft.com/office/drawing/2014/main" id="{00000000-0008-0000-0F00-0000CC000000}"/>
            </a:ext>
          </a:extLst>
        </xdr:cNvPr>
        <xdr:cNvSpPr txBox="1"/>
      </xdr:nvSpPr>
      <xdr:spPr>
        <a:xfrm>
          <a:off x="923925" y="98488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fLocksText="0">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体育館・プール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fLocksText="0">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fLocksText="0">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55/102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fLocksText="0">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fLocksText="0">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fLocksText="0">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fLocksText="0">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fLocksText="0">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52</xdr:row>
      <xdr:rowOff>38100</xdr:rowOff>
    </xdr:from>
    <xdr:ext cx="352425" cy="228600"/>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2725"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63</xdr:row>
      <xdr:rowOff>104775</xdr:rowOff>
    </xdr:from>
    <xdr:ext cx="466725" cy="25717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410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61</xdr:row>
      <xdr:rowOff>66675</xdr:rowOff>
    </xdr:from>
    <xdr:ext cx="466725" cy="25717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4100" y="1052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59</xdr:row>
      <xdr:rowOff>28575</xdr:rowOff>
    </xdr:from>
    <xdr:ext cx="466725" cy="25717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4100" y="1014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56</xdr:row>
      <xdr:rowOff>161925</xdr:rowOff>
    </xdr:from>
    <xdr:ext cx="466725" cy="25717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4100" y="976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54</xdr:row>
      <xdr:rowOff>123825</xdr:rowOff>
    </xdr:from>
    <xdr:ext cx="466725" cy="25717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4100" y="938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52</xdr:row>
      <xdr:rowOff>85725</xdr:rowOff>
    </xdr:from>
    <xdr:ext cx="466725" cy="25717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4100" y="900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fLocksText="0">
      <xdr:nvSpPr>
        <xdr:cNvPr id="227" name="【体育館・プール】_x000a_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6725" cy="257175"/>
    <xdr:sp macro="" textlink="">
      <xdr:nvSpPr>
        <xdr:cNvPr id="229" name="【体育館・プール】_x000a_一人当たり面積最小値テキスト">
          <a:extLst>
            <a:ext uri="{FF2B5EF4-FFF2-40B4-BE49-F238E27FC236}">
              <a16:creationId xmlns:a16="http://schemas.microsoft.com/office/drawing/2014/main" id="{00000000-0008-0000-0F00-0000E5000000}"/>
            </a:ext>
          </a:extLst>
        </xdr:cNvPr>
        <xdr:cNvSpPr txBox="1"/>
      </xdr:nvSpPr>
      <xdr:spPr>
        <a:xfrm>
          <a:off x="10515600" y="1104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0.016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28575</xdr:rowOff>
    </xdr:from>
    <xdr:ext cx="466725" cy="257175"/>
    <xdr:sp macro="" textlink="">
      <xdr:nvSpPr>
        <xdr:cNvPr id="231" name="【体育館・プール】_x000a_一人当たり面積最大値テキスト">
          <a:extLst>
            <a:ext uri="{FF2B5EF4-FFF2-40B4-BE49-F238E27FC236}">
              <a16:creationId xmlns:a16="http://schemas.microsoft.com/office/drawing/2014/main" id="{00000000-0008-0000-0F00-0000E7000000}"/>
            </a:ext>
          </a:extLst>
        </xdr:cNvPr>
        <xdr:cNvSpPr txBox="1"/>
      </xdr:nvSpPr>
      <xdr:spPr>
        <a:xfrm>
          <a:off x="10515600" y="9286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4.032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133350</xdr:rowOff>
    </xdr:from>
    <xdr:ext cx="466725" cy="257175"/>
    <xdr:sp macro="" textlink="">
      <xdr:nvSpPr>
        <xdr:cNvPr id="233" name="【体育館・プール】_x000a_一人当たり面積平均値テキスト">
          <a:extLst>
            <a:ext uri="{FF2B5EF4-FFF2-40B4-BE49-F238E27FC236}">
              <a16:creationId xmlns:a16="http://schemas.microsoft.com/office/drawing/2014/main" id="{00000000-0008-0000-0F00-0000E9000000}"/>
            </a:ext>
          </a:extLst>
        </xdr:cNvPr>
        <xdr:cNvSpPr txBox="1"/>
      </xdr:nvSpPr>
      <xdr:spPr>
        <a:xfrm>
          <a:off x="10515600" y="10763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0.225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fLocksText="0">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fLocksText="0">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fLocksText="0">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fLocksText="0">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fLocksText="0">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66</xdr:row>
      <xdr:rowOff>114300</xdr:rowOff>
    </xdr:from>
    <xdr:ext cx="762000" cy="25717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762000" cy="25717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762000" cy="25717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762000" cy="25717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6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762000" cy="25717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152654</xdr:rowOff>
    </xdr:from>
    <xdr:to>
      <xdr:col>55</xdr:col>
      <xdr:colOff>50800</xdr:colOff>
      <xdr:row>64</xdr:row>
      <xdr:rowOff>82804</xdr:rowOff>
    </xdr:to>
    <xdr:sp macro="" textlink="" fLocksText="0">
      <xdr:nvSpPr>
        <xdr:cNvPr id="244" name="楕円 243">
          <a:extLst>
            <a:ext uri="{FF2B5EF4-FFF2-40B4-BE49-F238E27FC236}">
              <a16:creationId xmlns:a16="http://schemas.microsoft.com/office/drawing/2014/main" id="{00000000-0008-0000-0F00-0000F4000000}"/>
            </a:ext>
          </a:extLst>
        </xdr:cNvPr>
        <xdr:cNvSpPr/>
      </xdr:nvSpPr>
      <xdr:spPr>
        <a:xfrm>
          <a:off x="104267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63</xdr:row>
      <xdr:rowOff>85725</xdr:rowOff>
    </xdr:from>
    <xdr:ext cx="466725" cy="257175"/>
    <xdr:sp macro="" textlink="">
      <xdr:nvSpPr>
        <xdr:cNvPr id="245" name="【体育館・プール】_x000a_一人当たり面積該当値テキスト">
          <a:extLst>
            <a:ext uri="{FF2B5EF4-FFF2-40B4-BE49-F238E27FC236}">
              <a16:creationId xmlns:a16="http://schemas.microsoft.com/office/drawing/2014/main" id="{00000000-0008-0000-0F00-0000F5000000}"/>
            </a:ext>
          </a:extLst>
        </xdr:cNvPr>
        <xdr:cNvSpPr txBox="1"/>
      </xdr:nvSpPr>
      <xdr:spPr>
        <a:xfrm>
          <a:off x="10515600" y="10887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0.116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152654</xdr:rowOff>
    </xdr:from>
    <xdr:to>
      <xdr:col>50</xdr:col>
      <xdr:colOff>165100</xdr:colOff>
      <xdr:row>64</xdr:row>
      <xdr:rowOff>82804</xdr:rowOff>
    </xdr:to>
    <xdr:sp macro="" textlink="" fLocksText="0">
      <xdr:nvSpPr>
        <xdr:cNvPr id="246" name="楕円 245">
          <a:extLst>
            <a:ext uri="{FF2B5EF4-FFF2-40B4-BE49-F238E27FC236}">
              <a16:creationId xmlns:a16="http://schemas.microsoft.com/office/drawing/2014/main" id="{00000000-0008-0000-0F00-0000F6000000}"/>
            </a:ext>
          </a:extLst>
        </xdr:cNvPr>
        <xdr:cNvSpPr/>
      </xdr:nvSpPr>
      <xdr:spPr>
        <a:xfrm>
          <a:off x="9588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64</xdr:row>
      <xdr:rowOff>32004</xdr:rowOff>
    </xdr:from>
    <xdr:to>
      <xdr:col>55</xdr:col>
      <xdr:colOff>0</xdr:colOff>
      <xdr:row>64</xdr:row>
      <xdr:rowOff>32004</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639300" y="110048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152654</xdr:rowOff>
    </xdr:from>
    <xdr:to>
      <xdr:col>46</xdr:col>
      <xdr:colOff>38100</xdr:colOff>
      <xdr:row>64</xdr:row>
      <xdr:rowOff>82804</xdr:rowOff>
    </xdr:to>
    <xdr:sp macro="" textlink="" fLocksText="0">
      <xdr:nvSpPr>
        <xdr:cNvPr id="248" name="楕円 247">
          <a:extLst>
            <a:ext uri="{FF2B5EF4-FFF2-40B4-BE49-F238E27FC236}">
              <a16:creationId xmlns:a16="http://schemas.microsoft.com/office/drawing/2014/main" id="{00000000-0008-0000-0F00-0000F8000000}"/>
            </a:ext>
          </a:extLst>
        </xdr:cNvPr>
        <xdr:cNvSpPr/>
      </xdr:nvSpPr>
      <xdr:spPr>
        <a:xfrm>
          <a:off x="8699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64</xdr:row>
      <xdr:rowOff>32004</xdr:rowOff>
    </xdr:from>
    <xdr:to>
      <xdr:col>50</xdr:col>
      <xdr:colOff>114300</xdr:colOff>
      <xdr:row>64</xdr:row>
      <xdr:rowOff>32004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1004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153035</xdr:rowOff>
    </xdr:from>
    <xdr:to>
      <xdr:col>41</xdr:col>
      <xdr:colOff>101600</xdr:colOff>
      <xdr:row>64</xdr:row>
      <xdr:rowOff>83185</xdr:rowOff>
    </xdr:to>
    <xdr:sp macro="" textlink="" fLocksText="0">
      <xdr:nvSpPr>
        <xdr:cNvPr id="250" name="楕円 249">
          <a:extLst>
            <a:ext uri="{FF2B5EF4-FFF2-40B4-BE49-F238E27FC236}">
              <a16:creationId xmlns:a16="http://schemas.microsoft.com/office/drawing/2014/main" id="{00000000-0008-0000-0F00-0000FA000000}"/>
            </a:ext>
          </a:extLst>
        </xdr:cNvPr>
        <xdr:cNvSpPr/>
      </xdr:nvSpPr>
      <xdr:spPr>
        <a:xfrm>
          <a:off x="7810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64</xdr:row>
      <xdr:rowOff>32004</xdr:rowOff>
    </xdr:from>
    <xdr:to>
      <xdr:col>45</xdr:col>
      <xdr:colOff>177800</xdr:colOff>
      <xdr:row>64</xdr:row>
      <xdr:rowOff>32385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100480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153035</xdr:rowOff>
    </xdr:from>
    <xdr:to>
      <xdr:col>36</xdr:col>
      <xdr:colOff>165100</xdr:colOff>
      <xdr:row>64</xdr:row>
      <xdr:rowOff>83185</xdr:rowOff>
    </xdr:to>
    <xdr:sp macro="" textlink="" fLocksText="0">
      <xdr:nvSpPr>
        <xdr:cNvPr id="252" name="楕円 251">
          <a:extLst>
            <a:ext uri="{FF2B5EF4-FFF2-40B4-BE49-F238E27FC236}">
              <a16:creationId xmlns:a16="http://schemas.microsoft.com/office/drawing/2014/main" id="{00000000-0008-0000-0F00-0000FC000000}"/>
            </a:ext>
          </a:extLst>
        </xdr:cNvPr>
        <xdr:cNvSpPr/>
      </xdr:nvSpPr>
      <xdr:spPr>
        <a:xfrm>
          <a:off x="6921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64</xdr:row>
      <xdr:rowOff>32385</xdr:rowOff>
    </xdr:from>
    <xdr:to>
      <xdr:col>41</xdr:col>
      <xdr:colOff>50800</xdr:colOff>
      <xdr:row>64</xdr:row>
      <xdr:rowOff>32385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72300" y="11005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76200</xdr:rowOff>
    </xdr:from>
    <xdr:ext cx="466725" cy="257175"/>
    <xdr:sp macro="" textlink="">
      <xdr:nvSpPr>
        <xdr:cNvPr id="254" name="n_1aveValue【体育館・プール】_x000a_一人当たり面積">
          <a:extLst>
            <a:ext uri="{FF2B5EF4-FFF2-40B4-BE49-F238E27FC236}">
              <a16:creationId xmlns:a16="http://schemas.microsoft.com/office/drawing/2014/main" id="{00000000-0008-0000-0F00-0000FE000000}"/>
            </a:ext>
          </a:extLst>
        </xdr:cNvPr>
        <xdr:cNvSpPr txBox="1"/>
      </xdr:nvSpPr>
      <xdr:spPr>
        <a:xfrm>
          <a:off x="9391650" y="10706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62</xdr:row>
      <xdr:rowOff>85725</xdr:rowOff>
    </xdr:from>
    <xdr:ext cx="466725" cy="257175"/>
    <xdr:sp macro="" textlink="">
      <xdr:nvSpPr>
        <xdr:cNvPr id="255" name="n_2aveValue【体育館・プール】_x000a_一人当たり面積">
          <a:extLst>
            <a:ext uri="{FF2B5EF4-FFF2-40B4-BE49-F238E27FC236}">
              <a16:creationId xmlns:a16="http://schemas.microsoft.com/office/drawing/2014/main" id="{00000000-0008-0000-0F00-0000FF000000}"/>
            </a:ext>
          </a:extLst>
        </xdr:cNvPr>
        <xdr:cNvSpPr txBox="1"/>
      </xdr:nvSpPr>
      <xdr:spPr>
        <a:xfrm>
          <a:off x="8515350" y="10715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62</xdr:row>
      <xdr:rowOff>85725</xdr:rowOff>
    </xdr:from>
    <xdr:ext cx="466725" cy="257175"/>
    <xdr:sp macro="" textlink="">
      <xdr:nvSpPr>
        <xdr:cNvPr id="256" name="n_3aveValue【体育館・プール】_x000a_一人当たり面積">
          <a:extLst>
            <a:ext uri="{FF2B5EF4-FFF2-40B4-BE49-F238E27FC236}">
              <a16:creationId xmlns:a16="http://schemas.microsoft.com/office/drawing/2014/main" id="{00000000-0008-0000-0F00-000000010000}"/>
            </a:ext>
          </a:extLst>
        </xdr:cNvPr>
        <xdr:cNvSpPr txBox="1"/>
      </xdr:nvSpPr>
      <xdr:spPr>
        <a:xfrm>
          <a:off x="7620000" y="10715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62</xdr:row>
      <xdr:rowOff>85725</xdr:rowOff>
    </xdr:from>
    <xdr:ext cx="466725" cy="257175"/>
    <xdr:sp macro="" textlink="">
      <xdr:nvSpPr>
        <xdr:cNvPr id="257" name="n_4aveValue【体育館・プール】_x000a_一人当たり面積">
          <a:extLst>
            <a:ext uri="{FF2B5EF4-FFF2-40B4-BE49-F238E27FC236}">
              <a16:creationId xmlns:a16="http://schemas.microsoft.com/office/drawing/2014/main" id="{00000000-0008-0000-0F00-000001010000}"/>
            </a:ext>
          </a:extLst>
        </xdr:cNvPr>
        <xdr:cNvSpPr txBox="1"/>
      </xdr:nvSpPr>
      <xdr:spPr>
        <a:xfrm>
          <a:off x="6734175" y="10715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64</xdr:row>
      <xdr:rowOff>76200</xdr:rowOff>
    </xdr:from>
    <xdr:ext cx="466725" cy="257175"/>
    <xdr:sp macro="" textlink="">
      <xdr:nvSpPr>
        <xdr:cNvPr id="258" name="n_1mainValue【体育館・プール】_x000a_一人当たり面積">
          <a:extLst>
            <a:ext uri="{FF2B5EF4-FFF2-40B4-BE49-F238E27FC236}">
              <a16:creationId xmlns:a16="http://schemas.microsoft.com/office/drawing/2014/main" id="{00000000-0008-0000-0F00-000002010000}"/>
            </a:ext>
          </a:extLst>
        </xdr:cNvPr>
        <xdr:cNvSpPr txBox="1"/>
      </xdr:nvSpPr>
      <xdr:spPr>
        <a:xfrm>
          <a:off x="9391650" y="1104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64</xdr:row>
      <xdr:rowOff>76200</xdr:rowOff>
    </xdr:from>
    <xdr:ext cx="466725" cy="257175"/>
    <xdr:sp macro="" textlink="">
      <xdr:nvSpPr>
        <xdr:cNvPr id="259" name="n_2mainValue【体育館・プール】_x000a_一人当たり面積">
          <a:extLst>
            <a:ext uri="{FF2B5EF4-FFF2-40B4-BE49-F238E27FC236}">
              <a16:creationId xmlns:a16="http://schemas.microsoft.com/office/drawing/2014/main" id="{00000000-0008-0000-0F00-000003010000}"/>
            </a:ext>
          </a:extLst>
        </xdr:cNvPr>
        <xdr:cNvSpPr txBox="1"/>
      </xdr:nvSpPr>
      <xdr:spPr>
        <a:xfrm>
          <a:off x="8515350" y="1104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64</xdr:row>
      <xdr:rowOff>76200</xdr:rowOff>
    </xdr:from>
    <xdr:ext cx="466725" cy="257175"/>
    <xdr:sp macro="" textlink="">
      <xdr:nvSpPr>
        <xdr:cNvPr id="260" name="n_3mainValue【体育館・プール】_x000a_一人当たり面積">
          <a:extLst>
            <a:ext uri="{FF2B5EF4-FFF2-40B4-BE49-F238E27FC236}">
              <a16:creationId xmlns:a16="http://schemas.microsoft.com/office/drawing/2014/main" id="{00000000-0008-0000-0F00-000004010000}"/>
            </a:ext>
          </a:extLst>
        </xdr:cNvPr>
        <xdr:cNvSpPr txBox="1"/>
      </xdr:nvSpPr>
      <xdr:spPr>
        <a:xfrm>
          <a:off x="7620000" y="1104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64</xdr:row>
      <xdr:rowOff>76200</xdr:rowOff>
    </xdr:from>
    <xdr:ext cx="466725" cy="257175"/>
    <xdr:sp macro="" textlink="">
      <xdr:nvSpPr>
        <xdr:cNvPr id="261" name="n_4mainValue【体育館・プール】_x000a_一人当たり面積">
          <a:extLst>
            <a:ext uri="{FF2B5EF4-FFF2-40B4-BE49-F238E27FC236}">
              <a16:creationId xmlns:a16="http://schemas.microsoft.com/office/drawing/2014/main" id="{00000000-0008-0000-0F00-000005010000}"/>
            </a:ext>
          </a:extLst>
        </xdr:cNvPr>
        <xdr:cNvSpPr txBox="1"/>
      </xdr:nvSpPr>
      <xdr:spPr>
        <a:xfrm>
          <a:off x="6734175" y="1104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fLocksText="0">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福祉施設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fLocksText="0">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fLocksText="0">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fLocksText="0">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fLocksText="0">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fLocksText="0">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fLocksText="0">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74</xdr:row>
      <xdr:rowOff>76200</xdr:rowOff>
    </xdr:from>
    <xdr:ext cx="295275" cy="228600"/>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88</xdr:row>
      <xdr:rowOff>9525</xdr:rowOff>
    </xdr:from>
    <xdr:ext cx="466725" cy="25717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85750" y="1509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86</xdr:row>
      <xdr:rowOff>28575</xdr:rowOff>
    </xdr:from>
    <xdr:ext cx="466725" cy="25717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85750" y="1477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84</xdr:row>
      <xdr:rowOff>38100</xdr:rowOff>
    </xdr:from>
    <xdr:ext cx="400050" cy="25717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2425" y="1443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82</xdr:row>
      <xdr:rowOff>57150</xdr:rowOff>
    </xdr:from>
    <xdr:ext cx="400050" cy="25717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2425" y="1411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80</xdr:row>
      <xdr:rowOff>76200</xdr:rowOff>
    </xdr:from>
    <xdr:ext cx="400050" cy="25717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2425" y="1379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78</xdr:row>
      <xdr:rowOff>95250</xdr:rowOff>
    </xdr:from>
    <xdr:ext cx="400050" cy="25717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2425" y="1346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76</xdr:row>
      <xdr:rowOff>104775</xdr:rowOff>
    </xdr:from>
    <xdr:ext cx="342900" cy="25717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19100" y="1313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86" name="【福祉施設】_x000a_有形固定資産減価償却率グラフ枠">
          <a:extLst>
            <a:ext uri="{FF2B5EF4-FFF2-40B4-BE49-F238E27FC236}">
              <a16:creationId xmlns:a16="http://schemas.microsoft.com/office/drawing/2014/main" id="{00000000-0008-0000-0F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87</xdr:row>
      <xdr:rowOff>0</xdr:rowOff>
    </xdr:from>
    <xdr:ext cx="466725" cy="257175"/>
    <xdr:sp macro="" textlink="">
      <xdr:nvSpPr>
        <xdr:cNvPr id="288" name="【福祉施設】_x000a_有形固定資産減価償却率最小値テキスト">
          <a:extLst>
            <a:ext uri="{FF2B5EF4-FFF2-40B4-BE49-F238E27FC236}">
              <a16:creationId xmlns:a16="http://schemas.microsoft.com/office/drawing/2014/main" id="{00000000-0008-0000-0F00-000020010000}"/>
            </a:ext>
          </a:extLst>
        </xdr:cNvPr>
        <xdr:cNvSpPr txBox="1"/>
      </xdr:nvSpPr>
      <xdr:spPr>
        <a:xfrm>
          <a:off x="4667250" y="1491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76</xdr:row>
      <xdr:rowOff>171450</xdr:rowOff>
    </xdr:from>
    <xdr:ext cx="342900" cy="257175"/>
    <xdr:sp macro="" textlink="">
      <xdr:nvSpPr>
        <xdr:cNvPr id="290" name="【福祉施設】_x000a_有形固定資産減価償却率最大値テキスト">
          <a:extLst>
            <a:ext uri="{FF2B5EF4-FFF2-40B4-BE49-F238E27FC236}">
              <a16:creationId xmlns:a16="http://schemas.microsoft.com/office/drawing/2014/main" id="{00000000-0008-0000-0F00-000022010000}"/>
            </a:ext>
          </a:extLst>
        </xdr:cNvPr>
        <xdr:cNvSpPr txBox="1"/>
      </xdr:nvSpPr>
      <xdr:spPr>
        <a:xfrm>
          <a:off x="4667250" y="1320165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82</xdr:row>
      <xdr:rowOff>28575</xdr:rowOff>
    </xdr:from>
    <xdr:ext cx="409575" cy="257175"/>
    <xdr:sp macro="" textlink="">
      <xdr:nvSpPr>
        <xdr:cNvPr id="292" name="【福祉施設】_x000a_有形固定資産減価償却率平均値テキスト">
          <a:extLst>
            <a:ext uri="{FF2B5EF4-FFF2-40B4-BE49-F238E27FC236}">
              <a16:creationId xmlns:a16="http://schemas.microsoft.com/office/drawing/2014/main" id="{00000000-0008-0000-0F00-000024010000}"/>
            </a:ext>
          </a:extLst>
        </xdr:cNvPr>
        <xdr:cNvSpPr txBox="1"/>
      </xdr:nvSpPr>
      <xdr:spPr>
        <a:xfrm>
          <a:off x="4667250" y="14087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fLocksText="0">
      <xdr:nvSpPr>
        <xdr:cNvPr id="293" name="フローチャート: 判断 292">
          <a:extLst>
            <a:ext uri="{FF2B5EF4-FFF2-40B4-BE49-F238E27FC236}">
              <a16:creationId xmlns:a16="http://schemas.microsoft.com/office/drawing/2014/main" id="{00000000-0008-0000-0F00-000025010000}"/>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fLocksText="0">
      <xdr:nvSpPr>
        <xdr:cNvPr id="294" name="フローチャート: 判断 293">
          <a:extLst>
            <a:ext uri="{FF2B5EF4-FFF2-40B4-BE49-F238E27FC236}">
              <a16:creationId xmlns:a16="http://schemas.microsoft.com/office/drawing/2014/main" id="{00000000-0008-0000-0F00-000026010000}"/>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fLocksText="0">
      <xdr:nvSpPr>
        <xdr:cNvPr id="295" name="フローチャート: 判断 294">
          <a:extLst>
            <a:ext uri="{FF2B5EF4-FFF2-40B4-BE49-F238E27FC236}">
              <a16:creationId xmlns:a16="http://schemas.microsoft.com/office/drawing/2014/main" id="{00000000-0008-0000-0F00-000027010000}"/>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fLocksText="0">
      <xdr:nvSpPr>
        <xdr:cNvPr id="296" name="フローチャート: 判断 295">
          <a:extLst>
            <a:ext uri="{FF2B5EF4-FFF2-40B4-BE49-F238E27FC236}">
              <a16:creationId xmlns:a16="http://schemas.microsoft.com/office/drawing/2014/main" id="{00000000-0008-0000-0F00-000028010000}"/>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fLocksText="0">
      <xdr:nvSpPr>
        <xdr:cNvPr id="297" name="フローチャート: 判断 296">
          <a:extLst>
            <a:ext uri="{FF2B5EF4-FFF2-40B4-BE49-F238E27FC236}">
              <a16:creationId xmlns:a16="http://schemas.microsoft.com/office/drawing/2014/main" id="{00000000-0008-0000-0F00-000029010000}"/>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88</xdr:row>
      <xdr:rowOff>152400</xdr:rowOff>
    </xdr:from>
    <xdr:ext cx="762000" cy="25717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44386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88</xdr:row>
      <xdr:rowOff>152400</xdr:rowOff>
    </xdr:from>
    <xdr:ext cx="762000" cy="25717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600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88</xdr:row>
      <xdr:rowOff>152400</xdr:rowOff>
    </xdr:from>
    <xdr:ext cx="762000" cy="25717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714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152400</xdr:rowOff>
    </xdr:from>
    <xdr:ext cx="762000" cy="25717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28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88</xdr:row>
      <xdr:rowOff>152400</xdr:rowOff>
    </xdr:from>
    <xdr:ext cx="762000" cy="25717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33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fLocksText="0">
      <xdr:nvSpPr>
        <xdr:cNvPr id="303" name="楕円 302">
          <a:extLst>
            <a:ext uri="{FF2B5EF4-FFF2-40B4-BE49-F238E27FC236}">
              <a16:creationId xmlns:a16="http://schemas.microsoft.com/office/drawing/2014/main" id="{00000000-0008-0000-0F00-00002F010000}"/>
            </a:ext>
          </a:extLst>
        </xdr:cNvPr>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83</xdr:row>
      <xdr:rowOff>0</xdr:rowOff>
    </xdr:from>
    <xdr:ext cx="409575" cy="257175"/>
    <xdr:sp macro="" textlink="">
      <xdr:nvSpPr>
        <xdr:cNvPr id="304" name="【福祉施設】_x000a_有形固定資産減価償却率該当値テキスト">
          <a:extLst>
            <a:ext uri="{FF2B5EF4-FFF2-40B4-BE49-F238E27FC236}">
              <a16:creationId xmlns:a16="http://schemas.microsoft.com/office/drawing/2014/main" id="{00000000-0008-0000-0F00-000030010000}"/>
            </a:ext>
          </a:extLst>
        </xdr:cNvPr>
        <xdr:cNvSpPr txBox="1"/>
      </xdr:nvSpPr>
      <xdr:spPr>
        <a:xfrm>
          <a:off x="4667250" y="142303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fLocksText="0">
      <xdr:nvSpPr>
        <xdr:cNvPr id="305" name="楕円 304">
          <a:extLst>
            <a:ext uri="{FF2B5EF4-FFF2-40B4-BE49-F238E27FC236}">
              <a16:creationId xmlns:a16="http://schemas.microsoft.com/office/drawing/2014/main" id="{00000000-0008-0000-0F00-000031010000}"/>
            </a:ext>
          </a:extLst>
        </xdr:cNvPr>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83</xdr:row>
      <xdr:rowOff>49530</xdr:rowOff>
    </xdr:from>
    <xdr:to>
      <xdr:col>24</xdr:col>
      <xdr:colOff>63500</xdr:colOff>
      <xdr:row>83</xdr:row>
      <xdr:rowOff>72389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797300" y="14279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126093</xdr:rowOff>
    </xdr:from>
    <xdr:to>
      <xdr:col>15</xdr:col>
      <xdr:colOff>101600</xdr:colOff>
      <xdr:row>83</xdr:row>
      <xdr:rowOff>56243</xdr:rowOff>
    </xdr:to>
    <xdr:sp macro="" textlink="" fLocksText="0">
      <xdr:nvSpPr>
        <xdr:cNvPr id="307" name="楕円 306">
          <a:extLst>
            <a:ext uri="{FF2B5EF4-FFF2-40B4-BE49-F238E27FC236}">
              <a16:creationId xmlns:a16="http://schemas.microsoft.com/office/drawing/2014/main" id="{00000000-0008-0000-0F00-000033010000}"/>
            </a:ext>
          </a:extLst>
        </xdr:cNvPr>
        <xdr:cNvSpPr/>
      </xdr:nvSpPr>
      <xdr:spPr>
        <a:xfrm>
          <a:off x="2857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83</xdr:row>
      <xdr:rowOff>5443</xdr:rowOff>
    </xdr:from>
    <xdr:to>
      <xdr:col>19</xdr:col>
      <xdr:colOff>177800</xdr:colOff>
      <xdr:row>83</xdr:row>
      <xdr:rowOff>49530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908300" y="142357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126093</xdr:rowOff>
    </xdr:from>
    <xdr:to>
      <xdr:col>10</xdr:col>
      <xdr:colOff>165100</xdr:colOff>
      <xdr:row>83</xdr:row>
      <xdr:rowOff>56243</xdr:rowOff>
    </xdr:to>
    <xdr:sp macro="" textlink="" fLocksText="0">
      <xdr:nvSpPr>
        <xdr:cNvPr id="309" name="楕円 308">
          <a:extLst>
            <a:ext uri="{FF2B5EF4-FFF2-40B4-BE49-F238E27FC236}">
              <a16:creationId xmlns:a16="http://schemas.microsoft.com/office/drawing/2014/main" id="{00000000-0008-0000-0F00-000035010000}"/>
            </a:ext>
          </a:extLst>
        </xdr:cNvPr>
        <xdr:cNvSpPr/>
      </xdr:nvSpPr>
      <xdr:spPr>
        <a:xfrm>
          <a:off x="1968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83</xdr:row>
      <xdr:rowOff>5443</xdr:rowOff>
    </xdr:from>
    <xdr:to>
      <xdr:col>15</xdr:col>
      <xdr:colOff>50800</xdr:colOff>
      <xdr:row>83</xdr:row>
      <xdr:rowOff>5443</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019300" y="142357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103232</xdr:rowOff>
    </xdr:from>
    <xdr:to>
      <xdr:col>6</xdr:col>
      <xdr:colOff>38100</xdr:colOff>
      <xdr:row>83</xdr:row>
      <xdr:rowOff>33382</xdr:rowOff>
    </xdr:to>
    <xdr:sp macro="" textlink="" fLocksText="0">
      <xdr:nvSpPr>
        <xdr:cNvPr id="311" name="楕円 310">
          <a:extLst>
            <a:ext uri="{FF2B5EF4-FFF2-40B4-BE49-F238E27FC236}">
              <a16:creationId xmlns:a16="http://schemas.microsoft.com/office/drawing/2014/main" id="{00000000-0008-0000-0F00-000037010000}"/>
            </a:ext>
          </a:extLst>
        </xdr:cNvPr>
        <xdr:cNvSpPr/>
      </xdr:nvSpPr>
      <xdr:spPr>
        <a:xfrm>
          <a:off x="1079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82</xdr:row>
      <xdr:rowOff>154032</xdr:rowOff>
    </xdr:from>
    <xdr:to>
      <xdr:col>10</xdr:col>
      <xdr:colOff>114300</xdr:colOff>
      <xdr:row>83</xdr:row>
      <xdr:rowOff>5443</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130300" y="1421293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81</xdr:row>
      <xdr:rowOff>104775</xdr:rowOff>
    </xdr:from>
    <xdr:ext cx="409575" cy="257175"/>
    <xdr:sp macro="" textlink="">
      <xdr:nvSpPr>
        <xdr:cNvPr id="313" name="n_1aveValue【福祉施設】_x000a_有形固定資産減価償却率">
          <a:extLst>
            <a:ext uri="{FF2B5EF4-FFF2-40B4-BE49-F238E27FC236}">
              <a16:creationId xmlns:a16="http://schemas.microsoft.com/office/drawing/2014/main" id="{00000000-0008-0000-0F00-000039010000}"/>
            </a:ext>
          </a:extLst>
        </xdr:cNvPr>
        <xdr:cNvSpPr txBox="1"/>
      </xdr:nvSpPr>
      <xdr:spPr>
        <a:xfrm>
          <a:off x="3581400" y="139922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81</xdr:row>
      <xdr:rowOff>66675</xdr:rowOff>
    </xdr:from>
    <xdr:ext cx="409575" cy="257175"/>
    <xdr:sp macro="" textlink="">
      <xdr:nvSpPr>
        <xdr:cNvPr id="314" name="n_2aveValue【福祉施設】_x000a_有形固定資産減価償却率">
          <a:extLst>
            <a:ext uri="{FF2B5EF4-FFF2-40B4-BE49-F238E27FC236}">
              <a16:creationId xmlns:a16="http://schemas.microsoft.com/office/drawing/2014/main" id="{00000000-0008-0000-0F00-00003A010000}"/>
            </a:ext>
          </a:extLst>
        </xdr:cNvPr>
        <xdr:cNvSpPr txBox="1"/>
      </xdr:nvSpPr>
      <xdr:spPr>
        <a:xfrm>
          <a:off x="2705100" y="13954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81</xdr:row>
      <xdr:rowOff>57150</xdr:rowOff>
    </xdr:from>
    <xdr:ext cx="409575" cy="257175"/>
    <xdr:sp macro="" textlink="">
      <xdr:nvSpPr>
        <xdr:cNvPr id="315" name="n_3aveValue【福祉施設】_x000a_有形固定資産減価償却率">
          <a:extLst>
            <a:ext uri="{FF2B5EF4-FFF2-40B4-BE49-F238E27FC236}">
              <a16:creationId xmlns:a16="http://schemas.microsoft.com/office/drawing/2014/main" id="{00000000-0008-0000-0F00-00003B010000}"/>
            </a:ext>
          </a:extLst>
        </xdr:cNvPr>
        <xdr:cNvSpPr txBox="1"/>
      </xdr:nvSpPr>
      <xdr:spPr>
        <a:xfrm>
          <a:off x="1809750" y="13944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81</xdr:row>
      <xdr:rowOff>28575</xdr:rowOff>
    </xdr:from>
    <xdr:ext cx="409575" cy="257175"/>
    <xdr:sp macro="" textlink="">
      <xdr:nvSpPr>
        <xdr:cNvPr id="316" name="n_4aveValue【福祉施設】_x000a_有形固定資産減価償却率">
          <a:extLst>
            <a:ext uri="{FF2B5EF4-FFF2-40B4-BE49-F238E27FC236}">
              <a16:creationId xmlns:a16="http://schemas.microsoft.com/office/drawing/2014/main" id="{00000000-0008-0000-0F00-00003C010000}"/>
            </a:ext>
          </a:extLst>
        </xdr:cNvPr>
        <xdr:cNvSpPr txBox="1"/>
      </xdr:nvSpPr>
      <xdr:spPr>
        <a:xfrm>
          <a:off x="923925" y="139160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83</xdr:row>
      <xdr:rowOff>95250</xdr:rowOff>
    </xdr:from>
    <xdr:ext cx="409575" cy="257175"/>
    <xdr:sp macro="" textlink="">
      <xdr:nvSpPr>
        <xdr:cNvPr id="317" name="n_1mainValue【福祉施設】_x000a_有形固定資産減価償却率">
          <a:extLst>
            <a:ext uri="{FF2B5EF4-FFF2-40B4-BE49-F238E27FC236}">
              <a16:creationId xmlns:a16="http://schemas.microsoft.com/office/drawing/2014/main" id="{00000000-0008-0000-0F00-00003D010000}"/>
            </a:ext>
          </a:extLst>
        </xdr:cNvPr>
        <xdr:cNvSpPr txBox="1"/>
      </xdr:nvSpPr>
      <xdr:spPr>
        <a:xfrm>
          <a:off x="3581400" y="14325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61.2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83</xdr:row>
      <xdr:rowOff>47625</xdr:rowOff>
    </xdr:from>
    <xdr:ext cx="409575" cy="257175"/>
    <xdr:sp macro="" textlink="">
      <xdr:nvSpPr>
        <xdr:cNvPr id="318" name="n_2mainValue【福祉施設】_x000a_有形固定資産減価償却率">
          <a:extLst>
            <a:ext uri="{FF2B5EF4-FFF2-40B4-BE49-F238E27FC236}">
              <a16:creationId xmlns:a16="http://schemas.microsoft.com/office/drawing/2014/main" id="{00000000-0008-0000-0F00-00003E010000}"/>
            </a:ext>
          </a:extLst>
        </xdr:cNvPr>
        <xdr:cNvSpPr txBox="1"/>
      </xdr:nvSpPr>
      <xdr:spPr>
        <a:xfrm>
          <a:off x="2705100" y="14277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58.5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83</xdr:row>
      <xdr:rowOff>47625</xdr:rowOff>
    </xdr:from>
    <xdr:ext cx="409575" cy="257175"/>
    <xdr:sp macro="" textlink="">
      <xdr:nvSpPr>
        <xdr:cNvPr id="319" name="n_3mainValue【福祉施設】_x000a_有形固定資産減価償却率">
          <a:extLst>
            <a:ext uri="{FF2B5EF4-FFF2-40B4-BE49-F238E27FC236}">
              <a16:creationId xmlns:a16="http://schemas.microsoft.com/office/drawing/2014/main" id="{00000000-0008-0000-0F00-00003F010000}"/>
            </a:ext>
          </a:extLst>
        </xdr:cNvPr>
        <xdr:cNvSpPr txBox="1"/>
      </xdr:nvSpPr>
      <xdr:spPr>
        <a:xfrm>
          <a:off x="1809750" y="14277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58.5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83</xdr:row>
      <xdr:rowOff>28575</xdr:rowOff>
    </xdr:from>
    <xdr:ext cx="409575" cy="257175"/>
    <xdr:sp macro="" textlink="">
      <xdr:nvSpPr>
        <xdr:cNvPr id="320" name="n_4mainValue【福祉施設】_x000a_有形固定資産減価償却率">
          <a:extLst>
            <a:ext uri="{FF2B5EF4-FFF2-40B4-BE49-F238E27FC236}">
              <a16:creationId xmlns:a16="http://schemas.microsoft.com/office/drawing/2014/main" id="{00000000-0008-0000-0F00-000040010000}"/>
            </a:ext>
          </a:extLst>
        </xdr:cNvPr>
        <xdr:cNvSpPr txBox="1"/>
      </xdr:nvSpPr>
      <xdr:spPr>
        <a:xfrm>
          <a:off x="923925" y="14258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fLocksText="0">
      <xdr:nvSpPr>
        <xdr:cNvPr id="321" name="正方形/長方形 320">
          <a:extLst>
            <a:ext uri="{FF2B5EF4-FFF2-40B4-BE49-F238E27FC236}">
              <a16:creationId xmlns:a16="http://schemas.microsoft.com/office/drawing/2014/main" id="{00000000-0008-0000-0F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福祉施設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fLocksText="0">
      <xdr:nvSpPr>
        <xdr:cNvPr id="322" name="正方形/長方形 321">
          <a:extLst>
            <a:ext uri="{FF2B5EF4-FFF2-40B4-BE49-F238E27FC236}">
              <a16:creationId xmlns:a16="http://schemas.microsoft.com/office/drawing/2014/main" id="{00000000-0008-0000-0F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fLocksText="0">
      <xdr:nvSpPr>
        <xdr:cNvPr id="323" name="正方形/長方形 322">
          <a:extLst>
            <a:ext uri="{FF2B5EF4-FFF2-40B4-BE49-F238E27FC236}">
              <a16:creationId xmlns:a16="http://schemas.microsoft.com/office/drawing/2014/main" id="{00000000-0008-0000-0F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fLocksText="0">
      <xdr:nvSpPr>
        <xdr:cNvPr id="324" name="正方形/長方形 323">
          <a:extLst>
            <a:ext uri="{FF2B5EF4-FFF2-40B4-BE49-F238E27FC236}">
              <a16:creationId xmlns:a16="http://schemas.microsoft.com/office/drawing/2014/main" id="{00000000-0008-0000-0F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fLocksText="0">
      <xdr:nvSpPr>
        <xdr:cNvPr id="325" name="正方形/長方形 324">
          <a:extLst>
            <a:ext uri="{FF2B5EF4-FFF2-40B4-BE49-F238E27FC236}">
              <a16:creationId xmlns:a16="http://schemas.microsoft.com/office/drawing/2014/main" id="{00000000-0008-0000-0F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fLocksText="0">
      <xdr:nvSpPr>
        <xdr:cNvPr id="326" name="正方形/長方形 325">
          <a:extLst>
            <a:ext uri="{FF2B5EF4-FFF2-40B4-BE49-F238E27FC236}">
              <a16:creationId xmlns:a16="http://schemas.microsoft.com/office/drawing/2014/main" id="{00000000-0008-0000-0F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fLocksText="0">
      <xdr:nvSpPr>
        <xdr:cNvPr id="327" name="正方形/長方形 326">
          <a:extLst>
            <a:ext uri="{FF2B5EF4-FFF2-40B4-BE49-F238E27FC236}">
              <a16:creationId xmlns:a16="http://schemas.microsoft.com/office/drawing/2014/main" id="{00000000-0008-0000-0F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fLocksText="0">
      <xdr:nvSpPr>
        <xdr:cNvPr id="328" name="正方形/長方形 327">
          <a:extLst>
            <a:ext uri="{FF2B5EF4-FFF2-40B4-BE49-F238E27FC236}">
              <a16:creationId xmlns:a16="http://schemas.microsoft.com/office/drawing/2014/main" id="{00000000-0008-0000-0F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74</xdr:row>
      <xdr:rowOff>76200</xdr:rowOff>
    </xdr:from>
    <xdr:ext cx="352425" cy="228600"/>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562725" y="1276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84</xdr:row>
      <xdr:rowOff>123825</xdr:rowOff>
    </xdr:from>
    <xdr:ext cx="466725" cy="25717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4100" y="14525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81</xdr:row>
      <xdr:rowOff>66675</xdr:rowOff>
    </xdr:from>
    <xdr:ext cx="466725" cy="25717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4100" y="1395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78</xdr:row>
      <xdr:rowOff>9525</xdr:rowOff>
    </xdr:from>
    <xdr:ext cx="466725" cy="25717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4100" y="13382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74</xdr:row>
      <xdr:rowOff>123825</xdr:rowOff>
    </xdr:from>
    <xdr:ext cx="466725" cy="25717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4100"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fLocksText="0">
      <xdr:nvSpPr>
        <xdr:cNvPr id="339" name="【福祉施設】_x000a_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85725</xdr:rowOff>
    </xdr:from>
    <xdr:ext cx="466725" cy="257175"/>
    <xdr:sp macro="" textlink="">
      <xdr:nvSpPr>
        <xdr:cNvPr id="341" name="【福祉施設】_x000a_一人当たり面積最小値テキスト">
          <a:extLst>
            <a:ext uri="{FF2B5EF4-FFF2-40B4-BE49-F238E27FC236}">
              <a16:creationId xmlns:a16="http://schemas.microsoft.com/office/drawing/2014/main" id="{00000000-0008-0000-0F00-000055010000}"/>
            </a:ext>
          </a:extLst>
        </xdr:cNvPr>
        <xdr:cNvSpPr txBox="1"/>
      </xdr:nvSpPr>
      <xdr:spPr>
        <a:xfrm>
          <a:off x="10515600" y="14658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9525</xdr:rowOff>
    </xdr:from>
    <xdr:ext cx="466725" cy="257175"/>
    <xdr:sp macro="" textlink="">
      <xdr:nvSpPr>
        <xdr:cNvPr id="343" name="【福祉施設】_x000a_一人当たり面積最大値テキスト">
          <a:extLst>
            <a:ext uri="{FF2B5EF4-FFF2-40B4-BE49-F238E27FC236}">
              <a16:creationId xmlns:a16="http://schemas.microsoft.com/office/drawing/2014/main" id="{00000000-0008-0000-0F00-000057010000}"/>
            </a:ext>
          </a:extLst>
        </xdr:cNvPr>
        <xdr:cNvSpPr txBox="1"/>
      </xdr:nvSpPr>
      <xdr:spPr>
        <a:xfrm>
          <a:off x="10515600" y="13211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0.215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19050</xdr:rowOff>
    </xdr:from>
    <xdr:ext cx="466725" cy="257175"/>
    <xdr:sp macro="" textlink="">
      <xdr:nvSpPr>
        <xdr:cNvPr id="345" name="【福祉施設】_x000a_一人当たり面積平均値テキスト">
          <a:extLst>
            <a:ext uri="{FF2B5EF4-FFF2-40B4-BE49-F238E27FC236}">
              <a16:creationId xmlns:a16="http://schemas.microsoft.com/office/drawing/2014/main" id="{00000000-0008-0000-0F00-000059010000}"/>
            </a:ext>
          </a:extLst>
        </xdr:cNvPr>
        <xdr:cNvSpPr txBox="1"/>
      </xdr:nvSpPr>
      <xdr:spPr>
        <a:xfrm>
          <a:off x="10515600" y="1407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fLocksText="0">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fLocksText="0">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fLocksText="0">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fLocksText="0">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fLocksText="0">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88</xdr:row>
      <xdr:rowOff>152400</xdr:rowOff>
    </xdr:from>
    <xdr:ext cx="762000" cy="25717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152400</xdr:rowOff>
    </xdr:from>
    <xdr:ext cx="762000" cy="25717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88</xdr:row>
      <xdr:rowOff>152400</xdr:rowOff>
    </xdr:from>
    <xdr:ext cx="762000" cy="25717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3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88</xdr:row>
      <xdr:rowOff>152400</xdr:rowOff>
    </xdr:from>
    <xdr:ext cx="762000" cy="25717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67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152400</xdr:rowOff>
    </xdr:from>
    <xdr:ext cx="762000" cy="25717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130175</xdr:rowOff>
    </xdr:from>
    <xdr:to>
      <xdr:col>55</xdr:col>
      <xdr:colOff>50800</xdr:colOff>
      <xdr:row>85</xdr:row>
      <xdr:rowOff>60325</xdr:rowOff>
    </xdr:to>
    <xdr:sp macro="" textlink="" fLocksText="0">
      <xdr:nvSpPr>
        <xdr:cNvPr id="356" name="楕円 355">
          <a:extLst>
            <a:ext uri="{FF2B5EF4-FFF2-40B4-BE49-F238E27FC236}">
              <a16:creationId xmlns:a16="http://schemas.microsoft.com/office/drawing/2014/main" id="{00000000-0008-0000-0F00-000064010000}"/>
            </a:ext>
          </a:extLst>
        </xdr:cNvPr>
        <xdr:cNvSpPr/>
      </xdr:nvSpPr>
      <xdr:spPr>
        <a:xfrm>
          <a:off x="10426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84</xdr:row>
      <xdr:rowOff>47625</xdr:rowOff>
    </xdr:from>
    <xdr:ext cx="466725" cy="257175"/>
    <xdr:sp macro="" textlink="">
      <xdr:nvSpPr>
        <xdr:cNvPr id="357" name="【福祉施設】_x000a_一人当たり面積該当値テキスト">
          <a:extLst>
            <a:ext uri="{FF2B5EF4-FFF2-40B4-BE49-F238E27FC236}">
              <a16:creationId xmlns:a16="http://schemas.microsoft.com/office/drawing/2014/main" id="{00000000-0008-0000-0F00-000065010000}"/>
            </a:ext>
          </a:extLst>
        </xdr:cNvPr>
        <xdr:cNvSpPr txBox="1"/>
      </xdr:nvSpPr>
      <xdr:spPr>
        <a:xfrm>
          <a:off x="10515600" y="144494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130175</xdr:rowOff>
    </xdr:from>
    <xdr:to>
      <xdr:col>50</xdr:col>
      <xdr:colOff>165100</xdr:colOff>
      <xdr:row>85</xdr:row>
      <xdr:rowOff>60325</xdr:rowOff>
    </xdr:to>
    <xdr:sp macro="" textlink="" fLocksText="0">
      <xdr:nvSpPr>
        <xdr:cNvPr id="358" name="楕円 357">
          <a:extLst>
            <a:ext uri="{FF2B5EF4-FFF2-40B4-BE49-F238E27FC236}">
              <a16:creationId xmlns:a16="http://schemas.microsoft.com/office/drawing/2014/main" id="{00000000-0008-0000-0F00-000066010000}"/>
            </a:ext>
          </a:extLst>
        </xdr:cNvPr>
        <xdr:cNvSpPr/>
      </xdr:nvSpPr>
      <xdr:spPr>
        <a:xfrm>
          <a:off x="9588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85</xdr:row>
      <xdr:rowOff>9525</xdr:rowOff>
    </xdr:from>
    <xdr:to>
      <xdr:col>55</xdr:col>
      <xdr:colOff>0</xdr:colOff>
      <xdr:row>85</xdr:row>
      <xdr:rowOff>9525</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9639300" y="1458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fLocksText="0">
      <xdr:nvSpPr>
        <xdr:cNvPr id="360" name="楕円 359">
          <a:extLst>
            <a:ext uri="{FF2B5EF4-FFF2-40B4-BE49-F238E27FC236}">
              <a16:creationId xmlns:a16="http://schemas.microsoft.com/office/drawing/2014/main" id="{00000000-0008-0000-0F00-000068010000}"/>
            </a:ext>
          </a:extLst>
        </xdr:cNvPr>
        <xdr:cNvSpPr/>
      </xdr:nvSpPr>
      <xdr:spPr>
        <a:xfrm>
          <a:off x="8699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85</xdr:row>
      <xdr:rowOff>9525</xdr:rowOff>
    </xdr:from>
    <xdr:to>
      <xdr:col>50</xdr:col>
      <xdr:colOff>114300</xdr:colOff>
      <xdr:row>85</xdr:row>
      <xdr:rowOff>9525</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8750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130175</xdr:rowOff>
    </xdr:from>
    <xdr:to>
      <xdr:col>41</xdr:col>
      <xdr:colOff>101600</xdr:colOff>
      <xdr:row>85</xdr:row>
      <xdr:rowOff>60325</xdr:rowOff>
    </xdr:to>
    <xdr:sp macro="" textlink="" fLocksText="0">
      <xdr:nvSpPr>
        <xdr:cNvPr id="362" name="楕円 361">
          <a:extLst>
            <a:ext uri="{FF2B5EF4-FFF2-40B4-BE49-F238E27FC236}">
              <a16:creationId xmlns:a16="http://schemas.microsoft.com/office/drawing/2014/main" id="{00000000-0008-0000-0F00-00006A010000}"/>
            </a:ext>
          </a:extLst>
        </xdr:cNvPr>
        <xdr:cNvSpPr/>
      </xdr:nvSpPr>
      <xdr:spPr>
        <a:xfrm>
          <a:off x="7810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85</xdr:row>
      <xdr:rowOff>9525</xdr:rowOff>
    </xdr:from>
    <xdr:to>
      <xdr:col>45</xdr:col>
      <xdr:colOff>177800</xdr:colOff>
      <xdr:row>85</xdr:row>
      <xdr:rowOff>9525</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861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130175</xdr:rowOff>
    </xdr:from>
    <xdr:to>
      <xdr:col>36</xdr:col>
      <xdr:colOff>165100</xdr:colOff>
      <xdr:row>85</xdr:row>
      <xdr:rowOff>60325</xdr:rowOff>
    </xdr:to>
    <xdr:sp macro="" textlink="" fLocksText="0">
      <xdr:nvSpPr>
        <xdr:cNvPr id="364" name="楕円 363">
          <a:extLst>
            <a:ext uri="{FF2B5EF4-FFF2-40B4-BE49-F238E27FC236}">
              <a16:creationId xmlns:a16="http://schemas.microsoft.com/office/drawing/2014/main" id="{00000000-0008-0000-0F00-00006C010000}"/>
            </a:ext>
          </a:extLst>
        </xdr:cNvPr>
        <xdr:cNvSpPr/>
      </xdr:nvSpPr>
      <xdr:spPr>
        <a:xfrm>
          <a:off x="6921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85</xdr:row>
      <xdr:rowOff>9525</xdr:rowOff>
    </xdr:from>
    <xdr:to>
      <xdr:col>41</xdr:col>
      <xdr:colOff>50800</xdr:colOff>
      <xdr:row>85</xdr:row>
      <xdr:rowOff>9525</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161925</xdr:rowOff>
    </xdr:from>
    <xdr:ext cx="466725" cy="257175"/>
    <xdr:sp macro="" textlink="">
      <xdr:nvSpPr>
        <xdr:cNvPr id="366" name="n_1aveValue【福祉施設】_x000a_一人当たり面積">
          <a:extLst>
            <a:ext uri="{FF2B5EF4-FFF2-40B4-BE49-F238E27FC236}">
              <a16:creationId xmlns:a16="http://schemas.microsoft.com/office/drawing/2014/main" id="{00000000-0008-0000-0F00-00006E010000}"/>
            </a:ext>
          </a:extLst>
        </xdr:cNvPr>
        <xdr:cNvSpPr txBox="1"/>
      </xdr:nvSpPr>
      <xdr:spPr>
        <a:xfrm>
          <a:off x="9391650" y="140493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82</xdr:row>
      <xdr:rowOff>0</xdr:rowOff>
    </xdr:from>
    <xdr:ext cx="466725" cy="257175"/>
    <xdr:sp macro="" textlink="">
      <xdr:nvSpPr>
        <xdr:cNvPr id="367" name="n_2aveValue【福祉施設】_x000a_一人当たり面積">
          <a:extLst>
            <a:ext uri="{FF2B5EF4-FFF2-40B4-BE49-F238E27FC236}">
              <a16:creationId xmlns:a16="http://schemas.microsoft.com/office/drawing/2014/main" id="{00000000-0008-0000-0F00-00006F010000}"/>
            </a:ext>
          </a:extLst>
        </xdr:cNvPr>
        <xdr:cNvSpPr txBox="1"/>
      </xdr:nvSpPr>
      <xdr:spPr>
        <a:xfrm>
          <a:off x="8515350" y="14058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81</xdr:row>
      <xdr:rowOff>171450</xdr:rowOff>
    </xdr:from>
    <xdr:ext cx="466725" cy="257175"/>
    <xdr:sp macro="" textlink="">
      <xdr:nvSpPr>
        <xdr:cNvPr id="368" name="n_3aveValue【福祉施設】_x000a_一人当たり面積">
          <a:extLst>
            <a:ext uri="{FF2B5EF4-FFF2-40B4-BE49-F238E27FC236}">
              <a16:creationId xmlns:a16="http://schemas.microsoft.com/office/drawing/2014/main" id="{00000000-0008-0000-0F00-000070010000}"/>
            </a:ext>
          </a:extLst>
        </xdr:cNvPr>
        <xdr:cNvSpPr txBox="1"/>
      </xdr:nvSpPr>
      <xdr:spPr>
        <a:xfrm>
          <a:off x="7620000" y="14058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81</xdr:row>
      <xdr:rowOff>161925</xdr:rowOff>
    </xdr:from>
    <xdr:ext cx="466725" cy="257175"/>
    <xdr:sp macro="" textlink="">
      <xdr:nvSpPr>
        <xdr:cNvPr id="369" name="n_4aveValue【福祉施設】_x000a_一人当たり面積">
          <a:extLst>
            <a:ext uri="{FF2B5EF4-FFF2-40B4-BE49-F238E27FC236}">
              <a16:creationId xmlns:a16="http://schemas.microsoft.com/office/drawing/2014/main" id="{00000000-0008-0000-0F00-000071010000}"/>
            </a:ext>
          </a:extLst>
        </xdr:cNvPr>
        <xdr:cNvSpPr txBox="1"/>
      </xdr:nvSpPr>
      <xdr:spPr>
        <a:xfrm>
          <a:off x="6734175" y="140493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85</xdr:row>
      <xdr:rowOff>47625</xdr:rowOff>
    </xdr:from>
    <xdr:ext cx="466725" cy="257175"/>
    <xdr:sp macro="" textlink="">
      <xdr:nvSpPr>
        <xdr:cNvPr id="370" name="n_1mainValue【福祉施設】_x000a_一人当たり面積">
          <a:extLst>
            <a:ext uri="{FF2B5EF4-FFF2-40B4-BE49-F238E27FC236}">
              <a16:creationId xmlns:a16="http://schemas.microsoft.com/office/drawing/2014/main" id="{00000000-0008-0000-0F00-000072010000}"/>
            </a:ext>
          </a:extLst>
        </xdr:cNvPr>
        <xdr:cNvSpPr txBox="1"/>
      </xdr:nvSpPr>
      <xdr:spPr>
        <a:xfrm>
          <a:off x="9391650" y="14620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85</xdr:row>
      <xdr:rowOff>47625</xdr:rowOff>
    </xdr:from>
    <xdr:ext cx="466725" cy="257175"/>
    <xdr:sp macro="" textlink="">
      <xdr:nvSpPr>
        <xdr:cNvPr id="371" name="n_2mainValue【福祉施設】_x000a_一人当たり面積">
          <a:extLst>
            <a:ext uri="{FF2B5EF4-FFF2-40B4-BE49-F238E27FC236}">
              <a16:creationId xmlns:a16="http://schemas.microsoft.com/office/drawing/2014/main" id="{00000000-0008-0000-0F00-000073010000}"/>
            </a:ext>
          </a:extLst>
        </xdr:cNvPr>
        <xdr:cNvSpPr txBox="1"/>
      </xdr:nvSpPr>
      <xdr:spPr>
        <a:xfrm>
          <a:off x="8515350" y="14620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85</xdr:row>
      <xdr:rowOff>47625</xdr:rowOff>
    </xdr:from>
    <xdr:ext cx="466725" cy="257175"/>
    <xdr:sp macro="" textlink="">
      <xdr:nvSpPr>
        <xdr:cNvPr id="372" name="n_3mainValue【福祉施設】_x000a_一人当たり面積">
          <a:extLst>
            <a:ext uri="{FF2B5EF4-FFF2-40B4-BE49-F238E27FC236}">
              <a16:creationId xmlns:a16="http://schemas.microsoft.com/office/drawing/2014/main" id="{00000000-0008-0000-0F00-000074010000}"/>
            </a:ext>
          </a:extLst>
        </xdr:cNvPr>
        <xdr:cNvSpPr txBox="1"/>
      </xdr:nvSpPr>
      <xdr:spPr>
        <a:xfrm>
          <a:off x="7620000" y="14620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85</xdr:row>
      <xdr:rowOff>47625</xdr:rowOff>
    </xdr:from>
    <xdr:ext cx="466725" cy="257175"/>
    <xdr:sp macro="" textlink="">
      <xdr:nvSpPr>
        <xdr:cNvPr id="373" name="n_4mainValue【福祉施設】_x000a_一人当たり面積">
          <a:extLst>
            <a:ext uri="{FF2B5EF4-FFF2-40B4-BE49-F238E27FC236}">
              <a16:creationId xmlns:a16="http://schemas.microsoft.com/office/drawing/2014/main" id="{00000000-0008-0000-0F00-000075010000}"/>
            </a:ext>
          </a:extLst>
        </xdr:cNvPr>
        <xdr:cNvSpPr txBox="1"/>
      </xdr:nvSpPr>
      <xdr:spPr>
        <a:xfrm>
          <a:off x="6734175" y="14620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fLocksText="0">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市民会館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fLocksText="0">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fLocksText="0">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fLocksText="0">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fLocksText="0">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fLocksText="0">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fLocksText="0">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96</xdr:row>
      <xdr:rowOff>114300</xdr:rowOff>
    </xdr:from>
    <xdr:ext cx="295275" cy="228600"/>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110</xdr:row>
      <xdr:rowOff>47625</xdr:rowOff>
    </xdr:from>
    <xdr:ext cx="466725" cy="25717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85750" y="1890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108</xdr:row>
      <xdr:rowOff>66675</xdr:rowOff>
    </xdr:from>
    <xdr:ext cx="466725" cy="25717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85750"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106</xdr:row>
      <xdr:rowOff>76200</xdr:rowOff>
    </xdr:from>
    <xdr:ext cx="400050" cy="25717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2425" y="1824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104</xdr:row>
      <xdr:rowOff>95250</xdr:rowOff>
    </xdr:from>
    <xdr:ext cx="400050" cy="25717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2425" y="1792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102</xdr:row>
      <xdr:rowOff>114300</xdr:rowOff>
    </xdr:from>
    <xdr:ext cx="400050" cy="25717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2425" y="1760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100</xdr:row>
      <xdr:rowOff>133350</xdr:rowOff>
    </xdr:from>
    <xdr:ext cx="400050" cy="25717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2425" y="1727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98</xdr:row>
      <xdr:rowOff>142875</xdr:rowOff>
    </xdr:from>
    <xdr:ext cx="342900" cy="25717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19100" y="1694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398" name="【市民会館】_x000a_有形固定資産減価償却率グラフ枠">
          <a:extLst>
            <a:ext uri="{FF2B5EF4-FFF2-40B4-BE49-F238E27FC236}">
              <a16:creationId xmlns:a16="http://schemas.microsoft.com/office/drawing/2014/main" id="{00000000-0008-0000-0F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109</xdr:row>
      <xdr:rowOff>38100</xdr:rowOff>
    </xdr:from>
    <xdr:ext cx="466725" cy="257175"/>
    <xdr:sp macro="" textlink="">
      <xdr:nvSpPr>
        <xdr:cNvPr id="400" name="【市民会館】_x000a_有形固定資産減価償却率最小値テキスト">
          <a:extLst>
            <a:ext uri="{FF2B5EF4-FFF2-40B4-BE49-F238E27FC236}">
              <a16:creationId xmlns:a16="http://schemas.microsoft.com/office/drawing/2014/main" id="{00000000-0008-0000-0F00-000090010000}"/>
            </a:ext>
          </a:extLst>
        </xdr:cNvPr>
        <xdr:cNvSpPr txBox="1"/>
      </xdr:nvSpPr>
      <xdr:spPr>
        <a:xfrm>
          <a:off x="4667250" y="1872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99</xdr:row>
      <xdr:rowOff>104775</xdr:rowOff>
    </xdr:from>
    <xdr:ext cx="409575" cy="257175"/>
    <xdr:sp macro="" textlink="">
      <xdr:nvSpPr>
        <xdr:cNvPr id="402" name="【市民会館】_x000a_有形固定資産減価償却率最大値テキスト">
          <a:extLst>
            <a:ext uri="{FF2B5EF4-FFF2-40B4-BE49-F238E27FC236}">
              <a16:creationId xmlns:a16="http://schemas.microsoft.com/office/drawing/2014/main" id="{00000000-0008-0000-0F00-000092010000}"/>
            </a:ext>
          </a:extLst>
        </xdr:cNvPr>
        <xdr:cNvSpPr txBox="1"/>
      </xdr:nvSpPr>
      <xdr:spPr>
        <a:xfrm>
          <a:off x="4667250" y="17078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13.1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104</xdr:row>
      <xdr:rowOff>133350</xdr:rowOff>
    </xdr:from>
    <xdr:ext cx="409575" cy="257175"/>
    <xdr:sp macro="" textlink="">
      <xdr:nvSpPr>
        <xdr:cNvPr id="404" name="【市民会館】_x000a_有形固定資産減価償却率平均値テキスト">
          <a:extLst>
            <a:ext uri="{FF2B5EF4-FFF2-40B4-BE49-F238E27FC236}">
              <a16:creationId xmlns:a16="http://schemas.microsoft.com/office/drawing/2014/main" id="{00000000-0008-0000-0F00-000094010000}"/>
            </a:ext>
          </a:extLst>
        </xdr:cNvPr>
        <xdr:cNvSpPr txBox="1"/>
      </xdr:nvSpPr>
      <xdr:spPr>
        <a:xfrm>
          <a:off x="4667250" y="17964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fLocksText="0">
      <xdr:nvSpPr>
        <xdr:cNvPr id="405" name="フローチャート: 判断 404">
          <a:extLst>
            <a:ext uri="{FF2B5EF4-FFF2-40B4-BE49-F238E27FC236}">
              <a16:creationId xmlns:a16="http://schemas.microsoft.com/office/drawing/2014/main" id="{00000000-0008-0000-0F00-000095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fLocksText="0">
      <xdr:nvSpPr>
        <xdr:cNvPr id="406" name="フローチャート: 判断 405">
          <a:extLst>
            <a:ext uri="{FF2B5EF4-FFF2-40B4-BE49-F238E27FC236}">
              <a16:creationId xmlns:a16="http://schemas.microsoft.com/office/drawing/2014/main" id="{00000000-0008-0000-0F00-000096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fLocksText="0">
      <xdr:nvSpPr>
        <xdr:cNvPr id="407" name="フローチャート: 判断 406">
          <a:extLst>
            <a:ext uri="{FF2B5EF4-FFF2-40B4-BE49-F238E27FC236}">
              <a16:creationId xmlns:a16="http://schemas.microsoft.com/office/drawing/2014/main" id="{00000000-0008-0000-0F00-000097010000}"/>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fLocksText="0">
      <xdr:nvSpPr>
        <xdr:cNvPr id="408" name="フローチャート: 判断 407">
          <a:extLst>
            <a:ext uri="{FF2B5EF4-FFF2-40B4-BE49-F238E27FC236}">
              <a16:creationId xmlns:a16="http://schemas.microsoft.com/office/drawing/2014/main" id="{00000000-0008-0000-0F00-000098010000}"/>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fLocksText="0">
      <xdr:nvSpPr>
        <xdr:cNvPr id="409" name="フローチャート: 判断 408">
          <a:extLst>
            <a:ext uri="{FF2B5EF4-FFF2-40B4-BE49-F238E27FC236}">
              <a16:creationId xmlns:a16="http://schemas.microsoft.com/office/drawing/2014/main" id="{00000000-0008-0000-0F00-000099010000}"/>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111</xdr:row>
      <xdr:rowOff>19050</xdr:rowOff>
    </xdr:from>
    <xdr:ext cx="762000" cy="25717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44386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111</xdr:row>
      <xdr:rowOff>19050</xdr:rowOff>
    </xdr:from>
    <xdr:ext cx="762000" cy="25717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3600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111</xdr:row>
      <xdr:rowOff>19050</xdr:rowOff>
    </xdr:from>
    <xdr:ext cx="762000" cy="25717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2714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19050</xdr:rowOff>
    </xdr:from>
    <xdr:ext cx="762000" cy="25717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828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111</xdr:row>
      <xdr:rowOff>19050</xdr:rowOff>
    </xdr:from>
    <xdr:ext cx="762000" cy="25717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933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23768</xdr:rowOff>
    </xdr:from>
    <xdr:to>
      <xdr:col>20</xdr:col>
      <xdr:colOff>38100</xdr:colOff>
      <xdr:row>100</xdr:row>
      <xdr:rowOff>125368</xdr:rowOff>
    </xdr:to>
    <xdr:sp macro="" textlink="" fLocksText="0">
      <xdr:nvSpPr>
        <xdr:cNvPr id="415" name="楕円 414">
          <a:extLst>
            <a:ext uri="{FF2B5EF4-FFF2-40B4-BE49-F238E27FC236}">
              <a16:creationId xmlns:a16="http://schemas.microsoft.com/office/drawing/2014/main" id="{00000000-0008-0000-0F00-00009F010000}"/>
            </a:ext>
          </a:extLst>
        </xdr:cNvPr>
        <xdr:cNvSpPr/>
      </xdr:nvSpPr>
      <xdr:spPr>
        <a:xfrm>
          <a:off x="37465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152400</xdr:colOff>
      <xdr:row>105</xdr:row>
      <xdr:rowOff>76200</xdr:rowOff>
    </xdr:from>
    <xdr:ext cx="409575" cy="257175"/>
    <xdr:sp macro="" textlink="">
      <xdr:nvSpPr>
        <xdr:cNvPr id="416" name="n_1aveValue【市民会館】_x000a_有形固定資産減価償却率">
          <a:extLst>
            <a:ext uri="{FF2B5EF4-FFF2-40B4-BE49-F238E27FC236}">
              <a16:creationId xmlns:a16="http://schemas.microsoft.com/office/drawing/2014/main" id="{00000000-0008-0000-0F00-0000A0010000}"/>
            </a:ext>
          </a:extLst>
        </xdr:cNvPr>
        <xdr:cNvSpPr txBox="1"/>
      </xdr:nvSpPr>
      <xdr:spPr>
        <a:xfrm>
          <a:off x="3581400" y="18078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103</xdr:row>
      <xdr:rowOff>104775</xdr:rowOff>
    </xdr:from>
    <xdr:ext cx="409575" cy="257175"/>
    <xdr:sp macro="" textlink="">
      <xdr:nvSpPr>
        <xdr:cNvPr id="417" name="n_2aveValue【市民会館】_x000a_有形固定資産減価償却率">
          <a:extLst>
            <a:ext uri="{FF2B5EF4-FFF2-40B4-BE49-F238E27FC236}">
              <a16:creationId xmlns:a16="http://schemas.microsoft.com/office/drawing/2014/main" id="{00000000-0008-0000-0F00-0000A1010000}"/>
            </a:ext>
          </a:extLst>
        </xdr:cNvPr>
        <xdr:cNvSpPr txBox="1"/>
      </xdr:nvSpPr>
      <xdr:spPr>
        <a:xfrm>
          <a:off x="2705100" y="17764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103</xdr:row>
      <xdr:rowOff>85725</xdr:rowOff>
    </xdr:from>
    <xdr:ext cx="409575" cy="257175"/>
    <xdr:sp macro="" textlink="">
      <xdr:nvSpPr>
        <xdr:cNvPr id="418" name="n_3aveValue【市民会館】_x000a_有形固定資産減価償却率">
          <a:extLst>
            <a:ext uri="{FF2B5EF4-FFF2-40B4-BE49-F238E27FC236}">
              <a16:creationId xmlns:a16="http://schemas.microsoft.com/office/drawing/2014/main" id="{00000000-0008-0000-0F00-0000A2010000}"/>
            </a:ext>
          </a:extLst>
        </xdr:cNvPr>
        <xdr:cNvSpPr txBox="1"/>
      </xdr:nvSpPr>
      <xdr:spPr>
        <a:xfrm>
          <a:off x="1809750" y="17745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103</xdr:row>
      <xdr:rowOff>19050</xdr:rowOff>
    </xdr:from>
    <xdr:ext cx="409575" cy="257175"/>
    <xdr:sp macro="" textlink="">
      <xdr:nvSpPr>
        <xdr:cNvPr id="419" name="n_4aveValue【市民会館】_x000a_有形固定資産減価償却率">
          <a:extLst>
            <a:ext uri="{FF2B5EF4-FFF2-40B4-BE49-F238E27FC236}">
              <a16:creationId xmlns:a16="http://schemas.microsoft.com/office/drawing/2014/main" id="{00000000-0008-0000-0F00-0000A3010000}"/>
            </a:ext>
          </a:extLst>
        </xdr:cNvPr>
        <xdr:cNvSpPr txBox="1"/>
      </xdr:nvSpPr>
      <xdr:spPr>
        <a:xfrm>
          <a:off x="923925" y="176784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180975</xdr:colOff>
      <xdr:row>98</xdr:row>
      <xdr:rowOff>142875</xdr:rowOff>
    </xdr:from>
    <xdr:ext cx="342900" cy="257175"/>
    <xdr:sp macro="" textlink="">
      <xdr:nvSpPr>
        <xdr:cNvPr id="420" name="n_1mainValue【市民会館】_x000a_有形固定資産減価償却率">
          <a:extLst>
            <a:ext uri="{FF2B5EF4-FFF2-40B4-BE49-F238E27FC236}">
              <a16:creationId xmlns:a16="http://schemas.microsoft.com/office/drawing/2014/main" id="{00000000-0008-0000-0F00-0000A4010000}"/>
            </a:ext>
          </a:extLst>
        </xdr:cNvPr>
        <xdr:cNvSpPr txBox="1"/>
      </xdr:nvSpPr>
      <xdr:spPr>
        <a:xfrm>
          <a:off x="3609975" y="1694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fLocksText="0">
      <xdr:nvSpPr>
        <xdr:cNvPr id="421" name="正方形/長方形 420">
          <a:extLst>
            <a:ext uri="{FF2B5EF4-FFF2-40B4-BE49-F238E27FC236}">
              <a16:creationId xmlns:a16="http://schemas.microsoft.com/office/drawing/2014/main" id="{00000000-0008-0000-0F00-0000A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市民会館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fLocksText="0">
      <xdr:nvSpPr>
        <xdr:cNvPr id="422" name="正方形/長方形 421">
          <a:extLst>
            <a:ext uri="{FF2B5EF4-FFF2-40B4-BE49-F238E27FC236}">
              <a16:creationId xmlns:a16="http://schemas.microsoft.com/office/drawing/2014/main" id="{00000000-0008-0000-0F00-0000A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fLocksText="0">
      <xdr:nvSpPr>
        <xdr:cNvPr id="423" name="正方形/長方形 422">
          <a:extLst>
            <a:ext uri="{FF2B5EF4-FFF2-40B4-BE49-F238E27FC236}">
              <a16:creationId xmlns:a16="http://schemas.microsoft.com/office/drawing/2014/main" id="{00000000-0008-0000-0F00-0000A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fLocksText="0">
      <xdr:nvSpPr>
        <xdr:cNvPr id="424" name="正方形/長方形 423">
          <a:extLst>
            <a:ext uri="{FF2B5EF4-FFF2-40B4-BE49-F238E27FC236}">
              <a16:creationId xmlns:a16="http://schemas.microsoft.com/office/drawing/2014/main" id="{00000000-0008-0000-0F00-0000A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fLocksText="0">
      <xdr:nvSpPr>
        <xdr:cNvPr id="425" name="正方形/長方形 424">
          <a:extLst>
            <a:ext uri="{FF2B5EF4-FFF2-40B4-BE49-F238E27FC236}">
              <a16:creationId xmlns:a16="http://schemas.microsoft.com/office/drawing/2014/main" id="{00000000-0008-0000-0F00-0000A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fLocksText="0">
      <xdr:nvSpPr>
        <xdr:cNvPr id="426" name="正方形/長方形 425">
          <a:extLst>
            <a:ext uri="{FF2B5EF4-FFF2-40B4-BE49-F238E27FC236}">
              <a16:creationId xmlns:a16="http://schemas.microsoft.com/office/drawing/2014/main" id="{00000000-0008-0000-0F00-0000A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fLocksText="0">
      <xdr:nvSpPr>
        <xdr:cNvPr id="427" name="正方形/長方形 426">
          <a:extLst>
            <a:ext uri="{FF2B5EF4-FFF2-40B4-BE49-F238E27FC236}">
              <a16:creationId xmlns:a16="http://schemas.microsoft.com/office/drawing/2014/main" id="{00000000-0008-0000-0F00-0000A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fLocksText="0">
      <xdr:nvSpPr>
        <xdr:cNvPr id="428" name="正方形/長方形 427">
          <a:extLst>
            <a:ext uri="{FF2B5EF4-FFF2-40B4-BE49-F238E27FC236}">
              <a16:creationId xmlns:a16="http://schemas.microsoft.com/office/drawing/2014/main" id="{00000000-0008-0000-0F00-0000A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96</xdr:row>
      <xdr:rowOff>114300</xdr:rowOff>
    </xdr:from>
    <xdr:ext cx="352425" cy="228600"/>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562725" y="1657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107</xdr:row>
      <xdr:rowOff>104775</xdr:rowOff>
    </xdr:from>
    <xdr:ext cx="466725" cy="25717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6134100" y="1844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104</xdr:row>
      <xdr:rowOff>161925</xdr:rowOff>
    </xdr:from>
    <xdr:ext cx="466725" cy="25717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6134100" y="1799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102</xdr:row>
      <xdr:rowOff>47625</xdr:rowOff>
    </xdr:from>
    <xdr:ext cx="466725" cy="25717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134100" y="17535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99</xdr:row>
      <xdr:rowOff>104775</xdr:rowOff>
    </xdr:from>
    <xdr:ext cx="466725" cy="25717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134100" y="1707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96</xdr:row>
      <xdr:rowOff>161925</xdr:rowOff>
    </xdr:from>
    <xdr:ext cx="466725" cy="25717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134100" y="1662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fLocksText="0">
      <xdr:nvSpPr>
        <xdr:cNvPr id="441" name="【市民会館】_x000a_一人当たり面積グラフ枠">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57150</xdr:rowOff>
    </xdr:from>
    <xdr:ext cx="466725" cy="257175"/>
    <xdr:sp macro="" textlink="">
      <xdr:nvSpPr>
        <xdr:cNvPr id="443" name="【市民会館】_x000a_一人当たり面積最小値テキスト">
          <a:extLst>
            <a:ext uri="{FF2B5EF4-FFF2-40B4-BE49-F238E27FC236}">
              <a16:creationId xmlns:a16="http://schemas.microsoft.com/office/drawing/2014/main" id="{00000000-0008-0000-0F00-0000BB010000}"/>
            </a:ext>
          </a:extLst>
        </xdr:cNvPr>
        <xdr:cNvSpPr txBox="1"/>
      </xdr:nvSpPr>
      <xdr:spPr>
        <a:xfrm>
          <a:off x="10515600" y="18573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0.010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38100</xdr:rowOff>
    </xdr:from>
    <xdr:ext cx="466725" cy="257175"/>
    <xdr:sp macro="" textlink="">
      <xdr:nvSpPr>
        <xdr:cNvPr id="445" name="【市民会館】_x000a_一人当たり面積最大値テキスト">
          <a:extLst>
            <a:ext uri="{FF2B5EF4-FFF2-40B4-BE49-F238E27FC236}">
              <a16:creationId xmlns:a16="http://schemas.microsoft.com/office/drawing/2014/main" id="{00000000-0008-0000-0F00-0000BD010000}"/>
            </a:ext>
          </a:extLst>
        </xdr:cNvPr>
        <xdr:cNvSpPr txBox="1"/>
      </xdr:nvSpPr>
      <xdr:spPr>
        <a:xfrm>
          <a:off x="10515600" y="17183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0.520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66675</xdr:rowOff>
    </xdr:from>
    <xdr:ext cx="466725" cy="257175"/>
    <xdr:sp macro="" textlink="">
      <xdr:nvSpPr>
        <xdr:cNvPr id="447" name="【市民会館】_x000a_一人当たり面積平均値テキスト">
          <a:extLst>
            <a:ext uri="{FF2B5EF4-FFF2-40B4-BE49-F238E27FC236}">
              <a16:creationId xmlns:a16="http://schemas.microsoft.com/office/drawing/2014/main" id="{00000000-0008-0000-0F00-0000BF010000}"/>
            </a:ext>
          </a:extLst>
        </xdr:cNvPr>
        <xdr:cNvSpPr txBox="1"/>
      </xdr:nvSpPr>
      <xdr:spPr>
        <a:xfrm>
          <a:off x="10515600" y="1824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0.122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fLocksText="0">
      <xdr:nvSpPr>
        <xdr:cNvPr id="448" name="フローチャート: 判断 447">
          <a:extLst>
            <a:ext uri="{FF2B5EF4-FFF2-40B4-BE49-F238E27FC236}">
              <a16:creationId xmlns:a16="http://schemas.microsoft.com/office/drawing/2014/main" id="{00000000-0008-0000-0F00-0000C0010000}"/>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fLocksText="0">
      <xdr:nvSpPr>
        <xdr:cNvPr id="449" name="フローチャート: 判断 448">
          <a:extLst>
            <a:ext uri="{FF2B5EF4-FFF2-40B4-BE49-F238E27FC236}">
              <a16:creationId xmlns:a16="http://schemas.microsoft.com/office/drawing/2014/main" id="{00000000-0008-0000-0F00-0000C1010000}"/>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fLocksText="0">
      <xdr:nvSpPr>
        <xdr:cNvPr id="450" name="フローチャート: 判断 449">
          <a:extLst>
            <a:ext uri="{FF2B5EF4-FFF2-40B4-BE49-F238E27FC236}">
              <a16:creationId xmlns:a16="http://schemas.microsoft.com/office/drawing/2014/main" id="{00000000-0008-0000-0F00-0000C2010000}"/>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fLocksText="0">
      <xdr:nvSpPr>
        <xdr:cNvPr id="451" name="フローチャート: 判断 450">
          <a:extLst>
            <a:ext uri="{FF2B5EF4-FFF2-40B4-BE49-F238E27FC236}">
              <a16:creationId xmlns:a16="http://schemas.microsoft.com/office/drawing/2014/main" id="{00000000-0008-0000-0F00-0000C3010000}"/>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fLocksText="0">
      <xdr:nvSpPr>
        <xdr:cNvPr id="452" name="フローチャート: 判断 451">
          <a:extLst>
            <a:ext uri="{FF2B5EF4-FFF2-40B4-BE49-F238E27FC236}">
              <a16:creationId xmlns:a16="http://schemas.microsoft.com/office/drawing/2014/main" id="{00000000-0008-0000-0F00-0000C4010000}"/>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111</xdr:row>
      <xdr:rowOff>19050</xdr:rowOff>
    </xdr:from>
    <xdr:ext cx="762000" cy="25717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02870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19050</xdr:rowOff>
    </xdr:from>
    <xdr:ext cx="762000" cy="25717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9448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111</xdr:row>
      <xdr:rowOff>19050</xdr:rowOff>
    </xdr:from>
    <xdr:ext cx="762000" cy="25717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8553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111</xdr:row>
      <xdr:rowOff>19050</xdr:rowOff>
    </xdr:from>
    <xdr:ext cx="762000" cy="25717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7667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19050</xdr:rowOff>
    </xdr:from>
    <xdr:ext cx="762000" cy="25717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781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43687</xdr:rowOff>
    </xdr:from>
    <xdr:to>
      <xdr:col>50</xdr:col>
      <xdr:colOff>165100</xdr:colOff>
      <xdr:row>107</xdr:row>
      <xdr:rowOff>145287</xdr:rowOff>
    </xdr:to>
    <xdr:sp macro="" textlink="" fLocksText="0">
      <xdr:nvSpPr>
        <xdr:cNvPr id="458" name="楕円 457">
          <a:extLst>
            <a:ext uri="{FF2B5EF4-FFF2-40B4-BE49-F238E27FC236}">
              <a16:creationId xmlns:a16="http://schemas.microsoft.com/office/drawing/2014/main" id="{00000000-0008-0000-0F00-0000CA010000}"/>
            </a:ext>
          </a:extLst>
        </xdr:cNvPr>
        <xdr:cNvSpPr/>
      </xdr:nvSpPr>
      <xdr:spPr>
        <a:xfrm>
          <a:off x="9588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57150</xdr:colOff>
      <xdr:row>105</xdr:row>
      <xdr:rowOff>28575</xdr:rowOff>
    </xdr:from>
    <xdr:ext cx="466725" cy="257175"/>
    <xdr:sp macro="" textlink="">
      <xdr:nvSpPr>
        <xdr:cNvPr id="459" name="n_1aveValue【市民会館】_x000a_一人当たり面積">
          <a:extLst>
            <a:ext uri="{FF2B5EF4-FFF2-40B4-BE49-F238E27FC236}">
              <a16:creationId xmlns:a16="http://schemas.microsoft.com/office/drawing/2014/main" id="{00000000-0008-0000-0F00-0000CB010000}"/>
            </a:ext>
          </a:extLst>
        </xdr:cNvPr>
        <xdr:cNvSpPr txBox="1"/>
      </xdr:nvSpPr>
      <xdr:spPr>
        <a:xfrm>
          <a:off x="9391650" y="18030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0.126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105</xdr:row>
      <xdr:rowOff>38100</xdr:rowOff>
    </xdr:from>
    <xdr:ext cx="466725" cy="257175"/>
    <xdr:sp macro="" textlink="">
      <xdr:nvSpPr>
        <xdr:cNvPr id="460" name="n_2aveValue【市民会館】_x000a_一人当たり面積">
          <a:extLst>
            <a:ext uri="{FF2B5EF4-FFF2-40B4-BE49-F238E27FC236}">
              <a16:creationId xmlns:a16="http://schemas.microsoft.com/office/drawing/2014/main" id="{00000000-0008-0000-0F00-0000CC010000}"/>
            </a:ext>
          </a:extLst>
        </xdr:cNvPr>
        <xdr:cNvSpPr txBox="1"/>
      </xdr:nvSpPr>
      <xdr:spPr>
        <a:xfrm>
          <a:off x="8515350" y="18040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0.123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105</xdr:row>
      <xdr:rowOff>38100</xdr:rowOff>
    </xdr:from>
    <xdr:ext cx="466725" cy="257175"/>
    <xdr:sp macro="" textlink="">
      <xdr:nvSpPr>
        <xdr:cNvPr id="461" name="n_3aveValue【市民会館】_x000a_一人当たり面積">
          <a:extLst>
            <a:ext uri="{FF2B5EF4-FFF2-40B4-BE49-F238E27FC236}">
              <a16:creationId xmlns:a16="http://schemas.microsoft.com/office/drawing/2014/main" id="{00000000-0008-0000-0F00-0000CD010000}"/>
            </a:ext>
          </a:extLst>
        </xdr:cNvPr>
        <xdr:cNvSpPr txBox="1"/>
      </xdr:nvSpPr>
      <xdr:spPr>
        <a:xfrm>
          <a:off x="7620000" y="18040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0.123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105</xdr:row>
      <xdr:rowOff>28575</xdr:rowOff>
    </xdr:from>
    <xdr:ext cx="466725" cy="257175"/>
    <xdr:sp macro="" textlink="">
      <xdr:nvSpPr>
        <xdr:cNvPr id="462" name="n_4aveValue【市民会館】_x000a_一人当たり面積">
          <a:extLst>
            <a:ext uri="{FF2B5EF4-FFF2-40B4-BE49-F238E27FC236}">
              <a16:creationId xmlns:a16="http://schemas.microsoft.com/office/drawing/2014/main" id="{00000000-0008-0000-0F00-0000CE010000}"/>
            </a:ext>
          </a:extLst>
        </xdr:cNvPr>
        <xdr:cNvSpPr txBox="1"/>
      </xdr:nvSpPr>
      <xdr:spPr>
        <a:xfrm>
          <a:off x="6734175" y="18030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107</xdr:row>
      <xdr:rowOff>133350</xdr:rowOff>
    </xdr:from>
    <xdr:ext cx="466725" cy="257175"/>
    <xdr:sp macro="" textlink="">
      <xdr:nvSpPr>
        <xdr:cNvPr id="463" name="n_1mainValue【市民会館】_x000a_一人当たり面積">
          <a:extLst>
            <a:ext uri="{FF2B5EF4-FFF2-40B4-BE49-F238E27FC236}">
              <a16:creationId xmlns:a16="http://schemas.microsoft.com/office/drawing/2014/main" id="{00000000-0008-0000-0F00-0000CF010000}"/>
            </a:ext>
          </a:extLst>
        </xdr:cNvPr>
        <xdr:cNvSpPr txBox="1"/>
      </xdr:nvSpPr>
      <xdr:spPr>
        <a:xfrm>
          <a:off x="9391650" y="18478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fLocksText="0">
      <xdr:nvSpPr>
        <xdr:cNvPr id="464" name="正方形/長方形 463">
          <a:extLst>
            <a:ext uri="{FF2B5EF4-FFF2-40B4-BE49-F238E27FC236}">
              <a16:creationId xmlns:a16="http://schemas.microsoft.com/office/drawing/2014/main" id="{00000000-0008-0000-0F00-0000D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一般廃棄物処理施設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fLocksText="0">
      <xdr:nvSpPr>
        <xdr:cNvPr id="465" name="正方形/長方形 464">
          <a:extLst>
            <a:ext uri="{FF2B5EF4-FFF2-40B4-BE49-F238E27FC236}">
              <a16:creationId xmlns:a16="http://schemas.microsoft.com/office/drawing/2014/main" id="{00000000-0008-0000-0F00-0000D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fLocksText="0">
      <xdr:nvSpPr>
        <xdr:cNvPr id="466" name="正方形/長方形 465">
          <a:extLst>
            <a:ext uri="{FF2B5EF4-FFF2-40B4-BE49-F238E27FC236}">
              <a16:creationId xmlns:a16="http://schemas.microsoft.com/office/drawing/2014/main" id="{00000000-0008-0000-0F00-0000D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fLocksText="0">
      <xdr:nvSpPr>
        <xdr:cNvPr id="467" name="正方形/長方形 466">
          <a:extLst>
            <a:ext uri="{FF2B5EF4-FFF2-40B4-BE49-F238E27FC236}">
              <a16:creationId xmlns:a16="http://schemas.microsoft.com/office/drawing/2014/main" id="{00000000-0008-0000-0F00-0000D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fLocksText="0">
      <xdr:nvSpPr>
        <xdr:cNvPr id="468" name="正方形/長方形 467">
          <a:extLst>
            <a:ext uri="{FF2B5EF4-FFF2-40B4-BE49-F238E27FC236}">
              <a16:creationId xmlns:a16="http://schemas.microsoft.com/office/drawing/2014/main" id="{00000000-0008-0000-0F00-0000D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fLocksText="0">
      <xdr:nvSpPr>
        <xdr:cNvPr id="469" name="正方形/長方形 468">
          <a:extLst>
            <a:ext uri="{FF2B5EF4-FFF2-40B4-BE49-F238E27FC236}">
              <a16:creationId xmlns:a16="http://schemas.microsoft.com/office/drawing/2014/main" id="{00000000-0008-0000-0F00-0000D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fLocksText="0">
      <xdr:nvSpPr>
        <xdr:cNvPr id="470" name="正方形/長方形 469">
          <a:extLst>
            <a:ext uri="{FF2B5EF4-FFF2-40B4-BE49-F238E27FC236}">
              <a16:creationId xmlns:a16="http://schemas.microsoft.com/office/drawing/2014/main" id="{00000000-0008-0000-0F00-0000D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471" name="正方形/長方形 470">
          <a:extLst>
            <a:ext uri="{FF2B5EF4-FFF2-40B4-BE49-F238E27FC236}">
              <a16:creationId xmlns:a16="http://schemas.microsoft.com/office/drawing/2014/main" id="{00000000-0008-0000-0F00-0000D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30</xdr:row>
      <xdr:rowOff>0</xdr:rowOff>
    </xdr:from>
    <xdr:ext cx="295275" cy="228600"/>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40155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43</xdr:row>
      <xdr:rowOff>104775</xdr:rowOff>
    </xdr:from>
    <xdr:ext cx="466725" cy="25717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1972925" y="747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41</xdr:row>
      <xdr:rowOff>123825</xdr:rowOff>
    </xdr:from>
    <xdr:ext cx="466725" cy="25717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1972925"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39</xdr:row>
      <xdr:rowOff>133350</xdr:rowOff>
    </xdr:from>
    <xdr:ext cx="400050" cy="25717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039600" y="681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37</xdr:row>
      <xdr:rowOff>152400</xdr:rowOff>
    </xdr:from>
    <xdr:ext cx="400050" cy="25717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039600" y="649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35</xdr:row>
      <xdr:rowOff>171450</xdr:rowOff>
    </xdr:from>
    <xdr:ext cx="400050" cy="25717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039600" y="617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34</xdr:row>
      <xdr:rowOff>19050</xdr:rowOff>
    </xdr:from>
    <xdr:ext cx="400050" cy="25717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039600" y="584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32</xdr:row>
      <xdr:rowOff>28575</xdr:rowOff>
    </xdr:from>
    <xdr:ext cx="342900" cy="25717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106275" y="551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488" name="【一般廃棄物処理施設】_x000a_有形固定資産減価償却率グラフ枠">
          <a:extLst>
            <a:ext uri="{FF2B5EF4-FFF2-40B4-BE49-F238E27FC236}">
              <a16:creationId xmlns:a16="http://schemas.microsoft.com/office/drawing/2014/main" id="{00000000-0008-0000-0F00-0000E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42</xdr:row>
      <xdr:rowOff>19050</xdr:rowOff>
    </xdr:from>
    <xdr:ext cx="409575" cy="257175"/>
    <xdr:sp macro="" textlink="">
      <xdr:nvSpPr>
        <xdr:cNvPr id="490" name="【一般廃棄物処理施設】_x000a_有形固定資産減価償却率最小値テキスト">
          <a:extLst>
            <a:ext uri="{FF2B5EF4-FFF2-40B4-BE49-F238E27FC236}">
              <a16:creationId xmlns:a16="http://schemas.microsoft.com/office/drawing/2014/main" id="{00000000-0008-0000-0F00-0000EA010000}"/>
            </a:ext>
          </a:extLst>
        </xdr:cNvPr>
        <xdr:cNvSpPr txBox="1"/>
      </xdr:nvSpPr>
      <xdr:spPr>
        <a:xfrm>
          <a:off x="16354425" y="7219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95.1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32</xdr:row>
      <xdr:rowOff>161925</xdr:rowOff>
    </xdr:from>
    <xdr:ext cx="409575" cy="257175"/>
    <xdr:sp macro="" textlink="">
      <xdr:nvSpPr>
        <xdr:cNvPr id="492" name="【一般廃棄物処理施設】_x000a_有形固定資産減価償却率最大値テキスト">
          <a:extLst>
            <a:ext uri="{FF2B5EF4-FFF2-40B4-BE49-F238E27FC236}">
              <a16:creationId xmlns:a16="http://schemas.microsoft.com/office/drawing/2014/main" id="{00000000-0008-0000-0F00-0000EC010000}"/>
            </a:ext>
          </a:extLst>
        </xdr:cNvPr>
        <xdr:cNvSpPr txBox="1"/>
      </xdr:nvSpPr>
      <xdr:spPr>
        <a:xfrm>
          <a:off x="16354425" y="5648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13.0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37</xdr:row>
      <xdr:rowOff>142875</xdr:rowOff>
    </xdr:from>
    <xdr:ext cx="409575" cy="257175"/>
    <xdr:sp macro="" textlink="">
      <xdr:nvSpPr>
        <xdr:cNvPr id="494" name="【一般廃棄物処理施設】_x000a_有形固定資産減価償却率平均値テキスト">
          <a:extLst>
            <a:ext uri="{FF2B5EF4-FFF2-40B4-BE49-F238E27FC236}">
              <a16:creationId xmlns:a16="http://schemas.microsoft.com/office/drawing/2014/main" id="{00000000-0008-0000-0F00-0000EE010000}"/>
            </a:ext>
          </a:extLst>
        </xdr:cNvPr>
        <xdr:cNvSpPr txBox="1"/>
      </xdr:nvSpPr>
      <xdr:spPr>
        <a:xfrm>
          <a:off x="16354425" y="6486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fLocksText="0">
      <xdr:nvSpPr>
        <xdr:cNvPr id="495" name="フローチャート: 判断 494">
          <a:extLst>
            <a:ext uri="{FF2B5EF4-FFF2-40B4-BE49-F238E27FC236}">
              <a16:creationId xmlns:a16="http://schemas.microsoft.com/office/drawing/2014/main" id="{00000000-0008-0000-0F00-0000EF010000}"/>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fLocksText="0">
      <xdr:nvSpPr>
        <xdr:cNvPr id="496" name="フローチャート: 判断 495">
          <a:extLst>
            <a:ext uri="{FF2B5EF4-FFF2-40B4-BE49-F238E27FC236}">
              <a16:creationId xmlns:a16="http://schemas.microsoft.com/office/drawing/2014/main" id="{00000000-0008-0000-0F00-0000F0010000}"/>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fLocksText="0">
      <xdr:nvSpPr>
        <xdr:cNvPr id="497" name="フローチャート: 判断 496">
          <a:extLst>
            <a:ext uri="{FF2B5EF4-FFF2-40B4-BE49-F238E27FC236}">
              <a16:creationId xmlns:a16="http://schemas.microsoft.com/office/drawing/2014/main" id="{00000000-0008-0000-0F00-0000F1010000}"/>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fLocksText="0">
      <xdr:nvSpPr>
        <xdr:cNvPr id="498" name="フローチャート: 判断 497">
          <a:extLst>
            <a:ext uri="{FF2B5EF4-FFF2-40B4-BE49-F238E27FC236}">
              <a16:creationId xmlns:a16="http://schemas.microsoft.com/office/drawing/2014/main" id="{00000000-0008-0000-0F00-0000F201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fLocksText="0">
      <xdr:nvSpPr>
        <xdr:cNvPr id="499" name="フローチャート: 判断 498">
          <a:extLst>
            <a:ext uri="{FF2B5EF4-FFF2-40B4-BE49-F238E27FC236}">
              <a16:creationId xmlns:a16="http://schemas.microsoft.com/office/drawing/2014/main" id="{00000000-0008-0000-0F00-0000F3010000}"/>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44</xdr:row>
      <xdr:rowOff>76200</xdr:rowOff>
    </xdr:from>
    <xdr:ext cx="762000" cy="25717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61258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44</xdr:row>
      <xdr:rowOff>76200</xdr:rowOff>
    </xdr:from>
    <xdr:ext cx="762000" cy="25717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528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76200</xdr:rowOff>
    </xdr:from>
    <xdr:ext cx="762000" cy="25717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440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44</xdr:row>
      <xdr:rowOff>76200</xdr:rowOff>
    </xdr:from>
    <xdr:ext cx="762000" cy="25717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350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44</xdr:row>
      <xdr:rowOff>76200</xdr:rowOff>
    </xdr:from>
    <xdr:ext cx="762000" cy="25717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62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146231</xdr:rowOff>
    </xdr:from>
    <xdr:to>
      <xdr:col>85</xdr:col>
      <xdr:colOff>177800</xdr:colOff>
      <xdr:row>41</xdr:row>
      <xdr:rowOff>76381</xdr:rowOff>
    </xdr:to>
    <xdr:sp macro="" textlink="" fLocksText="0">
      <xdr:nvSpPr>
        <xdr:cNvPr id="505" name="楕円 504">
          <a:extLst>
            <a:ext uri="{FF2B5EF4-FFF2-40B4-BE49-F238E27FC236}">
              <a16:creationId xmlns:a16="http://schemas.microsoft.com/office/drawing/2014/main" id="{00000000-0008-0000-0F00-0000F9010000}"/>
            </a:ext>
          </a:extLst>
        </xdr:cNvPr>
        <xdr:cNvSpPr/>
      </xdr:nvSpPr>
      <xdr:spPr>
        <a:xfrm>
          <a:off x="162687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40</xdr:row>
      <xdr:rowOff>123825</xdr:rowOff>
    </xdr:from>
    <xdr:ext cx="409575" cy="257175"/>
    <xdr:sp macro="" textlink="">
      <xdr:nvSpPr>
        <xdr:cNvPr id="506" name="【一般廃棄物処理施設】_x000a_有形固定資産減価償却率該当値テキスト">
          <a:extLst>
            <a:ext uri="{FF2B5EF4-FFF2-40B4-BE49-F238E27FC236}">
              <a16:creationId xmlns:a16="http://schemas.microsoft.com/office/drawing/2014/main" id="{00000000-0008-0000-0F00-0000FA010000}"/>
            </a:ext>
          </a:extLst>
        </xdr:cNvPr>
        <xdr:cNvSpPr txBox="1"/>
      </xdr:nvSpPr>
      <xdr:spPr>
        <a:xfrm>
          <a:off x="16354425" y="69818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105410</xdr:rowOff>
    </xdr:from>
    <xdr:to>
      <xdr:col>81</xdr:col>
      <xdr:colOff>101600</xdr:colOff>
      <xdr:row>41</xdr:row>
      <xdr:rowOff>35560</xdr:rowOff>
    </xdr:to>
    <xdr:sp macro="" textlink="" fLocksText="0">
      <xdr:nvSpPr>
        <xdr:cNvPr id="507" name="楕円 506">
          <a:extLst>
            <a:ext uri="{FF2B5EF4-FFF2-40B4-BE49-F238E27FC236}">
              <a16:creationId xmlns:a16="http://schemas.microsoft.com/office/drawing/2014/main" id="{00000000-0008-0000-0F00-0000FB010000}"/>
            </a:ext>
          </a:extLst>
        </xdr:cNvPr>
        <xdr:cNvSpPr/>
      </xdr:nvSpPr>
      <xdr:spPr>
        <a:xfrm>
          <a:off x="15430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40</xdr:row>
      <xdr:rowOff>156210</xdr:rowOff>
    </xdr:from>
    <xdr:to>
      <xdr:col>85</xdr:col>
      <xdr:colOff>127000</xdr:colOff>
      <xdr:row>41</xdr:row>
      <xdr:rowOff>25581</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5481300" y="701421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105410</xdr:rowOff>
    </xdr:from>
    <xdr:to>
      <xdr:col>76</xdr:col>
      <xdr:colOff>165100</xdr:colOff>
      <xdr:row>41</xdr:row>
      <xdr:rowOff>35560</xdr:rowOff>
    </xdr:to>
    <xdr:sp macro="" textlink="" fLocksText="0">
      <xdr:nvSpPr>
        <xdr:cNvPr id="509" name="楕円 508">
          <a:extLst>
            <a:ext uri="{FF2B5EF4-FFF2-40B4-BE49-F238E27FC236}">
              <a16:creationId xmlns:a16="http://schemas.microsoft.com/office/drawing/2014/main" id="{00000000-0008-0000-0F00-0000FD010000}"/>
            </a:ext>
          </a:extLst>
        </xdr:cNvPr>
        <xdr:cNvSpPr/>
      </xdr:nvSpPr>
      <xdr:spPr>
        <a:xfrm>
          <a:off x="14541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40</xdr:row>
      <xdr:rowOff>156210</xdr:rowOff>
    </xdr:from>
    <xdr:to>
      <xdr:col>81</xdr:col>
      <xdr:colOff>50800</xdr:colOff>
      <xdr:row>40</xdr:row>
      <xdr:rowOff>156210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4592300" y="701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82550</xdr:rowOff>
    </xdr:from>
    <xdr:to>
      <xdr:col>72</xdr:col>
      <xdr:colOff>38100</xdr:colOff>
      <xdr:row>41</xdr:row>
      <xdr:rowOff>12700</xdr:rowOff>
    </xdr:to>
    <xdr:sp macro="" textlink="" fLocksText="0">
      <xdr:nvSpPr>
        <xdr:cNvPr id="511" name="楕円 510">
          <a:extLst>
            <a:ext uri="{FF2B5EF4-FFF2-40B4-BE49-F238E27FC236}">
              <a16:creationId xmlns:a16="http://schemas.microsoft.com/office/drawing/2014/main" id="{00000000-0008-0000-0F00-0000FF010000}"/>
            </a:ext>
          </a:extLst>
        </xdr:cNvPr>
        <xdr:cNvSpPr/>
      </xdr:nvSpPr>
      <xdr:spPr>
        <a:xfrm>
          <a:off x="13652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40</xdr:row>
      <xdr:rowOff>133350</xdr:rowOff>
    </xdr:from>
    <xdr:to>
      <xdr:col>76</xdr:col>
      <xdr:colOff>114300</xdr:colOff>
      <xdr:row>40</xdr:row>
      <xdr:rowOff>156210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3703300" y="6991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85816</xdr:rowOff>
    </xdr:from>
    <xdr:to>
      <xdr:col>67</xdr:col>
      <xdr:colOff>101600</xdr:colOff>
      <xdr:row>41</xdr:row>
      <xdr:rowOff>15966</xdr:rowOff>
    </xdr:to>
    <xdr:sp macro="" textlink="" fLocksText="0">
      <xdr:nvSpPr>
        <xdr:cNvPr id="513" name="楕円 512">
          <a:extLst>
            <a:ext uri="{FF2B5EF4-FFF2-40B4-BE49-F238E27FC236}">
              <a16:creationId xmlns:a16="http://schemas.microsoft.com/office/drawing/2014/main" id="{00000000-0008-0000-0F00-000001020000}"/>
            </a:ext>
          </a:extLst>
        </xdr:cNvPr>
        <xdr:cNvSpPr/>
      </xdr:nvSpPr>
      <xdr:spPr>
        <a:xfrm>
          <a:off x="12763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40</xdr:row>
      <xdr:rowOff>133350</xdr:rowOff>
    </xdr:from>
    <xdr:to>
      <xdr:col>71</xdr:col>
      <xdr:colOff>177800</xdr:colOff>
      <xdr:row>40</xdr:row>
      <xdr:rowOff>136616</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2814300" y="69913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37</xdr:row>
      <xdr:rowOff>38100</xdr:rowOff>
    </xdr:from>
    <xdr:ext cx="409575" cy="257175"/>
    <xdr:sp macro="" textlink="">
      <xdr:nvSpPr>
        <xdr:cNvPr id="515" name="n_1aveValue【一般廃棄物処理施設】_x000a_有形固定資産減価償却率">
          <a:extLst>
            <a:ext uri="{FF2B5EF4-FFF2-40B4-BE49-F238E27FC236}">
              <a16:creationId xmlns:a16="http://schemas.microsoft.com/office/drawing/2014/main" id="{00000000-0008-0000-0F00-000003020000}"/>
            </a:ext>
          </a:extLst>
        </xdr:cNvPr>
        <xdr:cNvSpPr txBox="1"/>
      </xdr:nvSpPr>
      <xdr:spPr>
        <a:xfrm>
          <a:off x="15259050" y="6381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37</xdr:row>
      <xdr:rowOff>0</xdr:rowOff>
    </xdr:from>
    <xdr:ext cx="409575" cy="257175"/>
    <xdr:sp macro="" textlink="">
      <xdr:nvSpPr>
        <xdr:cNvPr id="516" name="n_2aveValue【一般廃棄物処理施設】_x000a_有形固定資産減価償却率">
          <a:extLst>
            <a:ext uri="{FF2B5EF4-FFF2-40B4-BE49-F238E27FC236}">
              <a16:creationId xmlns:a16="http://schemas.microsoft.com/office/drawing/2014/main" id="{00000000-0008-0000-0F00-000004020000}"/>
            </a:ext>
          </a:extLst>
        </xdr:cNvPr>
        <xdr:cNvSpPr txBox="1"/>
      </xdr:nvSpPr>
      <xdr:spPr>
        <a:xfrm>
          <a:off x="14382750" y="63436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36</xdr:row>
      <xdr:rowOff>152400</xdr:rowOff>
    </xdr:from>
    <xdr:ext cx="409575" cy="257175"/>
    <xdr:sp macro="" textlink="">
      <xdr:nvSpPr>
        <xdr:cNvPr id="517" name="n_3aveValue【一般廃棄物処理施設】_x000a_有形固定資産減価償却率">
          <a:extLst>
            <a:ext uri="{FF2B5EF4-FFF2-40B4-BE49-F238E27FC236}">
              <a16:creationId xmlns:a16="http://schemas.microsoft.com/office/drawing/2014/main" id="{00000000-0008-0000-0F00-000005020000}"/>
            </a:ext>
          </a:extLst>
        </xdr:cNvPr>
        <xdr:cNvSpPr txBox="1"/>
      </xdr:nvSpPr>
      <xdr:spPr>
        <a:xfrm>
          <a:off x="13496925" y="6324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37</xdr:row>
      <xdr:rowOff>9525</xdr:rowOff>
    </xdr:from>
    <xdr:ext cx="409575" cy="257175"/>
    <xdr:sp macro="" textlink="">
      <xdr:nvSpPr>
        <xdr:cNvPr id="518" name="n_4aveValue【一般廃棄物処理施設】_x000a_有形固定資産減価償却率">
          <a:extLst>
            <a:ext uri="{FF2B5EF4-FFF2-40B4-BE49-F238E27FC236}">
              <a16:creationId xmlns:a16="http://schemas.microsoft.com/office/drawing/2014/main" id="{00000000-0008-0000-0F00-000006020000}"/>
            </a:ext>
          </a:extLst>
        </xdr:cNvPr>
        <xdr:cNvSpPr txBox="1"/>
      </xdr:nvSpPr>
      <xdr:spPr>
        <a:xfrm>
          <a:off x="12611100" y="63531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41</xdr:row>
      <xdr:rowOff>28575</xdr:rowOff>
    </xdr:from>
    <xdr:ext cx="409575" cy="257175"/>
    <xdr:sp macro="" textlink="">
      <xdr:nvSpPr>
        <xdr:cNvPr id="519" name="n_1mainValue【一般廃棄物処理施設】_x000a_有形固定資産減価償却率">
          <a:extLst>
            <a:ext uri="{FF2B5EF4-FFF2-40B4-BE49-F238E27FC236}">
              <a16:creationId xmlns:a16="http://schemas.microsoft.com/office/drawing/2014/main" id="{00000000-0008-0000-0F00-000007020000}"/>
            </a:ext>
          </a:extLst>
        </xdr:cNvPr>
        <xdr:cNvSpPr txBox="1"/>
      </xdr:nvSpPr>
      <xdr:spPr>
        <a:xfrm>
          <a:off x="15259050" y="70580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41</xdr:row>
      <xdr:rowOff>28575</xdr:rowOff>
    </xdr:from>
    <xdr:ext cx="409575" cy="257175"/>
    <xdr:sp macro="" textlink="">
      <xdr:nvSpPr>
        <xdr:cNvPr id="520" name="n_2mainValue【一般廃棄物処理施設】_x000a_有形固定資産減価償却率">
          <a:extLst>
            <a:ext uri="{FF2B5EF4-FFF2-40B4-BE49-F238E27FC236}">
              <a16:creationId xmlns:a16="http://schemas.microsoft.com/office/drawing/2014/main" id="{00000000-0008-0000-0F00-000008020000}"/>
            </a:ext>
          </a:extLst>
        </xdr:cNvPr>
        <xdr:cNvSpPr txBox="1"/>
      </xdr:nvSpPr>
      <xdr:spPr>
        <a:xfrm>
          <a:off x="14382750" y="70580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41</xdr:row>
      <xdr:rowOff>0</xdr:rowOff>
    </xdr:from>
    <xdr:ext cx="409575" cy="257175"/>
    <xdr:sp macro="" textlink="">
      <xdr:nvSpPr>
        <xdr:cNvPr id="521" name="n_3mainValue【一般廃棄物処理施設】_x000a_有形固定資産減価償却率">
          <a:extLst>
            <a:ext uri="{FF2B5EF4-FFF2-40B4-BE49-F238E27FC236}">
              <a16:creationId xmlns:a16="http://schemas.microsoft.com/office/drawing/2014/main" id="{00000000-0008-0000-0F00-000009020000}"/>
            </a:ext>
          </a:extLst>
        </xdr:cNvPr>
        <xdr:cNvSpPr txBox="1"/>
      </xdr:nvSpPr>
      <xdr:spPr>
        <a:xfrm>
          <a:off x="13496925" y="7029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41</xdr:row>
      <xdr:rowOff>9525</xdr:rowOff>
    </xdr:from>
    <xdr:ext cx="409575" cy="257175"/>
    <xdr:sp macro="" textlink="">
      <xdr:nvSpPr>
        <xdr:cNvPr id="522" name="n_4mainValue【一般廃棄物処理施設】_x000a_有形固定資産減価償却率">
          <a:extLst>
            <a:ext uri="{FF2B5EF4-FFF2-40B4-BE49-F238E27FC236}">
              <a16:creationId xmlns:a16="http://schemas.microsoft.com/office/drawing/2014/main" id="{00000000-0008-0000-0F00-00000A020000}"/>
            </a:ext>
          </a:extLst>
        </xdr:cNvPr>
        <xdr:cNvSpPr txBox="1"/>
      </xdr:nvSpPr>
      <xdr:spPr>
        <a:xfrm>
          <a:off x="12611100" y="7038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fLocksText="0">
      <xdr:nvSpPr>
        <xdr:cNvPr id="523" name="正方形/長方形 522">
          <a:extLst>
            <a:ext uri="{FF2B5EF4-FFF2-40B4-BE49-F238E27FC236}">
              <a16:creationId xmlns:a16="http://schemas.microsoft.com/office/drawing/2014/main" id="{00000000-0008-0000-0F00-00000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一般廃棄物処理施設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fLocksText="0">
      <xdr:nvSpPr>
        <xdr:cNvPr id="524" name="正方形/長方形 523">
          <a:extLst>
            <a:ext uri="{FF2B5EF4-FFF2-40B4-BE49-F238E27FC236}">
              <a16:creationId xmlns:a16="http://schemas.microsoft.com/office/drawing/2014/main" id="{00000000-0008-0000-0F00-00000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fLocksText="0">
      <xdr:nvSpPr>
        <xdr:cNvPr id="525" name="正方形/長方形 524">
          <a:extLst>
            <a:ext uri="{FF2B5EF4-FFF2-40B4-BE49-F238E27FC236}">
              <a16:creationId xmlns:a16="http://schemas.microsoft.com/office/drawing/2014/main" id="{00000000-0008-0000-0F00-00000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fLocksText="0">
      <xdr:nvSpPr>
        <xdr:cNvPr id="526" name="正方形/長方形 525">
          <a:extLst>
            <a:ext uri="{FF2B5EF4-FFF2-40B4-BE49-F238E27FC236}">
              <a16:creationId xmlns:a16="http://schemas.microsoft.com/office/drawing/2014/main" id="{00000000-0008-0000-0F00-00000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fLocksText="0">
      <xdr:nvSpPr>
        <xdr:cNvPr id="527" name="正方形/長方形 526">
          <a:extLst>
            <a:ext uri="{FF2B5EF4-FFF2-40B4-BE49-F238E27FC236}">
              <a16:creationId xmlns:a16="http://schemas.microsoft.com/office/drawing/2014/main" id="{00000000-0008-0000-0F00-00000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fLocksText="0">
      <xdr:nvSpPr>
        <xdr:cNvPr id="528" name="正方形/長方形 527">
          <a:extLst>
            <a:ext uri="{FF2B5EF4-FFF2-40B4-BE49-F238E27FC236}">
              <a16:creationId xmlns:a16="http://schemas.microsoft.com/office/drawing/2014/main" id="{00000000-0008-0000-0F00-00001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fLocksText="0">
      <xdr:nvSpPr>
        <xdr:cNvPr id="529" name="正方形/長方形 528">
          <a:extLst>
            <a:ext uri="{FF2B5EF4-FFF2-40B4-BE49-F238E27FC236}">
              <a16:creationId xmlns:a16="http://schemas.microsoft.com/office/drawing/2014/main" id="{00000000-0008-0000-0F00-00001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fLocksText="0">
      <xdr:nvSpPr>
        <xdr:cNvPr id="530" name="正方形/長方形 529">
          <a:extLst>
            <a:ext uri="{FF2B5EF4-FFF2-40B4-BE49-F238E27FC236}">
              <a16:creationId xmlns:a16="http://schemas.microsoft.com/office/drawing/2014/main" id="{00000000-0008-0000-0F00-00001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30</xdr:row>
      <xdr:rowOff>0</xdr:rowOff>
    </xdr:from>
    <xdr:ext cx="352425" cy="228600"/>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8249900" y="514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41</xdr:row>
      <xdr:rowOff>66675</xdr:rowOff>
    </xdr:from>
    <xdr:ext cx="247650" cy="25717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8030825" y="70961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39</xdr:row>
      <xdr:rowOff>28575</xdr:rowOff>
    </xdr:from>
    <xdr:ext cx="600075" cy="25717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7687925" y="6715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36</xdr:row>
      <xdr:rowOff>161925</xdr:rowOff>
    </xdr:from>
    <xdr:ext cx="685800" cy="25717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7602200" y="6334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34</xdr:row>
      <xdr:rowOff>123825</xdr:rowOff>
    </xdr:from>
    <xdr:ext cx="685800" cy="25717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602200" y="5953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32</xdr:row>
      <xdr:rowOff>85725</xdr:rowOff>
    </xdr:from>
    <xdr:ext cx="685800" cy="25717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602200" y="5572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47625</xdr:rowOff>
    </xdr:from>
    <xdr:ext cx="685800" cy="25717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602200" y="5191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fLocksText="0">
      <xdr:nvSpPr>
        <xdr:cNvPr id="545" name="【一般廃棄物処理施設】_x000a_一人当たり有形固定資産（償却資産）額グラフ枠">
          <a:extLst>
            <a:ext uri="{FF2B5EF4-FFF2-40B4-BE49-F238E27FC236}">
              <a16:creationId xmlns:a16="http://schemas.microsoft.com/office/drawing/2014/main" id="{00000000-0008-0000-0F00-00002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42</xdr:row>
      <xdr:rowOff>38100</xdr:rowOff>
    </xdr:from>
    <xdr:ext cx="314325" cy="257175"/>
    <xdr:sp macro="" textlink="">
      <xdr:nvSpPr>
        <xdr:cNvPr id="547" name="【一般廃棄物処理施設】_x000a_一人当たり有形固定資産（償却資産）額最小値テキスト">
          <a:extLst>
            <a:ext uri="{FF2B5EF4-FFF2-40B4-BE49-F238E27FC236}">
              <a16:creationId xmlns:a16="http://schemas.microsoft.com/office/drawing/2014/main" id="{00000000-0008-0000-0F00-000023020000}"/>
            </a:ext>
          </a:extLst>
        </xdr:cNvPr>
        <xdr:cNvSpPr txBox="1"/>
      </xdr:nvSpPr>
      <xdr:spPr>
        <a:xfrm>
          <a:off x="22193250" y="723900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33</xdr:row>
      <xdr:rowOff>57150</xdr:rowOff>
    </xdr:from>
    <xdr:ext cx="685800" cy="257175"/>
    <xdr:sp macro="" textlink="">
      <xdr:nvSpPr>
        <xdr:cNvPr id="549" name="【一般廃棄物処理施設】_x000a_一人当たり有形固定資産（償却資産）額最大値テキスト">
          <a:extLst>
            <a:ext uri="{FF2B5EF4-FFF2-40B4-BE49-F238E27FC236}">
              <a16:creationId xmlns:a16="http://schemas.microsoft.com/office/drawing/2014/main" id="{00000000-0008-0000-0F00-000025020000}"/>
            </a:ext>
          </a:extLst>
        </xdr:cNvPr>
        <xdr:cNvSpPr txBox="1"/>
      </xdr:nvSpPr>
      <xdr:spPr>
        <a:xfrm>
          <a:off x="22193250" y="5715000"/>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1,709,704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41</xdr:row>
      <xdr:rowOff>66675</xdr:rowOff>
    </xdr:from>
    <xdr:ext cx="533400" cy="257175"/>
    <xdr:sp macro="" textlink="">
      <xdr:nvSpPr>
        <xdr:cNvPr id="551" name="【一般廃棄物処理施設】_x000a_一人当たり有形固定資産（償却資産）額平均値テキスト">
          <a:extLst>
            <a:ext uri="{FF2B5EF4-FFF2-40B4-BE49-F238E27FC236}">
              <a16:creationId xmlns:a16="http://schemas.microsoft.com/office/drawing/2014/main" id="{00000000-0008-0000-0F00-000027020000}"/>
            </a:ext>
          </a:extLst>
        </xdr:cNvPr>
        <xdr:cNvSpPr txBox="1"/>
      </xdr:nvSpPr>
      <xdr:spPr>
        <a:xfrm>
          <a:off x="22193250" y="7096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fLocksText="0">
      <xdr:nvSpPr>
        <xdr:cNvPr id="552" name="フローチャート: 判断 551">
          <a:extLst>
            <a:ext uri="{FF2B5EF4-FFF2-40B4-BE49-F238E27FC236}">
              <a16:creationId xmlns:a16="http://schemas.microsoft.com/office/drawing/2014/main" id="{00000000-0008-0000-0F00-000028020000}"/>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fLocksText="0">
      <xdr:nvSpPr>
        <xdr:cNvPr id="553" name="フローチャート: 判断 552">
          <a:extLst>
            <a:ext uri="{FF2B5EF4-FFF2-40B4-BE49-F238E27FC236}">
              <a16:creationId xmlns:a16="http://schemas.microsoft.com/office/drawing/2014/main" id="{00000000-0008-0000-0F00-000029020000}"/>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fLocksText="0">
      <xdr:nvSpPr>
        <xdr:cNvPr id="554" name="フローチャート: 判断 553">
          <a:extLst>
            <a:ext uri="{FF2B5EF4-FFF2-40B4-BE49-F238E27FC236}">
              <a16:creationId xmlns:a16="http://schemas.microsoft.com/office/drawing/2014/main" id="{00000000-0008-0000-0F00-00002A020000}"/>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fLocksText="0">
      <xdr:nvSpPr>
        <xdr:cNvPr id="555" name="フローチャート: 判断 554">
          <a:extLst>
            <a:ext uri="{FF2B5EF4-FFF2-40B4-BE49-F238E27FC236}">
              <a16:creationId xmlns:a16="http://schemas.microsoft.com/office/drawing/2014/main" id="{00000000-0008-0000-0F00-00002B020000}"/>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fLocksText="0">
      <xdr:nvSpPr>
        <xdr:cNvPr id="556" name="フローチャート: 判断 555">
          <a:extLst>
            <a:ext uri="{FF2B5EF4-FFF2-40B4-BE49-F238E27FC236}">
              <a16:creationId xmlns:a16="http://schemas.microsoft.com/office/drawing/2014/main" id="{00000000-0008-0000-0F00-00002C020000}"/>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44</xdr:row>
      <xdr:rowOff>76200</xdr:rowOff>
    </xdr:from>
    <xdr:ext cx="762000" cy="25717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21964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44</xdr:row>
      <xdr:rowOff>76200</xdr:rowOff>
    </xdr:from>
    <xdr:ext cx="762000" cy="25717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2112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44</xdr:row>
      <xdr:rowOff>76200</xdr:rowOff>
    </xdr:from>
    <xdr:ext cx="762000" cy="25717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2024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76200</xdr:rowOff>
    </xdr:from>
    <xdr:ext cx="762000" cy="25717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9354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44</xdr:row>
      <xdr:rowOff>76200</xdr:rowOff>
    </xdr:from>
    <xdr:ext cx="762000" cy="25717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459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73011</xdr:rowOff>
    </xdr:from>
    <xdr:to>
      <xdr:col>116</xdr:col>
      <xdr:colOff>114300</xdr:colOff>
      <xdr:row>42</xdr:row>
      <xdr:rowOff>3161</xdr:rowOff>
    </xdr:to>
    <xdr:sp macro="" textlink="" fLocksText="0">
      <xdr:nvSpPr>
        <xdr:cNvPr id="562" name="楕円 561">
          <a:extLst>
            <a:ext uri="{FF2B5EF4-FFF2-40B4-BE49-F238E27FC236}">
              <a16:creationId xmlns:a16="http://schemas.microsoft.com/office/drawing/2014/main" id="{00000000-0008-0000-0F00-000032020000}"/>
            </a:ext>
          </a:extLst>
        </xdr:cNvPr>
        <xdr:cNvSpPr/>
      </xdr:nvSpPr>
      <xdr:spPr>
        <a:xfrm>
          <a:off x="22110700" y="71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40</xdr:row>
      <xdr:rowOff>28575</xdr:rowOff>
    </xdr:from>
    <xdr:ext cx="600075" cy="257175"/>
    <xdr:sp macro="" textlink="">
      <xdr:nvSpPr>
        <xdr:cNvPr id="563" name="【一般廃棄物処理施設】_x000a_一人当たり有形固定資産（償却資産）額該当値テキスト">
          <a:extLst>
            <a:ext uri="{FF2B5EF4-FFF2-40B4-BE49-F238E27FC236}">
              <a16:creationId xmlns:a16="http://schemas.microsoft.com/office/drawing/2014/main" id="{00000000-0008-0000-0F00-000033020000}"/>
            </a:ext>
          </a:extLst>
        </xdr:cNvPr>
        <xdr:cNvSpPr txBox="1"/>
      </xdr:nvSpPr>
      <xdr:spPr>
        <a:xfrm>
          <a:off x="22193250" y="68865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112,518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73274</xdr:rowOff>
    </xdr:from>
    <xdr:to>
      <xdr:col>112</xdr:col>
      <xdr:colOff>38100</xdr:colOff>
      <xdr:row>42</xdr:row>
      <xdr:rowOff>3424</xdr:rowOff>
    </xdr:to>
    <xdr:sp macro="" textlink="" fLocksText="0">
      <xdr:nvSpPr>
        <xdr:cNvPr id="564" name="楕円 563">
          <a:extLst>
            <a:ext uri="{FF2B5EF4-FFF2-40B4-BE49-F238E27FC236}">
              <a16:creationId xmlns:a16="http://schemas.microsoft.com/office/drawing/2014/main" id="{00000000-0008-0000-0F00-000034020000}"/>
            </a:ext>
          </a:extLst>
        </xdr:cNvPr>
        <xdr:cNvSpPr/>
      </xdr:nvSpPr>
      <xdr:spPr>
        <a:xfrm>
          <a:off x="21272500" y="710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41</xdr:row>
      <xdr:rowOff>123811</xdr:rowOff>
    </xdr:from>
    <xdr:to>
      <xdr:col>116</xdr:col>
      <xdr:colOff>63500</xdr:colOff>
      <xdr:row>41</xdr:row>
      <xdr:rowOff>124074</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21323300" y="7153261"/>
          <a:ext cx="8382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73316</xdr:rowOff>
    </xdr:from>
    <xdr:to>
      <xdr:col>107</xdr:col>
      <xdr:colOff>101600</xdr:colOff>
      <xdr:row>42</xdr:row>
      <xdr:rowOff>3466</xdr:rowOff>
    </xdr:to>
    <xdr:sp macro="" textlink="" fLocksText="0">
      <xdr:nvSpPr>
        <xdr:cNvPr id="566" name="楕円 565">
          <a:extLst>
            <a:ext uri="{FF2B5EF4-FFF2-40B4-BE49-F238E27FC236}">
              <a16:creationId xmlns:a16="http://schemas.microsoft.com/office/drawing/2014/main" id="{00000000-0008-0000-0F00-000036020000}"/>
            </a:ext>
          </a:extLst>
        </xdr:cNvPr>
        <xdr:cNvSpPr/>
      </xdr:nvSpPr>
      <xdr:spPr>
        <a:xfrm>
          <a:off x="20383500" y="710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41</xdr:row>
      <xdr:rowOff>124074</xdr:rowOff>
    </xdr:from>
    <xdr:to>
      <xdr:col>111</xdr:col>
      <xdr:colOff>177800</xdr:colOff>
      <xdr:row>41</xdr:row>
      <xdr:rowOff>124116</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flipV="1">
          <a:off x="20434300" y="7153524"/>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74026</xdr:rowOff>
    </xdr:from>
    <xdr:to>
      <xdr:col>102</xdr:col>
      <xdr:colOff>165100</xdr:colOff>
      <xdr:row>42</xdr:row>
      <xdr:rowOff>4176</xdr:rowOff>
    </xdr:to>
    <xdr:sp macro="" textlink="" fLocksText="0">
      <xdr:nvSpPr>
        <xdr:cNvPr id="568" name="楕円 567">
          <a:extLst>
            <a:ext uri="{FF2B5EF4-FFF2-40B4-BE49-F238E27FC236}">
              <a16:creationId xmlns:a16="http://schemas.microsoft.com/office/drawing/2014/main" id="{00000000-0008-0000-0F00-000038020000}"/>
            </a:ext>
          </a:extLst>
        </xdr:cNvPr>
        <xdr:cNvSpPr/>
      </xdr:nvSpPr>
      <xdr:spPr>
        <a:xfrm>
          <a:off x="19494500" y="710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41</xdr:row>
      <xdr:rowOff>124116</xdr:rowOff>
    </xdr:from>
    <xdr:to>
      <xdr:col>107</xdr:col>
      <xdr:colOff>50800</xdr:colOff>
      <xdr:row>41</xdr:row>
      <xdr:rowOff>124826</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19545300" y="7153566"/>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60806</xdr:rowOff>
    </xdr:from>
    <xdr:to>
      <xdr:col>98</xdr:col>
      <xdr:colOff>38100</xdr:colOff>
      <xdr:row>41</xdr:row>
      <xdr:rowOff>162406</xdr:rowOff>
    </xdr:to>
    <xdr:sp macro="" textlink="" fLocksText="0">
      <xdr:nvSpPr>
        <xdr:cNvPr id="570" name="楕円 569">
          <a:extLst>
            <a:ext uri="{FF2B5EF4-FFF2-40B4-BE49-F238E27FC236}">
              <a16:creationId xmlns:a16="http://schemas.microsoft.com/office/drawing/2014/main" id="{00000000-0008-0000-0F00-00003A020000}"/>
            </a:ext>
          </a:extLst>
        </xdr:cNvPr>
        <xdr:cNvSpPr/>
      </xdr:nvSpPr>
      <xdr:spPr>
        <a:xfrm>
          <a:off x="18605500" y="709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41</xdr:row>
      <xdr:rowOff>111606</xdr:rowOff>
    </xdr:from>
    <xdr:to>
      <xdr:col>102</xdr:col>
      <xdr:colOff>114300</xdr:colOff>
      <xdr:row>41</xdr:row>
      <xdr:rowOff>124826</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656300" y="7141056"/>
          <a:ext cx="8890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85725</xdr:colOff>
      <xdr:row>42</xdr:row>
      <xdr:rowOff>28575</xdr:rowOff>
    </xdr:from>
    <xdr:ext cx="533400" cy="257175"/>
    <xdr:sp macro="" textlink="">
      <xdr:nvSpPr>
        <xdr:cNvPr id="572" name="n_1aveValue【一般廃棄物処理施設】_x000a_一人当たり有形固定資産（償却資産）額">
          <a:extLst>
            <a:ext uri="{FF2B5EF4-FFF2-40B4-BE49-F238E27FC236}">
              <a16:creationId xmlns:a16="http://schemas.microsoft.com/office/drawing/2014/main" id="{00000000-0008-0000-0F00-00003C020000}"/>
            </a:ext>
          </a:extLst>
        </xdr:cNvPr>
        <xdr:cNvSpPr txBox="1"/>
      </xdr:nvSpPr>
      <xdr:spPr>
        <a:xfrm>
          <a:off x="21040725" y="7229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161925</xdr:colOff>
      <xdr:row>42</xdr:row>
      <xdr:rowOff>28575</xdr:rowOff>
    </xdr:from>
    <xdr:ext cx="533400" cy="257175"/>
    <xdr:sp macro="" textlink="">
      <xdr:nvSpPr>
        <xdr:cNvPr id="573" name="n_2aveValue【一般廃棄物処理施設】_x000a_一人当たり有形固定資産（償却資産）額">
          <a:extLst>
            <a:ext uri="{FF2B5EF4-FFF2-40B4-BE49-F238E27FC236}">
              <a16:creationId xmlns:a16="http://schemas.microsoft.com/office/drawing/2014/main" id="{00000000-0008-0000-0F00-00003D020000}"/>
            </a:ext>
          </a:extLst>
        </xdr:cNvPr>
        <xdr:cNvSpPr txBox="1"/>
      </xdr:nvSpPr>
      <xdr:spPr>
        <a:xfrm>
          <a:off x="20164425" y="7229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28575</xdr:colOff>
      <xdr:row>42</xdr:row>
      <xdr:rowOff>28575</xdr:rowOff>
    </xdr:from>
    <xdr:ext cx="533400" cy="257175"/>
    <xdr:sp macro="" textlink="">
      <xdr:nvSpPr>
        <xdr:cNvPr id="574" name="n_3aveValue【一般廃棄物処理施設】_x000a_一人当たり有形固定資産（償却資産）額">
          <a:extLst>
            <a:ext uri="{FF2B5EF4-FFF2-40B4-BE49-F238E27FC236}">
              <a16:creationId xmlns:a16="http://schemas.microsoft.com/office/drawing/2014/main" id="{00000000-0008-0000-0F00-00003E020000}"/>
            </a:ext>
          </a:extLst>
        </xdr:cNvPr>
        <xdr:cNvSpPr txBox="1"/>
      </xdr:nvSpPr>
      <xdr:spPr>
        <a:xfrm>
          <a:off x="19269075" y="7229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95250</xdr:colOff>
      <xdr:row>42</xdr:row>
      <xdr:rowOff>28575</xdr:rowOff>
    </xdr:from>
    <xdr:ext cx="533400" cy="257175"/>
    <xdr:sp macro="" textlink="">
      <xdr:nvSpPr>
        <xdr:cNvPr id="575" name="n_4aveValue【一般廃棄物処理施設】_x000a_一人当たり有形固定資産（償却資産）額">
          <a:extLst>
            <a:ext uri="{FF2B5EF4-FFF2-40B4-BE49-F238E27FC236}">
              <a16:creationId xmlns:a16="http://schemas.microsoft.com/office/drawing/2014/main" id="{00000000-0008-0000-0F00-00003F020000}"/>
            </a:ext>
          </a:extLst>
        </xdr:cNvPr>
        <xdr:cNvSpPr txBox="1"/>
      </xdr:nvSpPr>
      <xdr:spPr>
        <a:xfrm>
          <a:off x="18383250" y="7229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47625</xdr:colOff>
      <xdr:row>40</xdr:row>
      <xdr:rowOff>19050</xdr:rowOff>
    </xdr:from>
    <xdr:ext cx="600075" cy="257175"/>
    <xdr:sp macro="" textlink="">
      <xdr:nvSpPr>
        <xdr:cNvPr id="576" name="n_1mainValue【一般廃棄物処理施設】_x000a_一人当たり有形固定資産（償却資産）額">
          <a:extLst>
            <a:ext uri="{FF2B5EF4-FFF2-40B4-BE49-F238E27FC236}">
              <a16:creationId xmlns:a16="http://schemas.microsoft.com/office/drawing/2014/main" id="{00000000-0008-0000-0F00-000040020000}"/>
            </a:ext>
          </a:extLst>
        </xdr:cNvPr>
        <xdr:cNvSpPr txBox="1"/>
      </xdr:nvSpPr>
      <xdr:spPr>
        <a:xfrm>
          <a:off x="21002625" y="68770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112,173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123825</xdr:colOff>
      <xdr:row>40</xdr:row>
      <xdr:rowOff>19050</xdr:rowOff>
    </xdr:from>
    <xdr:ext cx="600075" cy="257175"/>
    <xdr:sp macro="" textlink="">
      <xdr:nvSpPr>
        <xdr:cNvPr id="577" name="n_2mainValue【一般廃棄物処理施設】_x000a_一人当たり有形固定資産（償却資産）額">
          <a:extLst>
            <a:ext uri="{FF2B5EF4-FFF2-40B4-BE49-F238E27FC236}">
              <a16:creationId xmlns:a16="http://schemas.microsoft.com/office/drawing/2014/main" id="{00000000-0008-0000-0F00-000041020000}"/>
            </a:ext>
          </a:extLst>
        </xdr:cNvPr>
        <xdr:cNvSpPr txBox="1"/>
      </xdr:nvSpPr>
      <xdr:spPr>
        <a:xfrm>
          <a:off x="20126325" y="68770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112,118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0</xdr:colOff>
      <xdr:row>40</xdr:row>
      <xdr:rowOff>19050</xdr:rowOff>
    </xdr:from>
    <xdr:ext cx="600075" cy="257175"/>
    <xdr:sp macro="" textlink="">
      <xdr:nvSpPr>
        <xdr:cNvPr id="578" name="n_3mainValue【一般廃棄物処理施設】_x000a_一人当たり有形固定資産（償却資産）額">
          <a:extLst>
            <a:ext uri="{FF2B5EF4-FFF2-40B4-BE49-F238E27FC236}">
              <a16:creationId xmlns:a16="http://schemas.microsoft.com/office/drawing/2014/main" id="{00000000-0008-0000-0F00-000042020000}"/>
            </a:ext>
          </a:extLst>
        </xdr:cNvPr>
        <xdr:cNvSpPr txBox="1"/>
      </xdr:nvSpPr>
      <xdr:spPr>
        <a:xfrm>
          <a:off x="19240500" y="68770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111,187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66675</xdr:colOff>
      <xdr:row>40</xdr:row>
      <xdr:rowOff>9525</xdr:rowOff>
    </xdr:from>
    <xdr:ext cx="600075" cy="257175"/>
    <xdr:sp macro="" textlink="">
      <xdr:nvSpPr>
        <xdr:cNvPr id="579" name="n_4mainValue【一般廃棄物処理施設】_x000a_一人当たり有形固定資産（償却資産）額">
          <a:extLst>
            <a:ext uri="{FF2B5EF4-FFF2-40B4-BE49-F238E27FC236}">
              <a16:creationId xmlns:a16="http://schemas.microsoft.com/office/drawing/2014/main" id="{00000000-0008-0000-0F00-000043020000}"/>
            </a:ext>
          </a:extLst>
        </xdr:cNvPr>
        <xdr:cNvSpPr txBox="1"/>
      </xdr:nvSpPr>
      <xdr:spPr>
        <a:xfrm>
          <a:off x="18354675" y="68675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128,536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fLocksText="0">
      <xdr:nvSpPr>
        <xdr:cNvPr id="580" name="正方形/長方形 579">
          <a:extLst>
            <a:ext uri="{FF2B5EF4-FFF2-40B4-BE49-F238E27FC236}">
              <a16:creationId xmlns:a16="http://schemas.microsoft.com/office/drawing/2014/main" id="{00000000-0008-0000-0F00-00004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保健センター・保健所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fLocksText="0">
      <xdr:nvSpPr>
        <xdr:cNvPr id="581" name="正方形/長方形 580">
          <a:extLst>
            <a:ext uri="{FF2B5EF4-FFF2-40B4-BE49-F238E27FC236}">
              <a16:creationId xmlns:a16="http://schemas.microsoft.com/office/drawing/2014/main" id="{00000000-0008-0000-0F00-00004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fLocksText="0">
      <xdr:nvSpPr>
        <xdr:cNvPr id="582" name="正方形/長方形 581">
          <a:extLst>
            <a:ext uri="{FF2B5EF4-FFF2-40B4-BE49-F238E27FC236}">
              <a16:creationId xmlns:a16="http://schemas.microsoft.com/office/drawing/2014/main" id="{00000000-0008-0000-0F00-00004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78/83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fLocksText="0">
      <xdr:nvSpPr>
        <xdr:cNvPr id="583" name="正方形/長方形 582">
          <a:extLst>
            <a:ext uri="{FF2B5EF4-FFF2-40B4-BE49-F238E27FC236}">
              <a16:creationId xmlns:a16="http://schemas.microsoft.com/office/drawing/2014/main" id="{00000000-0008-0000-0F00-00004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fLocksText="0">
      <xdr:nvSpPr>
        <xdr:cNvPr id="584" name="正方形/長方形 583">
          <a:extLst>
            <a:ext uri="{FF2B5EF4-FFF2-40B4-BE49-F238E27FC236}">
              <a16:creationId xmlns:a16="http://schemas.microsoft.com/office/drawing/2014/main" id="{00000000-0008-0000-0F00-00004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fLocksText="0">
      <xdr:nvSpPr>
        <xdr:cNvPr id="585" name="正方形/長方形 584">
          <a:extLst>
            <a:ext uri="{FF2B5EF4-FFF2-40B4-BE49-F238E27FC236}">
              <a16:creationId xmlns:a16="http://schemas.microsoft.com/office/drawing/2014/main" id="{00000000-0008-0000-0F00-00004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fLocksText="0">
      <xdr:nvSpPr>
        <xdr:cNvPr id="586" name="正方形/長方形 585">
          <a:extLst>
            <a:ext uri="{FF2B5EF4-FFF2-40B4-BE49-F238E27FC236}">
              <a16:creationId xmlns:a16="http://schemas.microsoft.com/office/drawing/2014/main" id="{00000000-0008-0000-0F00-00004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587" name="正方形/長方形 586">
          <a:extLst>
            <a:ext uri="{FF2B5EF4-FFF2-40B4-BE49-F238E27FC236}">
              <a16:creationId xmlns:a16="http://schemas.microsoft.com/office/drawing/2014/main" id="{00000000-0008-0000-0F00-00004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52</xdr:row>
      <xdr:rowOff>38100</xdr:rowOff>
    </xdr:from>
    <xdr:ext cx="295275" cy="228600"/>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40155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65</xdr:row>
      <xdr:rowOff>142875</xdr:rowOff>
    </xdr:from>
    <xdr:ext cx="466725" cy="25717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1972925" y="1128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63</xdr:row>
      <xdr:rowOff>161925</xdr:rowOff>
    </xdr:from>
    <xdr:ext cx="466725" cy="25717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1972925" y="1096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62</xdr:row>
      <xdr:rowOff>0</xdr:rowOff>
    </xdr:from>
    <xdr:ext cx="400050" cy="25717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039600" y="1062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60</xdr:row>
      <xdr:rowOff>19050</xdr:rowOff>
    </xdr:from>
    <xdr:ext cx="400050" cy="25717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039600" y="1030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58</xdr:row>
      <xdr:rowOff>38100</xdr:rowOff>
    </xdr:from>
    <xdr:ext cx="400050" cy="25717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2039600" y="998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56</xdr:row>
      <xdr:rowOff>57150</xdr:rowOff>
    </xdr:from>
    <xdr:ext cx="400050" cy="25717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039600" y="965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54</xdr:row>
      <xdr:rowOff>66675</xdr:rowOff>
    </xdr:from>
    <xdr:ext cx="342900" cy="25717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106275" y="932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604" name="【保健センター・保健所】_x000a_有形固定資産減価償却率グラフ枠">
          <a:extLst>
            <a:ext uri="{FF2B5EF4-FFF2-40B4-BE49-F238E27FC236}">
              <a16:creationId xmlns:a16="http://schemas.microsoft.com/office/drawing/2014/main" id="{00000000-0008-0000-0F00-00005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64</xdr:row>
      <xdr:rowOff>133350</xdr:rowOff>
    </xdr:from>
    <xdr:ext cx="466725" cy="257175"/>
    <xdr:sp macro="" textlink="">
      <xdr:nvSpPr>
        <xdr:cNvPr id="606" name="【保健センター・保健所】_x000a_有形固定資産減価償却率最小値テキスト">
          <a:extLst>
            <a:ext uri="{FF2B5EF4-FFF2-40B4-BE49-F238E27FC236}">
              <a16:creationId xmlns:a16="http://schemas.microsoft.com/office/drawing/2014/main" id="{00000000-0008-0000-0F00-00005E020000}"/>
            </a:ext>
          </a:extLst>
        </xdr:cNvPr>
        <xdr:cNvSpPr txBox="1"/>
      </xdr:nvSpPr>
      <xdr:spPr>
        <a:xfrm>
          <a:off x="16354425" y="1110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54</xdr:row>
      <xdr:rowOff>66675</xdr:rowOff>
    </xdr:from>
    <xdr:ext cx="342900" cy="257175"/>
    <xdr:sp macro="" textlink="">
      <xdr:nvSpPr>
        <xdr:cNvPr id="608" name="【保健センター・保健所】_x000a_有形固定資産減価償却率最大値テキスト">
          <a:extLst>
            <a:ext uri="{FF2B5EF4-FFF2-40B4-BE49-F238E27FC236}">
              <a16:creationId xmlns:a16="http://schemas.microsoft.com/office/drawing/2014/main" id="{00000000-0008-0000-0F00-000060020000}"/>
            </a:ext>
          </a:extLst>
        </xdr:cNvPr>
        <xdr:cNvSpPr txBox="1"/>
      </xdr:nvSpPr>
      <xdr:spPr>
        <a:xfrm>
          <a:off x="16354425" y="932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58</xdr:row>
      <xdr:rowOff>142875</xdr:rowOff>
    </xdr:from>
    <xdr:ext cx="409575" cy="257175"/>
    <xdr:sp macro="" textlink="">
      <xdr:nvSpPr>
        <xdr:cNvPr id="610" name="【保健センター・保健所】_x000a_有形固定資産減価償却率平均値テキスト">
          <a:extLst>
            <a:ext uri="{FF2B5EF4-FFF2-40B4-BE49-F238E27FC236}">
              <a16:creationId xmlns:a16="http://schemas.microsoft.com/office/drawing/2014/main" id="{00000000-0008-0000-0F00-000062020000}"/>
            </a:ext>
          </a:extLst>
        </xdr:cNvPr>
        <xdr:cNvSpPr txBox="1"/>
      </xdr:nvSpPr>
      <xdr:spPr>
        <a:xfrm>
          <a:off x="16354425" y="100869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fLocksText="0">
      <xdr:nvSpPr>
        <xdr:cNvPr id="611" name="フローチャート: 判断 610">
          <a:extLst>
            <a:ext uri="{FF2B5EF4-FFF2-40B4-BE49-F238E27FC236}">
              <a16:creationId xmlns:a16="http://schemas.microsoft.com/office/drawing/2014/main" id="{00000000-0008-0000-0F00-000063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fLocksText="0">
      <xdr:nvSpPr>
        <xdr:cNvPr id="612" name="フローチャート: 判断 611">
          <a:extLst>
            <a:ext uri="{FF2B5EF4-FFF2-40B4-BE49-F238E27FC236}">
              <a16:creationId xmlns:a16="http://schemas.microsoft.com/office/drawing/2014/main" id="{00000000-0008-0000-0F00-000064020000}"/>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fLocksText="0">
      <xdr:nvSpPr>
        <xdr:cNvPr id="613" name="フローチャート: 判断 612">
          <a:extLst>
            <a:ext uri="{FF2B5EF4-FFF2-40B4-BE49-F238E27FC236}">
              <a16:creationId xmlns:a16="http://schemas.microsoft.com/office/drawing/2014/main" id="{00000000-0008-0000-0F00-000065020000}"/>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fLocksText="0">
      <xdr:nvSpPr>
        <xdr:cNvPr id="614" name="フローチャート: 判断 613">
          <a:extLst>
            <a:ext uri="{FF2B5EF4-FFF2-40B4-BE49-F238E27FC236}">
              <a16:creationId xmlns:a16="http://schemas.microsoft.com/office/drawing/2014/main" id="{00000000-0008-0000-0F00-000066020000}"/>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fLocksText="0">
      <xdr:nvSpPr>
        <xdr:cNvPr id="615" name="フローチャート: 判断 614">
          <a:extLst>
            <a:ext uri="{FF2B5EF4-FFF2-40B4-BE49-F238E27FC236}">
              <a16:creationId xmlns:a16="http://schemas.microsoft.com/office/drawing/2014/main" id="{00000000-0008-0000-0F00-000067020000}"/>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66</xdr:row>
      <xdr:rowOff>114300</xdr:rowOff>
    </xdr:from>
    <xdr:ext cx="762000" cy="25717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61258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762000" cy="25717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528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762000" cy="25717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440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762000" cy="25717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350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762000" cy="25717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62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40640</xdr:rowOff>
    </xdr:from>
    <xdr:to>
      <xdr:col>85</xdr:col>
      <xdr:colOff>177800</xdr:colOff>
      <xdr:row>63</xdr:row>
      <xdr:rowOff>142240</xdr:rowOff>
    </xdr:to>
    <xdr:sp macro="" textlink="" fLocksText="0">
      <xdr:nvSpPr>
        <xdr:cNvPr id="621" name="楕円 620">
          <a:extLst>
            <a:ext uri="{FF2B5EF4-FFF2-40B4-BE49-F238E27FC236}">
              <a16:creationId xmlns:a16="http://schemas.microsoft.com/office/drawing/2014/main" id="{00000000-0008-0000-0F00-00006D020000}"/>
            </a:ext>
          </a:extLst>
        </xdr:cNvPr>
        <xdr:cNvSpPr/>
      </xdr:nvSpPr>
      <xdr:spPr>
        <a:xfrm>
          <a:off x="16268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63</xdr:row>
      <xdr:rowOff>19050</xdr:rowOff>
    </xdr:from>
    <xdr:ext cx="409575" cy="257175"/>
    <xdr:sp macro="" textlink="">
      <xdr:nvSpPr>
        <xdr:cNvPr id="622" name="【保健センター・保健所】_x000a_有形固定資産減価償却率該当値テキスト">
          <a:extLst>
            <a:ext uri="{FF2B5EF4-FFF2-40B4-BE49-F238E27FC236}">
              <a16:creationId xmlns:a16="http://schemas.microsoft.com/office/drawing/2014/main" id="{00000000-0008-0000-0F00-00006E020000}"/>
            </a:ext>
          </a:extLst>
        </xdr:cNvPr>
        <xdr:cNvSpPr txBox="1"/>
      </xdr:nvSpPr>
      <xdr:spPr>
        <a:xfrm>
          <a:off x="16354425" y="108204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87.1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30843</xdr:rowOff>
    </xdr:from>
    <xdr:to>
      <xdr:col>81</xdr:col>
      <xdr:colOff>101600</xdr:colOff>
      <xdr:row>63</xdr:row>
      <xdr:rowOff>132443</xdr:rowOff>
    </xdr:to>
    <xdr:sp macro="" textlink="" fLocksText="0">
      <xdr:nvSpPr>
        <xdr:cNvPr id="623" name="楕円 622">
          <a:extLst>
            <a:ext uri="{FF2B5EF4-FFF2-40B4-BE49-F238E27FC236}">
              <a16:creationId xmlns:a16="http://schemas.microsoft.com/office/drawing/2014/main" id="{00000000-0008-0000-0F00-00006F020000}"/>
            </a:ext>
          </a:extLst>
        </xdr:cNvPr>
        <xdr:cNvSpPr/>
      </xdr:nvSpPr>
      <xdr:spPr>
        <a:xfrm>
          <a:off x="15430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63</xdr:row>
      <xdr:rowOff>81643</xdr:rowOff>
    </xdr:from>
    <xdr:to>
      <xdr:col>85</xdr:col>
      <xdr:colOff>127000</xdr:colOff>
      <xdr:row>63</xdr:row>
      <xdr:rowOff>91440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5481300" y="1088299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9616</xdr:rowOff>
    </xdr:from>
    <xdr:to>
      <xdr:col>76</xdr:col>
      <xdr:colOff>165100</xdr:colOff>
      <xdr:row>63</xdr:row>
      <xdr:rowOff>111216</xdr:rowOff>
    </xdr:to>
    <xdr:sp macro="" textlink="" fLocksText="0">
      <xdr:nvSpPr>
        <xdr:cNvPr id="625" name="楕円 624">
          <a:extLst>
            <a:ext uri="{FF2B5EF4-FFF2-40B4-BE49-F238E27FC236}">
              <a16:creationId xmlns:a16="http://schemas.microsoft.com/office/drawing/2014/main" id="{00000000-0008-0000-0F00-000071020000}"/>
            </a:ext>
          </a:extLst>
        </xdr:cNvPr>
        <xdr:cNvSpPr/>
      </xdr:nvSpPr>
      <xdr:spPr>
        <a:xfrm>
          <a:off x="14541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63</xdr:row>
      <xdr:rowOff>60416</xdr:rowOff>
    </xdr:from>
    <xdr:to>
      <xdr:col>81</xdr:col>
      <xdr:colOff>50800</xdr:colOff>
      <xdr:row>63</xdr:row>
      <xdr:rowOff>81643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4592300" y="108617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9616</xdr:rowOff>
    </xdr:from>
    <xdr:to>
      <xdr:col>72</xdr:col>
      <xdr:colOff>38100</xdr:colOff>
      <xdr:row>63</xdr:row>
      <xdr:rowOff>111216</xdr:rowOff>
    </xdr:to>
    <xdr:sp macro="" textlink="" fLocksText="0">
      <xdr:nvSpPr>
        <xdr:cNvPr id="627" name="楕円 626">
          <a:extLst>
            <a:ext uri="{FF2B5EF4-FFF2-40B4-BE49-F238E27FC236}">
              <a16:creationId xmlns:a16="http://schemas.microsoft.com/office/drawing/2014/main" id="{00000000-0008-0000-0F00-000073020000}"/>
            </a:ext>
          </a:extLst>
        </xdr:cNvPr>
        <xdr:cNvSpPr/>
      </xdr:nvSpPr>
      <xdr:spPr>
        <a:xfrm>
          <a:off x="13652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63</xdr:row>
      <xdr:rowOff>60416</xdr:rowOff>
    </xdr:from>
    <xdr:to>
      <xdr:col>76</xdr:col>
      <xdr:colOff>114300</xdr:colOff>
      <xdr:row>63</xdr:row>
      <xdr:rowOff>60416</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3703300" y="1086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171269</xdr:rowOff>
    </xdr:from>
    <xdr:to>
      <xdr:col>67</xdr:col>
      <xdr:colOff>101600</xdr:colOff>
      <xdr:row>63</xdr:row>
      <xdr:rowOff>101419</xdr:rowOff>
    </xdr:to>
    <xdr:sp macro="" textlink="" fLocksText="0">
      <xdr:nvSpPr>
        <xdr:cNvPr id="629" name="楕円 628">
          <a:extLst>
            <a:ext uri="{FF2B5EF4-FFF2-40B4-BE49-F238E27FC236}">
              <a16:creationId xmlns:a16="http://schemas.microsoft.com/office/drawing/2014/main" id="{00000000-0008-0000-0F00-000075020000}"/>
            </a:ext>
          </a:extLst>
        </xdr:cNvPr>
        <xdr:cNvSpPr/>
      </xdr:nvSpPr>
      <xdr:spPr>
        <a:xfrm>
          <a:off x="12763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63</xdr:row>
      <xdr:rowOff>50619</xdr:rowOff>
    </xdr:from>
    <xdr:to>
      <xdr:col>71</xdr:col>
      <xdr:colOff>177800</xdr:colOff>
      <xdr:row>63</xdr:row>
      <xdr:rowOff>60416</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814300" y="108519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57</xdr:row>
      <xdr:rowOff>133350</xdr:rowOff>
    </xdr:from>
    <xdr:ext cx="409575" cy="257175"/>
    <xdr:sp macro="" textlink="">
      <xdr:nvSpPr>
        <xdr:cNvPr id="631" name="n_1aveValue【保健センター・保健所】_x000a_有形固定資産減価償却率">
          <a:extLst>
            <a:ext uri="{FF2B5EF4-FFF2-40B4-BE49-F238E27FC236}">
              <a16:creationId xmlns:a16="http://schemas.microsoft.com/office/drawing/2014/main" id="{00000000-0008-0000-0F00-000077020000}"/>
            </a:ext>
          </a:extLst>
        </xdr:cNvPr>
        <xdr:cNvSpPr txBox="1"/>
      </xdr:nvSpPr>
      <xdr:spPr>
        <a:xfrm>
          <a:off x="15259050" y="99060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57</xdr:row>
      <xdr:rowOff>104775</xdr:rowOff>
    </xdr:from>
    <xdr:ext cx="409575" cy="257175"/>
    <xdr:sp macro="" textlink="">
      <xdr:nvSpPr>
        <xdr:cNvPr id="632" name="n_2aveValue【保健センター・保健所】_x000a_有形固定資産減価償却率">
          <a:extLst>
            <a:ext uri="{FF2B5EF4-FFF2-40B4-BE49-F238E27FC236}">
              <a16:creationId xmlns:a16="http://schemas.microsoft.com/office/drawing/2014/main" id="{00000000-0008-0000-0F00-000078020000}"/>
            </a:ext>
          </a:extLst>
        </xdr:cNvPr>
        <xdr:cNvSpPr txBox="1"/>
      </xdr:nvSpPr>
      <xdr:spPr>
        <a:xfrm>
          <a:off x="14382750" y="98774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57</xdr:row>
      <xdr:rowOff>76200</xdr:rowOff>
    </xdr:from>
    <xdr:ext cx="409575" cy="257175"/>
    <xdr:sp macro="" textlink="">
      <xdr:nvSpPr>
        <xdr:cNvPr id="633" name="n_3aveValue【保健センター・保健所】_x000a_有形固定資産減価償却率">
          <a:extLst>
            <a:ext uri="{FF2B5EF4-FFF2-40B4-BE49-F238E27FC236}">
              <a16:creationId xmlns:a16="http://schemas.microsoft.com/office/drawing/2014/main" id="{00000000-0008-0000-0F00-000079020000}"/>
            </a:ext>
          </a:extLst>
        </xdr:cNvPr>
        <xdr:cNvSpPr txBox="1"/>
      </xdr:nvSpPr>
      <xdr:spPr>
        <a:xfrm>
          <a:off x="13496925" y="98488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57</xdr:row>
      <xdr:rowOff>57150</xdr:rowOff>
    </xdr:from>
    <xdr:ext cx="409575" cy="257175"/>
    <xdr:sp macro="" textlink="">
      <xdr:nvSpPr>
        <xdr:cNvPr id="634" name="n_4aveValue【保健センター・保健所】_x000a_有形固定資産減価償却率">
          <a:extLst>
            <a:ext uri="{FF2B5EF4-FFF2-40B4-BE49-F238E27FC236}">
              <a16:creationId xmlns:a16="http://schemas.microsoft.com/office/drawing/2014/main" id="{00000000-0008-0000-0F00-00007A020000}"/>
            </a:ext>
          </a:extLst>
        </xdr:cNvPr>
        <xdr:cNvSpPr txBox="1"/>
      </xdr:nvSpPr>
      <xdr:spPr>
        <a:xfrm>
          <a:off x="12611100" y="98298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63</xdr:row>
      <xdr:rowOff>123825</xdr:rowOff>
    </xdr:from>
    <xdr:ext cx="409575" cy="257175"/>
    <xdr:sp macro="" textlink="">
      <xdr:nvSpPr>
        <xdr:cNvPr id="635" name="n_1mainValue【保健センター・保健所】_x000a_有形固定資産減価償却率">
          <a:extLst>
            <a:ext uri="{FF2B5EF4-FFF2-40B4-BE49-F238E27FC236}">
              <a16:creationId xmlns:a16="http://schemas.microsoft.com/office/drawing/2014/main" id="{00000000-0008-0000-0F00-00007B020000}"/>
            </a:ext>
          </a:extLst>
        </xdr:cNvPr>
        <xdr:cNvSpPr txBox="1"/>
      </xdr:nvSpPr>
      <xdr:spPr>
        <a:xfrm>
          <a:off x="15259050" y="109251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86.5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63</xdr:row>
      <xdr:rowOff>104775</xdr:rowOff>
    </xdr:from>
    <xdr:ext cx="409575" cy="257175"/>
    <xdr:sp macro="" textlink="">
      <xdr:nvSpPr>
        <xdr:cNvPr id="636" name="n_2mainValue【保健センター・保健所】_x000a_有形固定資産減価償却率">
          <a:extLst>
            <a:ext uri="{FF2B5EF4-FFF2-40B4-BE49-F238E27FC236}">
              <a16:creationId xmlns:a16="http://schemas.microsoft.com/office/drawing/2014/main" id="{00000000-0008-0000-0F00-00007C020000}"/>
            </a:ext>
          </a:extLst>
        </xdr:cNvPr>
        <xdr:cNvSpPr txBox="1"/>
      </xdr:nvSpPr>
      <xdr:spPr>
        <a:xfrm>
          <a:off x="14382750" y="10906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63</xdr:row>
      <xdr:rowOff>104775</xdr:rowOff>
    </xdr:from>
    <xdr:ext cx="409575" cy="257175"/>
    <xdr:sp macro="" textlink="">
      <xdr:nvSpPr>
        <xdr:cNvPr id="637" name="n_3mainValue【保健センター・保健所】_x000a_有形固定資産減価償却率">
          <a:extLst>
            <a:ext uri="{FF2B5EF4-FFF2-40B4-BE49-F238E27FC236}">
              <a16:creationId xmlns:a16="http://schemas.microsoft.com/office/drawing/2014/main" id="{00000000-0008-0000-0F00-00007D020000}"/>
            </a:ext>
          </a:extLst>
        </xdr:cNvPr>
        <xdr:cNvSpPr txBox="1"/>
      </xdr:nvSpPr>
      <xdr:spPr>
        <a:xfrm>
          <a:off x="13496925" y="10906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63</xdr:row>
      <xdr:rowOff>95250</xdr:rowOff>
    </xdr:from>
    <xdr:ext cx="409575" cy="257175"/>
    <xdr:sp macro="" textlink="">
      <xdr:nvSpPr>
        <xdr:cNvPr id="638" name="n_4mainValue【保健センター・保健所】_x000a_有形固定資産減価償却率">
          <a:extLst>
            <a:ext uri="{FF2B5EF4-FFF2-40B4-BE49-F238E27FC236}">
              <a16:creationId xmlns:a16="http://schemas.microsoft.com/office/drawing/2014/main" id="{00000000-0008-0000-0F00-00007E020000}"/>
            </a:ext>
          </a:extLst>
        </xdr:cNvPr>
        <xdr:cNvSpPr txBox="1"/>
      </xdr:nvSpPr>
      <xdr:spPr>
        <a:xfrm>
          <a:off x="12611100" y="10896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fLocksText="0">
      <xdr:nvSpPr>
        <xdr:cNvPr id="639" name="正方形/長方形 638">
          <a:extLst>
            <a:ext uri="{FF2B5EF4-FFF2-40B4-BE49-F238E27FC236}">
              <a16:creationId xmlns:a16="http://schemas.microsoft.com/office/drawing/2014/main" id="{00000000-0008-0000-0F00-00007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保健センター・保健所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fLocksText="0">
      <xdr:nvSpPr>
        <xdr:cNvPr id="640" name="正方形/長方形 639">
          <a:extLst>
            <a:ext uri="{FF2B5EF4-FFF2-40B4-BE49-F238E27FC236}">
              <a16:creationId xmlns:a16="http://schemas.microsoft.com/office/drawing/2014/main" id="{00000000-0008-0000-0F00-00008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fLocksText="0">
      <xdr:nvSpPr>
        <xdr:cNvPr id="641" name="正方形/長方形 640">
          <a:extLst>
            <a:ext uri="{FF2B5EF4-FFF2-40B4-BE49-F238E27FC236}">
              <a16:creationId xmlns:a16="http://schemas.microsoft.com/office/drawing/2014/main" id="{00000000-0008-0000-0F00-00008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fLocksText="0">
      <xdr:nvSpPr>
        <xdr:cNvPr id="642" name="正方形/長方形 641">
          <a:extLst>
            <a:ext uri="{FF2B5EF4-FFF2-40B4-BE49-F238E27FC236}">
              <a16:creationId xmlns:a16="http://schemas.microsoft.com/office/drawing/2014/main" id="{00000000-0008-0000-0F00-00008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fLocksText="0">
      <xdr:nvSpPr>
        <xdr:cNvPr id="643" name="正方形/長方形 642">
          <a:extLst>
            <a:ext uri="{FF2B5EF4-FFF2-40B4-BE49-F238E27FC236}">
              <a16:creationId xmlns:a16="http://schemas.microsoft.com/office/drawing/2014/main" id="{00000000-0008-0000-0F00-00008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fLocksText="0">
      <xdr:nvSpPr>
        <xdr:cNvPr id="644" name="正方形/長方形 643">
          <a:extLst>
            <a:ext uri="{FF2B5EF4-FFF2-40B4-BE49-F238E27FC236}">
              <a16:creationId xmlns:a16="http://schemas.microsoft.com/office/drawing/2014/main" id="{00000000-0008-0000-0F00-00008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fLocksText="0">
      <xdr:nvSpPr>
        <xdr:cNvPr id="645" name="正方形/長方形 644">
          <a:extLst>
            <a:ext uri="{FF2B5EF4-FFF2-40B4-BE49-F238E27FC236}">
              <a16:creationId xmlns:a16="http://schemas.microsoft.com/office/drawing/2014/main" id="{00000000-0008-0000-0F00-00008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fLocksText="0">
      <xdr:nvSpPr>
        <xdr:cNvPr id="646" name="正方形/長方形 645">
          <a:extLst>
            <a:ext uri="{FF2B5EF4-FFF2-40B4-BE49-F238E27FC236}">
              <a16:creationId xmlns:a16="http://schemas.microsoft.com/office/drawing/2014/main" id="{00000000-0008-0000-0F00-00008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52</xdr:row>
      <xdr:rowOff>38100</xdr:rowOff>
    </xdr:from>
    <xdr:ext cx="352425" cy="228600"/>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8249900"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63</xdr:row>
      <xdr:rowOff>28575</xdr:rowOff>
    </xdr:from>
    <xdr:ext cx="466725" cy="25717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7811750" y="1082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60</xdr:row>
      <xdr:rowOff>85725</xdr:rowOff>
    </xdr:from>
    <xdr:ext cx="466725" cy="25717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7811750" y="1037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57</xdr:row>
      <xdr:rowOff>142875</xdr:rowOff>
    </xdr:from>
    <xdr:ext cx="466725" cy="25717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7811750" y="9915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55</xdr:row>
      <xdr:rowOff>28575</xdr:rowOff>
    </xdr:from>
    <xdr:ext cx="466725" cy="25717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7811750" y="945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52</xdr:row>
      <xdr:rowOff>85725</xdr:rowOff>
    </xdr:from>
    <xdr:ext cx="466725" cy="25717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7811750" y="900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fLocksText="0">
      <xdr:nvSpPr>
        <xdr:cNvPr id="659" name="【保健センター・保健所】_x000a_一人当たり面積グラフ枠">
          <a:extLst>
            <a:ext uri="{FF2B5EF4-FFF2-40B4-BE49-F238E27FC236}">
              <a16:creationId xmlns:a16="http://schemas.microsoft.com/office/drawing/2014/main" id="{00000000-0008-0000-0F00-00009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63</xdr:row>
      <xdr:rowOff>152400</xdr:rowOff>
    </xdr:from>
    <xdr:ext cx="466725" cy="257175"/>
    <xdr:sp macro="" textlink="">
      <xdr:nvSpPr>
        <xdr:cNvPr id="661" name="【保健センター・保健所】_x000a_一人当たり面積最小値テキスト">
          <a:extLst>
            <a:ext uri="{FF2B5EF4-FFF2-40B4-BE49-F238E27FC236}">
              <a16:creationId xmlns:a16="http://schemas.microsoft.com/office/drawing/2014/main" id="{00000000-0008-0000-0F00-000095020000}"/>
            </a:ext>
          </a:extLst>
        </xdr:cNvPr>
        <xdr:cNvSpPr txBox="1"/>
      </xdr:nvSpPr>
      <xdr:spPr>
        <a:xfrm>
          <a:off x="22193250" y="10953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54</xdr:row>
      <xdr:rowOff>85725</xdr:rowOff>
    </xdr:from>
    <xdr:ext cx="466725" cy="257175"/>
    <xdr:sp macro="" textlink="">
      <xdr:nvSpPr>
        <xdr:cNvPr id="663" name="【保健センター・保健所】_x000a_一人当たり面積最大値テキスト">
          <a:extLst>
            <a:ext uri="{FF2B5EF4-FFF2-40B4-BE49-F238E27FC236}">
              <a16:creationId xmlns:a16="http://schemas.microsoft.com/office/drawing/2014/main" id="{00000000-0008-0000-0F00-000097020000}"/>
            </a:ext>
          </a:extLst>
        </xdr:cNvPr>
        <xdr:cNvSpPr txBox="1"/>
      </xdr:nvSpPr>
      <xdr:spPr>
        <a:xfrm>
          <a:off x="22193250" y="9344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0.307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61</xdr:row>
      <xdr:rowOff>152400</xdr:rowOff>
    </xdr:from>
    <xdr:ext cx="466725" cy="257175"/>
    <xdr:sp macro="" textlink="">
      <xdr:nvSpPr>
        <xdr:cNvPr id="665" name="【保健センター・保健所】_x000a_一人当たり面積平均値テキスト">
          <a:extLst>
            <a:ext uri="{FF2B5EF4-FFF2-40B4-BE49-F238E27FC236}">
              <a16:creationId xmlns:a16="http://schemas.microsoft.com/office/drawing/2014/main" id="{00000000-0008-0000-0F00-000099020000}"/>
            </a:ext>
          </a:extLst>
        </xdr:cNvPr>
        <xdr:cNvSpPr txBox="1"/>
      </xdr:nvSpPr>
      <xdr:spPr>
        <a:xfrm>
          <a:off x="22193250" y="10610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fLocksText="0">
      <xdr:nvSpPr>
        <xdr:cNvPr id="666" name="フローチャート: 判断 665">
          <a:extLst>
            <a:ext uri="{FF2B5EF4-FFF2-40B4-BE49-F238E27FC236}">
              <a16:creationId xmlns:a16="http://schemas.microsoft.com/office/drawing/2014/main" id="{00000000-0008-0000-0F00-00009A020000}"/>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fLocksText="0">
      <xdr:nvSpPr>
        <xdr:cNvPr id="667" name="フローチャート: 判断 666">
          <a:extLst>
            <a:ext uri="{FF2B5EF4-FFF2-40B4-BE49-F238E27FC236}">
              <a16:creationId xmlns:a16="http://schemas.microsoft.com/office/drawing/2014/main" id="{00000000-0008-0000-0F00-00009B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fLocksText="0">
      <xdr:nvSpPr>
        <xdr:cNvPr id="668" name="フローチャート: 判断 667">
          <a:extLst>
            <a:ext uri="{FF2B5EF4-FFF2-40B4-BE49-F238E27FC236}">
              <a16:creationId xmlns:a16="http://schemas.microsoft.com/office/drawing/2014/main" id="{00000000-0008-0000-0F00-00009C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fLocksText="0">
      <xdr:nvSpPr>
        <xdr:cNvPr id="669" name="フローチャート: 判断 668">
          <a:extLst>
            <a:ext uri="{FF2B5EF4-FFF2-40B4-BE49-F238E27FC236}">
              <a16:creationId xmlns:a16="http://schemas.microsoft.com/office/drawing/2014/main" id="{00000000-0008-0000-0F00-00009D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fLocksText="0">
      <xdr:nvSpPr>
        <xdr:cNvPr id="670" name="フローチャート: 判断 669">
          <a:extLst>
            <a:ext uri="{FF2B5EF4-FFF2-40B4-BE49-F238E27FC236}">
              <a16:creationId xmlns:a16="http://schemas.microsoft.com/office/drawing/2014/main" id="{00000000-0008-0000-0F00-00009E020000}"/>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66</xdr:row>
      <xdr:rowOff>114300</xdr:rowOff>
    </xdr:from>
    <xdr:ext cx="762000" cy="25717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21964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762000" cy="25717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2112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762000" cy="25717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2024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762000" cy="25717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9354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762000" cy="25717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8459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56642</xdr:rowOff>
    </xdr:from>
    <xdr:to>
      <xdr:col>116</xdr:col>
      <xdr:colOff>114300</xdr:colOff>
      <xdr:row>63</xdr:row>
      <xdr:rowOff>158242</xdr:rowOff>
    </xdr:to>
    <xdr:sp macro="" textlink="" fLocksText="0">
      <xdr:nvSpPr>
        <xdr:cNvPr id="676" name="楕円 675">
          <a:extLst>
            <a:ext uri="{FF2B5EF4-FFF2-40B4-BE49-F238E27FC236}">
              <a16:creationId xmlns:a16="http://schemas.microsoft.com/office/drawing/2014/main" id="{00000000-0008-0000-0F00-0000A4020000}"/>
            </a:ext>
          </a:extLst>
        </xdr:cNvPr>
        <xdr:cNvSpPr/>
      </xdr:nvSpPr>
      <xdr:spPr>
        <a:xfrm>
          <a:off x="221107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62</xdr:row>
      <xdr:rowOff>142875</xdr:rowOff>
    </xdr:from>
    <xdr:ext cx="466725" cy="257175"/>
    <xdr:sp macro="" textlink="">
      <xdr:nvSpPr>
        <xdr:cNvPr id="677" name="【保健センター・保健所】_x000a_一人当たり面積該当値テキスト">
          <a:extLst>
            <a:ext uri="{FF2B5EF4-FFF2-40B4-BE49-F238E27FC236}">
              <a16:creationId xmlns:a16="http://schemas.microsoft.com/office/drawing/2014/main" id="{00000000-0008-0000-0F00-0000A5020000}"/>
            </a:ext>
          </a:extLst>
        </xdr:cNvPr>
        <xdr:cNvSpPr txBox="1"/>
      </xdr:nvSpPr>
      <xdr:spPr>
        <a:xfrm>
          <a:off x="22193250" y="107727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56642</xdr:rowOff>
    </xdr:from>
    <xdr:to>
      <xdr:col>112</xdr:col>
      <xdr:colOff>38100</xdr:colOff>
      <xdr:row>63</xdr:row>
      <xdr:rowOff>158242</xdr:rowOff>
    </xdr:to>
    <xdr:sp macro="" textlink="" fLocksText="0">
      <xdr:nvSpPr>
        <xdr:cNvPr id="678" name="楕円 677">
          <a:extLst>
            <a:ext uri="{FF2B5EF4-FFF2-40B4-BE49-F238E27FC236}">
              <a16:creationId xmlns:a16="http://schemas.microsoft.com/office/drawing/2014/main" id="{00000000-0008-0000-0F00-0000A6020000}"/>
            </a:ext>
          </a:extLst>
        </xdr:cNvPr>
        <xdr:cNvSpPr/>
      </xdr:nvSpPr>
      <xdr:spPr>
        <a:xfrm>
          <a:off x="21272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63</xdr:row>
      <xdr:rowOff>107442</xdr:rowOff>
    </xdr:from>
    <xdr:to>
      <xdr:col>116</xdr:col>
      <xdr:colOff>63500</xdr:colOff>
      <xdr:row>63</xdr:row>
      <xdr:rowOff>107442</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21323300" y="1090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56642</xdr:rowOff>
    </xdr:from>
    <xdr:to>
      <xdr:col>107</xdr:col>
      <xdr:colOff>101600</xdr:colOff>
      <xdr:row>63</xdr:row>
      <xdr:rowOff>158242</xdr:rowOff>
    </xdr:to>
    <xdr:sp macro="" textlink="" fLocksText="0">
      <xdr:nvSpPr>
        <xdr:cNvPr id="680" name="楕円 679">
          <a:extLst>
            <a:ext uri="{FF2B5EF4-FFF2-40B4-BE49-F238E27FC236}">
              <a16:creationId xmlns:a16="http://schemas.microsoft.com/office/drawing/2014/main" id="{00000000-0008-0000-0F00-0000A8020000}"/>
            </a:ext>
          </a:extLst>
        </xdr:cNvPr>
        <xdr:cNvSpPr/>
      </xdr:nvSpPr>
      <xdr:spPr>
        <a:xfrm>
          <a:off x="20383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63</xdr:row>
      <xdr:rowOff>107442</xdr:rowOff>
    </xdr:from>
    <xdr:to>
      <xdr:col>111</xdr:col>
      <xdr:colOff>177800</xdr:colOff>
      <xdr:row>63</xdr:row>
      <xdr:rowOff>107442</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20434300" y="1090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56642</xdr:rowOff>
    </xdr:from>
    <xdr:to>
      <xdr:col>102</xdr:col>
      <xdr:colOff>165100</xdr:colOff>
      <xdr:row>63</xdr:row>
      <xdr:rowOff>158242</xdr:rowOff>
    </xdr:to>
    <xdr:sp macro="" textlink="" fLocksText="0">
      <xdr:nvSpPr>
        <xdr:cNvPr id="682" name="楕円 681">
          <a:extLst>
            <a:ext uri="{FF2B5EF4-FFF2-40B4-BE49-F238E27FC236}">
              <a16:creationId xmlns:a16="http://schemas.microsoft.com/office/drawing/2014/main" id="{00000000-0008-0000-0F00-0000AA020000}"/>
            </a:ext>
          </a:extLst>
        </xdr:cNvPr>
        <xdr:cNvSpPr/>
      </xdr:nvSpPr>
      <xdr:spPr>
        <a:xfrm>
          <a:off x="19494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63</xdr:row>
      <xdr:rowOff>107442</xdr:rowOff>
    </xdr:from>
    <xdr:to>
      <xdr:col>107</xdr:col>
      <xdr:colOff>50800</xdr:colOff>
      <xdr:row>63</xdr:row>
      <xdr:rowOff>107442</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9545300" y="1090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56642</xdr:rowOff>
    </xdr:from>
    <xdr:to>
      <xdr:col>98</xdr:col>
      <xdr:colOff>38100</xdr:colOff>
      <xdr:row>63</xdr:row>
      <xdr:rowOff>158242</xdr:rowOff>
    </xdr:to>
    <xdr:sp macro="" textlink="" fLocksText="0">
      <xdr:nvSpPr>
        <xdr:cNvPr id="684" name="楕円 683">
          <a:extLst>
            <a:ext uri="{FF2B5EF4-FFF2-40B4-BE49-F238E27FC236}">
              <a16:creationId xmlns:a16="http://schemas.microsoft.com/office/drawing/2014/main" id="{00000000-0008-0000-0F00-0000AC020000}"/>
            </a:ext>
          </a:extLst>
        </xdr:cNvPr>
        <xdr:cNvSpPr/>
      </xdr:nvSpPr>
      <xdr:spPr>
        <a:xfrm>
          <a:off x="18605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63</xdr:row>
      <xdr:rowOff>107442</xdr:rowOff>
    </xdr:from>
    <xdr:to>
      <xdr:col>102</xdr:col>
      <xdr:colOff>114300</xdr:colOff>
      <xdr:row>63</xdr:row>
      <xdr:rowOff>107442</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656300" y="1090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61</xdr:row>
      <xdr:rowOff>76200</xdr:rowOff>
    </xdr:from>
    <xdr:ext cx="466725" cy="257175"/>
    <xdr:sp macro="" textlink="">
      <xdr:nvSpPr>
        <xdr:cNvPr id="686" name="n_1aveValue【保健センター・保健所】_x000a_一人当たり面積">
          <a:extLst>
            <a:ext uri="{FF2B5EF4-FFF2-40B4-BE49-F238E27FC236}">
              <a16:creationId xmlns:a16="http://schemas.microsoft.com/office/drawing/2014/main" id="{00000000-0008-0000-0F00-0000AE020000}"/>
            </a:ext>
          </a:extLst>
        </xdr:cNvPr>
        <xdr:cNvSpPr txBox="1"/>
      </xdr:nvSpPr>
      <xdr:spPr>
        <a:xfrm>
          <a:off x="21069300" y="10534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61</xdr:row>
      <xdr:rowOff>76200</xdr:rowOff>
    </xdr:from>
    <xdr:ext cx="466725" cy="257175"/>
    <xdr:sp macro="" textlink="">
      <xdr:nvSpPr>
        <xdr:cNvPr id="687" name="n_2aveValue【保健センター・保健所】_x000a_一人当たり面積">
          <a:extLst>
            <a:ext uri="{FF2B5EF4-FFF2-40B4-BE49-F238E27FC236}">
              <a16:creationId xmlns:a16="http://schemas.microsoft.com/office/drawing/2014/main" id="{00000000-0008-0000-0F00-0000AF020000}"/>
            </a:ext>
          </a:extLst>
        </xdr:cNvPr>
        <xdr:cNvSpPr txBox="1"/>
      </xdr:nvSpPr>
      <xdr:spPr>
        <a:xfrm>
          <a:off x="20193000" y="10534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61</xdr:row>
      <xdr:rowOff>76200</xdr:rowOff>
    </xdr:from>
    <xdr:ext cx="466725" cy="257175"/>
    <xdr:sp macro="" textlink="">
      <xdr:nvSpPr>
        <xdr:cNvPr id="688" name="n_3aveValue【保健センター・保健所】_x000a_一人当たり面積">
          <a:extLst>
            <a:ext uri="{FF2B5EF4-FFF2-40B4-BE49-F238E27FC236}">
              <a16:creationId xmlns:a16="http://schemas.microsoft.com/office/drawing/2014/main" id="{00000000-0008-0000-0F00-0000B0020000}"/>
            </a:ext>
          </a:extLst>
        </xdr:cNvPr>
        <xdr:cNvSpPr txBox="1"/>
      </xdr:nvSpPr>
      <xdr:spPr>
        <a:xfrm>
          <a:off x="19307175" y="10534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61</xdr:row>
      <xdr:rowOff>76200</xdr:rowOff>
    </xdr:from>
    <xdr:ext cx="466725" cy="257175"/>
    <xdr:sp macro="" textlink="">
      <xdr:nvSpPr>
        <xdr:cNvPr id="689" name="n_4aveValue【保健センター・保健所】_x000a_一人当たり面積">
          <a:extLst>
            <a:ext uri="{FF2B5EF4-FFF2-40B4-BE49-F238E27FC236}">
              <a16:creationId xmlns:a16="http://schemas.microsoft.com/office/drawing/2014/main" id="{00000000-0008-0000-0F00-0000B1020000}"/>
            </a:ext>
          </a:extLst>
        </xdr:cNvPr>
        <xdr:cNvSpPr txBox="1"/>
      </xdr:nvSpPr>
      <xdr:spPr>
        <a:xfrm>
          <a:off x="18421350" y="10534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63</xdr:row>
      <xdr:rowOff>152400</xdr:rowOff>
    </xdr:from>
    <xdr:ext cx="466725" cy="257175"/>
    <xdr:sp macro="" textlink="">
      <xdr:nvSpPr>
        <xdr:cNvPr id="690" name="n_1mainValue【保健センター・保健所】_x000a_一人当たり面積">
          <a:extLst>
            <a:ext uri="{FF2B5EF4-FFF2-40B4-BE49-F238E27FC236}">
              <a16:creationId xmlns:a16="http://schemas.microsoft.com/office/drawing/2014/main" id="{00000000-0008-0000-0F00-0000B2020000}"/>
            </a:ext>
          </a:extLst>
        </xdr:cNvPr>
        <xdr:cNvSpPr txBox="1"/>
      </xdr:nvSpPr>
      <xdr:spPr>
        <a:xfrm>
          <a:off x="21069300" y="10953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63</xdr:row>
      <xdr:rowOff>152400</xdr:rowOff>
    </xdr:from>
    <xdr:ext cx="466725" cy="257175"/>
    <xdr:sp macro="" textlink="">
      <xdr:nvSpPr>
        <xdr:cNvPr id="691" name="n_2mainValue【保健センター・保健所】_x000a_一人当たり面積">
          <a:extLst>
            <a:ext uri="{FF2B5EF4-FFF2-40B4-BE49-F238E27FC236}">
              <a16:creationId xmlns:a16="http://schemas.microsoft.com/office/drawing/2014/main" id="{00000000-0008-0000-0F00-0000B3020000}"/>
            </a:ext>
          </a:extLst>
        </xdr:cNvPr>
        <xdr:cNvSpPr txBox="1"/>
      </xdr:nvSpPr>
      <xdr:spPr>
        <a:xfrm>
          <a:off x="20193000" y="10953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63</xdr:row>
      <xdr:rowOff>152400</xdr:rowOff>
    </xdr:from>
    <xdr:ext cx="466725" cy="257175"/>
    <xdr:sp macro="" textlink="">
      <xdr:nvSpPr>
        <xdr:cNvPr id="692" name="n_3mainValue【保健センター・保健所】_x000a_一人当たり面積">
          <a:extLst>
            <a:ext uri="{FF2B5EF4-FFF2-40B4-BE49-F238E27FC236}">
              <a16:creationId xmlns:a16="http://schemas.microsoft.com/office/drawing/2014/main" id="{00000000-0008-0000-0F00-0000B4020000}"/>
            </a:ext>
          </a:extLst>
        </xdr:cNvPr>
        <xdr:cNvSpPr txBox="1"/>
      </xdr:nvSpPr>
      <xdr:spPr>
        <a:xfrm>
          <a:off x="19307175" y="10953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63</xdr:row>
      <xdr:rowOff>152400</xdr:rowOff>
    </xdr:from>
    <xdr:ext cx="466725" cy="257175"/>
    <xdr:sp macro="" textlink="">
      <xdr:nvSpPr>
        <xdr:cNvPr id="693" name="n_4mainValue【保健センター・保健所】_x000a_一人当たり面積">
          <a:extLst>
            <a:ext uri="{FF2B5EF4-FFF2-40B4-BE49-F238E27FC236}">
              <a16:creationId xmlns:a16="http://schemas.microsoft.com/office/drawing/2014/main" id="{00000000-0008-0000-0F00-0000B5020000}"/>
            </a:ext>
          </a:extLst>
        </xdr:cNvPr>
        <xdr:cNvSpPr txBox="1"/>
      </xdr:nvSpPr>
      <xdr:spPr>
        <a:xfrm>
          <a:off x="18421350" y="10953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fLocksText="0">
      <xdr:nvSpPr>
        <xdr:cNvPr id="694" name="正方形/長方形 693">
          <a:extLst>
            <a:ext uri="{FF2B5EF4-FFF2-40B4-BE49-F238E27FC236}">
              <a16:creationId xmlns:a16="http://schemas.microsoft.com/office/drawing/2014/main" id="{00000000-0008-0000-0F00-0000B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消防施設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fLocksText="0">
      <xdr:nvSpPr>
        <xdr:cNvPr id="695" name="正方形/長方形 694">
          <a:extLst>
            <a:ext uri="{FF2B5EF4-FFF2-40B4-BE49-F238E27FC236}">
              <a16:creationId xmlns:a16="http://schemas.microsoft.com/office/drawing/2014/main" id="{00000000-0008-0000-0F00-0000B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fLocksText="0">
      <xdr:nvSpPr>
        <xdr:cNvPr id="696" name="正方形/長方形 695">
          <a:extLst>
            <a:ext uri="{FF2B5EF4-FFF2-40B4-BE49-F238E27FC236}">
              <a16:creationId xmlns:a16="http://schemas.microsoft.com/office/drawing/2014/main" id="{00000000-0008-0000-0F00-0000B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27/101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fLocksText="0">
      <xdr:nvSpPr>
        <xdr:cNvPr id="697" name="正方形/長方形 696">
          <a:extLst>
            <a:ext uri="{FF2B5EF4-FFF2-40B4-BE49-F238E27FC236}">
              <a16:creationId xmlns:a16="http://schemas.microsoft.com/office/drawing/2014/main" id="{00000000-0008-0000-0F00-0000B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fLocksText="0">
      <xdr:nvSpPr>
        <xdr:cNvPr id="698" name="正方形/長方形 697">
          <a:extLst>
            <a:ext uri="{FF2B5EF4-FFF2-40B4-BE49-F238E27FC236}">
              <a16:creationId xmlns:a16="http://schemas.microsoft.com/office/drawing/2014/main" id="{00000000-0008-0000-0F00-0000B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fLocksText="0">
      <xdr:nvSpPr>
        <xdr:cNvPr id="699" name="正方形/長方形 698">
          <a:extLst>
            <a:ext uri="{FF2B5EF4-FFF2-40B4-BE49-F238E27FC236}">
              <a16:creationId xmlns:a16="http://schemas.microsoft.com/office/drawing/2014/main" id="{00000000-0008-0000-0F00-0000B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fLocksText="0">
      <xdr:nvSpPr>
        <xdr:cNvPr id="700" name="正方形/長方形 699">
          <a:extLst>
            <a:ext uri="{FF2B5EF4-FFF2-40B4-BE49-F238E27FC236}">
              <a16:creationId xmlns:a16="http://schemas.microsoft.com/office/drawing/2014/main" id="{00000000-0008-0000-0F00-0000B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701" name="正方形/長方形 700">
          <a:extLst>
            <a:ext uri="{FF2B5EF4-FFF2-40B4-BE49-F238E27FC236}">
              <a16:creationId xmlns:a16="http://schemas.microsoft.com/office/drawing/2014/main" id="{00000000-0008-0000-0F00-0000B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74</xdr:row>
      <xdr:rowOff>76200</xdr:rowOff>
    </xdr:from>
    <xdr:ext cx="295275" cy="228600"/>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2401550" y="1276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88</xdr:row>
      <xdr:rowOff>9525</xdr:rowOff>
    </xdr:from>
    <xdr:ext cx="466725" cy="25717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1972925" y="1509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86</xdr:row>
      <xdr:rowOff>28575</xdr:rowOff>
    </xdr:from>
    <xdr:ext cx="466725" cy="25717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1972925" y="1477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84</xdr:row>
      <xdr:rowOff>38100</xdr:rowOff>
    </xdr:from>
    <xdr:ext cx="400050" cy="25717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2039600" y="1443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82</xdr:row>
      <xdr:rowOff>57150</xdr:rowOff>
    </xdr:from>
    <xdr:ext cx="400050" cy="25717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2039600" y="1411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80</xdr:row>
      <xdr:rowOff>76200</xdr:rowOff>
    </xdr:from>
    <xdr:ext cx="400050" cy="25717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2039600" y="1379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78</xdr:row>
      <xdr:rowOff>95250</xdr:rowOff>
    </xdr:from>
    <xdr:ext cx="400050" cy="25717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2039600" y="1346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76</xdr:row>
      <xdr:rowOff>104775</xdr:rowOff>
    </xdr:from>
    <xdr:ext cx="342900" cy="25717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2106275" y="1313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718" name="【消防施設】_x000a_有形固定資産減価償却率グラフ枠">
          <a:extLst>
            <a:ext uri="{FF2B5EF4-FFF2-40B4-BE49-F238E27FC236}">
              <a16:creationId xmlns:a16="http://schemas.microsoft.com/office/drawing/2014/main" id="{00000000-0008-0000-0F00-0000C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87</xdr:row>
      <xdr:rowOff>0</xdr:rowOff>
    </xdr:from>
    <xdr:ext cx="466725" cy="257175"/>
    <xdr:sp macro="" textlink="">
      <xdr:nvSpPr>
        <xdr:cNvPr id="720" name="【消防施設】_x000a_有形固定資産減価償却率最小値テキスト">
          <a:extLst>
            <a:ext uri="{FF2B5EF4-FFF2-40B4-BE49-F238E27FC236}">
              <a16:creationId xmlns:a16="http://schemas.microsoft.com/office/drawing/2014/main" id="{00000000-0008-0000-0F00-0000D0020000}"/>
            </a:ext>
          </a:extLst>
        </xdr:cNvPr>
        <xdr:cNvSpPr txBox="1"/>
      </xdr:nvSpPr>
      <xdr:spPr>
        <a:xfrm>
          <a:off x="16354425" y="1491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77</xdr:row>
      <xdr:rowOff>9525</xdr:rowOff>
    </xdr:from>
    <xdr:ext cx="342900" cy="257175"/>
    <xdr:sp macro="" textlink="">
      <xdr:nvSpPr>
        <xdr:cNvPr id="722" name="【消防施設】_x000a_有形固定資産減価償却率最大値テキスト">
          <a:extLst>
            <a:ext uri="{FF2B5EF4-FFF2-40B4-BE49-F238E27FC236}">
              <a16:creationId xmlns:a16="http://schemas.microsoft.com/office/drawing/2014/main" id="{00000000-0008-0000-0F00-0000D2020000}"/>
            </a:ext>
          </a:extLst>
        </xdr:cNvPr>
        <xdr:cNvSpPr txBox="1"/>
      </xdr:nvSpPr>
      <xdr:spPr>
        <a:xfrm>
          <a:off x="16354425" y="132111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83</xdr:row>
      <xdr:rowOff>38100</xdr:rowOff>
    </xdr:from>
    <xdr:ext cx="409575" cy="257175"/>
    <xdr:sp macro="" textlink="">
      <xdr:nvSpPr>
        <xdr:cNvPr id="724" name="【消防施設】_x000a_有形固定資産減価償却率平均値テキスト">
          <a:extLst>
            <a:ext uri="{FF2B5EF4-FFF2-40B4-BE49-F238E27FC236}">
              <a16:creationId xmlns:a16="http://schemas.microsoft.com/office/drawing/2014/main" id="{00000000-0008-0000-0F00-0000D4020000}"/>
            </a:ext>
          </a:extLst>
        </xdr:cNvPr>
        <xdr:cNvSpPr txBox="1"/>
      </xdr:nvSpPr>
      <xdr:spPr>
        <a:xfrm>
          <a:off x="16354425" y="14268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fLocksText="0">
      <xdr:nvSpPr>
        <xdr:cNvPr id="725" name="フローチャート: 判断 724">
          <a:extLst>
            <a:ext uri="{FF2B5EF4-FFF2-40B4-BE49-F238E27FC236}">
              <a16:creationId xmlns:a16="http://schemas.microsoft.com/office/drawing/2014/main" id="{00000000-0008-0000-0F00-0000D5020000}"/>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fLocksText="0">
      <xdr:nvSpPr>
        <xdr:cNvPr id="726" name="フローチャート: 判断 725">
          <a:extLst>
            <a:ext uri="{FF2B5EF4-FFF2-40B4-BE49-F238E27FC236}">
              <a16:creationId xmlns:a16="http://schemas.microsoft.com/office/drawing/2014/main" id="{00000000-0008-0000-0F00-0000D6020000}"/>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fLocksText="0">
      <xdr:nvSpPr>
        <xdr:cNvPr id="727" name="フローチャート: 判断 726">
          <a:extLst>
            <a:ext uri="{FF2B5EF4-FFF2-40B4-BE49-F238E27FC236}">
              <a16:creationId xmlns:a16="http://schemas.microsoft.com/office/drawing/2014/main" id="{00000000-0008-0000-0F00-0000D7020000}"/>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fLocksText="0">
      <xdr:nvSpPr>
        <xdr:cNvPr id="728" name="フローチャート: 判断 727">
          <a:extLst>
            <a:ext uri="{FF2B5EF4-FFF2-40B4-BE49-F238E27FC236}">
              <a16:creationId xmlns:a16="http://schemas.microsoft.com/office/drawing/2014/main" id="{00000000-0008-0000-0F00-0000D8020000}"/>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fLocksText="0">
      <xdr:nvSpPr>
        <xdr:cNvPr id="729" name="フローチャート: 判断 728">
          <a:extLst>
            <a:ext uri="{FF2B5EF4-FFF2-40B4-BE49-F238E27FC236}">
              <a16:creationId xmlns:a16="http://schemas.microsoft.com/office/drawing/2014/main" id="{00000000-0008-0000-0F00-0000D9020000}"/>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88</xdr:row>
      <xdr:rowOff>152400</xdr:rowOff>
    </xdr:from>
    <xdr:ext cx="762000" cy="25717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61258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88</xdr:row>
      <xdr:rowOff>152400</xdr:rowOff>
    </xdr:from>
    <xdr:ext cx="762000" cy="25717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5287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152400</xdr:rowOff>
    </xdr:from>
    <xdr:ext cx="762000" cy="25717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4401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88</xdr:row>
      <xdr:rowOff>152400</xdr:rowOff>
    </xdr:from>
    <xdr:ext cx="762000" cy="25717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3506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88</xdr:row>
      <xdr:rowOff>152400</xdr:rowOff>
    </xdr:from>
    <xdr:ext cx="762000" cy="25717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620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121194</xdr:rowOff>
    </xdr:from>
    <xdr:to>
      <xdr:col>85</xdr:col>
      <xdr:colOff>177800</xdr:colOff>
      <xdr:row>82</xdr:row>
      <xdr:rowOff>51344</xdr:rowOff>
    </xdr:to>
    <xdr:sp macro="" textlink="" fLocksText="0">
      <xdr:nvSpPr>
        <xdr:cNvPr id="735" name="楕円 734">
          <a:extLst>
            <a:ext uri="{FF2B5EF4-FFF2-40B4-BE49-F238E27FC236}">
              <a16:creationId xmlns:a16="http://schemas.microsoft.com/office/drawing/2014/main" id="{00000000-0008-0000-0F00-0000DF020000}"/>
            </a:ext>
          </a:extLst>
        </xdr:cNvPr>
        <xdr:cNvSpPr/>
      </xdr:nvSpPr>
      <xdr:spPr>
        <a:xfrm>
          <a:off x="162687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80</xdr:row>
      <xdr:rowOff>142875</xdr:rowOff>
    </xdr:from>
    <xdr:ext cx="409575" cy="257175"/>
    <xdr:sp macro="" textlink="">
      <xdr:nvSpPr>
        <xdr:cNvPr id="736" name="【消防施設】_x000a_有形固定資産減価償却率該当値テキスト">
          <a:extLst>
            <a:ext uri="{FF2B5EF4-FFF2-40B4-BE49-F238E27FC236}">
              <a16:creationId xmlns:a16="http://schemas.microsoft.com/office/drawing/2014/main" id="{00000000-0008-0000-0F00-0000E0020000}"/>
            </a:ext>
          </a:extLst>
        </xdr:cNvPr>
        <xdr:cNvSpPr txBox="1"/>
      </xdr:nvSpPr>
      <xdr:spPr>
        <a:xfrm>
          <a:off x="16354425" y="13858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85271</xdr:rowOff>
    </xdr:from>
    <xdr:to>
      <xdr:col>81</xdr:col>
      <xdr:colOff>101600</xdr:colOff>
      <xdr:row>82</xdr:row>
      <xdr:rowOff>15421</xdr:rowOff>
    </xdr:to>
    <xdr:sp macro="" textlink="" fLocksText="0">
      <xdr:nvSpPr>
        <xdr:cNvPr id="737" name="楕円 736">
          <a:extLst>
            <a:ext uri="{FF2B5EF4-FFF2-40B4-BE49-F238E27FC236}">
              <a16:creationId xmlns:a16="http://schemas.microsoft.com/office/drawing/2014/main" id="{00000000-0008-0000-0F00-0000E1020000}"/>
            </a:ext>
          </a:extLst>
        </xdr:cNvPr>
        <xdr:cNvSpPr/>
      </xdr:nvSpPr>
      <xdr:spPr>
        <a:xfrm>
          <a:off x="15430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81</xdr:row>
      <xdr:rowOff>136071</xdr:rowOff>
    </xdr:from>
    <xdr:to>
      <xdr:col>85</xdr:col>
      <xdr:colOff>127000</xdr:colOff>
      <xdr:row>82</xdr:row>
      <xdr:rowOff>544</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5481300" y="1402352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13426</xdr:rowOff>
    </xdr:from>
    <xdr:to>
      <xdr:col>76</xdr:col>
      <xdr:colOff>165100</xdr:colOff>
      <xdr:row>81</xdr:row>
      <xdr:rowOff>115026</xdr:rowOff>
    </xdr:to>
    <xdr:sp macro="" textlink="" fLocksText="0">
      <xdr:nvSpPr>
        <xdr:cNvPr id="739" name="楕円 738">
          <a:extLst>
            <a:ext uri="{FF2B5EF4-FFF2-40B4-BE49-F238E27FC236}">
              <a16:creationId xmlns:a16="http://schemas.microsoft.com/office/drawing/2014/main" id="{00000000-0008-0000-0F00-0000E3020000}"/>
            </a:ext>
          </a:extLst>
        </xdr:cNvPr>
        <xdr:cNvSpPr/>
      </xdr:nvSpPr>
      <xdr:spPr>
        <a:xfrm>
          <a:off x="14541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81</xdr:row>
      <xdr:rowOff>64226</xdr:rowOff>
    </xdr:from>
    <xdr:to>
      <xdr:col>81</xdr:col>
      <xdr:colOff>50800</xdr:colOff>
      <xdr:row>81</xdr:row>
      <xdr:rowOff>136071</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4592300" y="1395167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13426</xdr:rowOff>
    </xdr:from>
    <xdr:to>
      <xdr:col>72</xdr:col>
      <xdr:colOff>38100</xdr:colOff>
      <xdr:row>81</xdr:row>
      <xdr:rowOff>115026</xdr:rowOff>
    </xdr:to>
    <xdr:sp macro="" textlink="" fLocksText="0">
      <xdr:nvSpPr>
        <xdr:cNvPr id="741" name="楕円 740">
          <a:extLst>
            <a:ext uri="{FF2B5EF4-FFF2-40B4-BE49-F238E27FC236}">
              <a16:creationId xmlns:a16="http://schemas.microsoft.com/office/drawing/2014/main" id="{00000000-0008-0000-0F00-0000E5020000}"/>
            </a:ext>
          </a:extLst>
        </xdr:cNvPr>
        <xdr:cNvSpPr/>
      </xdr:nvSpPr>
      <xdr:spPr>
        <a:xfrm>
          <a:off x="13652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81</xdr:row>
      <xdr:rowOff>64226</xdr:rowOff>
    </xdr:from>
    <xdr:to>
      <xdr:col>76</xdr:col>
      <xdr:colOff>114300</xdr:colOff>
      <xdr:row>81</xdr:row>
      <xdr:rowOff>64226</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3703300" y="13951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150586</xdr:rowOff>
    </xdr:from>
    <xdr:to>
      <xdr:col>67</xdr:col>
      <xdr:colOff>101600</xdr:colOff>
      <xdr:row>81</xdr:row>
      <xdr:rowOff>80736</xdr:rowOff>
    </xdr:to>
    <xdr:sp macro="" textlink="" fLocksText="0">
      <xdr:nvSpPr>
        <xdr:cNvPr id="743" name="楕円 742">
          <a:extLst>
            <a:ext uri="{FF2B5EF4-FFF2-40B4-BE49-F238E27FC236}">
              <a16:creationId xmlns:a16="http://schemas.microsoft.com/office/drawing/2014/main" id="{00000000-0008-0000-0F00-0000E7020000}"/>
            </a:ext>
          </a:extLst>
        </xdr:cNvPr>
        <xdr:cNvSpPr/>
      </xdr:nvSpPr>
      <xdr:spPr>
        <a:xfrm>
          <a:off x="12763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81</xdr:row>
      <xdr:rowOff>29936</xdr:rowOff>
    </xdr:from>
    <xdr:to>
      <xdr:col>71</xdr:col>
      <xdr:colOff>177800</xdr:colOff>
      <xdr:row>81</xdr:row>
      <xdr:rowOff>64226</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814300" y="139173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84</xdr:row>
      <xdr:rowOff>19050</xdr:rowOff>
    </xdr:from>
    <xdr:ext cx="409575" cy="257175"/>
    <xdr:sp macro="" textlink="">
      <xdr:nvSpPr>
        <xdr:cNvPr id="745" name="n_1aveValue【消防施設】_x000a_有形固定資産減価償却率">
          <a:extLst>
            <a:ext uri="{FF2B5EF4-FFF2-40B4-BE49-F238E27FC236}">
              <a16:creationId xmlns:a16="http://schemas.microsoft.com/office/drawing/2014/main" id="{00000000-0008-0000-0F00-0000E9020000}"/>
            </a:ext>
          </a:extLst>
        </xdr:cNvPr>
        <xdr:cNvSpPr txBox="1"/>
      </xdr:nvSpPr>
      <xdr:spPr>
        <a:xfrm>
          <a:off x="15259050" y="144208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84</xdr:row>
      <xdr:rowOff>9525</xdr:rowOff>
    </xdr:from>
    <xdr:ext cx="409575" cy="257175"/>
    <xdr:sp macro="" textlink="">
      <xdr:nvSpPr>
        <xdr:cNvPr id="746" name="n_2aveValue【消防施設】_x000a_有形固定資産減価償却率">
          <a:extLst>
            <a:ext uri="{FF2B5EF4-FFF2-40B4-BE49-F238E27FC236}">
              <a16:creationId xmlns:a16="http://schemas.microsoft.com/office/drawing/2014/main" id="{00000000-0008-0000-0F00-0000EA020000}"/>
            </a:ext>
          </a:extLst>
        </xdr:cNvPr>
        <xdr:cNvSpPr txBox="1"/>
      </xdr:nvSpPr>
      <xdr:spPr>
        <a:xfrm>
          <a:off x="14382750" y="14411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83</xdr:row>
      <xdr:rowOff>152400</xdr:rowOff>
    </xdr:from>
    <xdr:ext cx="409575" cy="257175"/>
    <xdr:sp macro="" textlink="">
      <xdr:nvSpPr>
        <xdr:cNvPr id="747" name="n_3aveValue【消防施設】_x000a_有形固定資産減価償却率">
          <a:extLst>
            <a:ext uri="{FF2B5EF4-FFF2-40B4-BE49-F238E27FC236}">
              <a16:creationId xmlns:a16="http://schemas.microsoft.com/office/drawing/2014/main" id="{00000000-0008-0000-0F00-0000EB020000}"/>
            </a:ext>
          </a:extLst>
        </xdr:cNvPr>
        <xdr:cNvSpPr txBox="1"/>
      </xdr:nvSpPr>
      <xdr:spPr>
        <a:xfrm>
          <a:off x="13496925" y="14382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83</xdr:row>
      <xdr:rowOff>152400</xdr:rowOff>
    </xdr:from>
    <xdr:ext cx="409575" cy="257175"/>
    <xdr:sp macro="" textlink="">
      <xdr:nvSpPr>
        <xdr:cNvPr id="748" name="n_4aveValue【消防施設】_x000a_有形固定資産減価償却率">
          <a:extLst>
            <a:ext uri="{FF2B5EF4-FFF2-40B4-BE49-F238E27FC236}">
              <a16:creationId xmlns:a16="http://schemas.microsoft.com/office/drawing/2014/main" id="{00000000-0008-0000-0F00-0000EC020000}"/>
            </a:ext>
          </a:extLst>
        </xdr:cNvPr>
        <xdr:cNvSpPr txBox="1"/>
      </xdr:nvSpPr>
      <xdr:spPr>
        <a:xfrm>
          <a:off x="12611100" y="14382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80</xdr:row>
      <xdr:rowOff>28575</xdr:rowOff>
    </xdr:from>
    <xdr:ext cx="409575" cy="257175"/>
    <xdr:sp macro="" textlink="">
      <xdr:nvSpPr>
        <xdr:cNvPr id="749" name="n_1mainValue【消防施設】_x000a_有形固定資産減価償却率">
          <a:extLst>
            <a:ext uri="{FF2B5EF4-FFF2-40B4-BE49-F238E27FC236}">
              <a16:creationId xmlns:a16="http://schemas.microsoft.com/office/drawing/2014/main" id="{00000000-0008-0000-0F00-0000ED020000}"/>
            </a:ext>
          </a:extLst>
        </xdr:cNvPr>
        <xdr:cNvSpPr txBox="1"/>
      </xdr:nvSpPr>
      <xdr:spPr>
        <a:xfrm>
          <a:off x="15259050" y="13744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79</xdr:row>
      <xdr:rowOff>133350</xdr:rowOff>
    </xdr:from>
    <xdr:ext cx="409575" cy="257175"/>
    <xdr:sp macro="" textlink="">
      <xdr:nvSpPr>
        <xdr:cNvPr id="750" name="n_2mainValue【消防施設】_x000a_有形固定資産減価償却率">
          <a:extLst>
            <a:ext uri="{FF2B5EF4-FFF2-40B4-BE49-F238E27FC236}">
              <a16:creationId xmlns:a16="http://schemas.microsoft.com/office/drawing/2014/main" id="{00000000-0008-0000-0F00-0000EE020000}"/>
            </a:ext>
          </a:extLst>
        </xdr:cNvPr>
        <xdr:cNvSpPr txBox="1"/>
      </xdr:nvSpPr>
      <xdr:spPr>
        <a:xfrm>
          <a:off x="14382750" y="13677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79</xdr:row>
      <xdr:rowOff>133350</xdr:rowOff>
    </xdr:from>
    <xdr:ext cx="409575" cy="257175"/>
    <xdr:sp macro="" textlink="">
      <xdr:nvSpPr>
        <xdr:cNvPr id="751" name="n_3mainValue【消防施設】_x000a_有形固定資産減価償却率">
          <a:extLst>
            <a:ext uri="{FF2B5EF4-FFF2-40B4-BE49-F238E27FC236}">
              <a16:creationId xmlns:a16="http://schemas.microsoft.com/office/drawing/2014/main" id="{00000000-0008-0000-0F00-0000EF020000}"/>
            </a:ext>
          </a:extLst>
        </xdr:cNvPr>
        <xdr:cNvSpPr txBox="1"/>
      </xdr:nvSpPr>
      <xdr:spPr>
        <a:xfrm>
          <a:off x="13496925" y="13677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79</xdr:row>
      <xdr:rowOff>95250</xdr:rowOff>
    </xdr:from>
    <xdr:ext cx="409575" cy="257175"/>
    <xdr:sp macro="" textlink="">
      <xdr:nvSpPr>
        <xdr:cNvPr id="752" name="n_4mainValue【消防施設】_x000a_有形固定資産減価償却率">
          <a:extLst>
            <a:ext uri="{FF2B5EF4-FFF2-40B4-BE49-F238E27FC236}">
              <a16:creationId xmlns:a16="http://schemas.microsoft.com/office/drawing/2014/main" id="{00000000-0008-0000-0F00-0000F0020000}"/>
            </a:ext>
          </a:extLst>
        </xdr:cNvPr>
        <xdr:cNvSpPr txBox="1"/>
      </xdr:nvSpPr>
      <xdr:spPr>
        <a:xfrm>
          <a:off x="12611100" y="136398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fLocksText="0">
      <xdr:nvSpPr>
        <xdr:cNvPr id="753" name="正方形/長方形 752">
          <a:extLst>
            <a:ext uri="{FF2B5EF4-FFF2-40B4-BE49-F238E27FC236}">
              <a16:creationId xmlns:a16="http://schemas.microsoft.com/office/drawing/2014/main" id="{00000000-0008-0000-0F00-0000F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消防施設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fLocksText="0">
      <xdr:nvSpPr>
        <xdr:cNvPr id="754" name="正方形/長方形 753">
          <a:extLst>
            <a:ext uri="{FF2B5EF4-FFF2-40B4-BE49-F238E27FC236}">
              <a16:creationId xmlns:a16="http://schemas.microsoft.com/office/drawing/2014/main" id="{00000000-0008-0000-0F00-0000F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fLocksText="0">
      <xdr:nvSpPr>
        <xdr:cNvPr id="755" name="正方形/長方形 754">
          <a:extLst>
            <a:ext uri="{FF2B5EF4-FFF2-40B4-BE49-F238E27FC236}">
              <a16:creationId xmlns:a16="http://schemas.microsoft.com/office/drawing/2014/main" id="{00000000-0008-0000-0F00-0000F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60/101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fLocksText="0">
      <xdr:nvSpPr>
        <xdr:cNvPr id="756" name="正方形/長方形 755">
          <a:extLst>
            <a:ext uri="{FF2B5EF4-FFF2-40B4-BE49-F238E27FC236}">
              <a16:creationId xmlns:a16="http://schemas.microsoft.com/office/drawing/2014/main" id="{00000000-0008-0000-0F00-0000F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fLocksText="0">
      <xdr:nvSpPr>
        <xdr:cNvPr id="757" name="正方形/長方形 756">
          <a:extLst>
            <a:ext uri="{FF2B5EF4-FFF2-40B4-BE49-F238E27FC236}">
              <a16:creationId xmlns:a16="http://schemas.microsoft.com/office/drawing/2014/main" id="{00000000-0008-0000-0F00-0000F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fLocksText="0">
      <xdr:nvSpPr>
        <xdr:cNvPr id="758" name="正方形/長方形 757">
          <a:extLst>
            <a:ext uri="{FF2B5EF4-FFF2-40B4-BE49-F238E27FC236}">
              <a16:creationId xmlns:a16="http://schemas.microsoft.com/office/drawing/2014/main" id="{00000000-0008-0000-0F00-0000F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fLocksText="0">
      <xdr:nvSpPr>
        <xdr:cNvPr id="759" name="正方形/長方形 758">
          <a:extLst>
            <a:ext uri="{FF2B5EF4-FFF2-40B4-BE49-F238E27FC236}">
              <a16:creationId xmlns:a16="http://schemas.microsoft.com/office/drawing/2014/main" id="{00000000-0008-0000-0F00-0000F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fLocksText="0">
      <xdr:nvSpPr>
        <xdr:cNvPr id="760" name="正方形/長方形 759">
          <a:extLst>
            <a:ext uri="{FF2B5EF4-FFF2-40B4-BE49-F238E27FC236}">
              <a16:creationId xmlns:a16="http://schemas.microsoft.com/office/drawing/2014/main" id="{00000000-0008-0000-0F00-0000F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74</xdr:row>
      <xdr:rowOff>76200</xdr:rowOff>
    </xdr:from>
    <xdr:ext cx="352425" cy="228600"/>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8249900" y="1276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85</xdr:row>
      <xdr:rowOff>66675</xdr:rowOff>
    </xdr:from>
    <xdr:ext cx="466725" cy="25717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7811750" y="1463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82</xdr:row>
      <xdr:rowOff>123825</xdr:rowOff>
    </xdr:from>
    <xdr:ext cx="466725" cy="25717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7811750" y="1418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80</xdr:row>
      <xdr:rowOff>9525</xdr:rowOff>
    </xdr:from>
    <xdr:ext cx="466725" cy="25717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7811750" y="13725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77</xdr:row>
      <xdr:rowOff>66675</xdr:rowOff>
    </xdr:from>
    <xdr:ext cx="466725" cy="25717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7811750" y="1326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74</xdr:row>
      <xdr:rowOff>123825</xdr:rowOff>
    </xdr:from>
    <xdr:ext cx="466725" cy="25717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7811750"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fLocksText="0">
      <xdr:nvSpPr>
        <xdr:cNvPr id="773" name="【消防施設】_x000a_一人当たり面積グラフ枠">
          <a:extLst>
            <a:ext uri="{FF2B5EF4-FFF2-40B4-BE49-F238E27FC236}">
              <a16:creationId xmlns:a16="http://schemas.microsoft.com/office/drawing/2014/main" id="{00000000-0008-0000-0F00-00000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86</xdr:row>
      <xdr:rowOff>28575</xdr:rowOff>
    </xdr:from>
    <xdr:ext cx="466725" cy="257175"/>
    <xdr:sp macro="" textlink="">
      <xdr:nvSpPr>
        <xdr:cNvPr id="775" name="【消防施設】_x000a_一人当たり面積最小値テキスト">
          <a:extLst>
            <a:ext uri="{FF2B5EF4-FFF2-40B4-BE49-F238E27FC236}">
              <a16:creationId xmlns:a16="http://schemas.microsoft.com/office/drawing/2014/main" id="{00000000-0008-0000-0F00-000007030000}"/>
            </a:ext>
          </a:extLst>
        </xdr:cNvPr>
        <xdr:cNvSpPr txBox="1"/>
      </xdr:nvSpPr>
      <xdr:spPr>
        <a:xfrm>
          <a:off x="22193250" y="1477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77</xdr:row>
      <xdr:rowOff>76200</xdr:rowOff>
    </xdr:from>
    <xdr:ext cx="466725" cy="257175"/>
    <xdr:sp macro="" textlink="">
      <xdr:nvSpPr>
        <xdr:cNvPr id="777" name="【消防施設】_x000a_一人当たり面積最大値テキスト">
          <a:extLst>
            <a:ext uri="{FF2B5EF4-FFF2-40B4-BE49-F238E27FC236}">
              <a16:creationId xmlns:a16="http://schemas.microsoft.com/office/drawing/2014/main" id="{00000000-0008-0000-0F00-000009030000}"/>
            </a:ext>
          </a:extLst>
        </xdr:cNvPr>
        <xdr:cNvSpPr txBox="1"/>
      </xdr:nvSpPr>
      <xdr:spPr>
        <a:xfrm>
          <a:off x="22193250" y="13277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0.280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83</xdr:row>
      <xdr:rowOff>57150</xdr:rowOff>
    </xdr:from>
    <xdr:ext cx="466725" cy="257175"/>
    <xdr:sp macro="" textlink="">
      <xdr:nvSpPr>
        <xdr:cNvPr id="779" name="【消防施設】_x000a_一人当たり面積平均値テキスト">
          <a:extLst>
            <a:ext uri="{FF2B5EF4-FFF2-40B4-BE49-F238E27FC236}">
              <a16:creationId xmlns:a16="http://schemas.microsoft.com/office/drawing/2014/main" id="{00000000-0008-0000-0F00-00000B030000}"/>
            </a:ext>
          </a:extLst>
        </xdr:cNvPr>
        <xdr:cNvSpPr txBox="1"/>
      </xdr:nvSpPr>
      <xdr:spPr>
        <a:xfrm>
          <a:off x="22193250" y="1428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fLocksText="0">
      <xdr:nvSpPr>
        <xdr:cNvPr id="780" name="フローチャート: 判断 779">
          <a:extLst>
            <a:ext uri="{FF2B5EF4-FFF2-40B4-BE49-F238E27FC236}">
              <a16:creationId xmlns:a16="http://schemas.microsoft.com/office/drawing/2014/main" id="{00000000-0008-0000-0F00-00000C03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fLocksText="0">
      <xdr:nvSpPr>
        <xdr:cNvPr id="781" name="フローチャート: 判断 780">
          <a:extLst>
            <a:ext uri="{FF2B5EF4-FFF2-40B4-BE49-F238E27FC236}">
              <a16:creationId xmlns:a16="http://schemas.microsoft.com/office/drawing/2014/main" id="{00000000-0008-0000-0F00-00000D030000}"/>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fLocksText="0">
      <xdr:nvSpPr>
        <xdr:cNvPr id="782" name="フローチャート: 判断 781">
          <a:extLst>
            <a:ext uri="{FF2B5EF4-FFF2-40B4-BE49-F238E27FC236}">
              <a16:creationId xmlns:a16="http://schemas.microsoft.com/office/drawing/2014/main" id="{00000000-0008-0000-0F00-00000E030000}"/>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fLocksText="0">
      <xdr:nvSpPr>
        <xdr:cNvPr id="783" name="フローチャート: 判断 782">
          <a:extLst>
            <a:ext uri="{FF2B5EF4-FFF2-40B4-BE49-F238E27FC236}">
              <a16:creationId xmlns:a16="http://schemas.microsoft.com/office/drawing/2014/main" id="{00000000-0008-0000-0F00-00000F030000}"/>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fLocksText="0">
      <xdr:nvSpPr>
        <xdr:cNvPr id="784" name="フローチャート: 判断 783">
          <a:extLst>
            <a:ext uri="{FF2B5EF4-FFF2-40B4-BE49-F238E27FC236}">
              <a16:creationId xmlns:a16="http://schemas.microsoft.com/office/drawing/2014/main" id="{00000000-0008-0000-0F00-000010030000}"/>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88</xdr:row>
      <xdr:rowOff>152400</xdr:rowOff>
    </xdr:from>
    <xdr:ext cx="762000" cy="25717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219646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88</xdr:row>
      <xdr:rowOff>152400</xdr:rowOff>
    </xdr:from>
    <xdr:ext cx="762000" cy="25717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21126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88</xdr:row>
      <xdr:rowOff>152400</xdr:rowOff>
    </xdr:from>
    <xdr:ext cx="762000" cy="25717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20240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152400</xdr:rowOff>
    </xdr:from>
    <xdr:ext cx="762000" cy="25717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9354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88</xdr:row>
      <xdr:rowOff>152400</xdr:rowOff>
    </xdr:from>
    <xdr:ext cx="762000" cy="25717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8459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fLocksText="0">
      <xdr:nvSpPr>
        <xdr:cNvPr id="790" name="楕円 789">
          <a:extLst>
            <a:ext uri="{FF2B5EF4-FFF2-40B4-BE49-F238E27FC236}">
              <a16:creationId xmlns:a16="http://schemas.microsoft.com/office/drawing/2014/main" id="{00000000-0008-0000-0F00-000016030000}"/>
            </a:ext>
          </a:extLst>
        </xdr:cNvPr>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84</xdr:row>
      <xdr:rowOff>95250</xdr:rowOff>
    </xdr:from>
    <xdr:ext cx="466725" cy="257175"/>
    <xdr:sp macro="" textlink="">
      <xdr:nvSpPr>
        <xdr:cNvPr id="791" name="【消防施設】_x000a_一人当たり面積該当値テキスト">
          <a:extLst>
            <a:ext uri="{FF2B5EF4-FFF2-40B4-BE49-F238E27FC236}">
              <a16:creationId xmlns:a16="http://schemas.microsoft.com/office/drawing/2014/main" id="{00000000-0008-0000-0F00-000017030000}"/>
            </a:ext>
          </a:extLst>
        </xdr:cNvPr>
        <xdr:cNvSpPr txBox="1"/>
      </xdr:nvSpPr>
      <xdr:spPr>
        <a:xfrm>
          <a:off x="22193250" y="14497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fLocksText="0">
      <xdr:nvSpPr>
        <xdr:cNvPr id="792" name="楕円 791">
          <a:extLst>
            <a:ext uri="{FF2B5EF4-FFF2-40B4-BE49-F238E27FC236}">
              <a16:creationId xmlns:a16="http://schemas.microsoft.com/office/drawing/2014/main" id="{00000000-0008-0000-0F00-000018030000}"/>
            </a:ext>
          </a:extLst>
        </xdr:cNvPr>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84</xdr:row>
      <xdr:rowOff>166115</xdr:rowOff>
    </xdr:from>
    <xdr:to>
      <xdr:col>116</xdr:col>
      <xdr:colOff>63500</xdr:colOff>
      <xdr:row>84</xdr:row>
      <xdr:rowOff>166115</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21323300" y="14567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115315</xdr:rowOff>
    </xdr:from>
    <xdr:to>
      <xdr:col>107</xdr:col>
      <xdr:colOff>101600</xdr:colOff>
      <xdr:row>85</xdr:row>
      <xdr:rowOff>45465</xdr:rowOff>
    </xdr:to>
    <xdr:sp macro="" textlink="" fLocksText="0">
      <xdr:nvSpPr>
        <xdr:cNvPr id="794" name="楕円 793">
          <a:extLst>
            <a:ext uri="{FF2B5EF4-FFF2-40B4-BE49-F238E27FC236}">
              <a16:creationId xmlns:a16="http://schemas.microsoft.com/office/drawing/2014/main" id="{00000000-0008-0000-0F00-00001A030000}"/>
            </a:ext>
          </a:extLst>
        </xdr:cNvPr>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84</xdr:row>
      <xdr:rowOff>166115</xdr:rowOff>
    </xdr:from>
    <xdr:to>
      <xdr:col>111</xdr:col>
      <xdr:colOff>177800</xdr:colOff>
      <xdr:row>84</xdr:row>
      <xdr:rowOff>166115</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0434300" y="1456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115315</xdr:rowOff>
    </xdr:from>
    <xdr:to>
      <xdr:col>102</xdr:col>
      <xdr:colOff>165100</xdr:colOff>
      <xdr:row>85</xdr:row>
      <xdr:rowOff>45465</xdr:rowOff>
    </xdr:to>
    <xdr:sp macro="" textlink="" fLocksText="0">
      <xdr:nvSpPr>
        <xdr:cNvPr id="796" name="楕円 795">
          <a:extLst>
            <a:ext uri="{FF2B5EF4-FFF2-40B4-BE49-F238E27FC236}">
              <a16:creationId xmlns:a16="http://schemas.microsoft.com/office/drawing/2014/main" id="{00000000-0008-0000-0F00-00001C030000}"/>
            </a:ext>
          </a:extLst>
        </xdr:cNvPr>
        <xdr:cNvSpPr/>
      </xdr:nvSpPr>
      <xdr:spPr>
        <a:xfrm>
          <a:off x="19494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84</xdr:row>
      <xdr:rowOff>166115</xdr:rowOff>
    </xdr:from>
    <xdr:to>
      <xdr:col>107</xdr:col>
      <xdr:colOff>50800</xdr:colOff>
      <xdr:row>84</xdr:row>
      <xdr:rowOff>166115</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9545300" y="1456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115315</xdr:rowOff>
    </xdr:from>
    <xdr:to>
      <xdr:col>98</xdr:col>
      <xdr:colOff>38100</xdr:colOff>
      <xdr:row>85</xdr:row>
      <xdr:rowOff>45465</xdr:rowOff>
    </xdr:to>
    <xdr:sp macro="" textlink="" fLocksText="0">
      <xdr:nvSpPr>
        <xdr:cNvPr id="798" name="楕円 797">
          <a:extLst>
            <a:ext uri="{FF2B5EF4-FFF2-40B4-BE49-F238E27FC236}">
              <a16:creationId xmlns:a16="http://schemas.microsoft.com/office/drawing/2014/main" id="{00000000-0008-0000-0F00-00001E030000}"/>
            </a:ext>
          </a:extLst>
        </xdr:cNvPr>
        <xdr:cNvSpPr/>
      </xdr:nvSpPr>
      <xdr:spPr>
        <a:xfrm>
          <a:off x="18605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84</xdr:row>
      <xdr:rowOff>166115</xdr:rowOff>
    </xdr:from>
    <xdr:to>
      <xdr:col>102</xdr:col>
      <xdr:colOff>114300</xdr:colOff>
      <xdr:row>84</xdr:row>
      <xdr:rowOff>166115</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656300" y="1456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82</xdr:row>
      <xdr:rowOff>161925</xdr:rowOff>
    </xdr:from>
    <xdr:ext cx="466725" cy="257175"/>
    <xdr:sp macro="" textlink="">
      <xdr:nvSpPr>
        <xdr:cNvPr id="800" name="n_1aveValue【消防施設】_x000a_一人当たり面積">
          <a:extLst>
            <a:ext uri="{FF2B5EF4-FFF2-40B4-BE49-F238E27FC236}">
              <a16:creationId xmlns:a16="http://schemas.microsoft.com/office/drawing/2014/main" id="{00000000-0008-0000-0F00-000020030000}"/>
            </a:ext>
          </a:extLst>
        </xdr:cNvPr>
        <xdr:cNvSpPr txBox="1"/>
      </xdr:nvSpPr>
      <xdr:spPr>
        <a:xfrm>
          <a:off x="21069300" y="14220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82</xdr:row>
      <xdr:rowOff>171450</xdr:rowOff>
    </xdr:from>
    <xdr:ext cx="466725" cy="257175"/>
    <xdr:sp macro="" textlink="">
      <xdr:nvSpPr>
        <xdr:cNvPr id="801" name="n_2aveValue【消防施設】_x000a_一人当たり面積">
          <a:extLst>
            <a:ext uri="{FF2B5EF4-FFF2-40B4-BE49-F238E27FC236}">
              <a16:creationId xmlns:a16="http://schemas.microsoft.com/office/drawing/2014/main" id="{00000000-0008-0000-0F00-000021030000}"/>
            </a:ext>
          </a:extLst>
        </xdr:cNvPr>
        <xdr:cNvSpPr txBox="1"/>
      </xdr:nvSpPr>
      <xdr:spPr>
        <a:xfrm>
          <a:off x="20193000" y="14230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82</xdr:row>
      <xdr:rowOff>161925</xdr:rowOff>
    </xdr:from>
    <xdr:ext cx="466725" cy="257175"/>
    <xdr:sp macro="" textlink="">
      <xdr:nvSpPr>
        <xdr:cNvPr id="802" name="n_3aveValue【消防施設】_x000a_一人当たり面積">
          <a:extLst>
            <a:ext uri="{FF2B5EF4-FFF2-40B4-BE49-F238E27FC236}">
              <a16:creationId xmlns:a16="http://schemas.microsoft.com/office/drawing/2014/main" id="{00000000-0008-0000-0F00-000022030000}"/>
            </a:ext>
          </a:extLst>
        </xdr:cNvPr>
        <xdr:cNvSpPr txBox="1"/>
      </xdr:nvSpPr>
      <xdr:spPr>
        <a:xfrm>
          <a:off x="19307175" y="14220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83</xdr:row>
      <xdr:rowOff>9525</xdr:rowOff>
    </xdr:from>
    <xdr:ext cx="466725" cy="257175"/>
    <xdr:sp macro="" textlink="">
      <xdr:nvSpPr>
        <xdr:cNvPr id="803" name="n_4aveValue【消防施設】_x000a_一人当たり面積">
          <a:extLst>
            <a:ext uri="{FF2B5EF4-FFF2-40B4-BE49-F238E27FC236}">
              <a16:creationId xmlns:a16="http://schemas.microsoft.com/office/drawing/2014/main" id="{00000000-0008-0000-0F00-000023030000}"/>
            </a:ext>
          </a:extLst>
        </xdr:cNvPr>
        <xdr:cNvSpPr txBox="1"/>
      </xdr:nvSpPr>
      <xdr:spPr>
        <a:xfrm>
          <a:off x="18421350" y="14239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85</xdr:row>
      <xdr:rowOff>38100</xdr:rowOff>
    </xdr:from>
    <xdr:ext cx="466725" cy="257175"/>
    <xdr:sp macro="" textlink="">
      <xdr:nvSpPr>
        <xdr:cNvPr id="804" name="n_1mainValue【消防施設】_x000a_一人当たり面積">
          <a:extLst>
            <a:ext uri="{FF2B5EF4-FFF2-40B4-BE49-F238E27FC236}">
              <a16:creationId xmlns:a16="http://schemas.microsoft.com/office/drawing/2014/main" id="{00000000-0008-0000-0F00-000024030000}"/>
            </a:ext>
          </a:extLst>
        </xdr:cNvPr>
        <xdr:cNvSpPr txBox="1"/>
      </xdr:nvSpPr>
      <xdr:spPr>
        <a:xfrm>
          <a:off x="21069300" y="14611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85</xdr:row>
      <xdr:rowOff>38100</xdr:rowOff>
    </xdr:from>
    <xdr:ext cx="466725" cy="257175"/>
    <xdr:sp macro="" textlink="">
      <xdr:nvSpPr>
        <xdr:cNvPr id="805" name="n_2mainValue【消防施設】_x000a_一人当たり面積">
          <a:extLst>
            <a:ext uri="{FF2B5EF4-FFF2-40B4-BE49-F238E27FC236}">
              <a16:creationId xmlns:a16="http://schemas.microsoft.com/office/drawing/2014/main" id="{00000000-0008-0000-0F00-000025030000}"/>
            </a:ext>
          </a:extLst>
        </xdr:cNvPr>
        <xdr:cNvSpPr txBox="1"/>
      </xdr:nvSpPr>
      <xdr:spPr>
        <a:xfrm>
          <a:off x="20193000" y="14611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85</xdr:row>
      <xdr:rowOff>38100</xdr:rowOff>
    </xdr:from>
    <xdr:ext cx="466725" cy="257175"/>
    <xdr:sp macro="" textlink="">
      <xdr:nvSpPr>
        <xdr:cNvPr id="806" name="n_3mainValue【消防施設】_x000a_一人当たり面積">
          <a:extLst>
            <a:ext uri="{FF2B5EF4-FFF2-40B4-BE49-F238E27FC236}">
              <a16:creationId xmlns:a16="http://schemas.microsoft.com/office/drawing/2014/main" id="{00000000-0008-0000-0F00-000026030000}"/>
            </a:ext>
          </a:extLst>
        </xdr:cNvPr>
        <xdr:cNvSpPr txBox="1"/>
      </xdr:nvSpPr>
      <xdr:spPr>
        <a:xfrm>
          <a:off x="19307175" y="14611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85</xdr:row>
      <xdr:rowOff>38100</xdr:rowOff>
    </xdr:from>
    <xdr:ext cx="466725" cy="257175"/>
    <xdr:sp macro="" textlink="">
      <xdr:nvSpPr>
        <xdr:cNvPr id="807" name="n_4mainValue【消防施設】_x000a_一人当たり面積">
          <a:extLst>
            <a:ext uri="{FF2B5EF4-FFF2-40B4-BE49-F238E27FC236}">
              <a16:creationId xmlns:a16="http://schemas.microsoft.com/office/drawing/2014/main" id="{00000000-0008-0000-0F00-000027030000}"/>
            </a:ext>
          </a:extLst>
        </xdr:cNvPr>
        <xdr:cNvSpPr txBox="1"/>
      </xdr:nvSpPr>
      <xdr:spPr>
        <a:xfrm>
          <a:off x="18421350" y="14611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fLocksText="0">
      <xdr:nvSpPr>
        <xdr:cNvPr id="808" name="正方形/長方形 807">
          <a:extLst>
            <a:ext uri="{FF2B5EF4-FFF2-40B4-BE49-F238E27FC236}">
              <a16:creationId xmlns:a16="http://schemas.microsoft.com/office/drawing/2014/main" id="{00000000-0008-0000-0F00-00002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庁舎</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fLocksText="0">
      <xdr:nvSpPr>
        <xdr:cNvPr id="809" name="正方形/長方形 808">
          <a:extLst>
            <a:ext uri="{FF2B5EF4-FFF2-40B4-BE49-F238E27FC236}">
              <a16:creationId xmlns:a16="http://schemas.microsoft.com/office/drawing/2014/main" id="{00000000-0008-0000-0F00-00002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fLocksText="0">
      <xdr:nvSpPr>
        <xdr:cNvPr id="810" name="正方形/長方形 809">
          <a:extLst>
            <a:ext uri="{FF2B5EF4-FFF2-40B4-BE49-F238E27FC236}">
              <a16:creationId xmlns:a16="http://schemas.microsoft.com/office/drawing/2014/main" id="{00000000-0008-0000-0F00-00002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23/102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fLocksText="0">
      <xdr:nvSpPr>
        <xdr:cNvPr id="811" name="正方形/長方形 810">
          <a:extLst>
            <a:ext uri="{FF2B5EF4-FFF2-40B4-BE49-F238E27FC236}">
              <a16:creationId xmlns:a16="http://schemas.microsoft.com/office/drawing/2014/main" id="{00000000-0008-0000-0F00-00002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fLocksText="0">
      <xdr:nvSpPr>
        <xdr:cNvPr id="812" name="正方形/長方形 811">
          <a:extLst>
            <a:ext uri="{FF2B5EF4-FFF2-40B4-BE49-F238E27FC236}">
              <a16:creationId xmlns:a16="http://schemas.microsoft.com/office/drawing/2014/main" id="{00000000-0008-0000-0F00-00002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fLocksText="0">
      <xdr:nvSpPr>
        <xdr:cNvPr id="813" name="正方形/長方形 812">
          <a:extLst>
            <a:ext uri="{FF2B5EF4-FFF2-40B4-BE49-F238E27FC236}">
              <a16:creationId xmlns:a16="http://schemas.microsoft.com/office/drawing/2014/main" id="{00000000-0008-0000-0F00-00002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fLocksText="0">
      <xdr:nvSpPr>
        <xdr:cNvPr id="814" name="正方形/長方形 813">
          <a:extLst>
            <a:ext uri="{FF2B5EF4-FFF2-40B4-BE49-F238E27FC236}">
              <a16:creationId xmlns:a16="http://schemas.microsoft.com/office/drawing/2014/main" id="{00000000-0008-0000-0F00-00002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815" name="正方形/長方形 814">
          <a:extLst>
            <a:ext uri="{FF2B5EF4-FFF2-40B4-BE49-F238E27FC236}">
              <a16:creationId xmlns:a16="http://schemas.microsoft.com/office/drawing/2014/main" id="{00000000-0008-0000-0F00-00002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96</xdr:row>
      <xdr:rowOff>114300</xdr:rowOff>
    </xdr:from>
    <xdr:ext cx="295275" cy="228600"/>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2401550" y="1657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110</xdr:row>
      <xdr:rowOff>47625</xdr:rowOff>
    </xdr:from>
    <xdr:ext cx="466725" cy="25717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1972925" y="1890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108</xdr:row>
      <xdr:rowOff>66675</xdr:rowOff>
    </xdr:from>
    <xdr:ext cx="466725" cy="25717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1972925"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106</xdr:row>
      <xdr:rowOff>76200</xdr:rowOff>
    </xdr:from>
    <xdr:ext cx="400050" cy="25717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2039600" y="1824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104</xdr:row>
      <xdr:rowOff>95250</xdr:rowOff>
    </xdr:from>
    <xdr:ext cx="400050" cy="25717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2039600" y="1792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102</xdr:row>
      <xdr:rowOff>114300</xdr:rowOff>
    </xdr:from>
    <xdr:ext cx="400050" cy="25717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2039600" y="1760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100</xdr:row>
      <xdr:rowOff>133350</xdr:rowOff>
    </xdr:from>
    <xdr:ext cx="400050" cy="25717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2039600" y="1727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98</xdr:row>
      <xdr:rowOff>142875</xdr:rowOff>
    </xdr:from>
    <xdr:ext cx="342900" cy="25717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2106275" y="1694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832" name="【庁舎】_x000a_有形固定資産減価償却率グラフ枠">
          <a:extLst>
            <a:ext uri="{FF2B5EF4-FFF2-40B4-BE49-F238E27FC236}">
              <a16:creationId xmlns:a16="http://schemas.microsoft.com/office/drawing/2014/main" id="{00000000-0008-0000-0F00-00004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108</xdr:row>
      <xdr:rowOff>123825</xdr:rowOff>
    </xdr:from>
    <xdr:ext cx="409575" cy="257175"/>
    <xdr:sp macro="" textlink="">
      <xdr:nvSpPr>
        <xdr:cNvPr id="834" name="【庁舎】_x000a_有形固定資産減価償却率最小値テキスト">
          <a:extLst>
            <a:ext uri="{FF2B5EF4-FFF2-40B4-BE49-F238E27FC236}">
              <a16:creationId xmlns:a16="http://schemas.microsoft.com/office/drawing/2014/main" id="{00000000-0008-0000-0F00-000042030000}"/>
            </a:ext>
          </a:extLst>
        </xdr:cNvPr>
        <xdr:cNvSpPr txBox="1"/>
      </xdr:nvSpPr>
      <xdr:spPr>
        <a:xfrm>
          <a:off x="16354425" y="186404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94.8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98</xdr:row>
      <xdr:rowOff>114300</xdr:rowOff>
    </xdr:from>
    <xdr:ext cx="342900" cy="257175"/>
    <xdr:sp macro="" textlink="">
      <xdr:nvSpPr>
        <xdr:cNvPr id="836" name="【庁舎】_x000a_有形固定資産減価償却率最大値テキスト">
          <a:extLst>
            <a:ext uri="{FF2B5EF4-FFF2-40B4-BE49-F238E27FC236}">
              <a16:creationId xmlns:a16="http://schemas.microsoft.com/office/drawing/2014/main" id="{00000000-0008-0000-0F00-000044030000}"/>
            </a:ext>
          </a:extLst>
        </xdr:cNvPr>
        <xdr:cNvSpPr txBox="1"/>
      </xdr:nvSpPr>
      <xdr:spPr>
        <a:xfrm>
          <a:off x="16354425" y="1691640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104</xdr:row>
      <xdr:rowOff>19050</xdr:rowOff>
    </xdr:from>
    <xdr:ext cx="409575" cy="257175"/>
    <xdr:sp macro="" textlink="">
      <xdr:nvSpPr>
        <xdr:cNvPr id="838" name="【庁舎】_x000a_有形固定資産減価償却率平均値テキスト">
          <a:extLst>
            <a:ext uri="{FF2B5EF4-FFF2-40B4-BE49-F238E27FC236}">
              <a16:creationId xmlns:a16="http://schemas.microsoft.com/office/drawing/2014/main" id="{00000000-0008-0000-0F00-000046030000}"/>
            </a:ext>
          </a:extLst>
        </xdr:cNvPr>
        <xdr:cNvSpPr txBox="1"/>
      </xdr:nvSpPr>
      <xdr:spPr>
        <a:xfrm>
          <a:off x="16354425" y="17849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fLocksText="0">
      <xdr:nvSpPr>
        <xdr:cNvPr id="839" name="フローチャート: 判断 838">
          <a:extLst>
            <a:ext uri="{FF2B5EF4-FFF2-40B4-BE49-F238E27FC236}">
              <a16:creationId xmlns:a16="http://schemas.microsoft.com/office/drawing/2014/main" id="{00000000-0008-0000-0F00-000047030000}"/>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fLocksText="0">
      <xdr:nvSpPr>
        <xdr:cNvPr id="840" name="フローチャート: 判断 839">
          <a:extLst>
            <a:ext uri="{FF2B5EF4-FFF2-40B4-BE49-F238E27FC236}">
              <a16:creationId xmlns:a16="http://schemas.microsoft.com/office/drawing/2014/main" id="{00000000-0008-0000-0F00-00004803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fLocksText="0">
      <xdr:nvSpPr>
        <xdr:cNvPr id="841" name="フローチャート: 判断 840">
          <a:extLst>
            <a:ext uri="{FF2B5EF4-FFF2-40B4-BE49-F238E27FC236}">
              <a16:creationId xmlns:a16="http://schemas.microsoft.com/office/drawing/2014/main" id="{00000000-0008-0000-0F00-000049030000}"/>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fLocksText="0">
      <xdr:nvSpPr>
        <xdr:cNvPr id="842" name="フローチャート: 判断 841">
          <a:extLst>
            <a:ext uri="{FF2B5EF4-FFF2-40B4-BE49-F238E27FC236}">
              <a16:creationId xmlns:a16="http://schemas.microsoft.com/office/drawing/2014/main" id="{00000000-0008-0000-0F00-00004A030000}"/>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fLocksText="0">
      <xdr:nvSpPr>
        <xdr:cNvPr id="843" name="フローチャート: 判断 842">
          <a:extLst>
            <a:ext uri="{FF2B5EF4-FFF2-40B4-BE49-F238E27FC236}">
              <a16:creationId xmlns:a16="http://schemas.microsoft.com/office/drawing/2014/main" id="{00000000-0008-0000-0F00-00004B030000}"/>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111</xdr:row>
      <xdr:rowOff>19050</xdr:rowOff>
    </xdr:from>
    <xdr:ext cx="762000" cy="25717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61258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111</xdr:row>
      <xdr:rowOff>19050</xdr:rowOff>
    </xdr:from>
    <xdr:ext cx="762000" cy="25717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5287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19050</xdr:rowOff>
    </xdr:from>
    <xdr:ext cx="762000" cy="25717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4401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111</xdr:row>
      <xdr:rowOff>19050</xdr:rowOff>
    </xdr:from>
    <xdr:ext cx="762000" cy="25717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3506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111</xdr:row>
      <xdr:rowOff>19050</xdr:rowOff>
    </xdr:from>
    <xdr:ext cx="762000" cy="25717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620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62956</xdr:rowOff>
    </xdr:from>
    <xdr:to>
      <xdr:col>85</xdr:col>
      <xdr:colOff>177800</xdr:colOff>
      <xdr:row>103</xdr:row>
      <xdr:rowOff>164556</xdr:rowOff>
    </xdr:to>
    <xdr:sp macro="" textlink="" fLocksText="0">
      <xdr:nvSpPr>
        <xdr:cNvPr id="849" name="楕円 848">
          <a:extLst>
            <a:ext uri="{FF2B5EF4-FFF2-40B4-BE49-F238E27FC236}">
              <a16:creationId xmlns:a16="http://schemas.microsoft.com/office/drawing/2014/main" id="{00000000-0008-0000-0F00-000051030000}"/>
            </a:ext>
          </a:extLst>
        </xdr:cNvPr>
        <xdr:cNvSpPr/>
      </xdr:nvSpPr>
      <xdr:spPr>
        <a:xfrm>
          <a:off x="16268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102</xdr:row>
      <xdr:rowOff>85725</xdr:rowOff>
    </xdr:from>
    <xdr:ext cx="409575" cy="257175"/>
    <xdr:sp macro="" textlink="">
      <xdr:nvSpPr>
        <xdr:cNvPr id="850" name="【庁舎】_x000a_有形固定資産減価償却率該当値テキスト">
          <a:extLst>
            <a:ext uri="{FF2B5EF4-FFF2-40B4-BE49-F238E27FC236}">
              <a16:creationId xmlns:a16="http://schemas.microsoft.com/office/drawing/2014/main" id="{00000000-0008-0000-0F00-000052030000}"/>
            </a:ext>
          </a:extLst>
        </xdr:cNvPr>
        <xdr:cNvSpPr txBox="1"/>
      </xdr:nvSpPr>
      <xdr:spPr>
        <a:xfrm>
          <a:off x="16354425" y="17573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fLocksText="0">
      <xdr:nvSpPr>
        <xdr:cNvPr id="851" name="楕円 850">
          <a:extLst>
            <a:ext uri="{FF2B5EF4-FFF2-40B4-BE49-F238E27FC236}">
              <a16:creationId xmlns:a16="http://schemas.microsoft.com/office/drawing/2014/main" id="{00000000-0008-0000-0F00-000053030000}"/>
            </a:ext>
          </a:extLst>
        </xdr:cNvPr>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103</xdr:row>
      <xdr:rowOff>113756</xdr:rowOff>
    </xdr:from>
    <xdr:to>
      <xdr:col>85</xdr:col>
      <xdr:colOff>127000</xdr:colOff>
      <xdr:row>105</xdr:row>
      <xdr:rowOff>30480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flipV="1">
          <a:off x="15481300" y="17773106"/>
          <a:ext cx="838200" cy="25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90714</xdr:rowOff>
    </xdr:from>
    <xdr:to>
      <xdr:col>76</xdr:col>
      <xdr:colOff>165100</xdr:colOff>
      <xdr:row>105</xdr:row>
      <xdr:rowOff>20864</xdr:rowOff>
    </xdr:to>
    <xdr:sp macro="" textlink="" fLocksText="0">
      <xdr:nvSpPr>
        <xdr:cNvPr id="853" name="楕円 852">
          <a:extLst>
            <a:ext uri="{FF2B5EF4-FFF2-40B4-BE49-F238E27FC236}">
              <a16:creationId xmlns:a16="http://schemas.microsoft.com/office/drawing/2014/main" id="{00000000-0008-0000-0F00-000055030000}"/>
            </a:ext>
          </a:extLst>
        </xdr:cNvPr>
        <xdr:cNvSpPr/>
      </xdr:nvSpPr>
      <xdr:spPr>
        <a:xfrm>
          <a:off x="14541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104</xdr:row>
      <xdr:rowOff>141514</xdr:rowOff>
    </xdr:from>
    <xdr:to>
      <xdr:col>81</xdr:col>
      <xdr:colOff>50800</xdr:colOff>
      <xdr:row>105</xdr:row>
      <xdr:rowOff>30480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4592300" y="1797231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61323</xdr:rowOff>
    </xdr:from>
    <xdr:to>
      <xdr:col>72</xdr:col>
      <xdr:colOff>38100</xdr:colOff>
      <xdr:row>105</xdr:row>
      <xdr:rowOff>162923</xdr:rowOff>
    </xdr:to>
    <xdr:sp macro="" textlink="" fLocksText="0">
      <xdr:nvSpPr>
        <xdr:cNvPr id="855" name="楕円 854">
          <a:extLst>
            <a:ext uri="{FF2B5EF4-FFF2-40B4-BE49-F238E27FC236}">
              <a16:creationId xmlns:a16="http://schemas.microsoft.com/office/drawing/2014/main" id="{00000000-0008-0000-0F00-000057030000}"/>
            </a:ext>
          </a:extLst>
        </xdr:cNvPr>
        <xdr:cNvSpPr/>
      </xdr:nvSpPr>
      <xdr:spPr>
        <a:xfrm>
          <a:off x="13652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104</xdr:row>
      <xdr:rowOff>141514</xdr:rowOff>
    </xdr:from>
    <xdr:to>
      <xdr:col>76</xdr:col>
      <xdr:colOff>114300</xdr:colOff>
      <xdr:row>105</xdr:row>
      <xdr:rowOff>112123</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flipV="1">
          <a:off x="13703300" y="17972314"/>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35198</xdr:rowOff>
    </xdr:from>
    <xdr:to>
      <xdr:col>67</xdr:col>
      <xdr:colOff>101600</xdr:colOff>
      <xdr:row>105</xdr:row>
      <xdr:rowOff>136798</xdr:rowOff>
    </xdr:to>
    <xdr:sp macro="" textlink="" fLocksText="0">
      <xdr:nvSpPr>
        <xdr:cNvPr id="857" name="楕円 856">
          <a:extLst>
            <a:ext uri="{FF2B5EF4-FFF2-40B4-BE49-F238E27FC236}">
              <a16:creationId xmlns:a16="http://schemas.microsoft.com/office/drawing/2014/main" id="{00000000-0008-0000-0F00-000059030000}"/>
            </a:ext>
          </a:extLst>
        </xdr:cNvPr>
        <xdr:cNvSpPr/>
      </xdr:nvSpPr>
      <xdr:spPr>
        <a:xfrm>
          <a:off x="12763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105</xdr:row>
      <xdr:rowOff>85998</xdr:rowOff>
    </xdr:from>
    <xdr:to>
      <xdr:col>71</xdr:col>
      <xdr:colOff>177800</xdr:colOff>
      <xdr:row>105</xdr:row>
      <xdr:rowOff>112123</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814300" y="1808824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103</xdr:row>
      <xdr:rowOff>38100</xdr:rowOff>
    </xdr:from>
    <xdr:ext cx="409575" cy="257175"/>
    <xdr:sp macro="" textlink="">
      <xdr:nvSpPr>
        <xdr:cNvPr id="859" name="n_1aveValue【庁舎】_x000a_有形固定資産減価償却率">
          <a:extLst>
            <a:ext uri="{FF2B5EF4-FFF2-40B4-BE49-F238E27FC236}">
              <a16:creationId xmlns:a16="http://schemas.microsoft.com/office/drawing/2014/main" id="{00000000-0008-0000-0F00-00005B030000}"/>
            </a:ext>
          </a:extLst>
        </xdr:cNvPr>
        <xdr:cNvSpPr txBox="1"/>
      </xdr:nvSpPr>
      <xdr:spPr>
        <a:xfrm>
          <a:off x="15259050" y="17697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105</xdr:row>
      <xdr:rowOff>9525</xdr:rowOff>
    </xdr:from>
    <xdr:ext cx="409575" cy="257175"/>
    <xdr:sp macro="" textlink="">
      <xdr:nvSpPr>
        <xdr:cNvPr id="860" name="n_2aveValue【庁舎】_x000a_有形固定資産減価償却率">
          <a:extLst>
            <a:ext uri="{FF2B5EF4-FFF2-40B4-BE49-F238E27FC236}">
              <a16:creationId xmlns:a16="http://schemas.microsoft.com/office/drawing/2014/main" id="{00000000-0008-0000-0F00-00005C030000}"/>
            </a:ext>
          </a:extLst>
        </xdr:cNvPr>
        <xdr:cNvSpPr txBox="1"/>
      </xdr:nvSpPr>
      <xdr:spPr>
        <a:xfrm>
          <a:off x="14382750" y="180117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103</xdr:row>
      <xdr:rowOff>28575</xdr:rowOff>
    </xdr:from>
    <xdr:ext cx="409575" cy="257175"/>
    <xdr:sp macro="" textlink="">
      <xdr:nvSpPr>
        <xdr:cNvPr id="861" name="n_3aveValue【庁舎】_x000a_有形固定資産減価償却率">
          <a:extLst>
            <a:ext uri="{FF2B5EF4-FFF2-40B4-BE49-F238E27FC236}">
              <a16:creationId xmlns:a16="http://schemas.microsoft.com/office/drawing/2014/main" id="{00000000-0008-0000-0F00-00005D030000}"/>
            </a:ext>
          </a:extLst>
        </xdr:cNvPr>
        <xdr:cNvSpPr txBox="1"/>
      </xdr:nvSpPr>
      <xdr:spPr>
        <a:xfrm>
          <a:off x="13496925" y="17687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103</xdr:row>
      <xdr:rowOff>28575</xdr:rowOff>
    </xdr:from>
    <xdr:ext cx="409575" cy="257175"/>
    <xdr:sp macro="" textlink="">
      <xdr:nvSpPr>
        <xdr:cNvPr id="862" name="n_4aveValue【庁舎】_x000a_有形固定資産減価償却率">
          <a:extLst>
            <a:ext uri="{FF2B5EF4-FFF2-40B4-BE49-F238E27FC236}">
              <a16:creationId xmlns:a16="http://schemas.microsoft.com/office/drawing/2014/main" id="{00000000-0008-0000-0F00-00005E030000}"/>
            </a:ext>
          </a:extLst>
        </xdr:cNvPr>
        <xdr:cNvSpPr txBox="1"/>
      </xdr:nvSpPr>
      <xdr:spPr>
        <a:xfrm>
          <a:off x="12611100" y="17687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105</xdr:row>
      <xdr:rowOff>76200</xdr:rowOff>
    </xdr:from>
    <xdr:ext cx="409575" cy="257175"/>
    <xdr:sp macro="" textlink="">
      <xdr:nvSpPr>
        <xdr:cNvPr id="863" name="n_1mainValue【庁舎】_x000a_有形固定資産減価償却率">
          <a:extLst>
            <a:ext uri="{FF2B5EF4-FFF2-40B4-BE49-F238E27FC236}">
              <a16:creationId xmlns:a16="http://schemas.microsoft.com/office/drawing/2014/main" id="{00000000-0008-0000-0F00-00005F030000}"/>
            </a:ext>
          </a:extLst>
        </xdr:cNvPr>
        <xdr:cNvSpPr txBox="1"/>
      </xdr:nvSpPr>
      <xdr:spPr>
        <a:xfrm>
          <a:off x="15259050" y="18078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103</xdr:row>
      <xdr:rowOff>38100</xdr:rowOff>
    </xdr:from>
    <xdr:ext cx="409575" cy="257175"/>
    <xdr:sp macro="" textlink="">
      <xdr:nvSpPr>
        <xdr:cNvPr id="864" name="n_2mainValue【庁舎】_x000a_有形固定資産減価償却率">
          <a:extLst>
            <a:ext uri="{FF2B5EF4-FFF2-40B4-BE49-F238E27FC236}">
              <a16:creationId xmlns:a16="http://schemas.microsoft.com/office/drawing/2014/main" id="{00000000-0008-0000-0F00-000060030000}"/>
            </a:ext>
          </a:extLst>
        </xdr:cNvPr>
        <xdr:cNvSpPr txBox="1"/>
      </xdr:nvSpPr>
      <xdr:spPr>
        <a:xfrm>
          <a:off x="14382750" y="17697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105</xdr:row>
      <xdr:rowOff>152400</xdr:rowOff>
    </xdr:from>
    <xdr:ext cx="409575" cy="257175"/>
    <xdr:sp macro="" textlink="">
      <xdr:nvSpPr>
        <xdr:cNvPr id="865" name="n_3mainValue【庁舎】_x000a_有形固定資産減価償却率">
          <a:extLst>
            <a:ext uri="{FF2B5EF4-FFF2-40B4-BE49-F238E27FC236}">
              <a16:creationId xmlns:a16="http://schemas.microsoft.com/office/drawing/2014/main" id="{00000000-0008-0000-0F00-000061030000}"/>
            </a:ext>
          </a:extLst>
        </xdr:cNvPr>
        <xdr:cNvSpPr txBox="1"/>
      </xdr:nvSpPr>
      <xdr:spPr>
        <a:xfrm>
          <a:off x="13496925" y="181546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105</xdr:row>
      <xdr:rowOff>123825</xdr:rowOff>
    </xdr:from>
    <xdr:ext cx="409575" cy="257175"/>
    <xdr:sp macro="" textlink="">
      <xdr:nvSpPr>
        <xdr:cNvPr id="866" name="n_4mainValue【庁舎】_x000a_有形固定資産減価償却率">
          <a:extLst>
            <a:ext uri="{FF2B5EF4-FFF2-40B4-BE49-F238E27FC236}">
              <a16:creationId xmlns:a16="http://schemas.microsoft.com/office/drawing/2014/main" id="{00000000-0008-0000-0F00-000062030000}"/>
            </a:ext>
          </a:extLst>
        </xdr:cNvPr>
        <xdr:cNvSpPr txBox="1"/>
      </xdr:nvSpPr>
      <xdr:spPr>
        <a:xfrm>
          <a:off x="12611100" y="18126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fLocksText="0">
      <xdr:nvSpPr>
        <xdr:cNvPr id="867" name="正方形/長方形 866">
          <a:extLst>
            <a:ext uri="{FF2B5EF4-FFF2-40B4-BE49-F238E27FC236}">
              <a16:creationId xmlns:a16="http://schemas.microsoft.com/office/drawing/2014/main" id="{00000000-0008-0000-0F00-00006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庁舎</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fLocksText="0">
      <xdr:nvSpPr>
        <xdr:cNvPr id="868" name="正方形/長方形 867">
          <a:extLst>
            <a:ext uri="{FF2B5EF4-FFF2-40B4-BE49-F238E27FC236}">
              <a16:creationId xmlns:a16="http://schemas.microsoft.com/office/drawing/2014/main" id="{00000000-0008-0000-0F00-00006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fLocksText="0">
      <xdr:nvSpPr>
        <xdr:cNvPr id="869" name="正方形/長方形 868">
          <a:extLst>
            <a:ext uri="{FF2B5EF4-FFF2-40B4-BE49-F238E27FC236}">
              <a16:creationId xmlns:a16="http://schemas.microsoft.com/office/drawing/2014/main" id="{00000000-0008-0000-0F00-00006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80/102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fLocksText="0">
      <xdr:nvSpPr>
        <xdr:cNvPr id="870" name="正方形/長方形 869">
          <a:extLst>
            <a:ext uri="{FF2B5EF4-FFF2-40B4-BE49-F238E27FC236}">
              <a16:creationId xmlns:a16="http://schemas.microsoft.com/office/drawing/2014/main" id="{00000000-0008-0000-0F00-00006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fLocksText="0">
      <xdr:nvSpPr>
        <xdr:cNvPr id="871" name="正方形/長方形 870">
          <a:extLst>
            <a:ext uri="{FF2B5EF4-FFF2-40B4-BE49-F238E27FC236}">
              <a16:creationId xmlns:a16="http://schemas.microsoft.com/office/drawing/2014/main" id="{00000000-0008-0000-0F00-00006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fLocksText="0">
      <xdr:nvSpPr>
        <xdr:cNvPr id="872" name="正方形/長方形 871">
          <a:extLst>
            <a:ext uri="{FF2B5EF4-FFF2-40B4-BE49-F238E27FC236}">
              <a16:creationId xmlns:a16="http://schemas.microsoft.com/office/drawing/2014/main" id="{00000000-0008-0000-0F00-00006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fLocksText="0">
      <xdr:nvSpPr>
        <xdr:cNvPr id="873" name="正方形/長方形 872">
          <a:extLst>
            <a:ext uri="{FF2B5EF4-FFF2-40B4-BE49-F238E27FC236}">
              <a16:creationId xmlns:a16="http://schemas.microsoft.com/office/drawing/2014/main" id="{00000000-0008-0000-0F00-00006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fLocksText="0">
      <xdr:nvSpPr>
        <xdr:cNvPr id="874" name="正方形/長方形 873">
          <a:extLst>
            <a:ext uri="{FF2B5EF4-FFF2-40B4-BE49-F238E27FC236}">
              <a16:creationId xmlns:a16="http://schemas.microsoft.com/office/drawing/2014/main" id="{00000000-0008-0000-0F00-00006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96</xdr:row>
      <xdr:rowOff>114300</xdr:rowOff>
    </xdr:from>
    <xdr:ext cx="352425" cy="228600"/>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8249900" y="1657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108</xdr:row>
      <xdr:rowOff>66675</xdr:rowOff>
    </xdr:from>
    <xdr:ext cx="466725" cy="25717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7811750"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106</xdr:row>
      <xdr:rowOff>76200</xdr:rowOff>
    </xdr:from>
    <xdr:ext cx="466725" cy="25717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7811750" y="1824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104</xdr:row>
      <xdr:rowOff>95250</xdr:rowOff>
    </xdr:from>
    <xdr:ext cx="466725" cy="25717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7811750" y="1792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102</xdr:row>
      <xdr:rowOff>114300</xdr:rowOff>
    </xdr:from>
    <xdr:ext cx="466725" cy="257175"/>
    <xdr:sp macro="" textlink="">
      <xdr:nvSpPr>
        <xdr:cNvPr id="884" name="テキスト ボックス 883">
          <a:extLst>
            <a:ext uri="{FF2B5EF4-FFF2-40B4-BE49-F238E27FC236}">
              <a16:creationId xmlns:a16="http://schemas.microsoft.com/office/drawing/2014/main" id="{00000000-0008-0000-0F00-000074030000}"/>
            </a:ext>
          </a:extLst>
        </xdr:cNvPr>
        <xdr:cNvSpPr txBox="1"/>
      </xdr:nvSpPr>
      <xdr:spPr>
        <a:xfrm>
          <a:off x="17811750" y="17602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100</xdr:row>
      <xdr:rowOff>133350</xdr:rowOff>
    </xdr:from>
    <xdr:ext cx="466725" cy="257175"/>
    <xdr:sp macro="" textlink="">
      <xdr:nvSpPr>
        <xdr:cNvPr id="886" name="テキスト ボックス 885">
          <a:extLst>
            <a:ext uri="{FF2B5EF4-FFF2-40B4-BE49-F238E27FC236}">
              <a16:creationId xmlns:a16="http://schemas.microsoft.com/office/drawing/2014/main" id="{00000000-0008-0000-0F00-000076030000}"/>
            </a:ext>
          </a:extLst>
        </xdr:cNvPr>
        <xdr:cNvSpPr txBox="1"/>
      </xdr:nvSpPr>
      <xdr:spPr>
        <a:xfrm>
          <a:off x="17811750" y="1727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98</xdr:row>
      <xdr:rowOff>142875</xdr:rowOff>
    </xdr:from>
    <xdr:ext cx="466725" cy="257175"/>
    <xdr:sp macro="" textlink="">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17811750" y="1694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96</xdr:row>
      <xdr:rowOff>161925</xdr:rowOff>
    </xdr:from>
    <xdr:ext cx="466725" cy="257175"/>
    <xdr:sp macro="" textlink="">
      <xdr:nvSpPr>
        <xdr:cNvPr id="890" name="テキスト ボックス 889">
          <a:extLst>
            <a:ext uri="{FF2B5EF4-FFF2-40B4-BE49-F238E27FC236}">
              <a16:creationId xmlns:a16="http://schemas.microsoft.com/office/drawing/2014/main" id="{00000000-0008-0000-0F00-00007A030000}"/>
            </a:ext>
          </a:extLst>
        </xdr:cNvPr>
        <xdr:cNvSpPr txBox="1"/>
      </xdr:nvSpPr>
      <xdr:spPr>
        <a:xfrm>
          <a:off x="17811750" y="1662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fLocksText="0">
      <xdr:nvSpPr>
        <xdr:cNvPr id="891" name="【庁舎】_x000a_一人当たり面積グラフ枠">
          <a:extLst>
            <a:ext uri="{FF2B5EF4-FFF2-40B4-BE49-F238E27FC236}">
              <a16:creationId xmlns:a16="http://schemas.microsoft.com/office/drawing/2014/main" id="{00000000-0008-0000-0F00-00007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109</xdr:row>
      <xdr:rowOff>28575</xdr:rowOff>
    </xdr:from>
    <xdr:ext cx="466725" cy="257175"/>
    <xdr:sp macro="" textlink="">
      <xdr:nvSpPr>
        <xdr:cNvPr id="893" name="【庁舎】_x000a_一人当たり面積最小値テキスト">
          <a:extLst>
            <a:ext uri="{FF2B5EF4-FFF2-40B4-BE49-F238E27FC236}">
              <a16:creationId xmlns:a16="http://schemas.microsoft.com/office/drawing/2014/main" id="{00000000-0008-0000-0F00-00007D030000}"/>
            </a:ext>
          </a:extLst>
        </xdr:cNvPr>
        <xdr:cNvSpPr txBox="1"/>
      </xdr:nvSpPr>
      <xdr:spPr>
        <a:xfrm>
          <a:off x="22193250" y="18716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98</xdr:row>
      <xdr:rowOff>57150</xdr:rowOff>
    </xdr:from>
    <xdr:ext cx="466725" cy="257175"/>
    <xdr:sp macro="" textlink="">
      <xdr:nvSpPr>
        <xdr:cNvPr id="895" name="【庁舎】_x000a_一人当たり面積最大値テキスト">
          <a:extLst>
            <a:ext uri="{FF2B5EF4-FFF2-40B4-BE49-F238E27FC236}">
              <a16:creationId xmlns:a16="http://schemas.microsoft.com/office/drawing/2014/main" id="{00000000-0008-0000-0F00-00007F030000}"/>
            </a:ext>
          </a:extLst>
        </xdr:cNvPr>
        <xdr:cNvSpPr txBox="1"/>
      </xdr:nvSpPr>
      <xdr:spPr>
        <a:xfrm>
          <a:off x="22193250" y="168592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0.501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104</xdr:row>
      <xdr:rowOff>95250</xdr:rowOff>
    </xdr:from>
    <xdr:ext cx="466725" cy="257175"/>
    <xdr:sp macro="" textlink="">
      <xdr:nvSpPr>
        <xdr:cNvPr id="897" name="【庁舎】_x000a_一人当たり面積平均値テキスト">
          <a:extLst>
            <a:ext uri="{FF2B5EF4-FFF2-40B4-BE49-F238E27FC236}">
              <a16:creationId xmlns:a16="http://schemas.microsoft.com/office/drawing/2014/main" id="{00000000-0008-0000-0F00-000081030000}"/>
            </a:ext>
          </a:extLst>
        </xdr:cNvPr>
        <xdr:cNvSpPr txBox="1"/>
      </xdr:nvSpPr>
      <xdr:spPr>
        <a:xfrm>
          <a:off x="22193250" y="1792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0.184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fLocksText="0">
      <xdr:nvSpPr>
        <xdr:cNvPr id="898" name="フローチャート: 判断 897">
          <a:extLst>
            <a:ext uri="{FF2B5EF4-FFF2-40B4-BE49-F238E27FC236}">
              <a16:creationId xmlns:a16="http://schemas.microsoft.com/office/drawing/2014/main" id="{00000000-0008-0000-0F00-00008203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fLocksText="0">
      <xdr:nvSpPr>
        <xdr:cNvPr id="899" name="フローチャート: 判断 898">
          <a:extLst>
            <a:ext uri="{FF2B5EF4-FFF2-40B4-BE49-F238E27FC236}">
              <a16:creationId xmlns:a16="http://schemas.microsoft.com/office/drawing/2014/main" id="{00000000-0008-0000-0F00-000083030000}"/>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fLocksText="0">
      <xdr:nvSpPr>
        <xdr:cNvPr id="900" name="フローチャート: 判断 899">
          <a:extLst>
            <a:ext uri="{FF2B5EF4-FFF2-40B4-BE49-F238E27FC236}">
              <a16:creationId xmlns:a16="http://schemas.microsoft.com/office/drawing/2014/main" id="{00000000-0008-0000-0F00-000084030000}"/>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fLocksText="0">
      <xdr:nvSpPr>
        <xdr:cNvPr id="901" name="フローチャート: 判断 900">
          <a:extLst>
            <a:ext uri="{FF2B5EF4-FFF2-40B4-BE49-F238E27FC236}">
              <a16:creationId xmlns:a16="http://schemas.microsoft.com/office/drawing/2014/main" id="{00000000-0008-0000-0F00-000085030000}"/>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fLocksText="0">
      <xdr:nvSpPr>
        <xdr:cNvPr id="902" name="フローチャート: 判断 901">
          <a:extLst>
            <a:ext uri="{FF2B5EF4-FFF2-40B4-BE49-F238E27FC236}">
              <a16:creationId xmlns:a16="http://schemas.microsoft.com/office/drawing/2014/main" id="{00000000-0008-0000-0F00-000086030000}"/>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111</xdr:row>
      <xdr:rowOff>19050</xdr:rowOff>
    </xdr:from>
    <xdr:ext cx="762000" cy="25717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219646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111</xdr:row>
      <xdr:rowOff>19050</xdr:rowOff>
    </xdr:from>
    <xdr:ext cx="762000" cy="25717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21126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111</xdr:row>
      <xdr:rowOff>19050</xdr:rowOff>
    </xdr:from>
    <xdr:ext cx="762000" cy="25717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20240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19050</xdr:rowOff>
    </xdr:from>
    <xdr:ext cx="762000" cy="25717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9354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111</xdr:row>
      <xdr:rowOff>19050</xdr:rowOff>
    </xdr:from>
    <xdr:ext cx="762000" cy="25717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459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fLocksText="0">
      <xdr:nvSpPr>
        <xdr:cNvPr id="908" name="楕円 907">
          <a:extLst>
            <a:ext uri="{FF2B5EF4-FFF2-40B4-BE49-F238E27FC236}">
              <a16:creationId xmlns:a16="http://schemas.microsoft.com/office/drawing/2014/main" id="{00000000-0008-0000-0F00-00008C030000}"/>
            </a:ext>
          </a:extLst>
        </xdr:cNvPr>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106</xdr:row>
      <xdr:rowOff>57150</xdr:rowOff>
    </xdr:from>
    <xdr:ext cx="466725" cy="257175"/>
    <xdr:sp macro="" textlink="">
      <xdr:nvSpPr>
        <xdr:cNvPr id="909" name="【庁舎】_x000a_一人当たり面積該当値テキスト">
          <a:extLst>
            <a:ext uri="{FF2B5EF4-FFF2-40B4-BE49-F238E27FC236}">
              <a16:creationId xmlns:a16="http://schemas.microsoft.com/office/drawing/2014/main" id="{00000000-0008-0000-0F00-00008D030000}"/>
            </a:ext>
          </a:extLst>
        </xdr:cNvPr>
        <xdr:cNvSpPr txBox="1"/>
      </xdr:nvSpPr>
      <xdr:spPr>
        <a:xfrm>
          <a:off x="22193250" y="18230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0.128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80918</xdr:rowOff>
    </xdr:from>
    <xdr:to>
      <xdr:col>112</xdr:col>
      <xdr:colOff>38100</xdr:colOff>
      <xdr:row>107</xdr:row>
      <xdr:rowOff>11068</xdr:rowOff>
    </xdr:to>
    <xdr:sp macro="" textlink="" fLocksText="0">
      <xdr:nvSpPr>
        <xdr:cNvPr id="910" name="楕円 909">
          <a:extLst>
            <a:ext uri="{FF2B5EF4-FFF2-40B4-BE49-F238E27FC236}">
              <a16:creationId xmlns:a16="http://schemas.microsoft.com/office/drawing/2014/main" id="{00000000-0008-0000-0F00-00008E030000}"/>
            </a:ext>
          </a:extLst>
        </xdr:cNvPr>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106</xdr:row>
      <xdr:rowOff>131718</xdr:rowOff>
    </xdr:from>
    <xdr:to>
      <xdr:col>116</xdr:col>
      <xdr:colOff>63500</xdr:colOff>
      <xdr:row>106</xdr:row>
      <xdr:rowOff>131718</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21323300" y="183054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38463</xdr:rowOff>
    </xdr:from>
    <xdr:to>
      <xdr:col>107</xdr:col>
      <xdr:colOff>101600</xdr:colOff>
      <xdr:row>106</xdr:row>
      <xdr:rowOff>140063</xdr:rowOff>
    </xdr:to>
    <xdr:sp macro="" textlink="" fLocksText="0">
      <xdr:nvSpPr>
        <xdr:cNvPr id="912" name="楕円 911">
          <a:extLst>
            <a:ext uri="{FF2B5EF4-FFF2-40B4-BE49-F238E27FC236}">
              <a16:creationId xmlns:a16="http://schemas.microsoft.com/office/drawing/2014/main" id="{00000000-0008-0000-0F00-000090030000}"/>
            </a:ext>
          </a:extLst>
        </xdr:cNvPr>
        <xdr:cNvSpPr/>
      </xdr:nvSpPr>
      <xdr:spPr>
        <a:xfrm>
          <a:off x="2038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106</xdr:row>
      <xdr:rowOff>89263</xdr:rowOff>
    </xdr:from>
    <xdr:to>
      <xdr:col>111</xdr:col>
      <xdr:colOff>177800</xdr:colOff>
      <xdr:row>106</xdr:row>
      <xdr:rowOff>131718</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20434300" y="1826296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80918</xdr:rowOff>
    </xdr:from>
    <xdr:to>
      <xdr:col>102</xdr:col>
      <xdr:colOff>165100</xdr:colOff>
      <xdr:row>107</xdr:row>
      <xdr:rowOff>11068</xdr:rowOff>
    </xdr:to>
    <xdr:sp macro="" textlink="" fLocksText="0">
      <xdr:nvSpPr>
        <xdr:cNvPr id="914" name="楕円 913">
          <a:extLst>
            <a:ext uri="{FF2B5EF4-FFF2-40B4-BE49-F238E27FC236}">
              <a16:creationId xmlns:a16="http://schemas.microsoft.com/office/drawing/2014/main" id="{00000000-0008-0000-0F00-000092030000}"/>
            </a:ext>
          </a:extLst>
        </xdr:cNvPr>
        <xdr:cNvSpPr/>
      </xdr:nvSpPr>
      <xdr:spPr>
        <a:xfrm>
          <a:off x="19494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106</xdr:row>
      <xdr:rowOff>89263</xdr:rowOff>
    </xdr:from>
    <xdr:to>
      <xdr:col>107</xdr:col>
      <xdr:colOff>50800</xdr:colOff>
      <xdr:row>106</xdr:row>
      <xdr:rowOff>131718</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flipV="1">
          <a:off x="19545300" y="1826296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84182</xdr:rowOff>
    </xdr:from>
    <xdr:to>
      <xdr:col>98</xdr:col>
      <xdr:colOff>38100</xdr:colOff>
      <xdr:row>107</xdr:row>
      <xdr:rowOff>14332</xdr:rowOff>
    </xdr:to>
    <xdr:sp macro="" textlink="" fLocksText="0">
      <xdr:nvSpPr>
        <xdr:cNvPr id="916" name="楕円 915">
          <a:extLst>
            <a:ext uri="{FF2B5EF4-FFF2-40B4-BE49-F238E27FC236}">
              <a16:creationId xmlns:a16="http://schemas.microsoft.com/office/drawing/2014/main" id="{00000000-0008-0000-0F00-000094030000}"/>
            </a:ext>
          </a:extLst>
        </xdr:cNvPr>
        <xdr:cNvSpPr/>
      </xdr:nvSpPr>
      <xdr:spPr>
        <a:xfrm>
          <a:off x="18605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106</xdr:row>
      <xdr:rowOff>131718</xdr:rowOff>
    </xdr:from>
    <xdr:to>
      <xdr:col>102</xdr:col>
      <xdr:colOff>114300</xdr:colOff>
      <xdr:row>106</xdr:row>
      <xdr:rowOff>134982</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flipV="1">
          <a:off x="18656300" y="183054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104</xdr:row>
      <xdr:rowOff>38100</xdr:rowOff>
    </xdr:from>
    <xdr:ext cx="466725" cy="257175"/>
    <xdr:sp macro="" textlink="">
      <xdr:nvSpPr>
        <xdr:cNvPr id="918" name="n_1aveValue【庁舎】_x000a_一人当たり面積">
          <a:extLst>
            <a:ext uri="{FF2B5EF4-FFF2-40B4-BE49-F238E27FC236}">
              <a16:creationId xmlns:a16="http://schemas.microsoft.com/office/drawing/2014/main" id="{00000000-0008-0000-0F00-000096030000}"/>
            </a:ext>
          </a:extLst>
        </xdr:cNvPr>
        <xdr:cNvSpPr txBox="1"/>
      </xdr:nvSpPr>
      <xdr:spPr>
        <a:xfrm>
          <a:off x="21069300" y="17868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104</xdr:row>
      <xdr:rowOff>38100</xdr:rowOff>
    </xdr:from>
    <xdr:ext cx="466725" cy="257175"/>
    <xdr:sp macro="" textlink="">
      <xdr:nvSpPr>
        <xdr:cNvPr id="919" name="n_2aveValue【庁舎】_x000a_一人当たり面積">
          <a:extLst>
            <a:ext uri="{FF2B5EF4-FFF2-40B4-BE49-F238E27FC236}">
              <a16:creationId xmlns:a16="http://schemas.microsoft.com/office/drawing/2014/main" id="{00000000-0008-0000-0F00-000097030000}"/>
            </a:ext>
          </a:extLst>
        </xdr:cNvPr>
        <xdr:cNvSpPr txBox="1"/>
      </xdr:nvSpPr>
      <xdr:spPr>
        <a:xfrm>
          <a:off x="20193000" y="17868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104</xdr:row>
      <xdr:rowOff>38100</xdr:rowOff>
    </xdr:from>
    <xdr:ext cx="466725" cy="257175"/>
    <xdr:sp macro="" textlink="">
      <xdr:nvSpPr>
        <xdr:cNvPr id="920" name="n_3aveValue【庁舎】_x000a_一人当たり面積">
          <a:extLst>
            <a:ext uri="{FF2B5EF4-FFF2-40B4-BE49-F238E27FC236}">
              <a16:creationId xmlns:a16="http://schemas.microsoft.com/office/drawing/2014/main" id="{00000000-0008-0000-0F00-000098030000}"/>
            </a:ext>
          </a:extLst>
        </xdr:cNvPr>
        <xdr:cNvSpPr txBox="1"/>
      </xdr:nvSpPr>
      <xdr:spPr>
        <a:xfrm>
          <a:off x="19307175" y="17868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104</xdr:row>
      <xdr:rowOff>57150</xdr:rowOff>
    </xdr:from>
    <xdr:ext cx="466725" cy="257175"/>
    <xdr:sp macro="" textlink="">
      <xdr:nvSpPr>
        <xdr:cNvPr id="921" name="n_4aveValue【庁舎】_x000a_一人当たり面積">
          <a:extLst>
            <a:ext uri="{FF2B5EF4-FFF2-40B4-BE49-F238E27FC236}">
              <a16:creationId xmlns:a16="http://schemas.microsoft.com/office/drawing/2014/main" id="{00000000-0008-0000-0F00-000099030000}"/>
            </a:ext>
          </a:extLst>
        </xdr:cNvPr>
        <xdr:cNvSpPr txBox="1"/>
      </xdr:nvSpPr>
      <xdr:spPr>
        <a:xfrm>
          <a:off x="18421350" y="178879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0.172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107</xdr:row>
      <xdr:rowOff>0</xdr:rowOff>
    </xdr:from>
    <xdr:ext cx="466725" cy="257175"/>
    <xdr:sp macro="" textlink="">
      <xdr:nvSpPr>
        <xdr:cNvPr id="922" name="n_1mainValue【庁舎】_x000a_一人当たり面積">
          <a:extLst>
            <a:ext uri="{FF2B5EF4-FFF2-40B4-BE49-F238E27FC236}">
              <a16:creationId xmlns:a16="http://schemas.microsoft.com/office/drawing/2014/main" id="{00000000-0008-0000-0F00-00009A030000}"/>
            </a:ext>
          </a:extLst>
        </xdr:cNvPr>
        <xdr:cNvSpPr txBox="1"/>
      </xdr:nvSpPr>
      <xdr:spPr>
        <a:xfrm>
          <a:off x="21069300" y="18345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106</xdr:row>
      <xdr:rowOff>133350</xdr:rowOff>
    </xdr:from>
    <xdr:ext cx="466725" cy="257175"/>
    <xdr:sp macro="" textlink="">
      <xdr:nvSpPr>
        <xdr:cNvPr id="923" name="n_2mainValue【庁舎】_x000a_一人当たり面積">
          <a:extLst>
            <a:ext uri="{FF2B5EF4-FFF2-40B4-BE49-F238E27FC236}">
              <a16:creationId xmlns:a16="http://schemas.microsoft.com/office/drawing/2014/main" id="{00000000-0008-0000-0F00-00009B030000}"/>
            </a:ext>
          </a:extLst>
        </xdr:cNvPr>
        <xdr:cNvSpPr txBox="1"/>
      </xdr:nvSpPr>
      <xdr:spPr>
        <a:xfrm>
          <a:off x="20193000" y="18307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107</xdr:row>
      <xdr:rowOff>0</xdr:rowOff>
    </xdr:from>
    <xdr:ext cx="466725" cy="257175"/>
    <xdr:sp macro="" textlink="">
      <xdr:nvSpPr>
        <xdr:cNvPr id="924" name="n_3mainValue【庁舎】_x000a_一人当たり面積">
          <a:extLst>
            <a:ext uri="{FF2B5EF4-FFF2-40B4-BE49-F238E27FC236}">
              <a16:creationId xmlns:a16="http://schemas.microsoft.com/office/drawing/2014/main" id="{00000000-0008-0000-0F00-00009C030000}"/>
            </a:ext>
          </a:extLst>
        </xdr:cNvPr>
        <xdr:cNvSpPr txBox="1"/>
      </xdr:nvSpPr>
      <xdr:spPr>
        <a:xfrm>
          <a:off x="19307175" y="18345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107</xdr:row>
      <xdr:rowOff>9525</xdr:rowOff>
    </xdr:from>
    <xdr:ext cx="466725" cy="257175"/>
    <xdr:sp macro="" textlink="">
      <xdr:nvSpPr>
        <xdr:cNvPr id="925" name="n_4mainValue【庁舎】_x000a_一人当たり面積">
          <a:extLst>
            <a:ext uri="{FF2B5EF4-FFF2-40B4-BE49-F238E27FC236}">
              <a16:creationId xmlns:a16="http://schemas.microsoft.com/office/drawing/2014/main" id="{00000000-0008-0000-0F00-00009D030000}"/>
            </a:ext>
          </a:extLst>
        </xdr:cNvPr>
        <xdr:cNvSpPr txBox="1"/>
      </xdr:nvSpPr>
      <xdr:spPr>
        <a:xfrm>
          <a:off x="18421350" y="18354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fLocksText="0">
      <xdr:nvSpPr>
        <xdr:cNvPr id="926" name="正方形/長方形 925">
          <a:extLst>
            <a:ext uri="{FF2B5EF4-FFF2-40B4-BE49-F238E27FC236}">
              <a16:creationId xmlns:a16="http://schemas.microsoft.com/office/drawing/2014/main" id="{00000000-0008-0000-0F00-00009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fLocksText="0">
      <xdr:nvSpPr>
        <xdr:cNvPr id="927" name="正方形/長方形 926">
          <a:extLst>
            <a:ext uri="{FF2B5EF4-FFF2-40B4-BE49-F238E27FC236}">
              <a16:creationId xmlns:a16="http://schemas.microsoft.com/office/drawing/2014/main" id="{00000000-0008-0000-0F00-00009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838200" y="19748500"/>
          <a:ext cx="22085300" cy="14859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kumimoji="1" lang="ja-JP" altLang="en-US" sz="1100" baseline="0">
              <a:solidFill>
                <a:schemeClr val="tx1"/>
              </a:solidFill>
              <a:effectLst/>
              <a:latin typeface="+mn-lt"/>
              <a:ea typeface="+mn-ea"/>
              <a:cs typeface="+mn-cs"/>
            </a:rPr>
            <a:t>有形固定資産減価償却率については</a:t>
          </a:r>
          <a:r>
            <a:rPr kumimoji="1" lang="ja-JP" altLang="ja-JP" sz="1100" baseline="0">
              <a:solidFill>
                <a:schemeClr val="tx1"/>
              </a:solidFill>
              <a:effectLst/>
              <a:latin typeface="+mn-lt"/>
              <a:ea typeface="+mn-ea"/>
              <a:cs typeface="+mn-cs"/>
            </a:rPr>
            <a:t>図書館、一般廃棄物処理施設、保健センター・保健所、福祉施設</a:t>
          </a:r>
          <a:r>
            <a:rPr kumimoji="1" lang="ja-JP" altLang="en-US" sz="1100" baseline="0">
              <a:solidFill>
                <a:schemeClr val="tx1"/>
              </a:solidFill>
              <a:effectLst/>
              <a:latin typeface="+mn-lt"/>
              <a:ea typeface="+mn-ea"/>
              <a:cs typeface="+mn-cs"/>
            </a:rPr>
            <a:t>が</a:t>
          </a:r>
          <a:r>
            <a:rPr kumimoji="1" lang="ja-JP" altLang="ja-JP" sz="1100" baseline="0">
              <a:solidFill>
                <a:schemeClr val="tx1"/>
              </a:solidFill>
              <a:effectLst/>
              <a:latin typeface="+mn-lt"/>
              <a:ea typeface="+mn-ea"/>
              <a:cs typeface="+mn-cs"/>
            </a:rPr>
            <a:t>全国平均を上回っている。</a:t>
          </a:r>
          <a:endParaRPr lang="ja-JP" altLang="ja-JP" sz="1400">
            <a:effectLst/>
          </a:endParaRPr>
        </a:p>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図書館</a:t>
          </a:r>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は平成</a:t>
          </a:r>
          <a:r>
            <a:rPr kumimoji="1" lang="en-US" altLang="ja-JP" sz="1100" baseline="0">
              <a:solidFill>
                <a:schemeClr val="tx1"/>
              </a:solidFill>
              <a:effectLst/>
              <a:latin typeface="+mn-lt"/>
              <a:ea typeface="+mn-ea"/>
              <a:cs typeface="+mn-cs"/>
            </a:rPr>
            <a:t>9</a:t>
          </a:r>
          <a:r>
            <a:rPr kumimoji="1" lang="ja-JP" altLang="ja-JP" sz="1100" baseline="0">
              <a:solidFill>
                <a:schemeClr val="tx1"/>
              </a:solidFill>
              <a:effectLst/>
              <a:latin typeface="+mn-lt"/>
              <a:ea typeface="+mn-ea"/>
              <a:cs typeface="+mn-cs"/>
            </a:rPr>
            <a:t>年度に建築され</a:t>
          </a:r>
          <a:r>
            <a:rPr kumimoji="1" lang="ja-JP" altLang="en-US" sz="1100" baseline="0">
              <a:solidFill>
                <a:schemeClr val="tx1"/>
              </a:solidFill>
              <a:effectLst/>
              <a:latin typeface="+mn-lt"/>
              <a:ea typeface="+mn-ea"/>
              <a:cs typeface="+mn-cs"/>
            </a:rPr>
            <a:t>ており</a:t>
          </a:r>
          <a:r>
            <a:rPr kumimoji="1" lang="ja-JP" altLang="ja-JP" sz="1100" baseline="0">
              <a:solidFill>
                <a:schemeClr val="tx1"/>
              </a:solidFill>
              <a:effectLst/>
              <a:latin typeface="+mn-lt"/>
              <a:ea typeface="+mn-ea"/>
              <a:cs typeface="+mn-cs"/>
            </a:rPr>
            <a:t>、</a:t>
          </a:r>
          <a:r>
            <a:rPr lang="ja-JP" altLang="en-US"/>
            <a:t>経年劣化への保全・更新対策を要することに加え、増加する所蔵資料に対し書庫が不足しているため、修繕等の計画的な予防保全と書庫の増床を課題としている。</a:t>
          </a:r>
          <a:endParaRPr lang="ja-JP" altLang="ja-JP" sz="1400">
            <a:effectLst/>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保健センター・保健所</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について、市に</a:t>
          </a:r>
          <a:r>
            <a:rPr kumimoji="1" lang="ja-JP" altLang="en-US" sz="1100">
              <a:solidFill>
                <a:schemeClr val="tx1"/>
              </a:solidFill>
              <a:effectLst/>
              <a:latin typeface="+mn-lt"/>
              <a:ea typeface="+mn-ea"/>
              <a:cs typeface="+mn-cs"/>
            </a:rPr>
            <a:t>一か所</a:t>
          </a:r>
          <a:r>
            <a:rPr kumimoji="1" lang="ja-JP" altLang="ja-JP" sz="1100">
              <a:solidFill>
                <a:schemeClr val="tx1"/>
              </a:solidFill>
              <a:effectLst/>
              <a:latin typeface="+mn-lt"/>
              <a:ea typeface="+mn-ea"/>
              <a:cs typeface="+mn-cs"/>
            </a:rPr>
            <a:t>ある保健センターは昭和</a:t>
          </a:r>
          <a:r>
            <a:rPr kumimoji="1" lang="en-US" altLang="ja-JP" sz="1100">
              <a:solidFill>
                <a:schemeClr val="tx1"/>
              </a:solidFill>
              <a:effectLst/>
              <a:latin typeface="+mn-lt"/>
              <a:ea typeface="+mn-ea"/>
              <a:cs typeface="+mn-cs"/>
            </a:rPr>
            <a:t>54</a:t>
          </a:r>
          <a:r>
            <a:rPr kumimoji="1" lang="ja-JP" altLang="ja-JP" sz="1100">
              <a:solidFill>
                <a:schemeClr val="tx1"/>
              </a:solidFill>
              <a:effectLst/>
              <a:latin typeface="+mn-lt"/>
              <a:ea typeface="+mn-ea"/>
              <a:cs typeface="+mn-cs"/>
            </a:rPr>
            <a:t>年度に建築されているが</a:t>
          </a:r>
          <a:r>
            <a:rPr kumimoji="1" lang="ja-JP" altLang="en-US" sz="1100">
              <a:solidFill>
                <a:schemeClr val="tx1"/>
              </a:solidFill>
              <a:effectLst/>
              <a:latin typeface="+mn-lt"/>
              <a:ea typeface="+mn-ea"/>
              <a:cs typeface="+mn-cs"/>
            </a:rPr>
            <a:t>、</a:t>
          </a:r>
          <a:r>
            <a:rPr lang="ja-JP" altLang="en-US"/>
            <a:t>耐用年数までの適正管理を目指した長寿命化（外壁・内装）の実施を目指している</a:t>
          </a:r>
          <a:r>
            <a:rPr kumimoji="1" lang="ja-JP" altLang="ja-JP" sz="1100">
              <a:solidFill>
                <a:schemeClr val="tx1"/>
              </a:solidFill>
              <a:effectLst/>
              <a:latin typeface="+mn-lt"/>
              <a:ea typeface="+mn-ea"/>
              <a:cs typeface="+mn-cs"/>
            </a:rPr>
            <a:t>。</a:t>
          </a:r>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埼玉県蓮田市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61,563
60,894
27.28
24,157,897
22,444,443
1,370,706
13,587,787
14,511,701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ポイント上回っており、前年度から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市税の徴収強化や、高虫西部地区産業団地基本構想をはじめとした産業集積の促進など、歳入確保策の取り組みを通じて、財政基盤の強化に努める。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56092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453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15875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15875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15875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ポイント下回っており、前年度から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分子となる経常一般財源等において、蓮田都市計画事業蓮田駅西口第一種市街地再開発事業特別会計の負担金が大幅に減少したことが主な要因としてあげられる。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や扶助費は今後も増加もしくは横ばいで推移していくことが予想される。引き続き、職員の定員管理や早期退職者制度の実施による人件費の抑制や更なる事務作業の見直しに努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64</xdr:row>
      <xdr:rowOff>5588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99826"/>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64</xdr:row>
      <xdr:rowOff>126238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783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64</xdr:row>
      <xdr:rowOff>126238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459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64</xdr:row>
      <xdr:rowOff>73152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2530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135653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66565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134129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類似団体平均より１８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３２９円下回っているが、前年度から４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０７７円増加した。人件費、物件費のいずれも増えており、増額となった。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今後も公共施設の老朽化に伴い、維持補修費の増加も予想される。経常経費の見直しや民間で実施可能な業務については委託化を進めるなど、施策によるコスト削減を図っていく。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89125</xdr:rowOff>
    </xdr:from>
    <xdr:to>
      <xdr:col>23</xdr:col>
      <xdr:colOff>133350</xdr:colOff>
      <xdr:row>81</xdr:row>
      <xdr:rowOff>135167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76575"/>
          <a:ext cx="838200" cy="4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109544</xdr:rowOff>
    </xdr:from>
    <xdr:to>
      <xdr:col>19</xdr:col>
      <xdr:colOff>133350</xdr:colOff>
      <xdr:row>81</xdr:row>
      <xdr:rowOff>89125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25544"/>
          <a:ext cx="889000" cy="15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85390</xdr:rowOff>
    </xdr:from>
    <xdr:to>
      <xdr:col>15</xdr:col>
      <xdr:colOff>82550</xdr:colOff>
      <xdr:row>80</xdr:row>
      <xdr:rowOff>109544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01390"/>
          <a:ext cx="889000" cy="2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40647</xdr:rowOff>
    </xdr:from>
    <xdr:to>
      <xdr:col>11</xdr:col>
      <xdr:colOff>31750</xdr:colOff>
      <xdr:row>80</xdr:row>
      <xdr:rowOff>85390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56647"/>
          <a:ext cx="889000" cy="4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84367</xdr:rowOff>
    </xdr:from>
    <xdr:to>
      <xdr:col>23</xdr:col>
      <xdr:colOff>184150</xdr:colOff>
      <xdr:row>82</xdr:row>
      <xdr:rowOff>14517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7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100894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1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38325</xdr:rowOff>
    </xdr:from>
    <xdr:to>
      <xdr:col>19</xdr:col>
      <xdr:colOff>184150</xdr:colOff>
      <xdr:row>81</xdr:row>
      <xdr:rowOff>139925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2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150102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94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58744</xdr:rowOff>
    </xdr:from>
    <xdr:to>
      <xdr:col>15</xdr:col>
      <xdr:colOff>133350</xdr:colOff>
      <xdr:row>80</xdr:row>
      <xdr:rowOff>160344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7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170521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4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34590</xdr:rowOff>
    </xdr:from>
    <xdr:to>
      <xdr:col>11</xdr:col>
      <xdr:colOff>82550</xdr:colOff>
      <xdr:row>80</xdr:row>
      <xdr:rowOff>136190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146367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1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161297</xdr:rowOff>
    </xdr:from>
    <xdr:to>
      <xdr:col>7</xdr:col>
      <xdr:colOff>31750</xdr:colOff>
      <xdr:row>80</xdr:row>
      <xdr:rowOff>91447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101624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7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類似団体平均より１．９ポイント高くなった。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今後も引き続き、国家公務員や民間企業の賃金・給与に準拠した給与水準の適正化を推進する。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85271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01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87</xdr:row>
      <xdr:rowOff>85271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81182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88</xdr:row>
      <xdr:rowOff>86179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11829"/>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88</xdr:row>
      <xdr:rowOff>86179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737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類似団体より０．６７ポイント高く、前年度と同値となった。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人口が６１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５４０人から６１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５６３人に増加したが、職員数は前年度と同値の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ため、比率は前年度と同値となった。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今後も引き続き、定員適正化計画の目標に向けて定員管理を行い、民間委託や指定管理制度を活用しながら、効率的な行政への転換を進める。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212</xdr:rowOff>
    </xdr:from>
    <xdr:to>
      <xdr:col>81</xdr:col>
      <xdr:colOff>44450</xdr:colOff>
      <xdr:row>62</xdr:row>
      <xdr:rowOff>212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301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123402</xdr:rowOff>
    </xdr:from>
    <xdr:to>
      <xdr:col>77</xdr:col>
      <xdr:colOff>44450</xdr:colOff>
      <xdr:row>62</xdr:row>
      <xdr:rowOff>212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818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111337</xdr:rowOff>
    </xdr:from>
    <xdr:to>
      <xdr:col>72</xdr:col>
      <xdr:colOff>203200</xdr:colOff>
      <xdr:row>61</xdr:row>
      <xdr:rowOff>123402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697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111337</xdr:rowOff>
    </xdr:from>
    <xdr:to>
      <xdr:col>68</xdr:col>
      <xdr:colOff>152400</xdr:colOff>
      <xdr:row>61</xdr:row>
      <xdr:rowOff>113347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697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120862</xdr:rowOff>
    </xdr:from>
    <xdr:to>
      <xdr:col>81</xdr:col>
      <xdr:colOff>95250</xdr:colOff>
      <xdr:row>62</xdr:row>
      <xdr:rowOff>51012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92939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5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120862</xdr:rowOff>
    </xdr:from>
    <xdr:to>
      <xdr:col>77</xdr:col>
      <xdr:colOff>95250</xdr:colOff>
      <xdr:row>62</xdr:row>
      <xdr:rowOff>51012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35789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72602</xdr:rowOff>
    </xdr:from>
    <xdr:to>
      <xdr:col>73</xdr:col>
      <xdr:colOff>44450</xdr:colOff>
      <xdr:row>62</xdr:row>
      <xdr:rowOff>2752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158979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60537</xdr:rowOff>
    </xdr:from>
    <xdr:to>
      <xdr:col>68</xdr:col>
      <xdr:colOff>203200</xdr:colOff>
      <xdr:row>61</xdr:row>
      <xdr:rowOff>162137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146914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62547</xdr:rowOff>
    </xdr:from>
    <xdr:to>
      <xdr:col>64</xdr:col>
      <xdr:colOff>152400</xdr:colOff>
      <xdr:row>61</xdr:row>
      <xdr:rowOff>164147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148924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類似団体平均より１．４ポイント低く、前年度から０．９ポイント減少した。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なお、実質公債費比率は過去３年の平均で算出するため、単年度比較では１．５ポイント減少した。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今後は、はなみずき作業所の建替えや総合市民体育館のサブアリーナ建設及び大規模改修など大型事業を控えているため、実質公債費比率は増加する見込みである。引き続き適正化に努めていく。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143087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9286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41</xdr:row>
      <xdr:rowOff>3810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010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11854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332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11854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類似団体平均より１１．２ポイント低く、前年度から９．６ポイント減少した。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特に、将来負担額の減少が要因としてあげられる。令和３年度は将来負担額よりも将来負担額に充当できる金額の方が多かったため、算出されなかった。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今後は、はなみずき作業所の建替えや総合市民体育館のサブアリーナ建設及び大規模改修など大型事業を控えているため、将来負担比率は増加する見込みである。引き続き適正化に努めていく。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99060</xdr:rowOff>
    </xdr:from>
    <xdr:to>
      <xdr:col>77</xdr:col>
      <xdr:colOff>44450</xdr:colOff>
      <xdr:row>15</xdr:row>
      <xdr:rowOff>38876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499360"/>
          <a:ext cx="889000" cy="1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130756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70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48260</xdr:rowOff>
    </xdr:from>
    <xdr:to>
      <xdr:col>77</xdr:col>
      <xdr:colOff>95250</xdr:colOff>
      <xdr:row>14</xdr:row>
      <xdr:rowOff>149860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159526</xdr:rowOff>
    </xdr:from>
    <xdr:to>
      <xdr:col>73</xdr:col>
      <xdr:colOff>44450</xdr:colOff>
      <xdr:row>15</xdr:row>
      <xdr:rowOff>89676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5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99853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3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151342</xdr:rowOff>
    </xdr:from>
    <xdr:to>
      <xdr:col>64</xdr:col>
      <xdr:colOff>152400</xdr:colOff>
      <xdr:row>14</xdr:row>
      <xdr:rowOff>81492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91669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14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130968</xdr:colOff>
      <xdr:row>26</xdr:row>
      <xdr:rowOff>59531</xdr:rowOff>
    </xdr:from>
    <xdr:ext cx="9167813" cy="437664"/>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773906" y="4393406"/>
          <a:ext cx="9167813" cy="4376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spAutoFit/>
        </a:bodyPr>
        <a:lstStyle/>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　　　　</a:t>
          </a:r>
          <a:endParaRPr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埼玉県蓮田市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61,563
60,894
27.28
24,157,897
22,444,443
1,370,706
13,587,787
14,511,701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類似団体平均より３．２ポイント高く、前年度から１．２ポイント減少した。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類似団体平均と比べて高い水準であるが、これは常備消防業務や保育所などの施設運営を直営で行っていることが要因のひとつにあげられる。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今後も、定員適正化計画に基づく定員管理や指定管理者制度の活用などを進め、人件費の適正化を図る。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430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26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111760</xdr:rowOff>
    </xdr:from>
    <xdr:to>
      <xdr:col>15</xdr:col>
      <xdr:colOff>98425</xdr:colOff>
      <xdr:row>38</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2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119380</xdr:rowOff>
    </xdr:from>
    <xdr:to>
      <xdr:col>11</xdr:col>
      <xdr:colOff>9525</xdr:colOff>
      <xdr:row>38</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3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類似団体平均より０．５ポイント低く、前年度から０．７ポイント減少した。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蓮田駅西口行政センターがオープンしたことにより増加しているが、それ以上に地方税や地方交付税が増加しているため、物件費の経常収支比率は減少した。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今後も、人件費の上昇に伴う委託費の増加や物価の上昇などで増加が見込まれる。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121557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88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17</xdr:row>
      <xdr:rowOff>4536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17</xdr:row>
      <xdr:rowOff>4536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121557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3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類似団体平均より１．４ポイント低く、前年度から０．３ポイント増加した。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子ども医療費助成事業の対象年齢が拡大したことによる増加が要因のひとつにあげられる。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類似団体平均と比べて低い水準であるが、少子高齢化などの影響で今後も増加が見込まれる。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64407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64407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53522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96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類似団体平均と同値であり、前年度から０．２ポイント減少した。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繰出金において国民健康保険事業会計操出金が増額したが、後期高齢者医療事業会計操出金、介護保険特別会計操出金、蓮田駅西口第一種市街地再開発事業特別会計操出金がそれ以上に減少した。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56</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68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121557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58</xdr:row>
      <xdr:rowOff>170543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22757"/>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83457</xdr:rowOff>
    </xdr:from>
    <xdr:to>
      <xdr:col>69</xdr:col>
      <xdr:colOff>92075</xdr:colOff>
      <xdr:row>58</xdr:row>
      <xdr:rowOff>170543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027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159855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119034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類似団体平均より０．８ポイント低く、前年度から０．８ポイント減少した。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令和元年度から法適化された下水道事業会計への補助金及び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蓮田都市計画事業蓮田駅西口第一種市街地再開発事業特別会計の負担金</a:t>
          </a:r>
          <a:r>
            <a:rPr kumimoji="1" lang="ja-JP" altLang="en-US" sz="1300">
              <a:latin typeface="ＭＳ Ｐゴシック" panose="020B0600070205080204" pitchFamily="50" charset="-128"/>
              <a:ea typeface="ＭＳ Ｐゴシック" panose="020B0600070205080204" pitchFamily="50" charset="-128"/>
            </a:rPr>
            <a:t>が令和３年度には減少したことが要因のひとつとしてあげられる。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引き続き、補助金や負担金の見直しや適正化に努める。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108712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2443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37</xdr:row>
      <xdr:rowOff>24130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280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37</xdr:row>
      <xdr:rowOff>24130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14375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143002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類似団体平均よりも３．９ポイント低く、前年度から０．６ポイント減少した。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元利償還金に対して市債の借入額の方が少なく、償還が進んだことが要因のひとつとしてあげられる。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今後も借入を実施する際には交付税措置率、償還年数、返済総額等の返済における諸条件を勘案し、後年度の財政負担が過重にならないよう、慎重な借入事務を行う。</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77470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890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100330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936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75</xdr:row>
      <xdr:rowOff>130810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2959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75</xdr:row>
      <xdr:rowOff>138430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989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類似団体平均よりも０．５ポイント高く、前年から３．１ポイント減少した。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主に人件費が１．２ポイント、補助費等が０．８ポイント、物件費が０．７ポイント、それぞれ減少したことによる。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引き続き費用抑制に努める。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78</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27607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145287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4178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78</xdr:row>
      <xdr:rowOff>145287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4498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76708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330937"/>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167149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105681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94487</xdr:rowOff>
    </xdr:from>
    <xdr:to>
      <xdr:col>74</xdr:col>
      <xdr:colOff>31750</xdr:colOff>
      <xdr:row>79</xdr:row>
      <xdr:rowOff>24637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9414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18814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埼玉県蓮田市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64946</xdr:rowOff>
    </xdr:from>
    <xdr:to>
      <xdr:col>29</xdr:col>
      <xdr:colOff>127000</xdr:colOff>
      <xdr:row>18</xdr:row>
      <xdr:rowOff>67199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98671"/>
          <a:ext cx="6477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67199</xdr:rowOff>
    </xdr:from>
    <xdr:to>
      <xdr:col>26</xdr:col>
      <xdr:colOff>50800</xdr:colOff>
      <xdr:row>18</xdr:row>
      <xdr:rowOff>89978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00924"/>
          <a:ext cx="698500" cy="22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87398</xdr:rowOff>
    </xdr:from>
    <xdr:to>
      <xdr:col>22</xdr:col>
      <xdr:colOff>114300</xdr:colOff>
      <xdr:row>18</xdr:row>
      <xdr:rowOff>89978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21123"/>
          <a:ext cx="6985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87398</xdr:rowOff>
    </xdr:from>
    <xdr:to>
      <xdr:col>18</xdr:col>
      <xdr:colOff>177800</xdr:colOff>
      <xdr:row>18</xdr:row>
      <xdr:rowOff>94876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21123"/>
          <a:ext cx="698500" cy="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14146</xdr:rowOff>
    </xdr:from>
    <xdr:to>
      <xdr:col>29</xdr:col>
      <xdr:colOff>177800</xdr:colOff>
      <xdr:row>18</xdr:row>
      <xdr:rowOff>115746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157673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16399</xdr:rowOff>
    </xdr:from>
    <xdr:to>
      <xdr:col>26</xdr:col>
      <xdr:colOff>101600</xdr:colOff>
      <xdr:row>18</xdr:row>
      <xdr:rowOff>117999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0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102776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36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39178</xdr:rowOff>
    </xdr:from>
    <xdr:to>
      <xdr:col>22</xdr:col>
      <xdr:colOff>165100</xdr:colOff>
      <xdr:row>18</xdr:row>
      <xdr:rowOff>140777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290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125555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36598</xdr:rowOff>
    </xdr:from>
    <xdr:to>
      <xdr:col>19</xdr:col>
      <xdr:colOff>38100</xdr:colOff>
      <xdr:row>18</xdr:row>
      <xdr:rowOff>138198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70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122975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5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44076</xdr:rowOff>
    </xdr:from>
    <xdr:to>
      <xdr:col>15</xdr:col>
      <xdr:colOff>101600</xdr:colOff>
      <xdr:row>18</xdr:row>
      <xdr:rowOff>145676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7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130453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6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47153</xdr:rowOff>
    </xdr:from>
    <xdr:to>
      <xdr:col>29</xdr:col>
      <xdr:colOff>127000</xdr:colOff>
      <xdr:row>36</xdr:row>
      <xdr:rowOff>127131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00403"/>
          <a:ext cx="647700" cy="79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38042</xdr:rowOff>
    </xdr:from>
    <xdr:to>
      <xdr:col>26</xdr:col>
      <xdr:colOff>50800</xdr:colOff>
      <xdr:row>36</xdr:row>
      <xdr:rowOff>47153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91292"/>
          <a:ext cx="698500" cy="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337083</xdr:rowOff>
    </xdr:from>
    <xdr:to>
      <xdr:col>22</xdr:col>
      <xdr:colOff>114300</xdr:colOff>
      <xdr:row>36</xdr:row>
      <xdr:rowOff>38042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47433"/>
          <a:ext cx="698500" cy="4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337083</xdr:rowOff>
    </xdr:from>
    <xdr:to>
      <xdr:col>18</xdr:col>
      <xdr:colOff>177800</xdr:colOff>
      <xdr:row>36</xdr:row>
      <xdr:rowOff>421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47433"/>
          <a:ext cx="698500" cy="6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76331</xdr:rowOff>
    </xdr:from>
    <xdr:to>
      <xdr:col>29</xdr:col>
      <xdr:colOff>177800</xdr:colOff>
      <xdr:row>37</xdr:row>
      <xdr:rowOff>6481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29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48408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0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339253</xdr:rowOff>
    </xdr:from>
    <xdr:to>
      <xdr:col>26</xdr:col>
      <xdr:colOff>101600</xdr:colOff>
      <xdr:row>36</xdr:row>
      <xdr:rowOff>97953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49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82730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35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330142</xdr:rowOff>
    </xdr:from>
    <xdr:to>
      <xdr:col>22</xdr:col>
      <xdr:colOff>165100</xdr:colOff>
      <xdr:row>36</xdr:row>
      <xdr:rowOff>88842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40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73619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2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286283</xdr:rowOff>
    </xdr:from>
    <xdr:to>
      <xdr:col>19</xdr:col>
      <xdr:colOff>38100</xdr:colOff>
      <xdr:row>36</xdr:row>
      <xdr:rowOff>44983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9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29760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8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292521</xdr:rowOff>
    </xdr:from>
    <xdr:to>
      <xdr:col>15</xdr:col>
      <xdr:colOff>101600</xdr:colOff>
      <xdr:row>36</xdr:row>
      <xdr:rowOff>51221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02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35998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8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埼玉県蓮田市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61,563
60,894
27.28
24,157,897
22,444,443
1,370,706
13,587,787
14,511,701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83407</xdr:rowOff>
    </xdr:from>
    <xdr:to>
      <xdr:col>24</xdr:col>
      <xdr:colOff>63500</xdr:colOff>
      <xdr:row>36</xdr:row>
      <xdr:rowOff>98304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5607"/>
          <a:ext cx="8382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98304</xdr:rowOff>
    </xdr:from>
    <xdr:to>
      <xdr:col>19</xdr:col>
      <xdr:colOff>177800</xdr:colOff>
      <xdr:row>36</xdr:row>
      <xdr:rowOff>158617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0504"/>
          <a:ext cx="889000" cy="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158617</xdr:rowOff>
    </xdr:from>
    <xdr:to>
      <xdr:col>15</xdr:col>
      <xdr:colOff>50800</xdr:colOff>
      <xdr:row>36</xdr:row>
      <xdr:rowOff>168523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3081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168523</xdr:rowOff>
    </xdr:from>
    <xdr:to>
      <xdr:col>10</xdr:col>
      <xdr:colOff>114300</xdr:colOff>
      <xdr:row>37</xdr:row>
      <xdr:rowOff>6483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0723"/>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32607</xdr:rowOff>
    </xdr:from>
    <xdr:to>
      <xdr:col>24</xdr:col>
      <xdr:colOff>114300</xdr:colOff>
      <xdr:row>36</xdr:row>
      <xdr:rowOff>134207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11034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47504</xdr:rowOff>
    </xdr:from>
    <xdr:to>
      <xdr:col>20</xdr:col>
      <xdr:colOff>38100</xdr:colOff>
      <xdr:row>36</xdr:row>
      <xdr:rowOff>149104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165631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9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107817</xdr:rowOff>
    </xdr:from>
    <xdr:to>
      <xdr:col>15</xdr:col>
      <xdr:colOff>101600</xdr:colOff>
      <xdr:row>37</xdr:row>
      <xdr:rowOff>37967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54494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5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117723</xdr:rowOff>
    </xdr:from>
    <xdr:to>
      <xdr:col>10</xdr:col>
      <xdr:colOff>165100</xdr:colOff>
      <xdr:row>37</xdr:row>
      <xdr:rowOff>47873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64400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6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127133</xdr:rowOff>
    </xdr:from>
    <xdr:to>
      <xdr:col>6</xdr:col>
      <xdr:colOff>38100</xdr:colOff>
      <xdr:row>37</xdr:row>
      <xdr:rowOff>57283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73810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7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102794</xdr:rowOff>
    </xdr:from>
    <xdr:to>
      <xdr:col>24</xdr:col>
      <xdr:colOff>63500</xdr:colOff>
      <xdr:row>57</xdr:row>
      <xdr:rowOff>139789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75444"/>
          <a:ext cx="8382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139789</xdr:rowOff>
    </xdr:from>
    <xdr:to>
      <xdr:col>19</xdr:col>
      <xdr:colOff>177800</xdr:colOff>
      <xdr:row>58</xdr:row>
      <xdr:rowOff>97180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2439"/>
          <a:ext cx="889000" cy="1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97180</xdr:rowOff>
    </xdr:from>
    <xdr:to>
      <xdr:col>15</xdr:col>
      <xdr:colOff>50800</xdr:colOff>
      <xdr:row>58</xdr:row>
      <xdr:rowOff>121082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41280"/>
          <a:ext cx="889000" cy="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121082</xdr:rowOff>
    </xdr:from>
    <xdr:to>
      <xdr:col>10</xdr:col>
      <xdr:colOff>114300</xdr:colOff>
      <xdr:row>58</xdr:row>
      <xdr:rowOff>153505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65182"/>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51994</xdr:rowOff>
    </xdr:from>
    <xdr:to>
      <xdr:col>24</xdr:col>
      <xdr:colOff>114300</xdr:colOff>
      <xdr:row>57</xdr:row>
      <xdr:rowOff>153594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138371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88989</xdr:rowOff>
    </xdr:from>
    <xdr:to>
      <xdr:col>20</xdr:col>
      <xdr:colOff>38100</xdr:colOff>
      <xdr:row>58</xdr:row>
      <xdr:rowOff>19139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10266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5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46380</xdr:rowOff>
    </xdr:from>
    <xdr:to>
      <xdr:col>15</xdr:col>
      <xdr:colOff>101600</xdr:colOff>
      <xdr:row>58</xdr:row>
      <xdr:rowOff>147980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139107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70282</xdr:rowOff>
    </xdr:from>
    <xdr:to>
      <xdr:col>10</xdr:col>
      <xdr:colOff>165100</xdr:colOff>
      <xdr:row>59</xdr:row>
      <xdr:rowOff>432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163009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102705</xdr:rowOff>
    </xdr:from>
    <xdr:to>
      <xdr:col>6</xdr:col>
      <xdr:colOff>38100</xdr:colOff>
      <xdr:row>59</xdr:row>
      <xdr:rowOff>32855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23982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69683</xdr:rowOff>
    </xdr:from>
    <xdr:to>
      <xdr:col>24</xdr:col>
      <xdr:colOff>63500</xdr:colOff>
      <xdr:row>79</xdr:row>
      <xdr:rowOff>71740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61423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56914</xdr:rowOff>
    </xdr:from>
    <xdr:to>
      <xdr:col>19</xdr:col>
      <xdr:colOff>177800</xdr:colOff>
      <xdr:row>79</xdr:row>
      <xdr:rowOff>71740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601464"/>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56914</xdr:rowOff>
    </xdr:from>
    <xdr:to>
      <xdr:col>15</xdr:col>
      <xdr:colOff>50800</xdr:colOff>
      <xdr:row>79</xdr:row>
      <xdr:rowOff>58187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601464"/>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58187</xdr:rowOff>
    </xdr:from>
    <xdr:to>
      <xdr:col>10</xdr:col>
      <xdr:colOff>114300</xdr:colOff>
      <xdr:row>79</xdr:row>
      <xdr:rowOff>64785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602737"/>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18883</xdr:rowOff>
    </xdr:from>
    <xdr:to>
      <xdr:col>24</xdr:col>
      <xdr:colOff>114300</xdr:colOff>
      <xdr:row>79</xdr:row>
      <xdr:rowOff>120483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6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105260</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7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20940</xdr:rowOff>
    </xdr:from>
    <xdr:to>
      <xdr:col>20</xdr:col>
      <xdr:colOff>38100</xdr:colOff>
      <xdr:row>79</xdr:row>
      <xdr:rowOff>122540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6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113667</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65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6114</xdr:rowOff>
    </xdr:from>
    <xdr:to>
      <xdr:col>15</xdr:col>
      <xdr:colOff>101600</xdr:colOff>
      <xdr:row>79</xdr:row>
      <xdr:rowOff>107714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5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98841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4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7387</xdr:rowOff>
    </xdr:from>
    <xdr:to>
      <xdr:col>10</xdr:col>
      <xdr:colOff>165100</xdr:colOff>
      <xdr:row>79</xdr:row>
      <xdr:rowOff>108987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100114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13985</xdr:rowOff>
    </xdr:from>
    <xdr:to>
      <xdr:col>6</xdr:col>
      <xdr:colOff>38100</xdr:colOff>
      <xdr:row>79</xdr:row>
      <xdr:rowOff>115585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106712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139669</xdr:rowOff>
    </xdr:from>
    <xdr:to>
      <xdr:col>24</xdr:col>
      <xdr:colOff>62865</xdr:colOff>
      <xdr:row>97</xdr:row>
      <xdr:rowOff>100853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41619"/>
          <a:ext cx="1270" cy="989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104680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100853</xdr:rowOff>
    </xdr:from>
    <xdr:to>
      <xdr:col>24</xdr:col>
      <xdr:colOff>152400</xdr:colOff>
      <xdr:row>97</xdr:row>
      <xdr:rowOff>100853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3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86346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1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139669</xdr:rowOff>
    </xdr:from>
    <xdr:to>
      <xdr:col>24</xdr:col>
      <xdr:colOff>152400</xdr:colOff>
      <xdr:row>91</xdr:row>
      <xdr:rowOff>139669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4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65946</xdr:rowOff>
    </xdr:from>
    <xdr:to>
      <xdr:col>24</xdr:col>
      <xdr:colOff>63500</xdr:colOff>
      <xdr:row>98</xdr:row>
      <xdr:rowOff>44176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96596"/>
          <a:ext cx="838200" cy="14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119191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96314</xdr:rowOff>
    </xdr:from>
    <xdr:to>
      <xdr:col>24</xdr:col>
      <xdr:colOff>114300</xdr:colOff>
      <xdr:row>96</xdr:row>
      <xdr:rowOff>26464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8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44176</xdr:rowOff>
    </xdr:from>
    <xdr:to>
      <xdr:col>19</xdr:col>
      <xdr:colOff>177800</xdr:colOff>
      <xdr:row>98</xdr:row>
      <xdr:rowOff>79090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46276"/>
          <a:ext cx="889000" cy="3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122779</xdr:rowOff>
    </xdr:from>
    <xdr:to>
      <xdr:col>20</xdr:col>
      <xdr:colOff>38100</xdr:colOff>
      <xdr:row>97</xdr:row>
      <xdr:rowOff>52929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8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69456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5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79090</xdr:rowOff>
    </xdr:from>
    <xdr:to>
      <xdr:col>15</xdr:col>
      <xdr:colOff>50800</xdr:colOff>
      <xdr:row>98</xdr:row>
      <xdr:rowOff>94255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81190"/>
          <a:ext cx="889000" cy="1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158341</xdr:rowOff>
    </xdr:from>
    <xdr:to>
      <xdr:col>15</xdr:col>
      <xdr:colOff>101600</xdr:colOff>
      <xdr:row>97</xdr:row>
      <xdr:rowOff>88491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105018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94255</xdr:rowOff>
    </xdr:from>
    <xdr:to>
      <xdr:col>10</xdr:col>
      <xdr:colOff>114300</xdr:colOff>
      <xdr:row>98</xdr:row>
      <xdr:rowOff>106569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96355"/>
          <a:ext cx="889000" cy="1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24541</xdr:rowOff>
    </xdr:from>
    <xdr:to>
      <xdr:col>10</xdr:col>
      <xdr:colOff>165100</xdr:colOff>
      <xdr:row>97</xdr:row>
      <xdr:rowOff>126141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5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142668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23155</xdr:rowOff>
    </xdr:from>
    <xdr:to>
      <xdr:col>6</xdr:col>
      <xdr:colOff>38100</xdr:colOff>
      <xdr:row>97</xdr:row>
      <xdr:rowOff>124755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5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141282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2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15146</xdr:rowOff>
    </xdr:from>
    <xdr:to>
      <xdr:col>24</xdr:col>
      <xdr:colOff>114300</xdr:colOff>
      <xdr:row>97</xdr:row>
      <xdr:rowOff>116746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101523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164826</xdr:rowOff>
    </xdr:from>
    <xdr:to>
      <xdr:col>20</xdr:col>
      <xdr:colOff>38100</xdr:colOff>
      <xdr:row>98</xdr:row>
      <xdr:rowOff>94976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9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86103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8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28290</xdr:rowOff>
    </xdr:from>
    <xdr:to>
      <xdr:col>15</xdr:col>
      <xdr:colOff>101600</xdr:colOff>
      <xdr:row>98</xdr:row>
      <xdr:rowOff>129890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121017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2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43455</xdr:rowOff>
    </xdr:from>
    <xdr:to>
      <xdr:col>10</xdr:col>
      <xdr:colOff>165100</xdr:colOff>
      <xdr:row>98</xdr:row>
      <xdr:rowOff>145055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136182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55769</xdr:rowOff>
    </xdr:from>
    <xdr:to>
      <xdr:col>6</xdr:col>
      <xdr:colOff>38100</xdr:colOff>
      <xdr:row>98</xdr:row>
      <xdr:rowOff>157369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148496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5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25226</xdr:rowOff>
    </xdr:from>
    <xdr:to>
      <xdr:col>55</xdr:col>
      <xdr:colOff>0</xdr:colOff>
      <xdr:row>37</xdr:row>
      <xdr:rowOff>60702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40176"/>
          <a:ext cx="838200" cy="106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25226</xdr:rowOff>
    </xdr:from>
    <xdr:to>
      <xdr:col>50</xdr:col>
      <xdr:colOff>114300</xdr:colOff>
      <xdr:row>37</xdr:row>
      <xdr:rowOff>44200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40176"/>
          <a:ext cx="889000" cy="104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44200</xdr:rowOff>
    </xdr:from>
    <xdr:to>
      <xdr:col>45</xdr:col>
      <xdr:colOff>177800</xdr:colOff>
      <xdr:row>38</xdr:row>
      <xdr:rowOff>27457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87850"/>
          <a:ext cx="889000" cy="15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27457</xdr:rowOff>
    </xdr:from>
    <xdr:to>
      <xdr:col>41</xdr:col>
      <xdr:colOff>50800</xdr:colOff>
      <xdr:row>38</xdr:row>
      <xdr:rowOff>41642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42557"/>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9902</xdr:rowOff>
    </xdr:from>
    <xdr:to>
      <xdr:col>55</xdr:col>
      <xdr:colOff>50800</xdr:colOff>
      <xdr:row>37</xdr:row>
      <xdr:rowOff>111502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159779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3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145876</xdr:rowOff>
    </xdr:from>
    <xdr:to>
      <xdr:col>50</xdr:col>
      <xdr:colOff>165100</xdr:colOff>
      <xdr:row>31</xdr:row>
      <xdr:rowOff>76026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8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67153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8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164850</xdr:rowOff>
    </xdr:from>
    <xdr:to>
      <xdr:col>46</xdr:col>
      <xdr:colOff>38100</xdr:colOff>
      <xdr:row>37</xdr:row>
      <xdr:rowOff>95000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86127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148107</xdr:rowOff>
    </xdr:from>
    <xdr:to>
      <xdr:col>41</xdr:col>
      <xdr:colOff>101600</xdr:colOff>
      <xdr:row>38</xdr:row>
      <xdr:rowOff>78257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69384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162292</xdr:rowOff>
    </xdr:from>
    <xdr:to>
      <xdr:col>36</xdr:col>
      <xdr:colOff>165100</xdr:colOff>
      <xdr:row>38</xdr:row>
      <xdr:rowOff>92442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83569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9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137175</xdr:rowOff>
    </xdr:from>
    <xdr:to>
      <xdr:col>55</xdr:col>
      <xdr:colOff>0</xdr:colOff>
      <xdr:row>57</xdr:row>
      <xdr:rowOff>142715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09825"/>
          <a:ext cx="8382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139417</xdr:rowOff>
    </xdr:from>
    <xdr:to>
      <xdr:col>50</xdr:col>
      <xdr:colOff>114300</xdr:colOff>
      <xdr:row>57</xdr:row>
      <xdr:rowOff>142715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12067"/>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139417</xdr:rowOff>
    </xdr:from>
    <xdr:to>
      <xdr:col>45</xdr:col>
      <xdr:colOff>177800</xdr:colOff>
      <xdr:row>57</xdr:row>
      <xdr:rowOff>155266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912067"/>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155266</xdr:rowOff>
    </xdr:from>
    <xdr:to>
      <xdr:col>41</xdr:col>
      <xdr:colOff>50800</xdr:colOff>
      <xdr:row>58</xdr:row>
      <xdr:rowOff>52767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27916"/>
          <a:ext cx="889000" cy="6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86375</xdr:rowOff>
    </xdr:from>
    <xdr:to>
      <xdr:col>55</xdr:col>
      <xdr:colOff>50800</xdr:colOff>
      <xdr:row>58</xdr:row>
      <xdr:rowOff>16525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64802</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3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91915</xdr:rowOff>
    </xdr:from>
    <xdr:to>
      <xdr:col>50</xdr:col>
      <xdr:colOff>165100</xdr:colOff>
      <xdr:row>58</xdr:row>
      <xdr:rowOff>22065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13192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5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88617</xdr:rowOff>
    </xdr:from>
    <xdr:to>
      <xdr:col>46</xdr:col>
      <xdr:colOff>38100</xdr:colOff>
      <xdr:row>58</xdr:row>
      <xdr:rowOff>18767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6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9894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5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104466</xdr:rowOff>
    </xdr:from>
    <xdr:to>
      <xdr:col>41</xdr:col>
      <xdr:colOff>101600</xdr:colOff>
      <xdr:row>58</xdr:row>
      <xdr:rowOff>34616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7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25743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1967</xdr:rowOff>
    </xdr:from>
    <xdr:to>
      <xdr:col>36</xdr:col>
      <xdr:colOff>165100</xdr:colOff>
      <xdr:row>58</xdr:row>
      <xdr:rowOff>103567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4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94694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3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158198</xdr:rowOff>
    </xdr:from>
    <xdr:to>
      <xdr:col>55</xdr:col>
      <xdr:colOff>0</xdr:colOff>
      <xdr:row>79</xdr:row>
      <xdr:rowOff>17247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31298"/>
          <a:ext cx="8382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49594</xdr:rowOff>
    </xdr:from>
    <xdr:to>
      <xdr:col>50</xdr:col>
      <xdr:colOff>114300</xdr:colOff>
      <xdr:row>78</xdr:row>
      <xdr:rowOff>158198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22694"/>
          <a:ext cx="889000" cy="10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49594</xdr:rowOff>
    </xdr:from>
    <xdr:to>
      <xdr:col>45</xdr:col>
      <xdr:colOff>177800</xdr:colOff>
      <xdr:row>79</xdr:row>
      <xdr:rowOff>3663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22694"/>
          <a:ext cx="889000" cy="12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143300</xdr:rowOff>
    </xdr:from>
    <xdr:to>
      <xdr:col>41</xdr:col>
      <xdr:colOff>50800</xdr:colOff>
      <xdr:row>79</xdr:row>
      <xdr:rowOff>3663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16400"/>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137897</xdr:rowOff>
    </xdr:from>
    <xdr:to>
      <xdr:col>55</xdr:col>
      <xdr:colOff>50800</xdr:colOff>
      <xdr:row>79</xdr:row>
      <xdr:rowOff>68047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52824</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107398</xdr:rowOff>
    </xdr:from>
    <xdr:to>
      <xdr:col>50</xdr:col>
      <xdr:colOff>165100</xdr:colOff>
      <xdr:row>79</xdr:row>
      <xdr:rowOff>37548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28675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7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170244</xdr:rowOff>
    </xdr:from>
    <xdr:to>
      <xdr:col>46</xdr:col>
      <xdr:colOff>38100</xdr:colOff>
      <xdr:row>78</xdr:row>
      <xdr:rowOff>100394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91521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46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124313</xdr:rowOff>
    </xdr:from>
    <xdr:to>
      <xdr:col>41</xdr:col>
      <xdr:colOff>101600</xdr:colOff>
      <xdr:row>79</xdr:row>
      <xdr:rowOff>54463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45590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9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92500</xdr:rowOff>
    </xdr:from>
    <xdr:to>
      <xdr:col>36</xdr:col>
      <xdr:colOff>165100</xdr:colOff>
      <xdr:row>79</xdr:row>
      <xdr:rowOff>22650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13777</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82452</xdr:rowOff>
    </xdr:from>
    <xdr:to>
      <xdr:col>55</xdr:col>
      <xdr:colOff>0</xdr:colOff>
      <xdr:row>97</xdr:row>
      <xdr:rowOff>100512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13102"/>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100512</xdr:rowOff>
    </xdr:from>
    <xdr:to>
      <xdr:col>50</xdr:col>
      <xdr:colOff>114300</xdr:colOff>
      <xdr:row>98</xdr:row>
      <xdr:rowOff>1299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731162"/>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102961</xdr:rowOff>
    </xdr:from>
    <xdr:to>
      <xdr:col>45</xdr:col>
      <xdr:colOff>177800</xdr:colOff>
      <xdr:row>98</xdr:row>
      <xdr:rowOff>1299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733611"/>
          <a:ext cx="889000" cy="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102961</xdr:rowOff>
    </xdr:from>
    <xdr:to>
      <xdr:col>41</xdr:col>
      <xdr:colOff>50800</xdr:colOff>
      <xdr:row>98</xdr:row>
      <xdr:rowOff>40194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733611"/>
          <a:ext cx="889000" cy="10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31652</xdr:rowOff>
    </xdr:from>
    <xdr:to>
      <xdr:col>55</xdr:col>
      <xdr:colOff>50800</xdr:colOff>
      <xdr:row>97</xdr:row>
      <xdr:rowOff>133252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66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10079</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4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49712</xdr:rowOff>
    </xdr:from>
    <xdr:to>
      <xdr:col>50</xdr:col>
      <xdr:colOff>165100</xdr:colOff>
      <xdr:row>97</xdr:row>
      <xdr:rowOff>151312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6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142439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77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121949</xdr:rowOff>
    </xdr:from>
    <xdr:to>
      <xdr:col>46</xdr:col>
      <xdr:colOff>38100</xdr:colOff>
      <xdr:row>98</xdr:row>
      <xdr:rowOff>52099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5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43226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4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52161</xdr:rowOff>
    </xdr:from>
    <xdr:to>
      <xdr:col>41</xdr:col>
      <xdr:colOff>101600</xdr:colOff>
      <xdr:row>97</xdr:row>
      <xdr:rowOff>153761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8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144888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7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160844</xdr:rowOff>
    </xdr:from>
    <xdr:to>
      <xdr:col>36</xdr:col>
      <xdr:colOff>165100</xdr:colOff>
      <xdr:row>98</xdr:row>
      <xdr:rowOff>90994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9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82121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8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92190</xdr:rowOff>
    </xdr:from>
    <xdr:to>
      <xdr:col>85</xdr:col>
      <xdr:colOff>127000</xdr:colOff>
      <xdr:row>77</xdr:row>
      <xdr:rowOff>97765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3293840"/>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85916</xdr:rowOff>
    </xdr:from>
    <xdr:to>
      <xdr:col>81</xdr:col>
      <xdr:colOff>50800</xdr:colOff>
      <xdr:row>77</xdr:row>
      <xdr:rowOff>92190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287566"/>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68301</xdr:rowOff>
    </xdr:from>
    <xdr:to>
      <xdr:col>76</xdr:col>
      <xdr:colOff>114300</xdr:colOff>
      <xdr:row>77</xdr:row>
      <xdr:rowOff>85916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269951"/>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64388</xdr:rowOff>
    </xdr:from>
    <xdr:to>
      <xdr:col>71</xdr:col>
      <xdr:colOff>177800</xdr:colOff>
      <xdr:row>77</xdr:row>
      <xdr:rowOff>68301</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266038"/>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46965</xdr:rowOff>
    </xdr:from>
    <xdr:to>
      <xdr:col>85</xdr:col>
      <xdr:colOff>177800</xdr:colOff>
      <xdr:row>77</xdr:row>
      <xdr:rowOff>148565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2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25392</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22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41390</xdr:rowOff>
    </xdr:from>
    <xdr:to>
      <xdr:col>81</xdr:col>
      <xdr:colOff>101600</xdr:colOff>
      <xdr:row>77</xdr:row>
      <xdr:rowOff>142990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2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134117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33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35116</xdr:rowOff>
    </xdr:from>
    <xdr:to>
      <xdr:col>76</xdr:col>
      <xdr:colOff>165100</xdr:colOff>
      <xdr:row>77</xdr:row>
      <xdr:rowOff>136716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127843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2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17501</xdr:rowOff>
    </xdr:from>
    <xdr:to>
      <xdr:col>72</xdr:col>
      <xdr:colOff>38100</xdr:colOff>
      <xdr:row>77</xdr:row>
      <xdr:rowOff>119101</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2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110228</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3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13588</xdr:rowOff>
    </xdr:from>
    <xdr:to>
      <xdr:col>67</xdr:col>
      <xdr:colOff>101600</xdr:colOff>
      <xdr:row>77</xdr:row>
      <xdr:rowOff>115188</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2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106315</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3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42055</xdr:rowOff>
    </xdr:from>
    <xdr:to>
      <xdr:col>85</xdr:col>
      <xdr:colOff>127000</xdr:colOff>
      <xdr:row>97</xdr:row>
      <xdr:rowOff>79643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501255"/>
          <a:ext cx="838200" cy="20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79643</xdr:rowOff>
    </xdr:from>
    <xdr:to>
      <xdr:col>81</xdr:col>
      <xdr:colOff>50800</xdr:colOff>
      <xdr:row>98</xdr:row>
      <xdr:rowOff>96038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710293"/>
          <a:ext cx="889000" cy="18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96038</xdr:rowOff>
    </xdr:from>
    <xdr:to>
      <xdr:col>76</xdr:col>
      <xdr:colOff>114300</xdr:colOff>
      <xdr:row>98</xdr:row>
      <xdr:rowOff>96331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898138"/>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69537</xdr:rowOff>
    </xdr:from>
    <xdr:to>
      <xdr:col>71</xdr:col>
      <xdr:colOff>177800</xdr:colOff>
      <xdr:row>98</xdr:row>
      <xdr:rowOff>96331</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871637"/>
          <a:ext cx="889000" cy="2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162705</xdr:rowOff>
    </xdr:from>
    <xdr:to>
      <xdr:col>85</xdr:col>
      <xdr:colOff>177800</xdr:colOff>
      <xdr:row>96</xdr:row>
      <xdr:rowOff>92855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14132</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30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28843</xdr:rowOff>
    </xdr:from>
    <xdr:to>
      <xdr:col>81</xdr:col>
      <xdr:colOff>101600</xdr:colOff>
      <xdr:row>97</xdr:row>
      <xdr:rowOff>130443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6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146970</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4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45238</xdr:rowOff>
    </xdr:from>
    <xdr:to>
      <xdr:col>76</xdr:col>
      <xdr:colOff>165100</xdr:colOff>
      <xdr:row>98</xdr:row>
      <xdr:rowOff>146838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137965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94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45531</xdr:rowOff>
    </xdr:from>
    <xdr:to>
      <xdr:col>72</xdr:col>
      <xdr:colOff>38100</xdr:colOff>
      <xdr:row>98</xdr:row>
      <xdr:rowOff>147131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8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138258</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94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18737</xdr:rowOff>
    </xdr:from>
    <xdr:to>
      <xdr:col>67</xdr:col>
      <xdr:colOff>101600</xdr:colOff>
      <xdr:row>98</xdr:row>
      <xdr:rowOff>120337</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82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136864</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5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37630</xdr:rowOff>
    </xdr:from>
    <xdr:to>
      <xdr:col>116</xdr:col>
      <xdr:colOff>63500</xdr:colOff>
      <xdr:row>59</xdr:row>
      <xdr:rowOff>37630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53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37020</xdr:rowOff>
    </xdr:from>
    <xdr:to>
      <xdr:col>111</xdr:col>
      <xdr:colOff>177800</xdr:colOff>
      <xdr:row>59</xdr:row>
      <xdr:rowOff>37630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52570"/>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36335</xdr:rowOff>
    </xdr:from>
    <xdr:to>
      <xdr:col>107</xdr:col>
      <xdr:colOff>50800</xdr:colOff>
      <xdr:row>59</xdr:row>
      <xdr:rowOff>37020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5188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36182</xdr:rowOff>
    </xdr:from>
    <xdr:to>
      <xdr:col>102</xdr:col>
      <xdr:colOff>114300</xdr:colOff>
      <xdr:row>59</xdr:row>
      <xdr:rowOff>36335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5173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158280</xdr:rowOff>
    </xdr:from>
    <xdr:to>
      <xdr:col>116</xdr:col>
      <xdr:colOff>114300</xdr:colOff>
      <xdr:row>59</xdr:row>
      <xdr:rowOff>88430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73207</xdr:rowOff>
    </xdr:from>
    <xdr:ext cx="378565"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17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158280</xdr:rowOff>
    </xdr:from>
    <xdr:to>
      <xdr:col>112</xdr:col>
      <xdr:colOff>38100</xdr:colOff>
      <xdr:row>59</xdr:row>
      <xdr:rowOff>88430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79557</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9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157670</xdr:rowOff>
    </xdr:from>
    <xdr:to>
      <xdr:col>107</xdr:col>
      <xdr:colOff>101600</xdr:colOff>
      <xdr:row>59</xdr:row>
      <xdr:rowOff>87820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78947</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17" y="1019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156985</xdr:rowOff>
    </xdr:from>
    <xdr:to>
      <xdr:col>102</xdr:col>
      <xdr:colOff>165100</xdr:colOff>
      <xdr:row>59</xdr:row>
      <xdr:rowOff>87135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78262</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56017" y="10193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156832</xdr:rowOff>
    </xdr:from>
    <xdr:to>
      <xdr:col>98</xdr:col>
      <xdr:colOff>38100</xdr:colOff>
      <xdr:row>59</xdr:row>
      <xdr:rowOff>86982</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78109</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67017" y="1019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60833</xdr:rowOff>
    </xdr:from>
    <xdr:to>
      <xdr:col>116</xdr:col>
      <xdr:colOff>63500</xdr:colOff>
      <xdr:row>77</xdr:row>
      <xdr:rowOff>10933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323300" y="13091033"/>
          <a:ext cx="838200" cy="12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120628</xdr:rowOff>
    </xdr:from>
    <xdr:to>
      <xdr:col>111</xdr:col>
      <xdr:colOff>177800</xdr:colOff>
      <xdr:row>76</xdr:row>
      <xdr:rowOff>60833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2807928"/>
          <a:ext cx="889000" cy="28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72949</xdr:rowOff>
    </xdr:from>
    <xdr:to>
      <xdr:col>107</xdr:col>
      <xdr:colOff>50800</xdr:colOff>
      <xdr:row>74</xdr:row>
      <xdr:rowOff>120628</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2760249"/>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113313</xdr:rowOff>
    </xdr:from>
    <xdr:to>
      <xdr:col>102</xdr:col>
      <xdr:colOff>114300</xdr:colOff>
      <xdr:row>74</xdr:row>
      <xdr:rowOff>72949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2114813"/>
          <a:ext cx="889000" cy="64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131583</xdr:rowOff>
    </xdr:from>
    <xdr:to>
      <xdr:col>116</xdr:col>
      <xdr:colOff>114300</xdr:colOff>
      <xdr:row>77</xdr:row>
      <xdr:rowOff>61733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1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110010</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1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10033</xdr:rowOff>
    </xdr:from>
    <xdr:to>
      <xdr:col>112</xdr:col>
      <xdr:colOff>38100</xdr:colOff>
      <xdr:row>76</xdr:row>
      <xdr:rowOff>111633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0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128160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8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69828</xdr:rowOff>
    </xdr:from>
    <xdr:to>
      <xdr:col>107</xdr:col>
      <xdr:colOff>101600</xdr:colOff>
      <xdr:row>74</xdr:row>
      <xdr:rowOff>171428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75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16505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53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22149</xdr:rowOff>
    </xdr:from>
    <xdr:to>
      <xdr:col>102</xdr:col>
      <xdr:colOff>165100</xdr:colOff>
      <xdr:row>74</xdr:row>
      <xdr:rowOff>123749</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7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140276</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48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62513</xdr:rowOff>
    </xdr:from>
    <xdr:to>
      <xdr:col>98</xdr:col>
      <xdr:colOff>38100</xdr:colOff>
      <xdr:row>70</xdr:row>
      <xdr:rowOff>164113</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0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9190</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18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物件費は、住民一人当たり５２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４０６円となっており、前年度から２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９１３円増加し、類似団体平均より１３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４３３円低い。行政センター運営事業（２１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９５７千円増）やプレックス・キッズ運営事業（１９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４１６千円皆増）などが主な増加の要因である。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扶助費は、住民一人当たり９２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１７９円となっており、前年度から１９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６４３円増加し、類似団体平均より３４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３４８円低い。こども医療費助成事業（４３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５６６千円増）や子育て世帯への臨時特別給付金（７６５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７４０千円増）などが主な増加の要因である。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補助費等は、住民一人当たり３５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００７円となっており、前年度から９７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７５９円減少し、類似団体平均より１６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７７９円低い。特別定額給付金事業（６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１５９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０００千円皆減）などが主な減少の要因である。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埼玉県蓮田市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61,563
60,894
27.28
24,157,897
22,444,443
1,370,706
13,587,787
14,511,701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68377</xdr:rowOff>
    </xdr:from>
    <xdr:to>
      <xdr:col>24</xdr:col>
      <xdr:colOff>63500</xdr:colOff>
      <xdr:row>35</xdr:row>
      <xdr:rowOff>73406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6912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106781</xdr:rowOff>
    </xdr:from>
    <xdr:to>
      <xdr:col>19</xdr:col>
      <xdr:colOff>177800</xdr:colOff>
      <xdr:row>35</xdr:row>
      <xdr:rowOff>68377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36081"/>
          <a:ext cx="889000" cy="1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106781</xdr:rowOff>
    </xdr:from>
    <xdr:to>
      <xdr:col>15</xdr:col>
      <xdr:colOff>50800</xdr:colOff>
      <xdr:row>34</xdr:row>
      <xdr:rowOff>122784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36081"/>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112725</xdr:rowOff>
    </xdr:from>
    <xdr:to>
      <xdr:col>10</xdr:col>
      <xdr:colOff>114300</xdr:colOff>
      <xdr:row>34</xdr:row>
      <xdr:rowOff>122784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42025"/>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22606</xdr:rowOff>
    </xdr:from>
    <xdr:to>
      <xdr:col>24</xdr:col>
      <xdr:colOff>114300</xdr:colOff>
      <xdr:row>35</xdr:row>
      <xdr:rowOff>124206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17577</xdr:rowOff>
    </xdr:from>
    <xdr:to>
      <xdr:col>20</xdr:col>
      <xdr:colOff>38100</xdr:colOff>
      <xdr:row>35</xdr:row>
      <xdr:rowOff>119177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1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135704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55981</xdr:rowOff>
    </xdr:from>
    <xdr:to>
      <xdr:col>15</xdr:col>
      <xdr:colOff>101600</xdr:colOff>
      <xdr:row>34</xdr:row>
      <xdr:rowOff>157581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6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71984</xdr:rowOff>
    </xdr:from>
    <xdr:to>
      <xdr:col>10</xdr:col>
      <xdr:colOff>165100</xdr:colOff>
      <xdr:row>35</xdr:row>
      <xdr:rowOff>2134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61925</xdr:rowOff>
    </xdr:from>
    <xdr:to>
      <xdr:col>6</xdr:col>
      <xdr:colOff>38100</xdr:colOff>
      <xdr:row>34</xdr:row>
      <xdr:rowOff>163525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8602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6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119167</xdr:rowOff>
    </xdr:from>
    <xdr:to>
      <xdr:col>24</xdr:col>
      <xdr:colOff>63500</xdr:colOff>
      <xdr:row>56</xdr:row>
      <xdr:rowOff>168042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77467"/>
          <a:ext cx="838200" cy="39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119167</xdr:rowOff>
    </xdr:from>
    <xdr:to>
      <xdr:col>19</xdr:col>
      <xdr:colOff>177800</xdr:colOff>
      <xdr:row>57</xdr:row>
      <xdr:rowOff>85060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77467"/>
          <a:ext cx="889000" cy="48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85060</xdr:rowOff>
    </xdr:from>
    <xdr:to>
      <xdr:col>15</xdr:col>
      <xdr:colOff>50800</xdr:colOff>
      <xdr:row>57</xdr:row>
      <xdr:rowOff>119853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57710"/>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117242</xdr:rowOff>
    </xdr:from>
    <xdr:to>
      <xdr:col>10</xdr:col>
      <xdr:colOff>114300</xdr:colOff>
      <xdr:row>57</xdr:row>
      <xdr:rowOff>119853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89892"/>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117242</xdr:rowOff>
    </xdr:from>
    <xdr:to>
      <xdr:col>24</xdr:col>
      <xdr:colOff>114300</xdr:colOff>
      <xdr:row>57</xdr:row>
      <xdr:rowOff>47392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140119</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6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68367</xdr:rowOff>
    </xdr:from>
    <xdr:to>
      <xdr:col>20</xdr:col>
      <xdr:colOff>38100</xdr:colOff>
      <xdr:row>54</xdr:row>
      <xdr:rowOff>169967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161094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1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34260</xdr:rowOff>
    </xdr:from>
    <xdr:to>
      <xdr:col>15</xdr:col>
      <xdr:colOff>101600</xdr:colOff>
      <xdr:row>57</xdr:row>
      <xdr:rowOff>135860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0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126987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9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69053</xdr:rowOff>
    </xdr:from>
    <xdr:to>
      <xdr:col>10</xdr:col>
      <xdr:colOff>165100</xdr:colOff>
      <xdr:row>57</xdr:row>
      <xdr:rowOff>170653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161780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3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66442</xdr:rowOff>
    </xdr:from>
    <xdr:to>
      <xdr:col>6</xdr:col>
      <xdr:colOff>38100</xdr:colOff>
      <xdr:row>57</xdr:row>
      <xdr:rowOff>168042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159169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149256</xdr:rowOff>
    </xdr:from>
    <xdr:to>
      <xdr:col>24</xdr:col>
      <xdr:colOff>63500</xdr:colOff>
      <xdr:row>77</xdr:row>
      <xdr:rowOff>163748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79456"/>
          <a:ext cx="838200" cy="18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163748</xdr:rowOff>
    </xdr:from>
    <xdr:to>
      <xdr:col>19</xdr:col>
      <xdr:colOff>177800</xdr:colOff>
      <xdr:row>78</xdr:row>
      <xdr:rowOff>52276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65398"/>
          <a:ext cx="889000" cy="5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51453</xdr:rowOff>
    </xdr:from>
    <xdr:to>
      <xdr:col>15</xdr:col>
      <xdr:colOff>50800</xdr:colOff>
      <xdr:row>78</xdr:row>
      <xdr:rowOff>52276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42455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51453</xdr:rowOff>
    </xdr:from>
    <xdr:to>
      <xdr:col>10</xdr:col>
      <xdr:colOff>114300</xdr:colOff>
      <xdr:row>78</xdr:row>
      <xdr:rowOff>79273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24553"/>
          <a:ext cx="8890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98456</xdr:rowOff>
    </xdr:from>
    <xdr:to>
      <xdr:col>24</xdr:col>
      <xdr:colOff>114300</xdr:colOff>
      <xdr:row>77</xdr:row>
      <xdr:rowOff>28606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13383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4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112948</xdr:rowOff>
    </xdr:from>
    <xdr:to>
      <xdr:col>20</xdr:col>
      <xdr:colOff>38100</xdr:colOff>
      <xdr:row>78</xdr:row>
      <xdr:rowOff>43098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34225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0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1476</xdr:rowOff>
    </xdr:from>
    <xdr:to>
      <xdr:col>15</xdr:col>
      <xdr:colOff>101600</xdr:colOff>
      <xdr:row>78</xdr:row>
      <xdr:rowOff>103076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94203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653</xdr:rowOff>
    </xdr:from>
    <xdr:to>
      <xdr:col>10</xdr:col>
      <xdr:colOff>165100</xdr:colOff>
      <xdr:row>78</xdr:row>
      <xdr:rowOff>102253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93380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6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28473</xdr:rowOff>
    </xdr:from>
    <xdr:to>
      <xdr:col>6</xdr:col>
      <xdr:colOff>38100</xdr:colOff>
      <xdr:row>78</xdr:row>
      <xdr:rowOff>130073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121200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9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91390</xdr:rowOff>
    </xdr:from>
    <xdr:to>
      <xdr:col>24</xdr:col>
      <xdr:colOff>63500</xdr:colOff>
      <xdr:row>98</xdr:row>
      <xdr:rowOff>30919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22040"/>
          <a:ext cx="838200" cy="1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30919</xdr:rowOff>
    </xdr:from>
    <xdr:to>
      <xdr:col>19</xdr:col>
      <xdr:colOff>177800</xdr:colOff>
      <xdr:row>98</xdr:row>
      <xdr:rowOff>66058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33019"/>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60038</xdr:rowOff>
    </xdr:from>
    <xdr:to>
      <xdr:col>15</xdr:col>
      <xdr:colOff>50800</xdr:colOff>
      <xdr:row>98</xdr:row>
      <xdr:rowOff>66058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62138"/>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60038</xdr:rowOff>
    </xdr:from>
    <xdr:to>
      <xdr:col>10</xdr:col>
      <xdr:colOff>114300</xdr:colOff>
      <xdr:row>98</xdr:row>
      <xdr:rowOff>62161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62138"/>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40590</xdr:rowOff>
    </xdr:from>
    <xdr:to>
      <xdr:col>24</xdr:col>
      <xdr:colOff>114300</xdr:colOff>
      <xdr:row>97</xdr:row>
      <xdr:rowOff>142190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126967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151569</xdr:rowOff>
    </xdr:from>
    <xdr:to>
      <xdr:col>20</xdr:col>
      <xdr:colOff>38100</xdr:colOff>
      <xdr:row>98</xdr:row>
      <xdr:rowOff>81719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72846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7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15258</xdr:rowOff>
    </xdr:from>
    <xdr:to>
      <xdr:col>15</xdr:col>
      <xdr:colOff>101600</xdr:colOff>
      <xdr:row>98</xdr:row>
      <xdr:rowOff>116858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107985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1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9238</xdr:rowOff>
    </xdr:from>
    <xdr:to>
      <xdr:col>10</xdr:col>
      <xdr:colOff>165100</xdr:colOff>
      <xdr:row>98</xdr:row>
      <xdr:rowOff>110838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101965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0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11361</xdr:rowOff>
    </xdr:from>
    <xdr:to>
      <xdr:col>6</xdr:col>
      <xdr:colOff>38100</xdr:colOff>
      <xdr:row>98</xdr:row>
      <xdr:rowOff>112961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104088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145796</xdr:rowOff>
    </xdr:from>
    <xdr:to>
      <xdr:col>55</xdr:col>
      <xdr:colOff>0</xdr:colOff>
      <xdr:row>38</xdr:row>
      <xdr:rowOff>88646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48944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145796</xdr:rowOff>
    </xdr:from>
    <xdr:to>
      <xdr:col>50</xdr:col>
      <xdr:colOff>114300</xdr:colOff>
      <xdr:row>38</xdr:row>
      <xdr:rowOff>72644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48944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72644</xdr:rowOff>
    </xdr:from>
    <xdr:to>
      <xdr:col>45</xdr:col>
      <xdr:colOff>177800</xdr:colOff>
      <xdr:row>38</xdr:row>
      <xdr:rowOff>74549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5877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74549</xdr:rowOff>
    </xdr:from>
    <xdr:to>
      <xdr:col>41</xdr:col>
      <xdr:colOff>50800</xdr:colOff>
      <xdr:row>38</xdr:row>
      <xdr:rowOff>74549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89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37846</xdr:rowOff>
    </xdr:from>
    <xdr:to>
      <xdr:col>55</xdr:col>
      <xdr:colOff>50800</xdr:colOff>
      <xdr:row>38</xdr:row>
      <xdr:rowOff>139446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16273</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31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94996</xdr:rowOff>
    </xdr:from>
    <xdr:to>
      <xdr:col>50</xdr:col>
      <xdr:colOff>165100</xdr:colOff>
      <xdr:row>38</xdr:row>
      <xdr:rowOff>25146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41673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21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21844</xdr:rowOff>
    </xdr:from>
    <xdr:to>
      <xdr:col>46</xdr:col>
      <xdr:colOff>38100</xdr:colOff>
      <xdr:row>38</xdr:row>
      <xdr:rowOff>123444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114571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2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23749</xdr:rowOff>
    </xdr:from>
    <xdr:to>
      <xdr:col>41</xdr:col>
      <xdr:colOff>101600</xdr:colOff>
      <xdr:row>38</xdr:row>
      <xdr:rowOff>125349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116476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31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23749</xdr:rowOff>
    </xdr:from>
    <xdr:to>
      <xdr:col>36</xdr:col>
      <xdr:colOff>165100</xdr:colOff>
      <xdr:row>38</xdr:row>
      <xdr:rowOff>125349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116476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31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67302</xdr:rowOff>
    </xdr:from>
    <xdr:to>
      <xdr:col>55</xdr:col>
      <xdr:colOff>0</xdr:colOff>
      <xdr:row>58</xdr:row>
      <xdr:rowOff>81269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11402"/>
          <a:ext cx="8382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64925</xdr:rowOff>
    </xdr:from>
    <xdr:to>
      <xdr:col>50</xdr:col>
      <xdr:colOff>114300</xdr:colOff>
      <xdr:row>58</xdr:row>
      <xdr:rowOff>81269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09025"/>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7524</xdr:rowOff>
    </xdr:from>
    <xdr:to>
      <xdr:col>45</xdr:col>
      <xdr:colOff>177800</xdr:colOff>
      <xdr:row>58</xdr:row>
      <xdr:rowOff>64925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51624"/>
          <a:ext cx="889000" cy="5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7524</xdr:rowOff>
    </xdr:from>
    <xdr:to>
      <xdr:col>41</xdr:col>
      <xdr:colOff>50800</xdr:colOff>
      <xdr:row>58</xdr:row>
      <xdr:rowOff>19342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51624"/>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16502</xdr:rowOff>
    </xdr:from>
    <xdr:to>
      <xdr:col>55</xdr:col>
      <xdr:colOff>50800</xdr:colOff>
      <xdr:row>58</xdr:row>
      <xdr:rowOff>118102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102879</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30469</xdr:rowOff>
    </xdr:from>
    <xdr:to>
      <xdr:col>50</xdr:col>
      <xdr:colOff>165100</xdr:colOff>
      <xdr:row>58</xdr:row>
      <xdr:rowOff>132069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123196</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0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14125</xdr:rowOff>
    </xdr:from>
    <xdr:to>
      <xdr:col>46</xdr:col>
      <xdr:colOff>38100</xdr:colOff>
      <xdr:row>58</xdr:row>
      <xdr:rowOff>115725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5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106852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5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128174</xdr:rowOff>
    </xdr:from>
    <xdr:to>
      <xdr:col>41</xdr:col>
      <xdr:colOff>101600</xdr:colOff>
      <xdr:row>58</xdr:row>
      <xdr:rowOff>58324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0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49451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999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139992</xdr:rowOff>
    </xdr:from>
    <xdr:to>
      <xdr:col>36</xdr:col>
      <xdr:colOff>165100</xdr:colOff>
      <xdr:row>58</xdr:row>
      <xdr:rowOff>70142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61269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0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65474</xdr:rowOff>
    </xdr:from>
    <xdr:to>
      <xdr:col>55</xdr:col>
      <xdr:colOff>0</xdr:colOff>
      <xdr:row>78</xdr:row>
      <xdr:rowOff>96838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38574"/>
          <a:ext cx="8382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65474</xdr:rowOff>
    </xdr:from>
    <xdr:to>
      <xdr:col>50</xdr:col>
      <xdr:colOff>114300</xdr:colOff>
      <xdr:row>78</xdr:row>
      <xdr:rowOff>100495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38574"/>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100495</xdr:rowOff>
    </xdr:from>
    <xdr:to>
      <xdr:col>45</xdr:col>
      <xdr:colOff>177800</xdr:colOff>
      <xdr:row>78</xdr:row>
      <xdr:rowOff>113457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73595"/>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112725</xdr:rowOff>
    </xdr:from>
    <xdr:to>
      <xdr:col>41</xdr:col>
      <xdr:colOff>50800</xdr:colOff>
      <xdr:row>78</xdr:row>
      <xdr:rowOff>113457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85825"/>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46038</xdr:rowOff>
    </xdr:from>
    <xdr:to>
      <xdr:col>55</xdr:col>
      <xdr:colOff>50800</xdr:colOff>
      <xdr:row>78</xdr:row>
      <xdr:rowOff>147638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132415</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3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14674</xdr:rowOff>
    </xdr:from>
    <xdr:to>
      <xdr:col>50</xdr:col>
      <xdr:colOff>165100</xdr:colOff>
      <xdr:row>78</xdr:row>
      <xdr:rowOff>116274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8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107401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8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49695</xdr:rowOff>
    </xdr:from>
    <xdr:to>
      <xdr:col>46</xdr:col>
      <xdr:colOff>38100</xdr:colOff>
      <xdr:row>78</xdr:row>
      <xdr:rowOff>151295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142422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62657</xdr:rowOff>
    </xdr:from>
    <xdr:to>
      <xdr:col>41</xdr:col>
      <xdr:colOff>101600</xdr:colOff>
      <xdr:row>78</xdr:row>
      <xdr:rowOff>164257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155384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2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61925</xdr:rowOff>
    </xdr:from>
    <xdr:to>
      <xdr:col>36</xdr:col>
      <xdr:colOff>165100</xdr:colOff>
      <xdr:row>78</xdr:row>
      <xdr:rowOff>163525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154652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2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124116</xdr:rowOff>
    </xdr:from>
    <xdr:to>
      <xdr:col>55</xdr:col>
      <xdr:colOff>0</xdr:colOff>
      <xdr:row>97</xdr:row>
      <xdr:rowOff>12891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583316"/>
          <a:ext cx="838200" cy="6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123583</xdr:rowOff>
    </xdr:from>
    <xdr:to>
      <xdr:col>50</xdr:col>
      <xdr:colOff>114300</xdr:colOff>
      <xdr:row>96</xdr:row>
      <xdr:rowOff>124116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411333"/>
          <a:ext cx="889000" cy="17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123583</xdr:rowOff>
    </xdr:from>
    <xdr:to>
      <xdr:col>45</xdr:col>
      <xdr:colOff>177800</xdr:colOff>
      <xdr:row>96</xdr:row>
      <xdr:rowOff>122402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411333"/>
          <a:ext cx="889000" cy="17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89739</xdr:rowOff>
    </xdr:from>
    <xdr:to>
      <xdr:col>41</xdr:col>
      <xdr:colOff>50800</xdr:colOff>
      <xdr:row>96</xdr:row>
      <xdr:rowOff>122402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377489"/>
          <a:ext cx="889000" cy="20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133541</xdr:rowOff>
    </xdr:from>
    <xdr:to>
      <xdr:col>55</xdr:col>
      <xdr:colOff>50800</xdr:colOff>
      <xdr:row>97</xdr:row>
      <xdr:rowOff>63691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111968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73316</xdr:rowOff>
    </xdr:from>
    <xdr:to>
      <xdr:col>50</xdr:col>
      <xdr:colOff>165100</xdr:colOff>
      <xdr:row>97</xdr:row>
      <xdr:rowOff>3466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166043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2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72783</xdr:rowOff>
    </xdr:from>
    <xdr:to>
      <xdr:col>46</xdr:col>
      <xdr:colOff>38100</xdr:colOff>
      <xdr:row>96</xdr:row>
      <xdr:rowOff>2933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19460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1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71602</xdr:rowOff>
    </xdr:from>
    <xdr:to>
      <xdr:col>41</xdr:col>
      <xdr:colOff>101600</xdr:colOff>
      <xdr:row>97</xdr:row>
      <xdr:rowOff>1752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164329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38939</xdr:rowOff>
    </xdr:from>
    <xdr:to>
      <xdr:col>36</xdr:col>
      <xdr:colOff>165100</xdr:colOff>
      <xdr:row>95</xdr:row>
      <xdr:rowOff>140539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3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157066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10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61153</xdr:rowOff>
    </xdr:from>
    <xdr:to>
      <xdr:col>85</xdr:col>
      <xdr:colOff>127000</xdr:colOff>
      <xdr:row>38</xdr:row>
      <xdr:rowOff>9947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404803"/>
          <a:ext cx="8382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61153</xdr:rowOff>
    </xdr:from>
    <xdr:to>
      <xdr:col>81</xdr:col>
      <xdr:colOff>50800</xdr:colOff>
      <xdr:row>37</xdr:row>
      <xdr:rowOff>138420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404803"/>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130510</xdr:rowOff>
    </xdr:from>
    <xdr:to>
      <xdr:col>76</xdr:col>
      <xdr:colOff>114300</xdr:colOff>
      <xdr:row>37</xdr:row>
      <xdr:rowOff>138420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474160"/>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130510</xdr:rowOff>
    </xdr:from>
    <xdr:to>
      <xdr:col>71</xdr:col>
      <xdr:colOff>177800</xdr:colOff>
      <xdr:row>37</xdr:row>
      <xdr:rowOff>161097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74160"/>
          <a:ext cx="889000" cy="3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130597</xdr:rowOff>
    </xdr:from>
    <xdr:to>
      <xdr:col>85</xdr:col>
      <xdr:colOff>177800</xdr:colOff>
      <xdr:row>38</xdr:row>
      <xdr:rowOff>60747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7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109024</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5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10353</xdr:rowOff>
    </xdr:from>
    <xdr:to>
      <xdr:col>81</xdr:col>
      <xdr:colOff>101600</xdr:colOff>
      <xdr:row>37</xdr:row>
      <xdr:rowOff>111953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35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128480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2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87620</xdr:rowOff>
    </xdr:from>
    <xdr:to>
      <xdr:col>76</xdr:col>
      <xdr:colOff>165100</xdr:colOff>
      <xdr:row>38</xdr:row>
      <xdr:rowOff>17769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312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8896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2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79710</xdr:rowOff>
    </xdr:from>
    <xdr:to>
      <xdr:col>72</xdr:col>
      <xdr:colOff>38100</xdr:colOff>
      <xdr:row>38</xdr:row>
      <xdr:rowOff>9860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1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110297</xdr:rowOff>
    </xdr:from>
    <xdr:to>
      <xdr:col>67</xdr:col>
      <xdr:colOff>101600</xdr:colOff>
      <xdr:row>38</xdr:row>
      <xdr:rowOff>40447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5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31574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93947</xdr:rowOff>
    </xdr:from>
    <xdr:to>
      <xdr:col>85</xdr:col>
      <xdr:colOff>127000</xdr:colOff>
      <xdr:row>58</xdr:row>
      <xdr:rowOff>7896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866597"/>
          <a:ext cx="838200" cy="8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93947</xdr:rowOff>
    </xdr:from>
    <xdr:to>
      <xdr:col>81</xdr:col>
      <xdr:colOff>50800</xdr:colOff>
      <xdr:row>58</xdr:row>
      <xdr:rowOff>104201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66597"/>
          <a:ext cx="889000" cy="18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104201</xdr:rowOff>
    </xdr:from>
    <xdr:to>
      <xdr:col>76</xdr:col>
      <xdr:colOff>114300</xdr:colOff>
      <xdr:row>58</xdr:row>
      <xdr:rowOff>110080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48301"/>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110080</xdr:rowOff>
    </xdr:from>
    <xdr:to>
      <xdr:col>71</xdr:col>
      <xdr:colOff>177800</xdr:colOff>
      <xdr:row>58</xdr:row>
      <xdr:rowOff>155081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54180"/>
          <a:ext cx="889000" cy="4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128546</xdr:rowOff>
    </xdr:from>
    <xdr:to>
      <xdr:col>85</xdr:col>
      <xdr:colOff>177800</xdr:colOff>
      <xdr:row>58</xdr:row>
      <xdr:rowOff>58696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106973</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43147</xdr:rowOff>
    </xdr:from>
    <xdr:to>
      <xdr:col>81</xdr:col>
      <xdr:colOff>101600</xdr:colOff>
      <xdr:row>57</xdr:row>
      <xdr:rowOff>144747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135874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90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53401</xdr:rowOff>
    </xdr:from>
    <xdr:to>
      <xdr:col>76</xdr:col>
      <xdr:colOff>165100</xdr:colOff>
      <xdr:row>58</xdr:row>
      <xdr:rowOff>155001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146128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59280</xdr:rowOff>
    </xdr:from>
    <xdr:to>
      <xdr:col>72</xdr:col>
      <xdr:colOff>38100</xdr:colOff>
      <xdr:row>58</xdr:row>
      <xdr:rowOff>160880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0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152007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9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104281</xdr:rowOff>
    </xdr:from>
    <xdr:to>
      <xdr:col>67</xdr:col>
      <xdr:colOff>101600</xdr:colOff>
      <xdr:row>59</xdr:row>
      <xdr:rowOff>34431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25558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4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92190</xdr:rowOff>
    </xdr:from>
    <xdr:to>
      <xdr:col>85</xdr:col>
      <xdr:colOff>127000</xdr:colOff>
      <xdr:row>97</xdr:row>
      <xdr:rowOff>97765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22840"/>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85916</xdr:rowOff>
    </xdr:from>
    <xdr:to>
      <xdr:col>81</xdr:col>
      <xdr:colOff>50800</xdr:colOff>
      <xdr:row>97</xdr:row>
      <xdr:rowOff>92190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16566"/>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68301</xdr:rowOff>
    </xdr:from>
    <xdr:to>
      <xdr:col>76</xdr:col>
      <xdr:colOff>114300</xdr:colOff>
      <xdr:row>97</xdr:row>
      <xdr:rowOff>85916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698951"/>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64388</xdr:rowOff>
    </xdr:from>
    <xdr:to>
      <xdr:col>71</xdr:col>
      <xdr:colOff>177800</xdr:colOff>
      <xdr:row>97</xdr:row>
      <xdr:rowOff>68301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95038"/>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46965</xdr:rowOff>
    </xdr:from>
    <xdr:to>
      <xdr:col>85</xdr:col>
      <xdr:colOff>177800</xdr:colOff>
      <xdr:row>97</xdr:row>
      <xdr:rowOff>148565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25392</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5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41390</xdr:rowOff>
    </xdr:from>
    <xdr:to>
      <xdr:col>81</xdr:col>
      <xdr:colOff>101600</xdr:colOff>
      <xdr:row>97</xdr:row>
      <xdr:rowOff>142990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134117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35116</xdr:rowOff>
    </xdr:from>
    <xdr:to>
      <xdr:col>76</xdr:col>
      <xdr:colOff>165100</xdr:colOff>
      <xdr:row>97</xdr:row>
      <xdr:rowOff>136716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127843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5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17501</xdr:rowOff>
    </xdr:from>
    <xdr:to>
      <xdr:col>72</xdr:col>
      <xdr:colOff>38100</xdr:colOff>
      <xdr:row>97</xdr:row>
      <xdr:rowOff>119101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110228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4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13588</xdr:rowOff>
    </xdr:from>
    <xdr:to>
      <xdr:col>67</xdr:col>
      <xdr:colOff>101600</xdr:colOff>
      <xdr:row>97</xdr:row>
      <xdr:rowOff>115188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106315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総務費は、住民一人あたり６８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８０１千円となっており、前年度から８５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６９０千円減少し、類似団体平均より１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３６０円低い。財政調整基金積立事業（３９８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６７２千円増）、公共施設等整備基金積立事業（３８９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９６８千円増）は増加したが、特別定額給付金事業（６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１８７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５６５千円皆減）が主な減少の要因である。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民生費は、住民一人あたり１５３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７４６千円となっており、前年度から２４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４０２千円増加し、類似団体平均より３４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０７０円低い。障がい者介護給付事業（５６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６１６千円増）、子育て世帯への臨時特別給付金事業（７７２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９１５千円増）などが、主な増加の要因である。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土木費は、住民一人当たり２９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４８５千円となっており、前年度から４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７４２千円減少し、類似団体平均より１０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８８４円低い。自転車歩行者道路整備事業（６５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７２０千円皆減）、道路維持補修事業（１０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９５３千円減）などが、主な減少の要因である。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埼玉県蓮田市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財政調整基金残高は、１５３</a:t>
          </a:r>
          <a:r>
            <a:rPr kumimoji="1" lang="en-US" altLang="ja-JP" sz="1350">
              <a:latin typeface="ＭＳ ゴシック" pitchFamily="49" charset="-128"/>
              <a:ea typeface="ＭＳ ゴシック" pitchFamily="49" charset="-128"/>
            </a:rPr>
            <a:t>,</a:t>
          </a:r>
          <a:r>
            <a:rPr kumimoji="1" lang="ja-JP" altLang="en-US" sz="1350">
              <a:latin typeface="ＭＳ ゴシック" pitchFamily="49" charset="-128"/>
              <a:ea typeface="ＭＳ ゴシック" pitchFamily="49" charset="-128"/>
            </a:rPr>
            <a:t>２６４千円の増加となり比率が０．３ポイント増加した。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実質収支は、２３１</a:t>
          </a:r>
          <a:r>
            <a:rPr kumimoji="1" lang="en-US" altLang="ja-JP" sz="1350">
              <a:latin typeface="ＭＳ ゴシック" pitchFamily="49" charset="-128"/>
              <a:ea typeface="ＭＳ ゴシック" pitchFamily="49" charset="-128"/>
            </a:rPr>
            <a:t>,</a:t>
          </a:r>
          <a:r>
            <a:rPr kumimoji="1" lang="ja-JP" altLang="en-US" sz="1350">
              <a:latin typeface="ＭＳ ゴシック" pitchFamily="49" charset="-128"/>
              <a:ea typeface="ＭＳ ゴシック" pitchFamily="49" charset="-128"/>
            </a:rPr>
            <a:t>７８３千円の増加となり、比率が１．１３ポイント増加した。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実質単年度収支については、財政調整基金の取崩額がよりも積立額が増加したため、０．２７ポイント増加した。今後控える大型事業に備え、財政調整基金の適切な運用を図りつつ、数値の動向に注意し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埼玉県蓮田市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79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80</v>
      </c>
      <c r="C2" s="173"/>
      <c r="D2" s="174"/>
    </row>
    <row r="3" spans="1:119" ht="18.75" customHeight="1" thickBot="1" x14ac:dyDescent="0.2">
      <c r="A3" s="172"/>
      <c r="B3" s="602" t="s">
        <v>81</v>
      </c>
      <c r="C3" s="603"/>
      <c r="D3" s="603"/>
      <c r="E3" s="604"/>
      <c r="F3" s="604"/>
      <c r="G3" s="604"/>
      <c r="H3" s="604"/>
      <c r="I3" s="604"/>
      <c r="J3" s="604"/>
      <c r="K3" s="604"/>
      <c r="L3" s="604" t="s">
        <v>82</v>
      </c>
      <c r="M3" s="604"/>
      <c r="N3" s="604"/>
      <c r="O3" s="604"/>
      <c r="P3" s="604"/>
      <c r="Q3" s="604"/>
      <c r="R3" s="607"/>
      <c r="S3" s="607"/>
      <c r="T3" s="607"/>
      <c r="U3" s="607"/>
      <c r="V3" s="608"/>
      <c r="W3" s="498" t="s">
        <v>83</v>
      </c>
      <c r="X3" s="499"/>
      <c r="Y3" s="499"/>
      <c r="Z3" s="499"/>
      <c r="AA3" s="499"/>
      <c r="AB3" s="603"/>
      <c r="AC3" s="607" t="s">
        <v>84</v>
      </c>
      <c r="AD3" s="499"/>
      <c r="AE3" s="499"/>
      <c r="AF3" s="499"/>
      <c r="AG3" s="499"/>
      <c r="AH3" s="499"/>
      <c r="AI3" s="499"/>
      <c r="AJ3" s="499"/>
      <c r="AK3" s="499"/>
      <c r="AL3" s="569"/>
      <c r="AM3" s="498" t="s">
        <v>85</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86</v>
      </c>
      <c r="BO3" s="499"/>
      <c r="BP3" s="499"/>
      <c r="BQ3" s="499"/>
      <c r="BR3" s="499"/>
      <c r="BS3" s="499"/>
      <c r="BT3" s="499"/>
      <c r="BU3" s="569"/>
      <c r="BV3" s="498" t="s">
        <v>87</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88</v>
      </c>
      <c r="CU3" s="499"/>
      <c r="CV3" s="499"/>
      <c r="CW3" s="499"/>
      <c r="CX3" s="499"/>
      <c r="CY3" s="499"/>
      <c r="CZ3" s="499"/>
      <c r="DA3" s="569"/>
      <c r="DB3" s="498" t="s">
        <v>89</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90</v>
      </c>
      <c r="AZ4" s="456"/>
      <c r="BA4" s="456"/>
      <c r="BB4" s="456"/>
      <c r="BC4" s="456"/>
      <c r="BD4" s="456"/>
      <c r="BE4" s="456"/>
      <c r="BF4" s="456"/>
      <c r="BG4" s="456"/>
      <c r="BH4" s="456"/>
      <c r="BI4" s="456"/>
      <c r="BJ4" s="456"/>
      <c r="BK4" s="456"/>
      <c r="BL4" s="456"/>
      <c r="BM4" s="457"/>
      <c r="BN4" s="458">
        <v>24157897</v>
      </c>
      <c r="BO4" s="459"/>
      <c r="BP4" s="459"/>
      <c r="BQ4" s="459"/>
      <c r="BR4" s="459"/>
      <c r="BS4" s="459"/>
      <c r="BT4" s="459"/>
      <c r="BU4" s="460"/>
      <c r="BV4" s="458">
        <v>27937710</v>
      </c>
      <c r="BW4" s="459"/>
      <c r="BX4" s="459"/>
      <c r="BY4" s="459"/>
      <c r="BZ4" s="459"/>
      <c r="CA4" s="459"/>
      <c r="CB4" s="459"/>
      <c r="CC4" s="460"/>
      <c r="CD4" s="595" t="s">
        <v>91</v>
      </c>
      <c r="CE4" s="596"/>
      <c r="CF4" s="596"/>
      <c r="CG4" s="596"/>
      <c r="CH4" s="596"/>
      <c r="CI4" s="596"/>
      <c r="CJ4" s="596"/>
      <c r="CK4" s="596"/>
      <c r="CL4" s="596"/>
      <c r="CM4" s="596"/>
      <c r="CN4" s="596"/>
      <c r="CO4" s="596"/>
      <c r="CP4" s="596"/>
      <c r="CQ4" s="596"/>
      <c r="CR4" s="596"/>
      <c r="CS4" s="597"/>
      <c r="CT4" s="598">
        <v>10.1</v>
      </c>
      <c r="CU4" s="599"/>
      <c r="CV4" s="599"/>
      <c r="CW4" s="599"/>
      <c r="CX4" s="599"/>
      <c r="CY4" s="599"/>
      <c r="CZ4" s="599"/>
      <c r="DA4" s="600"/>
      <c r="DB4" s="598">
        <v>9</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92</v>
      </c>
      <c r="AN5" s="386"/>
      <c r="AO5" s="386"/>
      <c r="AP5" s="386"/>
      <c r="AQ5" s="386"/>
      <c r="AR5" s="386"/>
      <c r="AS5" s="386"/>
      <c r="AT5" s="387"/>
      <c r="AU5" s="487" t="s">
        <v>93</v>
      </c>
      <c r="AV5" s="488"/>
      <c r="AW5" s="488"/>
      <c r="AX5" s="488"/>
      <c r="AY5" s="443" t="s">
        <v>94</v>
      </c>
      <c r="AZ5" s="444"/>
      <c r="BA5" s="444"/>
      <c r="BB5" s="444"/>
      <c r="BC5" s="444"/>
      <c r="BD5" s="444"/>
      <c r="BE5" s="444"/>
      <c r="BF5" s="444"/>
      <c r="BG5" s="444"/>
      <c r="BH5" s="444"/>
      <c r="BI5" s="444"/>
      <c r="BJ5" s="444"/>
      <c r="BK5" s="444"/>
      <c r="BL5" s="444"/>
      <c r="BM5" s="445"/>
      <c r="BN5" s="429">
        <v>22444443</v>
      </c>
      <c r="BO5" s="430"/>
      <c r="BP5" s="430"/>
      <c r="BQ5" s="430"/>
      <c r="BR5" s="430"/>
      <c r="BS5" s="430"/>
      <c r="BT5" s="430"/>
      <c r="BU5" s="431"/>
      <c r="BV5" s="429">
        <v>26448994</v>
      </c>
      <c r="BW5" s="430"/>
      <c r="BX5" s="430"/>
      <c r="BY5" s="430"/>
      <c r="BZ5" s="430"/>
      <c r="CA5" s="430"/>
      <c r="CB5" s="430"/>
      <c r="CC5" s="431"/>
      <c r="CD5" s="469" t="s">
        <v>95</v>
      </c>
      <c r="CE5" s="389"/>
      <c r="CF5" s="389"/>
      <c r="CG5" s="389"/>
      <c r="CH5" s="389"/>
      <c r="CI5" s="389"/>
      <c r="CJ5" s="389"/>
      <c r="CK5" s="389"/>
      <c r="CL5" s="389"/>
      <c r="CM5" s="389"/>
      <c r="CN5" s="389"/>
      <c r="CO5" s="389"/>
      <c r="CP5" s="389"/>
      <c r="CQ5" s="389"/>
      <c r="CR5" s="389"/>
      <c r="CS5" s="470"/>
      <c r="CT5" s="426">
        <v>85.1</v>
      </c>
      <c r="CU5" s="427"/>
      <c r="CV5" s="427"/>
      <c r="CW5" s="427"/>
      <c r="CX5" s="427"/>
      <c r="CY5" s="427"/>
      <c r="CZ5" s="427"/>
      <c r="DA5" s="428"/>
      <c r="DB5" s="426">
        <v>88.8</v>
      </c>
      <c r="DC5" s="427"/>
      <c r="DD5" s="427"/>
      <c r="DE5" s="427"/>
      <c r="DF5" s="427"/>
      <c r="DG5" s="427"/>
      <c r="DH5" s="427"/>
      <c r="DI5" s="428"/>
    </row>
    <row r="6" spans="1:119" ht="18.75" customHeight="1" x14ac:dyDescent="0.15">
      <c r="A6" s="172"/>
      <c r="B6" s="575" t="s">
        <v>96</v>
      </c>
      <c r="C6" s="416"/>
      <c r="D6" s="416"/>
      <c r="E6" s="576"/>
      <c r="F6" s="576"/>
      <c r="G6" s="576"/>
      <c r="H6" s="576"/>
      <c r="I6" s="576"/>
      <c r="J6" s="576"/>
      <c r="K6" s="576"/>
      <c r="L6" s="576" t="s">
        <v>97</v>
      </c>
      <c r="M6" s="576"/>
      <c r="N6" s="576"/>
      <c r="O6" s="576"/>
      <c r="P6" s="576"/>
      <c r="Q6" s="576"/>
      <c r="R6" s="414"/>
      <c r="S6" s="414"/>
      <c r="T6" s="414"/>
      <c r="U6" s="414"/>
      <c r="V6" s="582"/>
      <c r="W6" s="519" t="s">
        <v>98</v>
      </c>
      <c r="X6" s="415"/>
      <c r="Y6" s="415"/>
      <c r="Z6" s="415"/>
      <c r="AA6" s="415"/>
      <c r="AB6" s="416"/>
      <c r="AC6" s="587" t="s">
        <v>99</v>
      </c>
      <c r="AD6" s="588"/>
      <c r="AE6" s="588"/>
      <c r="AF6" s="588"/>
      <c r="AG6" s="588"/>
      <c r="AH6" s="588"/>
      <c r="AI6" s="588"/>
      <c r="AJ6" s="588"/>
      <c r="AK6" s="588"/>
      <c r="AL6" s="589"/>
      <c r="AM6" s="486" t="s">
        <v>100</v>
      </c>
      <c r="AN6" s="386"/>
      <c r="AO6" s="386"/>
      <c r="AP6" s="386"/>
      <c r="AQ6" s="386"/>
      <c r="AR6" s="386"/>
      <c r="AS6" s="386"/>
      <c r="AT6" s="387"/>
      <c r="AU6" s="487" t="s">
        <v>93</v>
      </c>
      <c r="AV6" s="488"/>
      <c r="AW6" s="488"/>
      <c r="AX6" s="488"/>
      <c r="AY6" s="443" t="s">
        <v>101</v>
      </c>
      <c r="AZ6" s="444"/>
      <c r="BA6" s="444"/>
      <c r="BB6" s="444"/>
      <c r="BC6" s="444"/>
      <c r="BD6" s="444"/>
      <c r="BE6" s="444"/>
      <c r="BF6" s="444"/>
      <c r="BG6" s="444"/>
      <c r="BH6" s="444"/>
      <c r="BI6" s="444"/>
      <c r="BJ6" s="444"/>
      <c r="BK6" s="444"/>
      <c r="BL6" s="444"/>
      <c r="BM6" s="445"/>
      <c r="BN6" s="429">
        <v>1713454</v>
      </c>
      <c r="BO6" s="430"/>
      <c r="BP6" s="430"/>
      <c r="BQ6" s="430"/>
      <c r="BR6" s="430"/>
      <c r="BS6" s="430"/>
      <c r="BT6" s="430"/>
      <c r="BU6" s="431"/>
      <c r="BV6" s="429">
        <v>1488716</v>
      </c>
      <c r="BW6" s="430"/>
      <c r="BX6" s="430"/>
      <c r="BY6" s="430"/>
      <c r="BZ6" s="430"/>
      <c r="CA6" s="430"/>
      <c r="CB6" s="430"/>
      <c r="CC6" s="431"/>
      <c r="CD6" s="469" t="s">
        <v>102</v>
      </c>
      <c r="CE6" s="389"/>
      <c r="CF6" s="389"/>
      <c r="CG6" s="389"/>
      <c r="CH6" s="389"/>
      <c r="CI6" s="389"/>
      <c r="CJ6" s="389"/>
      <c r="CK6" s="389"/>
      <c r="CL6" s="389"/>
      <c r="CM6" s="389"/>
      <c r="CN6" s="389"/>
      <c r="CO6" s="389"/>
      <c r="CP6" s="389"/>
      <c r="CQ6" s="389"/>
      <c r="CR6" s="389"/>
      <c r="CS6" s="470"/>
      <c r="CT6" s="572">
        <v>90.7</v>
      </c>
      <c r="CU6" s="573"/>
      <c r="CV6" s="573"/>
      <c r="CW6" s="573"/>
      <c r="CX6" s="573"/>
      <c r="CY6" s="573"/>
      <c r="CZ6" s="573"/>
      <c r="DA6" s="574"/>
      <c r="DB6" s="572">
        <v>94.5</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103</v>
      </c>
      <c r="AN7" s="386"/>
      <c r="AO7" s="386"/>
      <c r="AP7" s="386"/>
      <c r="AQ7" s="386"/>
      <c r="AR7" s="386"/>
      <c r="AS7" s="386"/>
      <c r="AT7" s="387"/>
      <c r="AU7" s="487" t="s">
        <v>104</v>
      </c>
      <c r="AV7" s="488"/>
      <c r="AW7" s="488"/>
      <c r="AX7" s="488"/>
      <c r="AY7" s="443" t="s">
        <v>105</v>
      </c>
      <c r="AZ7" s="444"/>
      <c r="BA7" s="444"/>
      <c r="BB7" s="444"/>
      <c r="BC7" s="444"/>
      <c r="BD7" s="444"/>
      <c r="BE7" s="444"/>
      <c r="BF7" s="444"/>
      <c r="BG7" s="444"/>
      <c r="BH7" s="444"/>
      <c r="BI7" s="444"/>
      <c r="BJ7" s="444"/>
      <c r="BK7" s="444"/>
      <c r="BL7" s="444"/>
      <c r="BM7" s="445"/>
      <c r="BN7" s="429">
        <v>342748</v>
      </c>
      <c r="BO7" s="430"/>
      <c r="BP7" s="430"/>
      <c r="BQ7" s="430"/>
      <c r="BR7" s="430"/>
      <c r="BS7" s="430"/>
      <c r="BT7" s="430"/>
      <c r="BU7" s="431"/>
      <c r="BV7" s="429">
        <v>349793</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13587787</v>
      </c>
      <c r="CU7" s="430"/>
      <c r="CV7" s="430"/>
      <c r="CW7" s="430"/>
      <c r="CX7" s="430"/>
      <c r="CY7" s="430"/>
      <c r="CZ7" s="430"/>
      <c r="DA7" s="431"/>
      <c r="DB7" s="429">
        <v>12717694</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108</v>
      </c>
      <c r="AV8" s="488"/>
      <c r="AW8" s="488"/>
      <c r="AX8" s="488"/>
      <c r="AY8" s="443" t="s">
        <v>109</v>
      </c>
      <c r="AZ8" s="444"/>
      <c r="BA8" s="444"/>
      <c r="BB8" s="444"/>
      <c r="BC8" s="444"/>
      <c r="BD8" s="444"/>
      <c r="BE8" s="444"/>
      <c r="BF8" s="444"/>
      <c r="BG8" s="444"/>
      <c r="BH8" s="444"/>
      <c r="BI8" s="444"/>
      <c r="BJ8" s="444"/>
      <c r="BK8" s="444"/>
      <c r="BL8" s="444"/>
      <c r="BM8" s="445"/>
      <c r="BN8" s="429">
        <v>1370706</v>
      </c>
      <c r="BO8" s="430"/>
      <c r="BP8" s="430"/>
      <c r="BQ8" s="430"/>
      <c r="BR8" s="430"/>
      <c r="BS8" s="430"/>
      <c r="BT8" s="430"/>
      <c r="BU8" s="431"/>
      <c r="BV8" s="429">
        <v>1138923</v>
      </c>
      <c r="BW8" s="430"/>
      <c r="BX8" s="430"/>
      <c r="BY8" s="430"/>
      <c r="BZ8" s="430"/>
      <c r="CA8" s="430"/>
      <c r="CB8" s="430"/>
      <c r="CC8" s="431"/>
      <c r="CD8" s="469" t="s">
        <v>110</v>
      </c>
      <c r="CE8" s="389"/>
      <c r="CF8" s="389"/>
      <c r="CG8" s="389"/>
      <c r="CH8" s="389"/>
      <c r="CI8" s="389"/>
      <c r="CJ8" s="389"/>
      <c r="CK8" s="389"/>
      <c r="CL8" s="389"/>
      <c r="CM8" s="389"/>
      <c r="CN8" s="389"/>
      <c r="CO8" s="389"/>
      <c r="CP8" s="389"/>
      <c r="CQ8" s="389"/>
      <c r="CR8" s="389"/>
      <c r="CS8" s="470"/>
      <c r="CT8" s="532">
        <v>0.75</v>
      </c>
      <c r="CU8" s="533"/>
      <c r="CV8" s="533"/>
      <c r="CW8" s="533"/>
      <c r="CX8" s="533"/>
      <c r="CY8" s="533"/>
      <c r="CZ8" s="533"/>
      <c r="DA8" s="534"/>
      <c r="DB8" s="532">
        <v>0.77</v>
      </c>
      <c r="DC8" s="533"/>
      <c r="DD8" s="533"/>
      <c r="DE8" s="533"/>
      <c r="DF8" s="533"/>
      <c r="DG8" s="533"/>
      <c r="DH8" s="533"/>
      <c r="DI8" s="534"/>
    </row>
    <row r="9" spans="1:119" ht="18.75" customHeight="1" thickBot="1" x14ac:dyDescent="0.2">
      <c r="A9" s="172"/>
      <c r="B9" s="561" t="s">
        <v>111</v>
      </c>
      <c r="C9" s="562"/>
      <c r="D9" s="562"/>
      <c r="E9" s="562"/>
      <c r="F9" s="562"/>
      <c r="G9" s="562"/>
      <c r="H9" s="562"/>
      <c r="I9" s="562"/>
      <c r="J9" s="562"/>
      <c r="K9" s="480"/>
      <c r="L9" s="563" t="s">
        <v>112</v>
      </c>
      <c r="M9" s="564"/>
      <c r="N9" s="564"/>
      <c r="O9" s="564"/>
      <c r="P9" s="564"/>
      <c r="Q9" s="565"/>
      <c r="R9" s="566">
        <v>61499</v>
      </c>
      <c r="S9" s="567"/>
      <c r="T9" s="567"/>
      <c r="U9" s="567"/>
      <c r="V9" s="568"/>
      <c r="W9" s="498" t="s">
        <v>113</v>
      </c>
      <c r="X9" s="499"/>
      <c r="Y9" s="499"/>
      <c r="Z9" s="499"/>
      <c r="AA9" s="499"/>
      <c r="AB9" s="499"/>
      <c r="AC9" s="499"/>
      <c r="AD9" s="499"/>
      <c r="AE9" s="499"/>
      <c r="AF9" s="499"/>
      <c r="AG9" s="499"/>
      <c r="AH9" s="499"/>
      <c r="AI9" s="499"/>
      <c r="AJ9" s="499"/>
      <c r="AK9" s="499"/>
      <c r="AL9" s="569"/>
      <c r="AM9" s="486" t="s">
        <v>114</v>
      </c>
      <c r="AN9" s="386"/>
      <c r="AO9" s="386"/>
      <c r="AP9" s="386"/>
      <c r="AQ9" s="386"/>
      <c r="AR9" s="386"/>
      <c r="AS9" s="386"/>
      <c r="AT9" s="387"/>
      <c r="AU9" s="487" t="s">
        <v>108</v>
      </c>
      <c r="AV9" s="488"/>
      <c r="AW9" s="488"/>
      <c r="AX9" s="488"/>
      <c r="AY9" s="443" t="s">
        <v>115</v>
      </c>
      <c r="AZ9" s="444"/>
      <c r="BA9" s="444"/>
      <c r="BB9" s="444"/>
      <c r="BC9" s="444"/>
      <c r="BD9" s="444"/>
      <c r="BE9" s="444"/>
      <c r="BF9" s="444"/>
      <c r="BG9" s="444"/>
      <c r="BH9" s="444"/>
      <c r="BI9" s="444"/>
      <c r="BJ9" s="444"/>
      <c r="BK9" s="444"/>
      <c r="BL9" s="444"/>
      <c r="BM9" s="445"/>
      <c r="BN9" s="429">
        <v>231783</v>
      </c>
      <c r="BO9" s="430"/>
      <c r="BP9" s="430"/>
      <c r="BQ9" s="430"/>
      <c r="BR9" s="430"/>
      <c r="BS9" s="430"/>
      <c r="BT9" s="430"/>
      <c r="BU9" s="431"/>
      <c r="BV9" s="429">
        <v>342169</v>
      </c>
      <c r="BW9" s="430"/>
      <c r="BX9" s="430"/>
      <c r="BY9" s="430"/>
      <c r="BZ9" s="430"/>
      <c r="CA9" s="430"/>
      <c r="CB9" s="430"/>
      <c r="CC9" s="431"/>
      <c r="CD9" s="469" t="s">
        <v>116</v>
      </c>
      <c r="CE9" s="389"/>
      <c r="CF9" s="389"/>
      <c r="CG9" s="389"/>
      <c r="CH9" s="389"/>
      <c r="CI9" s="389"/>
      <c r="CJ9" s="389"/>
      <c r="CK9" s="389"/>
      <c r="CL9" s="389"/>
      <c r="CM9" s="389"/>
      <c r="CN9" s="389"/>
      <c r="CO9" s="389"/>
      <c r="CP9" s="389"/>
      <c r="CQ9" s="389"/>
      <c r="CR9" s="389"/>
      <c r="CS9" s="470"/>
      <c r="CT9" s="426">
        <v>8.1</v>
      </c>
      <c r="CU9" s="427"/>
      <c r="CV9" s="427"/>
      <c r="CW9" s="427"/>
      <c r="CX9" s="427"/>
      <c r="CY9" s="427"/>
      <c r="CZ9" s="427"/>
      <c r="DA9" s="428"/>
      <c r="DB9" s="426">
        <v>8.6999999999999993</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117</v>
      </c>
      <c r="M10" s="386"/>
      <c r="N10" s="386"/>
      <c r="O10" s="386"/>
      <c r="P10" s="386"/>
      <c r="Q10" s="387"/>
      <c r="R10" s="382">
        <v>62380</v>
      </c>
      <c r="S10" s="383"/>
      <c r="T10" s="383"/>
      <c r="U10" s="383"/>
      <c r="V10" s="442"/>
      <c r="W10" s="570"/>
      <c r="X10" s="380"/>
      <c r="Y10" s="380"/>
      <c r="Z10" s="380"/>
      <c r="AA10" s="380"/>
      <c r="AB10" s="380"/>
      <c r="AC10" s="380"/>
      <c r="AD10" s="380"/>
      <c r="AE10" s="380"/>
      <c r="AF10" s="380"/>
      <c r="AG10" s="380"/>
      <c r="AH10" s="380"/>
      <c r="AI10" s="380"/>
      <c r="AJ10" s="380"/>
      <c r="AK10" s="380"/>
      <c r="AL10" s="571"/>
      <c r="AM10" s="486" t="s">
        <v>118</v>
      </c>
      <c r="AN10" s="386"/>
      <c r="AO10" s="386"/>
      <c r="AP10" s="386"/>
      <c r="AQ10" s="386"/>
      <c r="AR10" s="386"/>
      <c r="AS10" s="386"/>
      <c r="AT10" s="387"/>
      <c r="AU10" s="487" t="s">
        <v>108</v>
      </c>
      <c r="AV10" s="488"/>
      <c r="AW10" s="488"/>
      <c r="AX10" s="488"/>
      <c r="AY10" s="443" t="s">
        <v>119</v>
      </c>
      <c r="AZ10" s="444"/>
      <c r="BA10" s="444"/>
      <c r="BB10" s="444"/>
      <c r="BC10" s="444"/>
      <c r="BD10" s="444"/>
      <c r="BE10" s="444"/>
      <c r="BF10" s="444"/>
      <c r="BG10" s="444"/>
      <c r="BH10" s="444"/>
      <c r="BI10" s="444"/>
      <c r="BJ10" s="444"/>
      <c r="BK10" s="444"/>
      <c r="BL10" s="444"/>
      <c r="BM10" s="445"/>
      <c r="BN10" s="429">
        <v>1348344</v>
      </c>
      <c r="BO10" s="430"/>
      <c r="BP10" s="430"/>
      <c r="BQ10" s="430"/>
      <c r="BR10" s="430"/>
      <c r="BS10" s="430"/>
      <c r="BT10" s="430"/>
      <c r="BU10" s="431"/>
      <c r="BV10" s="429">
        <v>949672</v>
      </c>
      <c r="BW10" s="430"/>
      <c r="BX10" s="430"/>
      <c r="BY10" s="430"/>
      <c r="BZ10" s="430"/>
      <c r="CA10" s="430"/>
      <c r="CB10" s="430"/>
      <c r="CC10" s="431"/>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1"/>
      <c r="C11" s="562"/>
      <c r="D11" s="562"/>
      <c r="E11" s="562"/>
      <c r="F11" s="562"/>
      <c r="G11" s="562"/>
      <c r="H11" s="562"/>
      <c r="I11" s="562"/>
      <c r="J11" s="562"/>
      <c r="K11" s="480"/>
      <c r="L11" s="390" t="s">
        <v>121</v>
      </c>
      <c r="M11" s="391"/>
      <c r="N11" s="391"/>
      <c r="O11" s="391"/>
      <c r="P11" s="391"/>
      <c r="Q11" s="392"/>
      <c r="R11" s="558" t="s">
        <v>122</v>
      </c>
      <c r="S11" s="559"/>
      <c r="T11" s="559"/>
      <c r="U11" s="559"/>
      <c r="V11" s="560"/>
      <c r="W11" s="570"/>
      <c r="X11" s="380"/>
      <c r="Y11" s="380"/>
      <c r="Z11" s="380"/>
      <c r="AA11" s="380"/>
      <c r="AB11" s="380"/>
      <c r="AC11" s="380"/>
      <c r="AD11" s="380"/>
      <c r="AE11" s="380"/>
      <c r="AF11" s="380"/>
      <c r="AG11" s="380"/>
      <c r="AH11" s="380"/>
      <c r="AI11" s="380"/>
      <c r="AJ11" s="380"/>
      <c r="AK11" s="380"/>
      <c r="AL11" s="571"/>
      <c r="AM11" s="486" t="s">
        <v>123</v>
      </c>
      <c r="AN11" s="386"/>
      <c r="AO11" s="386"/>
      <c r="AP11" s="386"/>
      <c r="AQ11" s="386"/>
      <c r="AR11" s="386"/>
      <c r="AS11" s="386"/>
      <c r="AT11" s="387"/>
      <c r="AU11" s="487" t="s">
        <v>108</v>
      </c>
      <c r="AV11" s="488"/>
      <c r="AW11" s="488"/>
      <c r="AX11" s="488"/>
      <c r="AY11" s="443" t="s">
        <v>124</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125</v>
      </c>
      <c r="CE11" s="389"/>
      <c r="CF11" s="389"/>
      <c r="CG11" s="389"/>
      <c r="CH11" s="389"/>
      <c r="CI11" s="389"/>
      <c r="CJ11" s="389"/>
      <c r="CK11" s="389"/>
      <c r="CL11" s="389"/>
      <c r="CM11" s="389"/>
      <c r="CN11" s="389"/>
      <c r="CO11" s="389"/>
      <c r="CP11" s="389"/>
      <c r="CQ11" s="389"/>
      <c r="CR11" s="389"/>
      <c r="CS11" s="470"/>
      <c r="CT11" s="532" t="s">
        <v>126</v>
      </c>
      <c r="CU11" s="533"/>
      <c r="CV11" s="533"/>
      <c r="CW11" s="533"/>
      <c r="CX11" s="533"/>
      <c r="CY11" s="533"/>
      <c r="CZ11" s="533"/>
      <c r="DA11" s="534"/>
      <c r="DB11" s="532" t="s">
        <v>126</v>
      </c>
      <c r="DC11" s="533"/>
      <c r="DD11" s="533"/>
      <c r="DE11" s="533"/>
      <c r="DF11" s="533"/>
      <c r="DG11" s="533"/>
      <c r="DH11" s="533"/>
      <c r="DI11" s="534"/>
    </row>
    <row r="12" spans="1:119" ht="18.75" customHeight="1" x14ac:dyDescent="0.15">
      <c r="A12" s="172"/>
      <c r="B12" s="535" t="s">
        <v>127</v>
      </c>
      <c r="C12" s="536"/>
      <c r="D12" s="536"/>
      <c r="E12" s="536"/>
      <c r="F12" s="536"/>
      <c r="G12" s="536"/>
      <c r="H12" s="536"/>
      <c r="I12" s="536"/>
      <c r="J12" s="536"/>
      <c r="K12" s="537"/>
      <c r="L12" s="544" t="s">
        <v>128</v>
      </c>
      <c r="M12" s="545"/>
      <c r="N12" s="545"/>
      <c r="O12" s="545"/>
      <c r="P12" s="545"/>
      <c r="Q12" s="546"/>
      <c r="R12" s="547">
        <v>61563</v>
      </c>
      <c r="S12" s="548"/>
      <c r="T12" s="548"/>
      <c r="U12" s="548"/>
      <c r="V12" s="549"/>
      <c r="W12" s="550" t="s">
        <v>1</v>
      </c>
      <c r="X12" s="488"/>
      <c r="Y12" s="488"/>
      <c r="Z12" s="488"/>
      <c r="AA12" s="488"/>
      <c r="AB12" s="551"/>
      <c r="AC12" s="552" t="s">
        <v>129</v>
      </c>
      <c r="AD12" s="553"/>
      <c r="AE12" s="553"/>
      <c r="AF12" s="553"/>
      <c r="AG12" s="554"/>
      <c r="AH12" s="552" t="s">
        <v>130</v>
      </c>
      <c r="AI12" s="553"/>
      <c r="AJ12" s="553"/>
      <c r="AK12" s="553"/>
      <c r="AL12" s="555"/>
      <c r="AM12" s="486" t="s">
        <v>131</v>
      </c>
      <c r="AN12" s="386"/>
      <c r="AO12" s="386"/>
      <c r="AP12" s="386"/>
      <c r="AQ12" s="386"/>
      <c r="AR12" s="386"/>
      <c r="AS12" s="386"/>
      <c r="AT12" s="387"/>
      <c r="AU12" s="487" t="s">
        <v>93</v>
      </c>
      <c r="AV12" s="488"/>
      <c r="AW12" s="488"/>
      <c r="AX12" s="488"/>
      <c r="AY12" s="443" t="s">
        <v>132</v>
      </c>
      <c r="AZ12" s="444"/>
      <c r="BA12" s="444"/>
      <c r="BB12" s="444"/>
      <c r="BC12" s="444"/>
      <c r="BD12" s="444"/>
      <c r="BE12" s="444"/>
      <c r="BF12" s="444"/>
      <c r="BG12" s="444"/>
      <c r="BH12" s="444"/>
      <c r="BI12" s="444"/>
      <c r="BJ12" s="444"/>
      <c r="BK12" s="444"/>
      <c r="BL12" s="444"/>
      <c r="BM12" s="445"/>
      <c r="BN12" s="429">
        <v>1195080</v>
      </c>
      <c r="BO12" s="430"/>
      <c r="BP12" s="430"/>
      <c r="BQ12" s="430"/>
      <c r="BR12" s="430"/>
      <c r="BS12" s="430"/>
      <c r="BT12" s="430"/>
      <c r="BU12" s="431"/>
      <c r="BV12" s="429">
        <v>966900</v>
      </c>
      <c r="BW12" s="430"/>
      <c r="BX12" s="430"/>
      <c r="BY12" s="430"/>
      <c r="BZ12" s="430"/>
      <c r="CA12" s="430"/>
      <c r="CB12" s="430"/>
      <c r="CC12" s="431"/>
      <c r="CD12" s="469" t="s">
        <v>133</v>
      </c>
      <c r="CE12" s="389"/>
      <c r="CF12" s="389"/>
      <c r="CG12" s="389"/>
      <c r="CH12" s="389"/>
      <c r="CI12" s="389"/>
      <c r="CJ12" s="389"/>
      <c r="CK12" s="389"/>
      <c r="CL12" s="389"/>
      <c r="CM12" s="389"/>
      <c r="CN12" s="389"/>
      <c r="CO12" s="389"/>
      <c r="CP12" s="389"/>
      <c r="CQ12" s="389"/>
      <c r="CR12" s="389"/>
      <c r="CS12" s="470"/>
      <c r="CT12" s="532" t="s">
        <v>126</v>
      </c>
      <c r="CU12" s="533"/>
      <c r="CV12" s="533"/>
      <c r="CW12" s="533"/>
      <c r="CX12" s="533"/>
      <c r="CY12" s="533"/>
      <c r="CZ12" s="533"/>
      <c r="DA12" s="534"/>
      <c r="DB12" s="532" t="s">
        <v>134</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1"/>
      <c r="M13" s="513" t="s">
        <v>135</v>
      </c>
      <c r="N13" s="514"/>
      <c r="O13" s="514"/>
      <c r="P13" s="514"/>
      <c r="Q13" s="515"/>
      <c r="R13" s="516">
        <v>60894</v>
      </c>
      <c r="S13" s="517"/>
      <c r="T13" s="517"/>
      <c r="U13" s="517"/>
      <c r="V13" s="518"/>
      <c r="W13" s="519" t="s">
        <v>136</v>
      </c>
      <c r="X13" s="415"/>
      <c r="Y13" s="415"/>
      <c r="Z13" s="415"/>
      <c r="AA13" s="415"/>
      <c r="AB13" s="416"/>
      <c r="AC13" s="382">
        <v>580</v>
      </c>
      <c r="AD13" s="383"/>
      <c r="AE13" s="383"/>
      <c r="AF13" s="383"/>
      <c r="AG13" s="384"/>
      <c r="AH13" s="382">
        <v>636</v>
      </c>
      <c r="AI13" s="383"/>
      <c r="AJ13" s="383"/>
      <c r="AK13" s="383"/>
      <c r="AL13" s="442"/>
      <c r="AM13" s="486" t="s">
        <v>137</v>
      </c>
      <c r="AN13" s="386"/>
      <c r="AO13" s="386"/>
      <c r="AP13" s="386"/>
      <c r="AQ13" s="386"/>
      <c r="AR13" s="386"/>
      <c r="AS13" s="386"/>
      <c r="AT13" s="387"/>
      <c r="AU13" s="487" t="s">
        <v>138</v>
      </c>
      <c r="AV13" s="488"/>
      <c r="AW13" s="488"/>
      <c r="AX13" s="488"/>
      <c r="AY13" s="443" t="s">
        <v>139</v>
      </c>
      <c r="AZ13" s="444"/>
      <c r="BA13" s="444"/>
      <c r="BB13" s="444"/>
      <c r="BC13" s="444"/>
      <c r="BD13" s="444"/>
      <c r="BE13" s="444"/>
      <c r="BF13" s="444"/>
      <c r="BG13" s="444"/>
      <c r="BH13" s="444"/>
      <c r="BI13" s="444"/>
      <c r="BJ13" s="444"/>
      <c r="BK13" s="444"/>
      <c r="BL13" s="444"/>
      <c r="BM13" s="445"/>
      <c r="BN13" s="429">
        <v>385047</v>
      </c>
      <c r="BO13" s="430"/>
      <c r="BP13" s="430"/>
      <c r="BQ13" s="430"/>
      <c r="BR13" s="430"/>
      <c r="BS13" s="430"/>
      <c r="BT13" s="430"/>
      <c r="BU13" s="431"/>
      <c r="BV13" s="429">
        <v>324941</v>
      </c>
      <c r="BW13" s="430"/>
      <c r="BX13" s="430"/>
      <c r="BY13" s="430"/>
      <c r="BZ13" s="430"/>
      <c r="CA13" s="430"/>
      <c r="CB13" s="430"/>
      <c r="CC13" s="431"/>
      <c r="CD13" s="469" t="s">
        <v>140</v>
      </c>
      <c r="CE13" s="389"/>
      <c r="CF13" s="389"/>
      <c r="CG13" s="389"/>
      <c r="CH13" s="389"/>
      <c r="CI13" s="389"/>
      <c r="CJ13" s="389"/>
      <c r="CK13" s="389"/>
      <c r="CL13" s="389"/>
      <c r="CM13" s="389"/>
      <c r="CN13" s="389"/>
      <c r="CO13" s="389"/>
      <c r="CP13" s="389"/>
      <c r="CQ13" s="389"/>
      <c r="CR13" s="389"/>
      <c r="CS13" s="470"/>
      <c r="CT13" s="426">
        <v>4.3</v>
      </c>
      <c r="CU13" s="427"/>
      <c r="CV13" s="427"/>
      <c r="CW13" s="427"/>
      <c r="CX13" s="427"/>
      <c r="CY13" s="427"/>
      <c r="CZ13" s="427"/>
      <c r="DA13" s="428"/>
      <c r="DB13" s="426">
        <v>5.2</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141</v>
      </c>
      <c r="M14" s="556"/>
      <c r="N14" s="556"/>
      <c r="O14" s="556"/>
      <c r="P14" s="556"/>
      <c r="Q14" s="557"/>
      <c r="R14" s="516">
        <v>61540</v>
      </c>
      <c r="S14" s="517"/>
      <c r="T14" s="517"/>
      <c r="U14" s="517"/>
      <c r="V14" s="518"/>
      <c r="W14" s="520"/>
      <c r="X14" s="418"/>
      <c r="Y14" s="418"/>
      <c r="Z14" s="418"/>
      <c r="AA14" s="418"/>
      <c r="AB14" s="419"/>
      <c r="AC14" s="509">
        <v>2.1</v>
      </c>
      <c r="AD14" s="510"/>
      <c r="AE14" s="510"/>
      <c r="AF14" s="510"/>
      <c r="AG14" s="511"/>
      <c r="AH14" s="509">
        <v>2.2999999999999998</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142</v>
      </c>
      <c r="CE14" s="467"/>
      <c r="CF14" s="467"/>
      <c r="CG14" s="467"/>
      <c r="CH14" s="467"/>
      <c r="CI14" s="467"/>
      <c r="CJ14" s="467"/>
      <c r="CK14" s="467"/>
      <c r="CL14" s="467"/>
      <c r="CM14" s="467"/>
      <c r="CN14" s="467"/>
      <c r="CO14" s="467"/>
      <c r="CP14" s="467"/>
      <c r="CQ14" s="467"/>
      <c r="CR14" s="467"/>
      <c r="CS14" s="468"/>
      <c r="CT14" s="526" t="s">
        <v>134</v>
      </c>
      <c r="CU14" s="527"/>
      <c r="CV14" s="527"/>
      <c r="CW14" s="527"/>
      <c r="CX14" s="527"/>
      <c r="CY14" s="527"/>
      <c r="CZ14" s="527"/>
      <c r="DA14" s="528"/>
      <c r="DB14" s="526">
        <v>9.6</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1"/>
      <c r="M15" s="513" t="s">
        <v>143</v>
      </c>
      <c r="N15" s="514"/>
      <c r="O15" s="514"/>
      <c r="P15" s="514"/>
      <c r="Q15" s="515"/>
      <c r="R15" s="516">
        <v>60868</v>
      </c>
      <c r="S15" s="517"/>
      <c r="T15" s="517"/>
      <c r="U15" s="517"/>
      <c r="V15" s="518"/>
      <c r="W15" s="519" t="s">
        <v>144</v>
      </c>
      <c r="X15" s="415"/>
      <c r="Y15" s="415"/>
      <c r="Z15" s="415"/>
      <c r="AA15" s="415"/>
      <c r="AB15" s="416"/>
      <c r="AC15" s="382">
        <v>6161</v>
      </c>
      <c r="AD15" s="383"/>
      <c r="AE15" s="383"/>
      <c r="AF15" s="383"/>
      <c r="AG15" s="384"/>
      <c r="AH15" s="382">
        <v>6674</v>
      </c>
      <c r="AI15" s="383"/>
      <c r="AJ15" s="383"/>
      <c r="AK15" s="383"/>
      <c r="AL15" s="442"/>
      <c r="AM15" s="486"/>
      <c r="AN15" s="386"/>
      <c r="AO15" s="386"/>
      <c r="AP15" s="386"/>
      <c r="AQ15" s="386"/>
      <c r="AR15" s="386"/>
      <c r="AS15" s="386"/>
      <c r="AT15" s="387"/>
      <c r="AU15" s="487"/>
      <c r="AV15" s="488"/>
      <c r="AW15" s="488"/>
      <c r="AX15" s="488"/>
      <c r="AY15" s="455" t="s">
        <v>145</v>
      </c>
      <c r="AZ15" s="456"/>
      <c r="BA15" s="456"/>
      <c r="BB15" s="456"/>
      <c r="BC15" s="456"/>
      <c r="BD15" s="456"/>
      <c r="BE15" s="456"/>
      <c r="BF15" s="456"/>
      <c r="BG15" s="456"/>
      <c r="BH15" s="456"/>
      <c r="BI15" s="456"/>
      <c r="BJ15" s="456"/>
      <c r="BK15" s="456"/>
      <c r="BL15" s="456"/>
      <c r="BM15" s="457"/>
      <c r="BN15" s="458">
        <v>7396255</v>
      </c>
      <c r="BO15" s="459"/>
      <c r="BP15" s="459"/>
      <c r="BQ15" s="459"/>
      <c r="BR15" s="459"/>
      <c r="BS15" s="459"/>
      <c r="BT15" s="459"/>
      <c r="BU15" s="460"/>
      <c r="BV15" s="458">
        <v>7521050</v>
      </c>
      <c r="BW15" s="459"/>
      <c r="BX15" s="459"/>
      <c r="BY15" s="459"/>
      <c r="BZ15" s="459"/>
      <c r="CA15" s="459"/>
      <c r="CB15" s="459"/>
      <c r="CC15" s="460"/>
      <c r="CD15" s="529" t="s">
        <v>146</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8"/>
      <c r="C16" s="539"/>
      <c r="D16" s="539"/>
      <c r="E16" s="539"/>
      <c r="F16" s="539"/>
      <c r="G16" s="539"/>
      <c r="H16" s="539"/>
      <c r="I16" s="539"/>
      <c r="J16" s="539"/>
      <c r="K16" s="540"/>
      <c r="L16" s="503" t="s">
        <v>147</v>
      </c>
      <c r="M16" s="504"/>
      <c r="N16" s="504"/>
      <c r="O16" s="504"/>
      <c r="P16" s="504"/>
      <c r="Q16" s="505"/>
      <c r="R16" s="506" t="s">
        <v>148</v>
      </c>
      <c r="S16" s="507"/>
      <c r="T16" s="507"/>
      <c r="U16" s="507"/>
      <c r="V16" s="508"/>
      <c r="W16" s="520"/>
      <c r="X16" s="418"/>
      <c r="Y16" s="418"/>
      <c r="Z16" s="418"/>
      <c r="AA16" s="418"/>
      <c r="AB16" s="419"/>
      <c r="AC16" s="509">
        <v>22.6</v>
      </c>
      <c r="AD16" s="510"/>
      <c r="AE16" s="510"/>
      <c r="AF16" s="510"/>
      <c r="AG16" s="511"/>
      <c r="AH16" s="509">
        <v>24.3</v>
      </c>
      <c r="AI16" s="510"/>
      <c r="AJ16" s="510"/>
      <c r="AK16" s="510"/>
      <c r="AL16" s="512"/>
      <c r="AM16" s="486"/>
      <c r="AN16" s="386"/>
      <c r="AO16" s="386"/>
      <c r="AP16" s="386"/>
      <c r="AQ16" s="386"/>
      <c r="AR16" s="386"/>
      <c r="AS16" s="386"/>
      <c r="AT16" s="387"/>
      <c r="AU16" s="487"/>
      <c r="AV16" s="488"/>
      <c r="AW16" s="488"/>
      <c r="AX16" s="488"/>
      <c r="AY16" s="443" t="s">
        <v>149</v>
      </c>
      <c r="AZ16" s="444"/>
      <c r="BA16" s="444"/>
      <c r="BB16" s="444"/>
      <c r="BC16" s="444"/>
      <c r="BD16" s="444"/>
      <c r="BE16" s="444"/>
      <c r="BF16" s="444"/>
      <c r="BG16" s="444"/>
      <c r="BH16" s="444"/>
      <c r="BI16" s="444"/>
      <c r="BJ16" s="444"/>
      <c r="BK16" s="444"/>
      <c r="BL16" s="444"/>
      <c r="BM16" s="445"/>
      <c r="BN16" s="429">
        <v>10465581</v>
      </c>
      <c r="BO16" s="430"/>
      <c r="BP16" s="430"/>
      <c r="BQ16" s="430"/>
      <c r="BR16" s="430"/>
      <c r="BS16" s="430"/>
      <c r="BT16" s="430"/>
      <c r="BU16" s="431"/>
      <c r="BV16" s="429">
        <v>9924111</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86"/>
      <c r="M17" s="522" t="s">
        <v>150</v>
      </c>
      <c r="N17" s="523"/>
      <c r="O17" s="523"/>
      <c r="P17" s="523"/>
      <c r="Q17" s="524"/>
      <c r="R17" s="506" t="s">
        <v>151</v>
      </c>
      <c r="S17" s="507"/>
      <c r="T17" s="507"/>
      <c r="U17" s="507"/>
      <c r="V17" s="508"/>
      <c r="W17" s="519" t="s">
        <v>152</v>
      </c>
      <c r="X17" s="415"/>
      <c r="Y17" s="415"/>
      <c r="Z17" s="415"/>
      <c r="AA17" s="415"/>
      <c r="AB17" s="416"/>
      <c r="AC17" s="382">
        <v>20570</v>
      </c>
      <c r="AD17" s="383"/>
      <c r="AE17" s="383"/>
      <c r="AF17" s="383"/>
      <c r="AG17" s="384"/>
      <c r="AH17" s="382">
        <v>20176</v>
      </c>
      <c r="AI17" s="383"/>
      <c r="AJ17" s="383"/>
      <c r="AK17" s="383"/>
      <c r="AL17" s="442"/>
      <c r="AM17" s="486"/>
      <c r="AN17" s="386"/>
      <c r="AO17" s="386"/>
      <c r="AP17" s="386"/>
      <c r="AQ17" s="386"/>
      <c r="AR17" s="386"/>
      <c r="AS17" s="386"/>
      <c r="AT17" s="387"/>
      <c r="AU17" s="487"/>
      <c r="AV17" s="488"/>
      <c r="AW17" s="488"/>
      <c r="AX17" s="488"/>
      <c r="AY17" s="443" t="s">
        <v>153</v>
      </c>
      <c r="AZ17" s="444"/>
      <c r="BA17" s="444"/>
      <c r="BB17" s="444"/>
      <c r="BC17" s="444"/>
      <c r="BD17" s="444"/>
      <c r="BE17" s="444"/>
      <c r="BF17" s="444"/>
      <c r="BG17" s="444"/>
      <c r="BH17" s="444"/>
      <c r="BI17" s="444"/>
      <c r="BJ17" s="444"/>
      <c r="BK17" s="444"/>
      <c r="BL17" s="444"/>
      <c r="BM17" s="445"/>
      <c r="BN17" s="429">
        <v>9370074</v>
      </c>
      <c r="BO17" s="430"/>
      <c r="BP17" s="430"/>
      <c r="BQ17" s="430"/>
      <c r="BR17" s="430"/>
      <c r="BS17" s="430"/>
      <c r="BT17" s="430"/>
      <c r="BU17" s="431"/>
      <c r="BV17" s="429">
        <v>9543342</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154</v>
      </c>
      <c r="C18" s="480"/>
      <c r="D18" s="480"/>
      <c r="E18" s="481"/>
      <c r="F18" s="481"/>
      <c r="G18" s="481"/>
      <c r="H18" s="481"/>
      <c r="I18" s="481"/>
      <c r="J18" s="481"/>
      <c r="K18" s="481"/>
      <c r="L18" s="482">
        <v>27.28</v>
      </c>
      <c r="M18" s="482"/>
      <c r="N18" s="482"/>
      <c r="O18" s="482"/>
      <c r="P18" s="482"/>
      <c r="Q18" s="482"/>
      <c r="R18" s="483"/>
      <c r="S18" s="483"/>
      <c r="T18" s="483"/>
      <c r="U18" s="483"/>
      <c r="V18" s="484"/>
      <c r="W18" s="500"/>
      <c r="X18" s="501"/>
      <c r="Y18" s="501"/>
      <c r="Z18" s="501"/>
      <c r="AA18" s="501"/>
      <c r="AB18" s="525"/>
      <c r="AC18" s="399">
        <v>75.3</v>
      </c>
      <c r="AD18" s="400"/>
      <c r="AE18" s="400"/>
      <c r="AF18" s="400"/>
      <c r="AG18" s="485"/>
      <c r="AH18" s="399">
        <v>73.400000000000006</v>
      </c>
      <c r="AI18" s="400"/>
      <c r="AJ18" s="400"/>
      <c r="AK18" s="400"/>
      <c r="AL18" s="401"/>
      <c r="AM18" s="486"/>
      <c r="AN18" s="386"/>
      <c r="AO18" s="386"/>
      <c r="AP18" s="386"/>
      <c r="AQ18" s="386"/>
      <c r="AR18" s="386"/>
      <c r="AS18" s="386"/>
      <c r="AT18" s="387"/>
      <c r="AU18" s="487"/>
      <c r="AV18" s="488"/>
      <c r="AW18" s="488"/>
      <c r="AX18" s="488"/>
      <c r="AY18" s="443" t="s">
        <v>155</v>
      </c>
      <c r="AZ18" s="444"/>
      <c r="BA18" s="444"/>
      <c r="BB18" s="444"/>
      <c r="BC18" s="444"/>
      <c r="BD18" s="444"/>
      <c r="BE18" s="444"/>
      <c r="BF18" s="444"/>
      <c r="BG18" s="444"/>
      <c r="BH18" s="444"/>
      <c r="BI18" s="444"/>
      <c r="BJ18" s="444"/>
      <c r="BK18" s="444"/>
      <c r="BL18" s="444"/>
      <c r="BM18" s="445"/>
      <c r="BN18" s="429">
        <v>11695748</v>
      </c>
      <c r="BO18" s="430"/>
      <c r="BP18" s="430"/>
      <c r="BQ18" s="430"/>
      <c r="BR18" s="430"/>
      <c r="BS18" s="430"/>
      <c r="BT18" s="430"/>
      <c r="BU18" s="431"/>
      <c r="BV18" s="429">
        <v>11442699</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156</v>
      </c>
      <c r="C19" s="480"/>
      <c r="D19" s="480"/>
      <c r="E19" s="481"/>
      <c r="F19" s="481"/>
      <c r="G19" s="481"/>
      <c r="H19" s="481"/>
      <c r="I19" s="481"/>
      <c r="J19" s="481"/>
      <c r="K19" s="481"/>
      <c r="L19" s="489">
        <v>2254</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157</v>
      </c>
      <c r="AZ19" s="444"/>
      <c r="BA19" s="444"/>
      <c r="BB19" s="444"/>
      <c r="BC19" s="444"/>
      <c r="BD19" s="444"/>
      <c r="BE19" s="444"/>
      <c r="BF19" s="444"/>
      <c r="BG19" s="444"/>
      <c r="BH19" s="444"/>
      <c r="BI19" s="444"/>
      <c r="BJ19" s="444"/>
      <c r="BK19" s="444"/>
      <c r="BL19" s="444"/>
      <c r="BM19" s="445"/>
      <c r="BN19" s="429">
        <v>16873335</v>
      </c>
      <c r="BO19" s="430"/>
      <c r="BP19" s="430"/>
      <c r="BQ19" s="430"/>
      <c r="BR19" s="430"/>
      <c r="BS19" s="430"/>
      <c r="BT19" s="430"/>
      <c r="BU19" s="431"/>
      <c r="BV19" s="429">
        <v>15679291</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158</v>
      </c>
      <c r="C20" s="480"/>
      <c r="D20" s="480"/>
      <c r="E20" s="481"/>
      <c r="F20" s="481"/>
      <c r="G20" s="481"/>
      <c r="H20" s="481"/>
      <c r="I20" s="481"/>
      <c r="J20" s="481"/>
      <c r="K20" s="481"/>
      <c r="L20" s="489">
        <v>25474</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159</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160</v>
      </c>
      <c r="C22" s="406"/>
      <c r="D22" s="407"/>
      <c r="E22" s="414" t="s">
        <v>1</v>
      </c>
      <c r="F22" s="415"/>
      <c r="G22" s="415"/>
      <c r="H22" s="415"/>
      <c r="I22" s="415"/>
      <c r="J22" s="415"/>
      <c r="K22" s="416"/>
      <c r="L22" s="414" t="s">
        <v>161</v>
      </c>
      <c r="M22" s="415"/>
      <c r="N22" s="415"/>
      <c r="O22" s="415"/>
      <c r="P22" s="416"/>
      <c r="Q22" s="420" t="s">
        <v>162</v>
      </c>
      <c r="R22" s="421"/>
      <c r="S22" s="421"/>
      <c r="T22" s="421"/>
      <c r="U22" s="421"/>
      <c r="V22" s="422"/>
      <c r="W22" s="471" t="s">
        <v>163</v>
      </c>
      <c r="X22" s="406"/>
      <c r="Y22" s="407"/>
      <c r="Z22" s="414" t="s">
        <v>1</v>
      </c>
      <c r="AA22" s="415"/>
      <c r="AB22" s="415"/>
      <c r="AC22" s="415"/>
      <c r="AD22" s="415"/>
      <c r="AE22" s="415"/>
      <c r="AF22" s="415"/>
      <c r="AG22" s="416"/>
      <c r="AH22" s="432" t="s">
        <v>164</v>
      </c>
      <c r="AI22" s="415"/>
      <c r="AJ22" s="415"/>
      <c r="AK22" s="415"/>
      <c r="AL22" s="416"/>
      <c r="AM22" s="432" t="s">
        <v>165</v>
      </c>
      <c r="AN22" s="433"/>
      <c r="AO22" s="433"/>
      <c r="AP22" s="433"/>
      <c r="AQ22" s="433"/>
      <c r="AR22" s="434"/>
      <c r="AS22" s="420" t="s">
        <v>162</v>
      </c>
      <c r="AT22" s="421"/>
      <c r="AU22" s="421"/>
      <c r="AV22" s="421"/>
      <c r="AW22" s="421"/>
      <c r="AX22" s="438"/>
      <c r="AY22" s="455" t="s">
        <v>166</v>
      </c>
      <c r="AZ22" s="456"/>
      <c r="BA22" s="456"/>
      <c r="BB22" s="456"/>
      <c r="BC22" s="456"/>
      <c r="BD22" s="456"/>
      <c r="BE22" s="456"/>
      <c r="BF22" s="456"/>
      <c r="BG22" s="456"/>
      <c r="BH22" s="456"/>
      <c r="BI22" s="456"/>
      <c r="BJ22" s="456"/>
      <c r="BK22" s="456"/>
      <c r="BL22" s="456"/>
      <c r="BM22" s="457"/>
      <c r="BN22" s="458">
        <v>14511701</v>
      </c>
      <c r="BO22" s="459"/>
      <c r="BP22" s="459"/>
      <c r="BQ22" s="459"/>
      <c r="BR22" s="459"/>
      <c r="BS22" s="459"/>
      <c r="BT22" s="459"/>
      <c r="BU22" s="460"/>
      <c r="BV22" s="458">
        <v>14530438</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167</v>
      </c>
      <c r="AZ23" s="444"/>
      <c r="BA23" s="444"/>
      <c r="BB23" s="444"/>
      <c r="BC23" s="444"/>
      <c r="BD23" s="444"/>
      <c r="BE23" s="444"/>
      <c r="BF23" s="444"/>
      <c r="BG23" s="444"/>
      <c r="BH23" s="444"/>
      <c r="BI23" s="444"/>
      <c r="BJ23" s="444"/>
      <c r="BK23" s="444"/>
      <c r="BL23" s="444"/>
      <c r="BM23" s="445"/>
      <c r="BN23" s="429">
        <v>13408765</v>
      </c>
      <c r="BO23" s="430"/>
      <c r="BP23" s="430"/>
      <c r="BQ23" s="430"/>
      <c r="BR23" s="430"/>
      <c r="BS23" s="430"/>
      <c r="BT23" s="430"/>
      <c r="BU23" s="431"/>
      <c r="BV23" s="429">
        <v>13436334</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168</v>
      </c>
      <c r="F24" s="386"/>
      <c r="G24" s="386"/>
      <c r="H24" s="386"/>
      <c r="I24" s="386"/>
      <c r="J24" s="386"/>
      <c r="K24" s="387"/>
      <c r="L24" s="382">
        <v>1</v>
      </c>
      <c r="M24" s="383"/>
      <c r="N24" s="383"/>
      <c r="O24" s="383"/>
      <c r="P24" s="384"/>
      <c r="Q24" s="382">
        <v>8450</v>
      </c>
      <c r="R24" s="383"/>
      <c r="S24" s="383"/>
      <c r="T24" s="383"/>
      <c r="U24" s="383"/>
      <c r="V24" s="384"/>
      <c r="W24" s="472"/>
      <c r="X24" s="409"/>
      <c r="Y24" s="410"/>
      <c r="Z24" s="385" t="s">
        <v>169</v>
      </c>
      <c r="AA24" s="386"/>
      <c r="AB24" s="386"/>
      <c r="AC24" s="386"/>
      <c r="AD24" s="386"/>
      <c r="AE24" s="386"/>
      <c r="AF24" s="386"/>
      <c r="AG24" s="387"/>
      <c r="AH24" s="382">
        <v>438</v>
      </c>
      <c r="AI24" s="383"/>
      <c r="AJ24" s="383"/>
      <c r="AK24" s="383"/>
      <c r="AL24" s="384"/>
      <c r="AM24" s="382">
        <v>1275018</v>
      </c>
      <c r="AN24" s="383"/>
      <c r="AO24" s="383"/>
      <c r="AP24" s="383"/>
      <c r="AQ24" s="383"/>
      <c r="AR24" s="384"/>
      <c r="AS24" s="382">
        <v>2911</v>
      </c>
      <c r="AT24" s="383"/>
      <c r="AU24" s="383"/>
      <c r="AV24" s="383"/>
      <c r="AW24" s="383"/>
      <c r="AX24" s="442"/>
      <c r="AY24" s="402" t="s">
        <v>170</v>
      </c>
      <c r="AZ24" s="403"/>
      <c r="BA24" s="403"/>
      <c r="BB24" s="403"/>
      <c r="BC24" s="403"/>
      <c r="BD24" s="403"/>
      <c r="BE24" s="403"/>
      <c r="BF24" s="403"/>
      <c r="BG24" s="403"/>
      <c r="BH24" s="403"/>
      <c r="BI24" s="403"/>
      <c r="BJ24" s="403"/>
      <c r="BK24" s="403"/>
      <c r="BL24" s="403"/>
      <c r="BM24" s="404"/>
      <c r="BN24" s="429">
        <v>3398862</v>
      </c>
      <c r="BO24" s="430"/>
      <c r="BP24" s="430"/>
      <c r="BQ24" s="430"/>
      <c r="BR24" s="430"/>
      <c r="BS24" s="430"/>
      <c r="BT24" s="430"/>
      <c r="BU24" s="431"/>
      <c r="BV24" s="429">
        <v>3372865</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171</v>
      </c>
      <c r="F25" s="386"/>
      <c r="G25" s="386"/>
      <c r="H25" s="386"/>
      <c r="I25" s="386"/>
      <c r="J25" s="386"/>
      <c r="K25" s="387"/>
      <c r="L25" s="382">
        <v>1</v>
      </c>
      <c r="M25" s="383"/>
      <c r="N25" s="383"/>
      <c r="O25" s="383"/>
      <c r="P25" s="384"/>
      <c r="Q25" s="382">
        <v>7120</v>
      </c>
      <c r="R25" s="383"/>
      <c r="S25" s="383"/>
      <c r="T25" s="383"/>
      <c r="U25" s="383"/>
      <c r="V25" s="384"/>
      <c r="W25" s="472"/>
      <c r="X25" s="409"/>
      <c r="Y25" s="410"/>
      <c r="Z25" s="385" t="s">
        <v>172</v>
      </c>
      <c r="AA25" s="386"/>
      <c r="AB25" s="386"/>
      <c r="AC25" s="386"/>
      <c r="AD25" s="386"/>
      <c r="AE25" s="386"/>
      <c r="AF25" s="386"/>
      <c r="AG25" s="387"/>
      <c r="AH25" s="382">
        <v>90</v>
      </c>
      <c r="AI25" s="383"/>
      <c r="AJ25" s="383"/>
      <c r="AK25" s="383"/>
      <c r="AL25" s="384"/>
      <c r="AM25" s="382">
        <v>257940</v>
      </c>
      <c r="AN25" s="383"/>
      <c r="AO25" s="383"/>
      <c r="AP25" s="383"/>
      <c r="AQ25" s="383"/>
      <c r="AR25" s="384"/>
      <c r="AS25" s="382">
        <v>2866</v>
      </c>
      <c r="AT25" s="383"/>
      <c r="AU25" s="383"/>
      <c r="AV25" s="383"/>
      <c r="AW25" s="383"/>
      <c r="AX25" s="442"/>
      <c r="AY25" s="455" t="s">
        <v>173</v>
      </c>
      <c r="AZ25" s="456"/>
      <c r="BA25" s="456"/>
      <c r="BB25" s="456"/>
      <c r="BC25" s="456"/>
      <c r="BD25" s="456"/>
      <c r="BE25" s="456"/>
      <c r="BF25" s="456"/>
      <c r="BG25" s="456"/>
      <c r="BH25" s="456"/>
      <c r="BI25" s="456"/>
      <c r="BJ25" s="456"/>
      <c r="BK25" s="456"/>
      <c r="BL25" s="456"/>
      <c r="BM25" s="457"/>
      <c r="BN25" s="458">
        <v>2123694</v>
      </c>
      <c r="BO25" s="459"/>
      <c r="BP25" s="459"/>
      <c r="BQ25" s="459"/>
      <c r="BR25" s="459"/>
      <c r="BS25" s="459"/>
      <c r="BT25" s="459"/>
      <c r="BU25" s="460"/>
      <c r="BV25" s="458">
        <v>2285610</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174</v>
      </c>
      <c r="F26" s="386"/>
      <c r="G26" s="386"/>
      <c r="H26" s="386"/>
      <c r="I26" s="386"/>
      <c r="J26" s="386"/>
      <c r="K26" s="387"/>
      <c r="L26" s="382">
        <v>1</v>
      </c>
      <c r="M26" s="383"/>
      <c r="N26" s="383"/>
      <c r="O26" s="383"/>
      <c r="P26" s="384"/>
      <c r="Q26" s="382">
        <v>6650</v>
      </c>
      <c r="R26" s="383"/>
      <c r="S26" s="383"/>
      <c r="T26" s="383"/>
      <c r="U26" s="383"/>
      <c r="V26" s="384"/>
      <c r="W26" s="472"/>
      <c r="X26" s="409"/>
      <c r="Y26" s="410"/>
      <c r="Z26" s="385" t="s">
        <v>175</v>
      </c>
      <c r="AA26" s="440"/>
      <c r="AB26" s="440"/>
      <c r="AC26" s="440"/>
      <c r="AD26" s="440"/>
      <c r="AE26" s="440"/>
      <c r="AF26" s="440"/>
      <c r="AG26" s="441"/>
      <c r="AH26" s="382">
        <v>1</v>
      </c>
      <c r="AI26" s="383"/>
      <c r="AJ26" s="383"/>
      <c r="AK26" s="383"/>
      <c r="AL26" s="384"/>
      <c r="AM26" s="382" t="s">
        <v>176</v>
      </c>
      <c r="AN26" s="383"/>
      <c r="AO26" s="383"/>
      <c r="AP26" s="383"/>
      <c r="AQ26" s="383"/>
      <c r="AR26" s="384"/>
      <c r="AS26" s="382" t="s">
        <v>176</v>
      </c>
      <c r="AT26" s="383"/>
      <c r="AU26" s="383"/>
      <c r="AV26" s="383"/>
      <c r="AW26" s="383"/>
      <c r="AX26" s="442"/>
      <c r="AY26" s="469" t="s">
        <v>177</v>
      </c>
      <c r="AZ26" s="389"/>
      <c r="BA26" s="389"/>
      <c r="BB26" s="389"/>
      <c r="BC26" s="389"/>
      <c r="BD26" s="389"/>
      <c r="BE26" s="389"/>
      <c r="BF26" s="389"/>
      <c r="BG26" s="389"/>
      <c r="BH26" s="389"/>
      <c r="BI26" s="389"/>
      <c r="BJ26" s="389"/>
      <c r="BK26" s="389"/>
      <c r="BL26" s="389"/>
      <c r="BM26" s="470"/>
      <c r="BN26" s="429" t="s">
        <v>126</v>
      </c>
      <c r="BO26" s="430"/>
      <c r="BP26" s="430"/>
      <c r="BQ26" s="430"/>
      <c r="BR26" s="430"/>
      <c r="BS26" s="430"/>
      <c r="BT26" s="430"/>
      <c r="BU26" s="431"/>
      <c r="BV26" s="429" t="s">
        <v>134</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178</v>
      </c>
      <c r="F27" s="386"/>
      <c r="G27" s="386"/>
      <c r="H27" s="386"/>
      <c r="I27" s="386"/>
      <c r="J27" s="386"/>
      <c r="K27" s="387"/>
      <c r="L27" s="382">
        <v>1</v>
      </c>
      <c r="M27" s="383"/>
      <c r="N27" s="383"/>
      <c r="O27" s="383"/>
      <c r="P27" s="384"/>
      <c r="Q27" s="382">
        <v>4200</v>
      </c>
      <c r="R27" s="383"/>
      <c r="S27" s="383"/>
      <c r="T27" s="383"/>
      <c r="U27" s="383"/>
      <c r="V27" s="384"/>
      <c r="W27" s="472"/>
      <c r="X27" s="409"/>
      <c r="Y27" s="410"/>
      <c r="Z27" s="385" t="s">
        <v>179</v>
      </c>
      <c r="AA27" s="386"/>
      <c r="AB27" s="386"/>
      <c r="AC27" s="386"/>
      <c r="AD27" s="386"/>
      <c r="AE27" s="386"/>
      <c r="AF27" s="386"/>
      <c r="AG27" s="387"/>
      <c r="AH27" s="382">
        <v>4</v>
      </c>
      <c r="AI27" s="383"/>
      <c r="AJ27" s="383"/>
      <c r="AK27" s="383"/>
      <c r="AL27" s="384"/>
      <c r="AM27" s="382">
        <v>14676</v>
      </c>
      <c r="AN27" s="383"/>
      <c r="AO27" s="383"/>
      <c r="AP27" s="383"/>
      <c r="AQ27" s="383"/>
      <c r="AR27" s="384"/>
      <c r="AS27" s="382">
        <v>3669</v>
      </c>
      <c r="AT27" s="383"/>
      <c r="AU27" s="383"/>
      <c r="AV27" s="383"/>
      <c r="AW27" s="383"/>
      <c r="AX27" s="442"/>
      <c r="AY27" s="466" t="s">
        <v>180</v>
      </c>
      <c r="AZ27" s="467"/>
      <c r="BA27" s="467"/>
      <c r="BB27" s="467"/>
      <c r="BC27" s="467"/>
      <c r="BD27" s="467"/>
      <c r="BE27" s="467"/>
      <c r="BF27" s="467"/>
      <c r="BG27" s="467"/>
      <c r="BH27" s="467"/>
      <c r="BI27" s="467"/>
      <c r="BJ27" s="467"/>
      <c r="BK27" s="467"/>
      <c r="BL27" s="467"/>
      <c r="BM27" s="468"/>
      <c r="BN27" s="463" t="s">
        <v>181</v>
      </c>
      <c r="BO27" s="464"/>
      <c r="BP27" s="464"/>
      <c r="BQ27" s="464"/>
      <c r="BR27" s="464"/>
      <c r="BS27" s="464"/>
      <c r="BT27" s="464"/>
      <c r="BU27" s="465"/>
      <c r="BV27" s="463" t="s">
        <v>126</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182</v>
      </c>
      <c r="F28" s="386"/>
      <c r="G28" s="386"/>
      <c r="H28" s="386"/>
      <c r="I28" s="386"/>
      <c r="J28" s="386"/>
      <c r="K28" s="387"/>
      <c r="L28" s="382">
        <v>1</v>
      </c>
      <c r="M28" s="383"/>
      <c r="N28" s="383"/>
      <c r="O28" s="383"/>
      <c r="P28" s="384"/>
      <c r="Q28" s="382">
        <v>3650</v>
      </c>
      <c r="R28" s="383"/>
      <c r="S28" s="383"/>
      <c r="T28" s="383"/>
      <c r="U28" s="383"/>
      <c r="V28" s="384"/>
      <c r="W28" s="472"/>
      <c r="X28" s="409"/>
      <c r="Y28" s="410"/>
      <c r="Z28" s="385" t="s">
        <v>183</v>
      </c>
      <c r="AA28" s="386"/>
      <c r="AB28" s="386"/>
      <c r="AC28" s="386"/>
      <c r="AD28" s="386"/>
      <c r="AE28" s="386"/>
      <c r="AF28" s="386"/>
      <c r="AG28" s="387"/>
      <c r="AH28" s="382" t="s">
        <v>181</v>
      </c>
      <c r="AI28" s="383"/>
      <c r="AJ28" s="383"/>
      <c r="AK28" s="383"/>
      <c r="AL28" s="384"/>
      <c r="AM28" s="382" t="s">
        <v>134</v>
      </c>
      <c r="AN28" s="383"/>
      <c r="AO28" s="383"/>
      <c r="AP28" s="383"/>
      <c r="AQ28" s="383"/>
      <c r="AR28" s="384"/>
      <c r="AS28" s="382" t="s">
        <v>126</v>
      </c>
      <c r="AT28" s="383"/>
      <c r="AU28" s="383"/>
      <c r="AV28" s="383"/>
      <c r="AW28" s="383"/>
      <c r="AX28" s="442"/>
      <c r="AY28" s="446" t="s">
        <v>184</v>
      </c>
      <c r="AZ28" s="447"/>
      <c r="BA28" s="447"/>
      <c r="BB28" s="448"/>
      <c r="BC28" s="455" t="s">
        <v>47</v>
      </c>
      <c r="BD28" s="456"/>
      <c r="BE28" s="456"/>
      <c r="BF28" s="456"/>
      <c r="BG28" s="456"/>
      <c r="BH28" s="456"/>
      <c r="BI28" s="456"/>
      <c r="BJ28" s="456"/>
      <c r="BK28" s="456"/>
      <c r="BL28" s="456"/>
      <c r="BM28" s="457"/>
      <c r="BN28" s="458">
        <v>1780664</v>
      </c>
      <c r="BO28" s="459"/>
      <c r="BP28" s="459"/>
      <c r="BQ28" s="459"/>
      <c r="BR28" s="459"/>
      <c r="BS28" s="459"/>
      <c r="BT28" s="459"/>
      <c r="BU28" s="460"/>
      <c r="BV28" s="458">
        <v>1627400</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185</v>
      </c>
      <c r="F29" s="386"/>
      <c r="G29" s="386"/>
      <c r="H29" s="386"/>
      <c r="I29" s="386"/>
      <c r="J29" s="386"/>
      <c r="K29" s="387"/>
      <c r="L29" s="382">
        <v>18</v>
      </c>
      <c r="M29" s="383"/>
      <c r="N29" s="383"/>
      <c r="O29" s="383"/>
      <c r="P29" s="384"/>
      <c r="Q29" s="382">
        <v>3450</v>
      </c>
      <c r="R29" s="383"/>
      <c r="S29" s="383"/>
      <c r="T29" s="383"/>
      <c r="U29" s="383"/>
      <c r="V29" s="384"/>
      <c r="W29" s="473"/>
      <c r="X29" s="474"/>
      <c r="Y29" s="475"/>
      <c r="Z29" s="385" t="s">
        <v>186</v>
      </c>
      <c r="AA29" s="386"/>
      <c r="AB29" s="386"/>
      <c r="AC29" s="386"/>
      <c r="AD29" s="386"/>
      <c r="AE29" s="386"/>
      <c r="AF29" s="386"/>
      <c r="AG29" s="387"/>
      <c r="AH29" s="382">
        <v>442</v>
      </c>
      <c r="AI29" s="383"/>
      <c r="AJ29" s="383"/>
      <c r="AK29" s="383"/>
      <c r="AL29" s="384"/>
      <c r="AM29" s="382">
        <v>1289694</v>
      </c>
      <c r="AN29" s="383"/>
      <c r="AO29" s="383"/>
      <c r="AP29" s="383"/>
      <c r="AQ29" s="383"/>
      <c r="AR29" s="384"/>
      <c r="AS29" s="382">
        <v>2918</v>
      </c>
      <c r="AT29" s="383"/>
      <c r="AU29" s="383"/>
      <c r="AV29" s="383"/>
      <c r="AW29" s="383"/>
      <c r="AX29" s="442"/>
      <c r="AY29" s="449"/>
      <c r="AZ29" s="450"/>
      <c r="BA29" s="450"/>
      <c r="BB29" s="451"/>
      <c r="BC29" s="443" t="s">
        <v>187</v>
      </c>
      <c r="BD29" s="444"/>
      <c r="BE29" s="444"/>
      <c r="BF29" s="444"/>
      <c r="BG29" s="444"/>
      <c r="BH29" s="444"/>
      <c r="BI29" s="444"/>
      <c r="BJ29" s="444"/>
      <c r="BK29" s="444"/>
      <c r="BL29" s="444"/>
      <c r="BM29" s="445"/>
      <c r="BN29" s="429">
        <v>3090</v>
      </c>
      <c r="BO29" s="430"/>
      <c r="BP29" s="430"/>
      <c r="BQ29" s="430"/>
      <c r="BR29" s="430"/>
      <c r="BS29" s="430"/>
      <c r="BT29" s="430"/>
      <c r="BU29" s="431"/>
      <c r="BV29" s="429">
        <v>3089</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188</v>
      </c>
      <c r="X30" s="397"/>
      <c r="Y30" s="397"/>
      <c r="Z30" s="397"/>
      <c r="AA30" s="397"/>
      <c r="AB30" s="397"/>
      <c r="AC30" s="397"/>
      <c r="AD30" s="397"/>
      <c r="AE30" s="397"/>
      <c r="AF30" s="397"/>
      <c r="AG30" s="398"/>
      <c r="AH30" s="399">
        <v>99.3</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49</v>
      </c>
      <c r="BD30" s="403"/>
      <c r="BE30" s="403"/>
      <c r="BF30" s="403"/>
      <c r="BG30" s="403"/>
      <c r="BH30" s="403"/>
      <c r="BI30" s="403"/>
      <c r="BJ30" s="403"/>
      <c r="BK30" s="403"/>
      <c r="BL30" s="403"/>
      <c r="BM30" s="404"/>
      <c r="BN30" s="463">
        <v>1691409</v>
      </c>
      <c r="BO30" s="464"/>
      <c r="BP30" s="464"/>
      <c r="BQ30" s="464"/>
      <c r="BR30" s="464"/>
      <c r="BS30" s="464"/>
      <c r="BT30" s="464"/>
      <c r="BU30" s="465"/>
      <c r="BV30" s="463">
        <v>886263</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8" t="s">
        <v>189</v>
      </c>
      <c r="D32" s="388"/>
      <c r="E32" s="388"/>
      <c r="F32" s="388"/>
      <c r="G32" s="388"/>
      <c r="H32" s="388"/>
      <c r="I32" s="388"/>
      <c r="J32" s="388"/>
      <c r="K32" s="388"/>
      <c r="L32" s="388"/>
      <c r="M32" s="388"/>
      <c r="N32" s="388"/>
      <c r="O32" s="388"/>
      <c r="P32" s="388"/>
      <c r="Q32" s="388"/>
      <c r="R32" s="388"/>
      <c r="S32" s="388"/>
      <c r="U32" s="389" t="s">
        <v>190</v>
      </c>
      <c r="V32" s="389"/>
      <c r="W32" s="389"/>
      <c r="X32" s="389"/>
      <c r="Y32" s="389"/>
      <c r="Z32" s="389"/>
      <c r="AA32" s="389"/>
      <c r="AB32" s="389"/>
      <c r="AC32" s="389"/>
      <c r="AD32" s="389"/>
      <c r="AE32" s="389"/>
      <c r="AF32" s="389"/>
      <c r="AG32" s="389"/>
      <c r="AH32" s="389"/>
      <c r="AI32" s="389"/>
      <c r="AJ32" s="389"/>
      <c r="AK32" s="389"/>
      <c r="AM32" s="389" t="s">
        <v>191</v>
      </c>
      <c r="AN32" s="389"/>
      <c r="AO32" s="389"/>
      <c r="AP32" s="389"/>
      <c r="AQ32" s="389"/>
      <c r="AR32" s="389"/>
      <c r="AS32" s="389"/>
      <c r="AT32" s="389"/>
      <c r="AU32" s="389"/>
      <c r="AV32" s="389"/>
      <c r="AW32" s="389"/>
      <c r="AX32" s="389"/>
      <c r="AY32" s="389"/>
      <c r="AZ32" s="389"/>
      <c r="BA32" s="389"/>
      <c r="BB32" s="389"/>
      <c r="BC32" s="389"/>
      <c r="BE32" s="389" t="s">
        <v>192</v>
      </c>
      <c r="BF32" s="389"/>
      <c r="BG32" s="389"/>
      <c r="BH32" s="389"/>
      <c r="BI32" s="389"/>
      <c r="BJ32" s="389"/>
      <c r="BK32" s="389"/>
      <c r="BL32" s="389"/>
      <c r="BM32" s="389"/>
      <c r="BN32" s="389"/>
      <c r="BO32" s="389"/>
      <c r="BP32" s="389"/>
      <c r="BQ32" s="389"/>
      <c r="BR32" s="389"/>
      <c r="BS32" s="389"/>
      <c r="BT32" s="389"/>
      <c r="BU32" s="389"/>
      <c r="BW32" s="389" t="s">
        <v>193</v>
      </c>
      <c r="BX32" s="389"/>
      <c r="BY32" s="389"/>
      <c r="BZ32" s="389"/>
      <c r="CA32" s="389"/>
      <c r="CB32" s="389"/>
      <c r="CC32" s="389"/>
      <c r="CD32" s="389"/>
      <c r="CE32" s="389"/>
      <c r="CF32" s="389"/>
      <c r="CG32" s="389"/>
      <c r="CH32" s="389"/>
      <c r="CI32" s="389"/>
      <c r="CJ32" s="389"/>
      <c r="CK32" s="389"/>
      <c r="CL32" s="389"/>
      <c r="CM32" s="389"/>
      <c r="CO32" s="389" t="s">
        <v>194</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15">
      <c r="A33" s="172"/>
      <c r="B33" s="196"/>
      <c r="C33" s="381" t="s">
        <v>195</v>
      </c>
      <c r="D33" s="381"/>
      <c r="E33" s="380" t="s">
        <v>196</v>
      </c>
      <c r="F33" s="380"/>
      <c r="G33" s="380"/>
      <c r="H33" s="380"/>
      <c r="I33" s="380"/>
      <c r="J33" s="380"/>
      <c r="K33" s="380"/>
      <c r="L33" s="380"/>
      <c r="M33" s="380"/>
      <c r="N33" s="380"/>
      <c r="O33" s="380"/>
      <c r="P33" s="380"/>
      <c r="Q33" s="380"/>
      <c r="R33" s="380"/>
      <c r="S33" s="380"/>
      <c r="T33" s="197"/>
      <c r="U33" s="381" t="s">
        <v>197</v>
      </c>
      <c r="V33" s="381"/>
      <c r="W33" s="380" t="s">
        <v>196</v>
      </c>
      <c r="X33" s="380"/>
      <c r="Y33" s="380"/>
      <c r="Z33" s="380"/>
      <c r="AA33" s="380"/>
      <c r="AB33" s="380"/>
      <c r="AC33" s="380"/>
      <c r="AD33" s="380"/>
      <c r="AE33" s="380"/>
      <c r="AF33" s="380"/>
      <c r="AG33" s="380"/>
      <c r="AH33" s="380"/>
      <c r="AI33" s="380"/>
      <c r="AJ33" s="380"/>
      <c r="AK33" s="380"/>
      <c r="AL33" s="197"/>
      <c r="AM33" s="381" t="s">
        <v>195</v>
      </c>
      <c r="AN33" s="381"/>
      <c r="AO33" s="380" t="s">
        <v>196</v>
      </c>
      <c r="AP33" s="380"/>
      <c r="AQ33" s="380"/>
      <c r="AR33" s="380"/>
      <c r="AS33" s="380"/>
      <c r="AT33" s="380"/>
      <c r="AU33" s="380"/>
      <c r="AV33" s="380"/>
      <c r="AW33" s="380"/>
      <c r="AX33" s="380"/>
      <c r="AY33" s="380"/>
      <c r="AZ33" s="380"/>
      <c r="BA33" s="380"/>
      <c r="BB33" s="380"/>
      <c r="BC33" s="380"/>
      <c r="BD33" s="198"/>
      <c r="BE33" s="380" t="s">
        <v>198</v>
      </c>
      <c r="BF33" s="380"/>
      <c r="BG33" s="380" t="s">
        <v>199</v>
      </c>
      <c r="BH33" s="380"/>
      <c r="BI33" s="380"/>
      <c r="BJ33" s="380"/>
      <c r="BK33" s="380"/>
      <c r="BL33" s="380"/>
      <c r="BM33" s="380"/>
      <c r="BN33" s="380"/>
      <c r="BO33" s="380"/>
      <c r="BP33" s="380"/>
      <c r="BQ33" s="380"/>
      <c r="BR33" s="380"/>
      <c r="BS33" s="380"/>
      <c r="BT33" s="380"/>
      <c r="BU33" s="380"/>
      <c r="BV33" s="198"/>
      <c r="BW33" s="381" t="s">
        <v>198</v>
      </c>
      <c r="BX33" s="381"/>
      <c r="BY33" s="380" t="s">
        <v>200</v>
      </c>
      <c r="BZ33" s="380"/>
      <c r="CA33" s="380"/>
      <c r="CB33" s="380"/>
      <c r="CC33" s="380"/>
      <c r="CD33" s="380"/>
      <c r="CE33" s="380"/>
      <c r="CF33" s="380"/>
      <c r="CG33" s="380"/>
      <c r="CH33" s="380"/>
      <c r="CI33" s="380"/>
      <c r="CJ33" s="380"/>
      <c r="CK33" s="380"/>
      <c r="CL33" s="380"/>
      <c r="CM33" s="380"/>
      <c r="CN33" s="197"/>
      <c r="CO33" s="381" t="s">
        <v>201</v>
      </c>
      <c r="CP33" s="381"/>
      <c r="CQ33" s="380" t="s">
        <v>202</v>
      </c>
      <c r="CR33" s="380"/>
      <c r="CS33" s="380"/>
      <c r="CT33" s="380"/>
      <c r="CU33" s="380"/>
      <c r="CV33" s="380"/>
      <c r="CW33" s="380"/>
      <c r="CX33" s="380"/>
      <c r="CY33" s="380"/>
      <c r="CZ33" s="380"/>
      <c r="DA33" s="380"/>
      <c r="DB33" s="380"/>
      <c r="DC33" s="380"/>
      <c r="DD33" s="380"/>
      <c r="DE33" s="380"/>
      <c r="DF33" s="197"/>
      <c r="DG33" s="379" t="s">
        <v>203</v>
      </c>
      <c r="DH33" s="379"/>
      <c r="DI33" s="199"/>
    </row>
    <row r="34" spans="1:113" ht="32.25" customHeight="1" x14ac:dyDescent="0.15">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72"/>
      <c r="AM34" s="377">
        <f>IF(AO34="","",MAX(C34:D43,U34:V43)+1)</f>
        <v>5</v>
      </c>
      <c r="AN34" s="377"/>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172"/>
      <c r="BE34" s="377">
        <f>IF(BG34="","",MAX(C34:D43,U34:V43,AM34:AN43)+1)</f>
        <v>7</v>
      </c>
      <c r="BF34" s="377"/>
      <c r="BG34" s="378" t="str">
        <f>IF('各会計、関係団体の財政状況及び健全化判断比率'!B33="","",'各会計、関係団体の財政状況及び健全化判断比率'!B33)</f>
        <v>蓮田都市計画事業黒浜土地区画整理事業特別会計</v>
      </c>
      <c r="BH34" s="378"/>
      <c r="BI34" s="378"/>
      <c r="BJ34" s="378"/>
      <c r="BK34" s="378"/>
      <c r="BL34" s="378"/>
      <c r="BM34" s="378"/>
      <c r="BN34" s="378"/>
      <c r="BO34" s="378"/>
      <c r="BP34" s="378"/>
      <c r="BQ34" s="378"/>
      <c r="BR34" s="378"/>
      <c r="BS34" s="378"/>
      <c r="BT34" s="378"/>
      <c r="BU34" s="378"/>
      <c r="BV34" s="172"/>
      <c r="BW34" s="377">
        <f>IF(BY34="","",MAX(C34:D43,U34:V43,AM34:AN43,BE34:BF43)+1)</f>
        <v>9</v>
      </c>
      <c r="BX34" s="377"/>
      <c r="BY34" s="378" t="str">
        <f>IF('各会計、関係団体の財政状況及び健全化判断比率'!B68="","",'各会計、関係団体の財政状況及び健全化判断比率'!B68)</f>
        <v>蓮田白岡衛生組合</v>
      </c>
      <c r="BZ34" s="378"/>
      <c r="CA34" s="378"/>
      <c r="CB34" s="378"/>
      <c r="CC34" s="378"/>
      <c r="CD34" s="378"/>
      <c r="CE34" s="378"/>
      <c r="CF34" s="378"/>
      <c r="CG34" s="378"/>
      <c r="CH34" s="378"/>
      <c r="CI34" s="378"/>
      <c r="CJ34" s="378"/>
      <c r="CK34" s="378"/>
      <c r="CL34" s="378"/>
      <c r="CM34" s="378"/>
      <c r="CN34" s="172"/>
      <c r="CO34" s="377">
        <f>IF(CQ34="","",MAX(C34:D43,U34:V43,AM34:AN43,BE34:BF43,BW34:BX43)+1)</f>
        <v>16</v>
      </c>
      <c r="CP34" s="377"/>
      <c r="CQ34" s="378" t="str">
        <f>IF('各会計、関係団体の財政状況及び健全化判断比率'!BS7="","",'各会計、関係団体の財政状況及び健全化判断比率'!BS7)</f>
        <v>蓮田市土地開発公社</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15">
      <c r="A35" s="172"/>
      <c r="B35" s="196"/>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後期高齢者医療特別会計</v>
      </c>
      <c r="X35" s="378"/>
      <c r="Y35" s="378"/>
      <c r="Z35" s="378"/>
      <c r="AA35" s="378"/>
      <c r="AB35" s="378"/>
      <c r="AC35" s="378"/>
      <c r="AD35" s="378"/>
      <c r="AE35" s="378"/>
      <c r="AF35" s="378"/>
      <c r="AG35" s="378"/>
      <c r="AH35" s="378"/>
      <c r="AI35" s="378"/>
      <c r="AJ35" s="378"/>
      <c r="AK35" s="378"/>
      <c r="AL35" s="172"/>
      <c r="AM35" s="377">
        <f t="shared" ref="AM35:AM43" si="0">IF(AO35="","",AM34+1)</f>
        <v>6</v>
      </c>
      <c r="AN35" s="377"/>
      <c r="AO35" s="378" t="str">
        <f>IF('各会計、関係団体の財政状況及び健全化判断比率'!B32="","",'各会計、関係団体の財政状況及び健全化判断比率'!B32)</f>
        <v>下水道事業会計</v>
      </c>
      <c r="AP35" s="378"/>
      <c r="AQ35" s="378"/>
      <c r="AR35" s="378"/>
      <c r="AS35" s="378"/>
      <c r="AT35" s="378"/>
      <c r="AU35" s="378"/>
      <c r="AV35" s="378"/>
      <c r="AW35" s="378"/>
      <c r="AX35" s="378"/>
      <c r="AY35" s="378"/>
      <c r="AZ35" s="378"/>
      <c r="BA35" s="378"/>
      <c r="BB35" s="378"/>
      <c r="BC35" s="378"/>
      <c r="BD35" s="172"/>
      <c r="BE35" s="377">
        <f t="shared" ref="BE35:BE43" si="1">IF(BG35="","",BE34+1)</f>
        <v>8</v>
      </c>
      <c r="BF35" s="377"/>
      <c r="BG35" s="378" t="str">
        <f>IF('各会計、関係団体の財政状況及び健全化判断比率'!B34="","",'各会計、関係団体の財政状況及び健全化判断比率'!B34)</f>
        <v>蓮田都市計画事業蓮田駅西口第一種市街地再開発事業特別会計</v>
      </c>
      <c r="BH35" s="378"/>
      <c r="BI35" s="378"/>
      <c r="BJ35" s="378"/>
      <c r="BK35" s="378"/>
      <c r="BL35" s="378"/>
      <c r="BM35" s="378"/>
      <c r="BN35" s="378"/>
      <c r="BO35" s="378"/>
      <c r="BP35" s="378"/>
      <c r="BQ35" s="378"/>
      <c r="BR35" s="378"/>
      <c r="BS35" s="378"/>
      <c r="BT35" s="378"/>
      <c r="BU35" s="378"/>
      <c r="BV35" s="172"/>
      <c r="BW35" s="377">
        <f t="shared" ref="BW35:BW43" si="2">IF(BY35="","",BW34+1)</f>
        <v>10</v>
      </c>
      <c r="BX35" s="377"/>
      <c r="BY35" s="378" t="str">
        <f>IF('各会計、関係団体の財政状況及び健全化判断比率'!B69="","",'各会計、関係団体の財政状況及び健全化判断比率'!B69)</f>
        <v>埼葛斎場組合</v>
      </c>
      <c r="BZ35" s="378"/>
      <c r="CA35" s="378"/>
      <c r="CB35" s="378"/>
      <c r="CC35" s="378"/>
      <c r="CD35" s="378"/>
      <c r="CE35" s="378"/>
      <c r="CF35" s="378"/>
      <c r="CG35" s="378"/>
      <c r="CH35" s="378"/>
      <c r="CI35" s="378"/>
      <c r="CJ35" s="378"/>
      <c r="CK35" s="378"/>
      <c r="CL35" s="378"/>
      <c r="CM35" s="378"/>
      <c r="CN35" s="172"/>
      <c r="CO35" s="377" t="str">
        <f t="shared" ref="CO35:CO43" si="3">IF(CQ35="","",CO34+1)</f>
        <v/>
      </c>
      <c r="CP35" s="377"/>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15">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介護保険特別会計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11</v>
      </c>
      <c r="BX36" s="377"/>
      <c r="BY36" s="378" t="str">
        <f>IF('各会計、関係団体の財政状況及び健全化判断比率'!B70="","",'各会計、関係団体の財政状況及び健全化判断比率'!B70)</f>
        <v>埼玉県後期高齢者医療広域連合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15">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12</v>
      </c>
      <c r="BX37" s="377"/>
      <c r="BY37" s="378" t="str">
        <f>IF('各会計、関係団体の財政状況及び健全化判断比率'!B71="","",'各会計、関係団体の財政状況及び健全化判断比率'!B71)</f>
        <v>埼玉県後期高齢者医療広域連合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15">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13</v>
      </c>
      <c r="BX38" s="377"/>
      <c r="BY38" s="378" t="str">
        <f>IF('各会計、関係団体の財政状況及び健全化判断比率'!B72="","",'各会計、関係団体の財政状況及び健全化判断比率'!B72)</f>
        <v>埼玉県市町村総合事務組合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15">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14</v>
      </c>
      <c r="BX39" s="377"/>
      <c r="BY39" s="378" t="str">
        <f>IF('各会計、関係団体の財政状況及び健全化判断比率'!B73="","",'各会計、関係団体の財政状況及び健全化判断比率'!B73)</f>
        <v>埼玉県市町村総合事務組合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15">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15</v>
      </c>
      <c r="BX40" s="377"/>
      <c r="BY40" s="378" t="str">
        <f>IF('各会計、関係団体の財政状況及び健全化判断比率'!B74="","",'各会計、関係団体の財政状況及び健全化判断比率'!B74)</f>
        <v>彩の国さいたま人づくり広域連合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15">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15">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15">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374" t="s">
        <v>205</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206</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207</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208</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209</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210</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211</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c r="E53" s="171" t="s">
        <v>606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502</v>
      </c>
      <c r="G33" s="29" t="s">
        <v>503</v>
      </c>
      <c r="H33" s="29" t="s">
        <v>504</v>
      </c>
      <c r="I33" s="29" t="s">
        <v>505</v>
      </c>
      <c r="J33" s="30" t="s">
        <v>506</v>
      </c>
      <c r="K33" s="22"/>
      <c r="L33" s="22"/>
      <c r="M33" s="22"/>
      <c r="N33" s="22"/>
      <c r="O33" s="22"/>
      <c r="P33" s="22"/>
    </row>
    <row r="34" spans="1:16" ht="39" customHeight="1" x14ac:dyDescent="0.15">
      <c r="A34" s="22"/>
      <c r="B34" s="31"/>
      <c r="C34" s="1160" t="s">
        <v>509</v>
      </c>
      <c r="D34" s="1160"/>
      <c r="E34" s="1161"/>
      <c r="F34" s="32">
        <v>12.69</v>
      </c>
      <c r="G34" s="33">
        <v>13.7</v>
      </c>
      <c r="H34" s="33">
        <v>14.99</v>
      </c>
      <c r="I34" s="33">
        <v>14.33</v>
      </c>
      <c r="J34" s="34">
        <v>12.72</v>
      </c>
      <c r="K34" s="22"/>
      <c r="L34" s="22"/>
      <c r="M34" s="22"/>
      <c r="N34" s="22"/>
      <c r="O34" s="22"/>
      <c r="P34" s="22"/>
    </row>
    <row r="35" spans="1:16" ht="39" customHeight="1" x14ac:dyDescent="0.15">
      <c r="A35" s="22"/>
      <c r="B35" s="35"/>
      <c r="C35" s="1156" t="s">
        <v>510</v>
      </c>
      <c r="D35" s="1156"/>
      <c r="E35" s="1157"/>
      <c r="F35" s="36">
        <v>7.39</v>
      </c>
      <c r="G35" s="37">
        <v>5.63</v>
      </c>
      <c r="H35" s="37">
        <v>6.67</v>
      </c>
      <c r="I35" s="37">
        <v>9.15</v>
      </c>
      <c r="J35" s="38">
        <v>10.18</v>
      </c>
      <c r="K35" s="22"/>
      <c r="L35" s="22"/>
      <c r="M35" s="22"/>
      <c r="N35" s="22"/>
      <c r="O35" s="22"/>
      <c r="P35" s="22"/>
    </row>
    <row r="36" spans="1:16" ht="39" customHeight="1" x14ac:dyDescent="0.15">
      <c r="A36" s="22"/>
      <c r="B36" s="35"/>
      <c r="C36" s="1156" t="s">
        <v>511</v>
      </c>
      <c r="D36" s="1156"/>
      <c r="E36" s="1157"/>
      <c r="F36" s="36" t="s">
        <v>460</v>
      </c>
      <c r="G36" s="37" t="s">
        <v>460</v>
      </c>
      <c r="H36" s="37">
        <v>3.12</v>
      </c>
      <c r="I36" s="37">
        <v>3.98</v>
      </c>
      <c r="J36" s="38">
        <v>4.4000000000000004</v>
      </c>
      <c r="K36" s="22"/>
      <c r="L36" s="22"/>
      <c r="M36" s="22"/>
      <c r="N36" s="22"/>
      <c r="O36" s="22"/>
      <c r="P36" s="22"/>
    </row>
    <row r="37" spans="1:16" ht="39" customHeight="1" x14ac:dyDescent="0.15">
      <c r="A37" s="22"/>
      <c r="B37" s="35"/>
      <c r="C37" s="1156" t="s">
        <v>512</v>
      </c>
      <c r="D37" s="1156"/>
      <c r="E37" s="1157"/>
      <c r="F37" s="36">
        <v>1.96</v>
      </c>
      <c r="G37" s="37">
        <v>1.04</v>
      </c>
      <c r="H37" s="37">
        <v>0.89</v>
      </c>
      <c r="I37" s="37">
        <v>1.1599999999999999</v>
      </c>
      <c r="J37" s="38">
        <v>2.25</v>
      </c>
      <c r="K37" s="22"/>
      <c r="L37" s="22"/>
      <c r="M37" s="22"/>
      <c r="N37" s="22"/>
      <c r="O37" s="22"/>
      <c r="P37" s="22"/>
    </row>
    <row r="38" spans="1:16" ht="39" customHeight="1" x14ac:dyDescent="0.15">
      <c r="A38" s="22"/>
      <c r="B38" s="35"/>
      <c r="C38" s="1156" t="s">
        <v>513</v>
      </c>
      <c r="D38" s="1156"/>
      <c r="E38" s="1157"/>
      <c r="F38" s="36">
        <v>4.63</v>
      </c>
      <c r="G38" s="37">
        <v>1.61</v>
      </c>
      <c r="H38" s="37">
        <v>1.68</v>
      </c>
      <c r="I38" s="37">
        <v>1.44</v>
      </c>
      <c r="J38" s="38">
        <v>0.84</v>
      </c>
      <c r="K38" s="22"/>
      <c r="L38" s="22"/>
      <c r="M38" s="22"/>
      <c r="N38" s="22"/>
      <c r="O38" s="22"/>
      <c r="P38" s="22"/>
    </row>
    <row r="39" spans="1:16" ht="39" customHeight="1" x14ac:dyDescent="0.15">
      <c r="A39" s="22"/>
      <c r="B39" s="35"/>
      <c r="C39" s="1156" t="s">
        <v>514</v>
      </c>
      <c r="D39" s="1156"/>
      <c r="E39" s="1157"/>
      <c r="F39" s="36">
        <v>7.0000000000000007E-2</v>
      </c>
      <c r="G39" s="37">
        <v>0.03</v>
      </c>
      <c r="H39" s="37">
        <v>0.02</v>
      </c>
      <c r="I39" s="37">
        <v>0.04</v>
      </c>
      <c r="J39" s="38">
        <v>0.1</v>
      </c>
      <c r="K39" s="22"/>
      <c r="L39" s="22"/>
      <c r="M39" s="22"/>
      <c r="N39" s="22"/>
      <c r="O39" s="22"/>
      <c r="P39" s="22"/>
    </row>
    <row r="40" spans="1:16" ht="39" customHeight="1" x14ac:dyDescent="0.15">
      <c r="A40" s="22"/>
      <c r="B40" s="35"/>
      <c r="C40" s="1156" t="s">
        <v>515</v>
      </c>
      <c r="D40" s="1156"/>
      <c r="E40" s="1157"/>
      <c r="F40" s="36">
        <v>0.12</v>
      </c>
      <c r="G40" s="37">
        <v>0.06</v>
      </c>
      <c r="H40" s="37">
        <v>0.02</v>
      </c>
      <c r="I40" s="37">
        <v>0.04</v>
      </c>
      <c r="J40" s="38">
        <v>0.05</v>
      </c>
      <c r="K40" s="22"/>
      <c r="L40" s="22"/>
      <c r="M40" s="22"/>
      <c r="N40" s="22"/>
      <c r="O40" s="22"/>
      <c r="P40" s="22"/>
    </row>
    <row r="41" spans="1:16" ht="39" customHeight="1" x14ac:dyDescent="0.15">
      <c r="A41" s="22"/>
      <c r="B41" s="35"/>
      <c r="C41" s="1156" t="s">
        <v>516</v>
      </c>
      <c r="D41" s="1156"/>
      <c r="E41" s="1157"/>
      <c r="F41" s="36">
        <v>0.02</v>
      </c>
      <c r="G41" s="37">
        <v>0.04</v>
      </c>
      <c r="H41" s="37">
        <v>0.01</v>
      </c>
      <c r="I41" s="37">
        <v>0.03</v>
      </c>
      <c r="J41" s="38">
        <v>0.02</v>
      </c>
      <c r="K41" s="22"/>
      <c r="L41" s="22"/>
      <c r="M41" s="22"/>
      <c r="N41" s="22"/>
      <c r="O41" s="22"/>
      <c r="P41" s="22"/>
    </row>
    <row r="42" spans="1:16" ht="39" customHeight="1" x14ac:dyDescent="0.15">
      <c r="A42" s="22"/>
      <c r="B42" s="39"/>
      <c r="C42" s="1156" t="s">
        <v>517</v>
      </c>
      <c r="D42" s="1156"/>
      <c r="E42" s="1157"/>
      <c r="F42" s="36" t="s">
        <v>460</v>
      </c>
      <c r="G42" s="37" t="s">
        <v>460</v>
      </c>
      <c r="H42" s="37" t="s">
        <v>460</v>
      </c>
      <c r="I42" s="37" t="s">
        <v>460</v>
      </c>
      <c r="J42" s="38" t="s">
        <v>460</v>
      </c>
      <c r="K42" s="22"/>
      <c r="L42" s="22"/>
      <c r="M42" s="22"/>
      <c r="N42" s="22"/>
      <c r="O42" s="22"/>
      <c r="P42" s="22"/>
    </row>
    <row r="43" spans="1:16" ht="39" customHeight="1" thickBot="1" x14ac:dyDescent="0.2">
      <c r="A43" s="22"/>
      <c r="B43" s="40"/>
      <c r="C43" s="1158" t="s">
        <v>518</v>
      </c>
      <c r="D43" s="1158"/>
      <c r="E43" s="1159"/>
      <c r="F43" s="41">
        <v>0.83</v>
      </c>
      <c r="G43" s="42">
        <v>1.1399999999999999</v>
      </c>
      <c r="H43" s="42" t="s">
        <v>460</v>
      </c>
      <c r="I43" s="42" t="s">
        <v>460</v>
      </c>
      <c r="J43" s="43" t="s">
        <v>460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aHR1tyIVKEqMBf9DPB0b8p0M4j3kNjEsiJGEMWzezTVpZ+MceAhDFsFu+pqp4pN7EMTtSTp7y55L/t75DslKQ==" saltValue="G7PxSi92HqOtxvZIUfzH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502</v>
      </c>
      <c r="L44" s="54" t="s">
        <v>503</v>
      </c>
      <c r="M44" s="54" t="s">
        <v>504</v>
      </c>
      <c r="N44" s="54" t="s">
        <v>505</v>
      </c>
      <c r="O44" s="55" t="s">
        <v>506</v>
      </c>
      <c r="P44" s="46"/>
      <c r="Q44" s="46"/>
      <c r="R44" s="46"/>
      <c r="S44" s="46"/>
      <c r="T44" s="46"/>
      <c r="U44" s="46"/>
    </row>
    <row r="45" spans="1:21" ht="30.75" customHeight="1" x14ac:dyDescent="0.15">
      <c r="A45" s="46"/>
      <c r="B45" s="1180" t="s">
        <v>10</v>
      </c>
      <c r="C45" s="1181"/>
      <c r="D45" s="56"/>
      <c r="E45" s="1186" t="s">
        <v>11</v>
      </c>
      <c r="F45" s="1186"/>
      <c r="G45" s="1186"/>
      <c r="H45" s="1186"/>
      <c r="I45" s="1186"/>
      <c r="J45" s="1187"/>
      <c r="K45" s="57">
        <v>1564</v>
      </c>
      <c r="L45" s="58">
        <v>1540</v>
      </c>
      <c r="M45" s="58">
        <v>1446</v>
      </c>
      <c r="N45" s="58">
        <v>1415</v>
      </c>
      <c r="O45" s="59">
        <v>1389</v>
      </c>
      <c r="P45" s="46"/>
      <c r="Q45" s="46"/>
      <c r="R45" s="46"/>
      <c r="S45" s="46"/>
      <c r="T45" s="46"/>
      <c r="U45" s="46"/>
    </row>
    <row r="46" spans="1:21" ht="30.75" customHeight="1" x14ac:dyDescent="0.15">
      <c r="A46" s="46"/>
      <c r="B46" s="1182"/>
      <c r="C46" s="1183"/>
      <c r="D46" s="60"/>
      <c r="E46" s="1164" t="s">
        <v>12</v>
      </c>
      <c r="F46" s="1164"/>
      <c r="G46" s="1164"/>
      <c r="H46" s="1164"/>
      <c r="I46" s="1164"/>
      <c r="J46" s="1165"/>
      <c r="K46" s="61" t="s">
        <v>460</v>
      </c>
      <c r="L46" s="62" t="s">
        <v>460</v>
      </c>
      <c r="M46" s="62" t="s">
        <v>460</v>
      </c>
      <c r="N46" s="62" t="s">
        <v>460</v>
      </c>
      <c r="O46" s="63" t="s">
        <v>460</v>
      </c>
      <c r="P46" s="46"/>
      <c r="Q46" s="46"/>
      <c r="R46" s="46"/>
      <c r="S46" s="46"/>
      <c r="T46" s="46"/>
      <c r="U46" s="46"/>
    </row>
    <row r="47" spans="1:21" ht="30.75" customHeight="1" x14ac:dyDescent="0.15">
      <c r="A47" s="46"/>
      <c r="B47" s="1182"/>
      <c r="C47" s="1183"/>
      <c r="D47" s="60"/>
      <c r="E47" s="1164" t="s">
        <v>13</v>
      </c>
      <c r="F47" s="1164"/>
      <c r="G47" s="1164"/>
      <c r="H47" s="1164"/>
      <c r="I47" s="1164"/>
      <c r="J47" s="1165"/>
      <c r="K47" s="61" t="s">
        <v>460</v>
      </c>
      <c r="L47" s="62" t="s">
        <v>460</v>
      </c>
      <c r="M47" s="62" t="s">
        <v>460</v>
      </c>
      <c r="N47" s="62" t="s">
        <v>460</v>
      </c>
      <c r="O47" s="63" t="s">
        <v>460</v>
      </c>
      <c r="P47" s="46"/>
      <c r="Q47" s="46"/>
      <c r="R47" s="46"/>
      <c r="S47" s="46"/>
      <c r="T47" s="46"/>
      <c r="U47" s="46"/>
    </row>
    <row r="48" spans="1:21" ht="30.75" customHeight="1" x14ac:dyDescent="0.15">
      <c r="A48" s="46"/>
      <c r="B48" s="1182"/>
      <c r="C48" s="1183"/>
      <c r="D48" s="60"/>
      <c r="E48" s="1164" t="s">
        <v>14</v>
      </c>
      <c r="F48" s="1164"/>
      <c r="G48" s="1164"/>
      <c r="H48" s="1164"/>
      <c r="I48" s="1164"/>
      <c r="J48" s="1165"/>
      <c r="K48" s="61">
        <v>505</v>
      </c>
      <c r="L48" s="62">
        <v>506</v>
      </c>
      <c r="M48" s="62">
        <v>602</v>
      </c>
      <c r="N48" s="62">
        <v>483</v>
      </c>
      <c r="O48" s="63">
        <v>474</v>
      </c>
      <c r="P48" s="46"/>
      <c r="Q48" s="46"/>
      <c r="R48" s="46"/>
      <c r="S48" s="46"/>
      <c r="T48" s="46"/>
      <c r="U48" s="46"/>
    </row>
    <row r="49" spans="1:21" ht="30.75" customHeight="1" x14ac:dyDescent="0.15">
      <c r="A49" s="46"/>
      <c r="B49" s="1182"/>
      <c r="C49" s="1183"/>
      <c r="D49" s="60"/>
      <c r="E49" s="1164" t="s">
        <v>15</v>
      </c>
      <c r="F49" s="1164"/>
      <c r="G49" s="1164"/>
      <c r="H49" s="1164"/>
      <c r="I49" s="1164"/>
      <c r="J49" s="1165"/>
      <c r="K49" s="61">
        <v>89</v>
      </c>
      <c r="L49" s="62">
        <v>105</v>
      </c>
      <c r="M49" s="62">
        <v>108</v>
      </c>
      <c r="N49" s="62">
        <v>103</v>
      </c>
      <c r="O49" s="63">
        <v>87</v>
      </c>
      <c r="P49" s="46"/>
      <c r="Q49" s="46"/>
      <c r="R49" s="46"/>
      <c r="S49" s="46"/>
      <c r="T49" s="46"/>
      <c r="U49" s="46"/>
    </row>
    <row r="50" spans="1:21" ht="30.75" customHeight="1" x14ac:dyDescent="0.15">
      <c r="A50" s="46"/>
      <c r="B50" s="1182"/>
      <c r="C50" s="1183"/>
      <c r="D50" s="60"/>
      <c r="E50" s="1164" t="s">
        <v>16</v>
      </c>
      <c r="F50" s="1164"/>
      <c r="G50" s="1164"/>
      <c r="H50" s="1164"/>
      <c r="I50" s="1164"/>
      <c r="J50" s="1165"/>
      <c r="K50" s="61">
        <v>38</v>
      </c>
      <c r="L50" s="62">
        <v>122</v>
      </c>
      <c r="M50" s="62">
        <v>35</v>
      </c>
      <c r="N50" s="62">
        <v>23</v>
      </c>
      <c r="O50" s="63">
        <v>22</v>
      </c>
      <c r="P50" s="46"/>
      <c r="Q50" s="46"/>
      <c r="R50" s="46"/>
      <c r="S50" s="46"/>
      <c r="T50" s="46"/>
      <c r="U50" s="46"/>
    </row>
    <row r="51" spans="1:21" ht="30.75" customHeight="1" x14ac:dyDescent="0.15">
      <c r="A51" s="46"/>
      <c r="B51" s="1184"/>
      <c r="C51" s="1185"/>
      <c r="D51" s="64"/>
      <c r="E51" s="1164" t="s">
        <v>17</v>
      </c>
      <c r="F51" s="1164"/>
      <c r="G51" s="1164"/>
      <c r="H51" s="1164"/>
      <c r="I51" s="1164"/>
      <c r="J51" s="1165"/>
      <c r="K51" s="61" t="s">
        <v>460</v>
      </c>
      <c r="L51" s="62" t="s">
        <v>460</v>
      </c>
      <c r="M51" s="62" t="s">
        <v>460</v>
      </c>
      <c r="N51" s="62" t="s">
        <v>460</v>
      </c>
      <c r="O51" s="63" t="s">
        <v>460</v>
      </c>
      <c r="P51" s="46"/>
      <c r="Q51" s="46"/>
      <c r="R51" s="46"/>
      <c r="S51" s="46"/>
      <c r="T51" s="46"/>
      <c r="U51" s="46"/>
    </row>
    <row r="52" spans="1:21" ht="30.75" customHeight="1" x14ac:dyDescent="0.15">
      <c r="A52" s="46"/>
      <c r="B52" s="1162" t="s">
        <v>18</v>
      </c>
      <c r="C52" s="1163"/>
      <c r="D52" s="64"/>
      <c r="E52" s="1164" t="s">
        <v>19</v>
      </c>
      <c r="F52" s="1164"/>
      <c r="G52" s="1164"/>
      <c r="H52" s="1164"/>
      <c r="I52" s="1164"/>
      <c r="J52" s="1165"/>
      <c r="K52" s="61">
        <v>1566</v>
      </c>
      <c r="L52" s="62">
        <v>1634</v>
      </c>
      <c r="M52" s="62">
        <v>1638</v>
      </c>
      <c r="N52" s="62">
        <v>1490</v>
      </c>
      <c r="O52" s="63">
        <v>1586</v>
      </c>
      <c r="P52" s="46"/>
      <c r="Q52" s="46"/>
      <c r="R52" s="46"/>
      <c r="S52" s="46"/>
      <c r="T52" s="46"/>
      <c r="U52" s="46"/>
    </row>
    <row r="53" spans="1:21" ht="30.75" customHeight="1" thickBot="1" x14ac:dyDescent="0.2">
      <c r="A53" s="46"/>
      <c r="B53" s="1166" t="s">
        <v>20</v>
      </c>
      <c r="C53" s="1167"/>
      <c r="D53" s="65"/>
      <c r="E53" s="1168" t="s">
        <v>21</v>
      </c>
      <c r="F53" s="1168"/>
      <c r="G53" s="1168"/>
      <c r="H53" s="1168"/>
      <c r="I53" s="1168"/>
      <c r="J53" s="1169"/>
      <c r="K53" s="66">
        <v>630</v>
      </c>
      <c r="L53" s="67">
        <v>639</v>
      </c>
      <c r="M53" s="67">
        <v>553</v>
      </c>
      <c r="N53" s="67">
        <v>534</v>
      </c>
      <c r="O53" s="68">
        <v>386</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519</v>
      </c>
      <c r="P55" s="46"/>
      <c r="Q55" s="46"/>
      <c r="R55" s="46"/>
      <c r="S55" s="46"/>
      <c r="T55" s="46"/>
      <c r="U55" s="46"/>
    </row>
    <row r="56" spans="1:21" ht="31.5" customHeight="1" thickBot="1" x14ac:dyDescent="0.2">
      <c r="A56" s="46"/>
      <c r="B56" s="74"/>
      <c r="C56" s="75"/>
      <c r="D56" s="75"/>
      <c r="E56" s="76"/>
      <c r="F56" s="76"/>
      <c r="G56" s="76"/>
      <c r="H56" s="76"/>
      <c r="I56" s="76"/>
      <c r="J56" s="77" t="s">
        <v>2</v>
      </c>
      <c r="K56" s="78" t="s">
        <v>520</v>
      </c>
      <c r="L56" s="79" t="s">
        <v>521</v>
      </c>
      <c r="M56" s="79" t="s">
        <v>522</v>
      </c>
      <c r="N56" s="79" t="s">
        <v>523</v>
      </c>
      <c r="O56" s="80" t="s">
        <v>524</v>
      </c>
      <c r="P56" s="46"/>
      <c r="Q56" s="46"/>
      <c r="R56" s="46"/>
      <c r="S56" s="46"/>
      <c r="T56" s="46"/>
      <c r="U56" s="46"/>
    </row>
    <row r="57" spans="1:21" ht="31.5" customHeight="1" x14ac:dyDescent="0.15">
      <c r="B57" s="1170" t="s">
        <v>24</v>
      </c>
      <c r="C57" s="1171"/>
      <c r="D57" s="1174" t="s">
        <v>25</v>
      </c>
      <c r="E57" s="1175"/>
      <c r="F57" s="1175"/>
      <c r="G57" s="1175"/>
      <c r="H57" s="1175"/>
      <c r="I57" s="1175"/>
      <c r="J57" s="1176"/>
      <c r="K57" s="81"/>
      <c r="L57" s="82"/>
      <c r="M57" s="82"/>
      <c r="N57" s="82"/>
      <c r="O57" s="83"/>
    </row>
    <row r="58" spans="1:21" ht="31.5" customHeight="1" thickBot="1" x14ac:dyDescent="0.2">
      <c r="B58" s="1172"/>
      <c r="C58" s="1173"/>
      <c r="D58" s="1177" t="s">
        <v>26</v>
      </c>
      <c r="E58" s="1178"/>
      <c r="F58" s="1178"/>
      <c r="G58" s="1178"/>
      <c r="H58" s="1178"/>
      <c r="I58" s="1178"/>
      <c r="J58" s="1179"/>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mhWKa0DKbC205AwVj5xCpmcY9dCRzcRW7IZyoWOHRj58uF7pq1q36bhYKih2DXyiEQg4+3rqMxjXH4Kh9BzuIg==" saltValue="T0YpPk4OBTEEoVd7YkeV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6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502</v>
      </c>
      <c r="J40" s="98" t="s">
        <v>503</v>
      </c>
      <c r="K40" s="98" t="s">
        <v>504</v>
      </c>
      <c r="L40" s="98" t="s">
        <v>505</v>
      </c>
      <c r="M40" s="99" t="s">
        <v>506</v>
      </c>
    </row>
    <row r="41" spans="2:13" ht="27.75" customHeight="1" x14ac:dyDescent="0.15">
      <c r="B41" s="1200" t="s">
        <v>29</v>
      </c>
      <c r="C41" s="1201"/>
      <c r="D41" s="100"/>
      <c r="E41" s="1202" t="s">
        <v>30</v>
      </c>
      <c r="F41" s="1202"/>
      <c r="G41" s="1202"/>
      <c r="H41" s="1203"/>
      <c r="I41" s="334">
        <v>15079</v>
      </c>
      <c r="J41" s="335">
        <v>14619</v>
      </c>
      <c r="K41" s="335">
        <v>14454</v>
      </c>
      <c r="L41" s="335">
        <v>14402</v>
      </c>
      <c r="M41" s="336">
        <v>14397</v>
      </c>
    </row>
    <row r="42" spans="2:13" ht="27.75" customHeight="1" x14ac:dyDescent="0.15">
      <c r="B42" s="1190"/>
      <c r="C42" s="1191"/>
      <c r="D42" s="101"/>
      <c r="E42" s="1194" t="s">
        <v>31</v>
      </c>
      <c r="F42" s="1194"/>
      <c r="G42" s="1194"/>
      <c r="H42" s="1195"/>
      <c r="I42" s="337">
        <v>220</v>
      </c>
      <c r="J42" s="338">
        <v>126</v>
      </c>
      <c r="K42" s="338">
        <v>88</v>
      </c>
      <c r="L42" s="338">
        <v>127</v>
      </c>
      <c r="M42" s="339">
        <v>105</v>
      </c>
    </row>
    <row r="43" spans="2:13" ht="27.75" customHeight="1" x14ac:dyDescent="0.15">
      <c r="B43" s="1190"/>
      <c r="C43" s="1191"/>
      <c r="D43" s="101"/>
      <c r="E43" s="1194" t="s">
        <v>32</v>
      </c>
      <c r="F43" s="1194"/>
      <c r="G43" s="1194"/>
      <c r="H43" s="1195"/>
      <c r="I43" s="337">
        <v>4900</v>
      </c>
      <c r="J43" s="338">
        <v>4614</v>
      </c>
      <c r="K43" s="338">
        <v>5551</v>
      </c>
      <c r="L43" s="338">
        <v>5096</v>
      </c>
      <c r="M43" s="339">
        <v>4234</v>
      </c>
    </row>
    <row r="44" spans="2:13" ht="27.75" customHeight="1" x14ac:dyDescent="0.15">
      <c r="B44" s="1190"/>
      <c r="C44" s="1191"/>
      <c r="D44" s="101"/>
      <c r="E44" s="1194" t="s">
        <v>33</v>
      </c>
      <c r="F44" s="1194"/>
      <c r="G44" s="1194"/>
      <c r="H44" s="1195"/>
      <c r="I44" s="337">
        <v>857</v>
      </c>
      <c r="J44" s="338">
        <v>753</v>
      </c>
      <c r="K44" s="338">
        <v>660</v>
      </c>
      <c r="L44" s="338">
        <v>563</v>
      </c>
      <c r="M44" s="339">
        <v>477</v>
      </c>
    </row>
    <row r="45" spans="2:13" ht="27.75" customHeight="1" x14ac:dyDescent="0.15">
      <c r="B45" s="1190"/>
      <c r="C45" s="1191"/>
      <c r="D45" s="101"/>
      <c r="E45" s="1194" t="s">
        <v>34</v>
      </c>
      <c r="F45" s="1194"/>
      <c r="G45" s="1194"/>
      <c r="H45" s="1195"/>
      <c r="I45" s="337">
        <v>2561</v>
      </c>
      <c r="J45" s="338">
        <v>2525</v>
      </c>
      <c r="K45" s="338">
        <v>2451</v>
      </c>
      <c r="L45" s="338">
        <v>2379</v>
      </c>
      <c r="M45" s="339">
        <v>2330</v>
      </c>
    </row>
    <row r="46" spans="2:13" ht="27.75" customHeight="1" x14ac:dyDescent="0.15">
      <c r="B46" s="1190"/>
      <c r="C46" s="1191"/>
      <c r="D46" s="102"/>
      <c r="E46" s="1194" t="s">
        <v>35</v>
      </c>
      <c r="F46" s="1194"/>
      <c r="G46" s="1194"/>
      <c r="H46" s="1195"/>
      <c r="I46" s="337" t="s">
        <v>460</v>
      </c>
      <c r="J46" s="338" t="s">
        <v>460</v>
      </c>
      <c r="K46" s="338" t="s">
        <v>460</v>
      </c>
      <c r="L46" s="338" t="s">
        <v>460</v>
      </c>
      <c r="M46" s="339" t="s">
        <v>460</v>
      </c>
    </row>
    <row r="47" spans="2:13" ht="27.75" customHeight="1" x14ac:dyDescent="0.15">
      <c r="B47" s="1190"/>
      <c r="C47" s="1191"/>
      <c r="D47" s="103"/>
      <c r="E47" s="1204" t="s">
        <v>36</v>
      </c>
      <c r="F47" s="1205"/>
      <c r="G47" s="1205"/>
      <c r="H47" s="1206"/>
      <c r="I47" s="337" t="s">
        <v>460</v>
      </c>
      <c r="J47" s="338" t="s">
        <v>460</v>
      </c>
      <c r="K47" s="338" t="s">
        <v>460</v>
      </c>
      <c r="L47" s="338" t="s">
        <v>460</v>
      </c>
      <c r="M47" s="339" t="s">
        <v>460</v>
      </c>
    </row>
    <row r="48" spans="2:13" ht="27.75" customHeight="1" x14ac:dyDescent="0.15">
      <c r="B48" s="1190"/>
      <c r="C48" s="1191"/>
      <c r="D48" s="101"/>
      <c r="E48" s="1194" t="s">
        <v>37</v>
      </c>
      <c r="F48" s="1194"/>
      <c r="G48" s="1194"/>
      <c r="H48" s="1195"/>
      <c r="I48" s="337" t="s">
        <v>460</v>
      </c>
      <c r="J48" s="338" t="s">
        <v>460</v>
      </c>
      <c r="K48" s="338" t="s">
        <v>460</v>
      </c>
      <c r="L48" s="338" t="s">
        <v>460</v>
      </c>
      <c r="M48" s="339" t="s">
        <v>460</v>
      </c>
    </row>
    <row r="49" spans="2:13" ht="27.75" customHeight="1" x14ac:dyDescent="0.15">
      <c r="B49" s="1192"/>
      <c r="C49" s="1193"/>
      <c r="D49" s="101"/>
      <c r="E49" s="1194" t="s">
        <v>38</v>
      </c>
      <c r="F49" s="1194"/>
      <c r="G49" s="1194"/>
      <c r="H49" s="1195"/>
      <c r="I49" s="337" t="s">
        <v>460</v>
      </c>
      <c r="J49" s="338" t="s">
        <v>460</v>
      </c>
      <c r="K49" s="338" t="s">
        <v>460</v>
      </c>
      <c r="L49" s="338" t="s">
        <v>460</v>
      </c>
      <c r="M49" s="339" t="s">
        <v>460</v>
      </c>
    </row>
    <row r="50" spans="2:13" ht="27.75" customHeight="1" x14ac:dyDescent="0.15">
      <c r="B50" s="1188" t="s">
        <v>39</v>
      </c>
      <c r="C50" s="1189"/>
      <c r="D50" s="104"/>
      <c r="E50" s="1194" t="s">
        <v>40</v>
      </c>
      <c r="F50" s="1194"/>
      <c r="G50" s="1194"/>
      <c r="H50" s="1195"/>
      <c r="I50" s="337">
        <v>4755</v>
      </c>
      <c r="J50" s="338">
        <v>4971</v>
      </c>
      <c r="K50" s="338">
        <v>3872</v>
      </c>
      <c r="L50" s="338">
        <v>4209</v>
      </c>
      <c r="M50" s="339">
        <v>5089</v>
      </c>
    </row>
    <row r="51" spans="2:13" ht="27.75" customHeight="1" x14ac:dyDescent="0.15">
      <c r="B51" s="1190"/>
      <c r="C51" s="1191"/>
      <c r="D51" s="101"/>
      <c r="E51" s="1194" t="s">
        <v>41</v>
      </c>
      <c r="F51" s="1194"/>
      <c r="G51" s="1194"/>
      <c r="H51" s="1195"/>
      <c r="I51" s="337">
        <v>1110</v>
      </c>
      <c r="J51" s="338">
        <v>838</v>
      </c>
      <c r="K51" s="338">
        <v>805</v>
      </c>
      <c r="L51" s="338">
        <v>793</v>
      </c>
      <c r="M51" s="339">
        <v>1114</v>
      </c>
    </row>
    <row r="52" spans="2:13" ht="27.75" customHeight="1" x14ac:dyDescent="0.15">
      <c r="B52" s="1192"/>
      <c r="C52" s="1193"/>
      <c r="D52" s="101"/>
      <c r="E52" s="1194" t="s">
        <v>42</v>
      </c>
      <c r="F52" s="1194"/>
      <c r="G52" s="1194"/>
      <c r="H52" s="1195"/>
      <c r="I52" s="337">
        <v>17264</v>
      </c>
      <c r="J52" s="338">
        <v>17005</v>
      </c>
      <c r="K52" s="338">
        <v>16573</v>
      </c>
      <c r="L52" s="338">
        <v>16467</v>
      </c>
      <c r="M52" s="339">
        <v>16263</v>
      </c>
    </row>
    <row r="53" spans="2:13" ht="27.75" customHeight="1" thickBot="1" x14ac:dyDescent="0.2">
      <c r="B53" s="1196" t="s">
        <v>43</v>
      </c>
      <c r="C53" s="1197"/>
      <c r="D53" s="105"/>
      <c r="E53" s="1198" t="s">
        <v>44</v>
      </c>
      <c r="F53" s="1198"/>
      <c r="G53" s="1198"/>
      <c r="H53" s="1199"/>
      <c r="I53" s="340">
        <v>488</v>
      </c>
      <c r="J53" s="341">
        <v>-177</v>
      </c>
      <c r="K53" s="341">
        <v>1954</v>
      </c>
      <c r="L53" s="341">
        <v>1099</v>
      </c>
      <c r="M53" s="342">
        <v>-924</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Rixu/+feHb10CEMIa6b8v9yh4B0zd8CMTRx8QnQovPxlMIyiD/i+RNrdwxci1I8Tpjba4pftOuHipYoi08xJAA==" saltValue="HLFGRbvpvZ+m4Rue1/Pf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504</v>
      </c>
      <c r="G54" s="114" t="s">
        <v>505</v>
      </c>
      <c r="H54" s="115" t="s">
        <v>506</v>
      </c>
    </row>
    <row r="55" spans="2:8" ht="52.5" customHeight="1" x14ac:dyDescent="0.15">
      <c r="B55" s="116"/>
      <c r="C55" s="1215" t="s">
        <v>47</v>
      </c>
      <c r="D55" s="1215"/>
      <c r="E55" s="1216"/>
      <c r="F55" s="117">
        <v>1645</v>
      </c>
      <c r="G55" s="117">
        <v>1627</v>
      </c>
      <c r="H55" s="118">
        <v>1781</v>
      </c>
    </row>
    <row r="56" spans="2:8" ht="52.5" customHeight="1" x14ac:dyDescent="0.15">
      <c r="B56" s="119"/>
      <c r="C56" s="1217" t="s">
        <v>48</v>
      </c>
      <c r="D56" s="1217"/>
      <c r="E56" s="1218"/>
      <c r="F56" s="120">
        <v>3</v>
      </c>
      <c r="G56" s="120">
        <v>3</v>
      </c>
      <c r="H56" s="121">
        <v>3</v>
      </c>
    </row>
    <row r="57" spans="2:8" ht="53.25" customHeight="1" x14ac:dyDescent="0.15">
      <c r="B57" s="119"/>
      <c r="C57" s="1219" t="s">
        <v>49</v>
      </c>
      <c r="D57" s="1219"/>
      <c r="E57" s="1220"/>
      <c r="F57" s="122">
        <v>471</v>
      </c>
      <c r="G57" s="122">
        <v>886</v>
      </c>
      <c r="H57" s="123">
        <v>1691</v>
      </c>
    </row>
    <row r="58" spans="2:8" ht="45.75" customHeight="1" x14ac:dyDescent="0.15">
      <c r="B58" s="124"/>
      <c r="C58" s="1207" t="s">
        <v>541</v>
      </c>
      <c r="D58" s="1208"/>
      <c r="E58" s="1209"/>
      <c r="F58" s="125">
        <v>471</v>
      </c>
      <c r="G58" s="125">
        <v>881</v>
      </c>
      <c r="H58" s="126">
        <v>1681</v>
      </c>
    </row>
    <row r="59" spans="2:8" ht="45.75" customHeight="1" x14ac:dyDescent="0.15">
      <c r="B59" s="124"/>
      <c r="C59" s="1207" t="s">
        <v>539</v>
      </c>
      <c r="D59" s="1208"/>
      <c r="E59" s="1209"/>
      <c r="F59" s="125" t="s">
        <v>540</v>
      </c>
      <c r="G59" s="125">
        <v>5</v>
      </c>
      <c r="H59" s="126">
        <v>10</v>
      </c>
    </row>
    <row r="60" spans="2:8" ht="45.75" customHeight="1" x14ac:dyDescent="0.15">
      <c r="B60" s="124"/>
      <c r="C60" s="1207"/>
      <c r="D60" s="1208"/>
      <c r="E60" s="1209"/>
      <c r="F60" s="125"/>
      <c r="G60" s="125"/>
      <c r="H60" s="126"/>
    </row>
    <row r="61" spans="2:8" ht="45.75" customHeight="1" x14ac:dyDescent="0.15">
      <c r="B61" s="124"/>
      <c r="C61" s="1207"/>
      <c r="D61" s="1208"/>
      <c r="E61" s="1209"/>
      <c r="F61" s="125"/>
      <c r="G61" s="125"/>
      <c r="H61" s="126"/>
    </row>
    <row r="62" spans="2:8" ht="45.75" customHeight="1" thickBot="1" x14ac:dyDescent="0.2">
      <c r="B62" s="127"/>
      <c r="C62" s="1210"/>
      <c r="D62" s="1211"/>
      <c r="E62" s="1212"/>
      <c r="F62" s="128"/>
      <c r="G62" s="128"/>
      <c r="H62" s="129"/>
    </row>
    <row r="63" spans="2:8" ht="52.5" customHeight="1" thickBot="1" x14ac:dyDescent="0.2">
      <c r="B63" s="130"/>
      <c r="C63" s="1213" t="s">
        <v>50</v>
      </c>
      <c r="D63" s="1213"/>
      <c r="E63" s="1214"/>
      <c r="F63" s="131">
        <v>2119</v>
      </c>
      <c r="G63" s="131">
        <v>2517</v>
      </c>
      <c r="H63" s="132">
        <v>3475</v>
      </c>
    </row>
    <row r="64" spans="2:8" x14ac:dyDescent="0.15"/>
  </sheetData>
  <sheetProtection algorithmName="SHA-512" hashValue="a5sXUm1eU1PHCQULZdmNRegIB0+Sbs4AGxljrLBH31JQHIYjnpftwEiALaU7Lp3OdePrB5O1qDrv4e37v/+0Pw==" saltValue="EOvJhFxTpy5KJKZh7ozm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9" zoomScaleSheetLayoutView="55" workbookViewId="0"/>
  </sheetViews>
  <sheetFormatPr defaultColWidth="0" defaultRowHeight="13.5" customHeight="1" zeroHeight="1" x14ac:dyDescent="0.15"/>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x14ac:dyDescent="0.15">
      <c r="A1" s="348"/>
      <c r="B1" s="349"/>
      <c r="DD1" s="247"/>
      <c r="DE1" s="247"/>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7"/>
      <c r="DE2" s="247"/>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7"/>
      <c r="DE3" s="247"/>
    </row>
    <row r="4" spans="1:109" s="245"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5"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5"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5"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5"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5"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5"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5"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5"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5"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5"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5" customFormat="1" x14ac:dyDescent="0.15">
      <c r="A15" s="247"/>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5" customFormat="1" x14ac:dyDescent="0.15">
      <c r="A16" s="247"/>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5" customFormat="1" x14ac:dyDescent="0.15">
      <c r="A17" s="247"/>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5" customFormat="1" x14ac:dyDescent="0.15">
      <c r="A18" s="247"/>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7"/>
      <c r="DE19" s="247"/>
    </row>
    <row r="20" spans="1:109" x14ac:dyDescent="0.15">
      <c r="DD20" s="247"/>
      <c r="DE20" s="247"/>
    </row>
    <row r="21" spans="1:109" ht="17.25" customHeight="1" x14ac:dyDescent="0.15">
      <c r="B21" s="351"/>
      <c r="C21" s="249"/>
      <c r="D21" s="249"/>
      <c r="E21" s="249"/>
      <c r="F21" s="249"/>
      <c r="G21" s="249"/>
      <c r="H21" s="249"/>
      <c r="I21" s="249"/>
      <c r="J21" s="249"/>
      <c r="K21" s="249"/>
      <c r="L21" s="249"/>
      <c r="M21" s="249"/>
      <c r="N21" s="352"/>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52"/>
      <c r="AU21" s="249"/>
      <c r="AV21" s="249"/>
      <c r="AW21" s="249"/>
      <c r="AX21" s="249"/>
      <c r="AY21" s="249"/>
      <c r="AZ21" s="249"/>
      <c r="BA21" s="249"/>
      <c r="BB21" s="249"/>
      <c r="BC21" s="249"/>
      <c r="BD21" s="249"/>
      <c r="BE21" s="249"/>
      <c r="BF21" s="352"/>
      <c r="BG21" s="249"/>
      <c r="BH21" s="249"/>
      <c r="BI21" s="249"/>
      <c r="BJ21" s="249"/>
      <c r="BK21" s="249"/>
      <c r="BL21" s="249"/>
      <c r="BM21" s="249"/>
      <c r="BN21" s="249"/>
      <c r="BO21" s="249"/>
      <c r="BP21" s="249"/>
      <c r="BQ21" s="249"/>
      <c r="BR21" s="352"/>
      <c r="BS21" s="249"/>
      <c r="BT21" s="249"/>
      <c r="BU21" s="249"/>
      <c r="BV21" s="249"/>
      <c r="BW21" s="249"/>
      <c r="BX21" s="249"/>
      <c r="BY21" s="249"/>
      <c r="BZ21" s="249"/>
      <c r="CA21" s="249"/>
      <c r="CB21" s="249"/>
      <c r="CC21" s="249"/>
      <c r="CD21" s="352"/>
      <c r="CE21" s="249"/>
      <c r="CF21" s="249"/>
      <c r="CG21" s="249"/>
      <c r="CH21" s="249"/>
      <c r="CI21" s="249"/>
      <c r="CJ21" s="249"/>
      <c r="CK21" s="249"/>
      <c r="CL21" s="249"/>
      <c r="CM21" s="249"/>
      <c r="CN21" s="249"/>
      <c r="CO21" s="249"/>
      <c r="CP21" s="352"/>
      <c r="CQ21" s="249"/>
      <c r="CR21" s="249"/>
      <c r="CS21" s="249"/>
      <c r="CT21" s="249"/>
      <c r="CU21" s="249"/>
      <c r="CV21" s="249"/>
      <c r="CW21" s="249"/>
      <c r="CX21" s="249"/>
      <c r="CY21" s="249"/>
      <c r="CZ21" s="249"/>
      <c r="DA21" s="249"/>
      <c r="DB21" s="352"/>
      <c r="DC21" s="249"/>
      <c r="DD21" s="250"/>
      <c r="DE21" s="247"/>
    </row>
    <row r="22" spans="1:109" ht="17.25" customHeight="1" x14ac:dyDescent="0.15">
      <c r="B22" s="251"/>
    </row>
    <row r="23" spans="1:109" x14ac:dyDescent="0.15">
      <c r="B23" s="251"/>
    </row>
    <row r="24" spans="1:109" x14ac:dyDescent="0.15">
      <c r="B24" s="251"/>
    </row>
    <row r="25" spans="1:109" x14ac:dyDescent="0.15">
      <c r="B25" s="251"/>
    </row>
    <row r="26" spans="1:109" x14ac:dyDescent="0.15">
      <c r="B26" s="251"/>
    </row>
    <row r="27" spans="1:109" x14ac:dyDescent="0.15">
      <c r="B27" s="251"/>
    </row>
    <row r="28" spans="1:109" x14ac:dyDescent="0.15">
      <c r="B28" s="251"/>
    </row>
    <row r="29" spans="1:109" x14ac:dyDescent="0.15">
      <c r="B29" s="251"/>
    </row>
    <row r="30" spans="1:109" x14ac:dyDescent="0.15">
      <c r="B30" s="251"/>
    </row>
    <row r="31" spans="1:109" x14ac:dyDescent="0.15">
      <c r="B31" s="251"/>
    </row>
    <row r="32" spans="1:109" x14ac:dyDescent="0.15">
      <c r="B32" s="251"/>
    </row>
    <row r="33" spans="2:109" x14ac:dyDescent="0.15">
      <c r="B33" s="251"/>
    </row>
    <row r="34" spans="2:109" x14ac:dyDescent="0.15">
      <c r="B34" s="251"/>
    </row>
    <row r="35" spans="2:109" x14ac:dyDescent="0.15">
      <c r="B35" s="251"/>
    </row>
    <row r="36" spans="2:109" x14ac:dyDescent="0.15">
      <c r="B36" s="251"/>
    </row>
    <row r="37" spans="2:109" x14ac:dyDescent="0.15">
      <c r="B37" s="251"/>
    </row>
    <row r="38" spans="2:109" x14ac:dyDescent="0.15">
      <c r="B38" s="251"/>
    </row>
    <row r="39" spans="2:109" x14ac:dyDescent="0.15">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x14ac:dyDescent="0.15">
      <c r="B40" s="353"/>
      <c r="DD40" s="353"/>
      <c r="DE40" s="247"/>
    </row>
    <row r="41" spans="2:109" ht="17.25" x14ac:dyDescent="0.15">
      <c r="B41" s="248" t="s">
        <v>607</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x14ac:dyDescent="0.15">
      <c r="B42" s="251"/>
      <c r="G42" s="354"/>
      <c r="I42" s="355"/>
      <c r="J42" s="355"/>
      <c r="K42" s="355"/>
      <c r="AM42" s="354"/>
      <c r="AN42" s="354" t="s">
        <v>608</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1"/>
      <c r="AN43" s="1229" t="s">
        <v>618</v>
      </c>
      <c r="AO43" s="1230"/>
      <c r="AP43" s="1230"/>
      <c r="AQ43" s="1230"/>
      <c r="AR43" s="1230"/>
      <c r="AS43" s="1230"/>
      <c r="AT43" s="1230"/>
      <c r="AU43" s="1230"/>
      <c r="AV43" s="1230"/>
      <c r="AW43" s="1230"/>
      <c r="AX43" s="1230"/>
      <c r="AY43" s="1230"/>
      <c r="AZ43" s="1230"/>
      <c r="BA43" s="1230"/>
      <c r="BB43" s="1230"/>
      <c r="BC43" s="1230"/>
      <c r="BD43" s="1230"/>
      <c r="BE43" s="1230"/>
      <c r="BF43" s="1230"/>
      <c r="BG43" s="1230"/>
      <c r="BH43" s="1230"/>
      <c r="BI43" s="1230"/>
      <c r="BJ43" s="1230"/>
      <c r="BK43" s="1230"/>
      <c r="BL43" s="1230"/>
      <c r="BM43" s="1230"/>
      <c r="BN43" s="1230"/>
      <c r="BO43" s="1230"/>
      <c r="BP43" s="1230"/>
      <c r="BQ43" s="1230"/>
      <c r="BR43" s="1230"/>
      <c r="BS43" s="1230"/>
      <c r="BT43" s="1230"/>
      <c r="BU43" s="1230"/>
      <c r="BV43" s="1230"/>
      <c r="BW43" s="1230"/>
      <c r="BX43" s="1230"/>
      <c r="BY43" s="1230"/>
      <c r="BZ43" s="1230"/>
      <c r="CA43" s="1230"/>
      <c r="CB43" s="1230"/>
      <c r="CC43" s="1230"/>
      <c r="CD43" s="1230"/>
      <c r="CE43" s="1230"/>
      <c r="CF43" s="1230"/>
      <c r="CG43" s="1230"/>
      <c r="CH43" s="1230"/>
      <c r="CI43" s="1230"/>
      <c r="CJ43" s="1230"/>
      <c r="CK43" s="1230"/>
      <c r="CL43" s="1230"/>
      <c r="CM43" s="1230"/>
      <c r="CN43" s="1230"/>
      <c r="CO43" s="1230"/>
      <c r="CP43" s="1230"/>
      <c r="CQ43" s="1230"/>
      <c r="CR43" s="1230"/>
      <c r="CS43" s="1230"/>
      <c r="CT43" s="1230"/>
      <c r="CU43" s="1230"/>
      <c r="CV43" s="1230"/>
      <c r="CW43" s="1230"/>
      <c r="CX43" s="1230"/>
      <c r="CY43" s="1230"/>
      <c r="CZ43" s="1230"/>
      <c r="DA43" s="1230"/>
      <c r="DB43" s="1230"/>
      <c r="DC43" s="1231"/>
    </row>
    <row r="44" spans="2:109" x14ac:dyDescent="0.15">
      <c r="B44" s="251"/>
      <c r="AN44" s="1232"/>
      <c r="AO44" s="1233"/>
      <c r="AP44" s="1233"/>
      <c r="AQ44" s="1233"/>
      <c r="AR44" s="1233"/>
      <c r="AS44" s="1233"/>
      <c r="AT44" s="1233"/>
      <c r="AU44" s="1233"/>
      <c r="AV44" s="1233"/>
      <c r="AW44" s="1233"/>
      <c r="AX44" s="1233"/>
      <c r="AY44" s="1233"/>
      <c r="AZ44" s="1233"/>
      <c r="BA44" s="1233"/>
      <c r="BB44" s="1233"/>
      <c r="BC44" s="1233"/>
      <c r="BD44" s="1233"/>
      <c r="BE44" s="1233"/>
      <c r="BF44" s="1233"/>
      <c r="BG44" s="1233"/>
      <c r="BH44" s="1233"/>
      <c r="BI44" s="1233"/>
      <c r="BJ44" s="1233"/>
      <c r="BK44" s="1233"/>
      <c r="BL44" s="1233"/>
      <c r="BM44" s="1233"/>
      <c r="BN44" s="1233"/>
      <c r="BO44" s="1233"/>
      <c r="BP44" s="1233"/>
      <c r="BQ44" s="1233"/>
      <c r="BR44" s="1233"/>
      <c r="BS44" s="1233"/>
      <c r="BT44" s="1233"/>
      <c r="BU44" s="1233"/>
      <c r="BV44" s="1233"/>
      <c r="BW44" s="1233"/>
      <c r="BX44" s="1233"/>
      <c r="BY44" s="1233"/>
      <c r="BZ44" s="1233"/>
      <c r="CA44" s="1233"/>
      <c r="CB44" s="1233"/>
      <c r="CC44" s="1233"/>
      <c r="CD44" s="1233"/>
      <c r="CE44" s="1233"/>
      <c r="CF44" s="1233"/>
      <c r="CG44" s="1233"/>
      <c r="CH44" s="1233"/>
      <c r="CI44" s="1233"/>
      <c r="CJ44" s="1233"/>
      <c r="CK44" s="1233"/>
      <c r="CL44" s="1233"/>
      <c r="CM44" s="1233"/>
      <c r="CN44" s="1233"/>
      <c r="CO44" s="1233"/>
      <c r="CP44" s="1233"/>
      <c r="CQ44" s="1233"/>
      <c r="CR44" s="1233"/>
      <c r="CS44" s="1233"/>
      <c r="CT44" s="1233"/>
      <c r="CU44" s="1233"/>
      <c r="CV44" s="1233"/>
      <c r="CW44" s="1233"/>
      <c r="CX44" s="1233"/>
      <c r="CY44" s="1233"/>
      <c r="CZ44" s="1233"/>
      <c r="DA44" s="1233"/>
      <c r="DB44" s="1233"/>
      <c r="DC44" s="1234"/>
    </row>
    <row r="45" spans="2:109" x14ac:dyDescent="0.15">
      <c r="B45" s="251"/>
      <c r="AN45" s="1232"/>
      <c r="AO45" s="1233"/>
      <c r="AP45" s="1233"/>
      <c r="AQ45" s="1233"/>
      <c r="AR45" s="1233"/>
      <c r="AS45" s="1233"/>
      <c r="AT45" s="1233"/>
      <c r="AU45" s="1233"/>
      <c r="AV45" s="1233"/>
      <c r="AW45" s="1233"/>
      <c r="AX45" s="1233"/>
      <c r="AY45" s="1233"/>
      <c r="AZ45" s="1233"/>
      <c r="BA45" s="1233"/>
      <c r="BB45" s="1233"/>
      <c r="BC45" s="1233"/>
      <c r="BD45" s="1233"/>
      <c r="BE45" s="1233"/>
      <c r="BF45" s="1233"/>
      <c r="BG45" s="1233"/>
      <c r="BH45" s="1233"/>
      <c r="BI45" s="1233"/>
      <c r="BJ45" s="1233"/>
      <c r="BK45" s="1233"/>
      <c r="BL45" s="1233"/>
      <c r="BM45" s="1233"/>
      <c r="BN45" s="1233"/>
      <c r="BO45" s="1233"/>
      <c r="BP45" s="1233"/>
      <c r="BQ45" s="1233"/>
      <c r="BR45" s="1233"/>
      <c r="BS45" s="1233"/>
      <c r="BT45" s="1233"/>
      <c r="BU45" s="1233"/>
      <c r="BV45" s="1233"/>
      <c r="BW45" s="1233"/>
      <c r="BX45" s="1233"/>
      <c r="BY45" s="1233"/>
      <c r="BZ45" s="1233"/>
      <c r="CA45" s="1233"/>
      <c r="CB45" s="1233"/>
      <c r="CC45" s="1233"/>
      <c r="CD45" s="1233"/>
      <c r="CE45" s="1233"/>
      <c r="CF45" s="1233"/>
      <c r="CG45" s="1233"/>
      <c r="CH45" s="1233"/>
      <c r="CI45" s="1233"/>
      <c r="CJ45" s="1233"/>
      <c r="CK45" s="1233"/>
      <c r="CL45" s="1233"/>
      <c r="CM45" s="1233"/>
      <c r="CN45" s="1233"/>
      <c r="CO45" s="1233"/>
      <c r="CP45" s="1233"/>
      <c r="CQ45" s="1233"/>
      <c r="CR45" s="1233"/>
      <c r="CS45" s="1233"/>
      <c r="CT45" s="1233"/>
      <c r="CU45" s="1233"/>
      <c r="CV45" s="1233"/>
      <c r="CW45" s="1233"/>
      <c r="CX45" s="1233"/>
      <c r="CY45" s="1233"/>
      <c r="CZ45" s="1233"/>
      <c r="DA45" s="1233"/>
      <c r="DB45" s="1233"/>
      <c r="DC45" s="1234"/>
    </row>
    <row r="46" spans="2:109" x14ac:dyDescent="0.15">
      <c r="B46" s="251"/>
      <c r="AN46" s="1232"/>
      <c r="AO46" s="1233"/>
      <c r="AP46" s="1233"/>
      <c r="AQ46" s="1233"/>
      <c r="AR46" s="1233"/>
      <c r="AS46" s="1233"/>
      <c r="AT46" s="1233"/>
      <c r="AU46" s="1233"/>
      <c r="AV46" s="1233"/>
      <c r="AW46" s="1233"/>
      <c r="AX46" s="1233"/>
      <c r="AY46" s="1233"/>
      <c r="AZ46" s="1233"/>
      <c r="BA46" s="1233"/>
      <c r="BB46" s="1233"/>
      <c r="BC46" s="1233"/>
      <c r="BD46" s="1233"/>
      <c r="BE46" s="1233"/>
      <c r="BF46" s="1233"/>
      <c r="BG46" s="1233"/>
      <c r="BH46" s="1233"/>
      <c r="BI46" s="1233"/>
      <c r="BJ46" s="1233"/>
      <c r="BK46" s="1233"/>
      <c r="BL46" s="1233"/>
      <c r="BM46" s="1233"/>
      <c r="BN46" s="1233"/>
      <c r="BO46" s="1233"/>
      <c r="BP46" s="1233"/>
      <c r="BQ46" s="1233"/>
      <c r="BR46" s="1233"/>
      <c r="BS46" s="1233"/>
      <c r="BT46" s="1233"/>
      <c r="BU46" s="1233"/>
      <c r="BV46" s="1233"/>
      <c r="BW46" s="1233"/>
      <c r="BX46" s="1233"/>
      <c r="BY46" s="1233"/>
      <c r="BZ46" s="1233"/>
      <c r="CA46" s="1233"/>
      <c r="CB46" s="1233"/>
      <c r="CC46" s="1233"/>
      <c r="CD46" s="1233"/>
      <c r="CE46" s="1233"/>
      <c r="CF46" s="1233"/>
      <c r="CG46" s="1233"/>
      <c r="CH46" s="1233"/>
      <c r="CI46" s="1233"/>
      <c r="CJ46" s="1233"/>
      <c r="CK46" s="1233"/>
      <c r="CL46" s="1233"/>
      <c r="CM46" s="1233"/>
      <c r="CN46" s="1233"/>
      <c r="CO46" s="1233"/>
      <c r="CP46" s="1233"/>
      <c r="CQ46" s="1233"/>
      <c r="CR46" s="1233"/>
      <c r="CS46" s="1233"/>
      <c r="CT46" s="1233"/>
      <c r="CU46" s="1233"/>
      <c r="CV46" s="1233"/>
      <c r="CW46" s="1233"/>
      <c r="CX46" s="1233"/>
      <c r="CY46" s="1233"/>
      <c r="CZ46" s="1233"/>
      <c r="DA46" s="1233"/>
      <c r="DB46" s="1233"/>
      <c r="DC46" s="1234"/>
    </row>
    <row r="47" spans="2:109" x14ac:dyDescent="0.15">
      <c r="B47" s="251"/>
      <c r="AN47" s="1235"/>
      <c r="AO47" s="1236"/>
      <c r="AP47" s="1236"/>
      <c r="AQ47" s="1236"/>
      <c r="AR47" s="1236"/>
      <c r="AS47" s="1236"/>
      <c r="AT47" s="1236"/>
      <c r="AU47" s="1236"/>
      <c r="AV47" s="1236"/>
      <c r="AW47" s="1236"/>
      <c r="AX47" s="1236"/>
      <c r="AY47" s="1236"/>
      <c r="AZ47" s="1236"/>
      <c r="BA47" s="1236"/>
      <c r="BB47" s="1236"/>
      <c r="BC47" s="1236"/>
      <c r="BD47" s="1236"/>
      <c r="BE47" s="1236"/>
      <c r="BF47" s="1236"/>
      <c r="BG47" s="1236"/>
      <c r="BH47" s="1236"/>
      <c r="BI47" s="1236"/>
      <c r="BJ47" s="1236"/>
      <c r="BK47" s="1236"/>
      <c r="BL47" s="1236"/>
      <c r="BM47" s="1236"/>
      <c r="BN47" s="1236"/>
      <c r="BO47" s="1236"/>
      <c r="BP47" s="1236"/>
      <c r="BQ47" s="1236"/>
      <c r="BR47" s="1236"/>
      <c r="BS47" s="1236"/>
      <c r="BT47" s="1236"/>
      <c r="BU47" s="1236"/>
      <c r="BV47" s="1236"/>
      <c r="BW47" s="1236"/>
      <c r="BX47" s="1236"/>
      <c r="BY47" s="1236"/>
      <c r="BZ47" s="1236"/>
      <c r="CA47" s="1236"/>
      <c r="CB47" s="1236"/>
      <c r="CC47" s="1236"/>
      <c r="CD47" s="1236"/>
      <c r="CE47" s="1236"/>
      <c r="CF47" s="1236"/>
      <c r="CG47" s="1236"/>
      <c r="CH47" s="1236"/>
      <c r="CI47" s="1236"/>
      <c r="CJ47" s="1236"/>
      <c r="CK47" s="1236"/>
      <c r="CL47" s="1236"/>
      <c r="CM47" s="1236"/>
      <c r="CN47" s="1236"/>
      <c r="CO47" s="1236"/>
      <c r="CP47" s="1236"/>
      <c r="CQ47" s="1236"/>
      <c r="CR47" s="1236"/>
      <c r="CS47" s="1236"/>
      <c r="CT47" s="1236"/>
      <c r="CU47" s="1236"/>
      <c r="CV47" s="1236"/>
      <c r="CW47" s="1236"/>
      <c r="CX47" s="1236"/>
      <c r="CY47" s="1236"/>
      <c r="CZ47" s="1236"/>
      <c r="DA47" s="1236"/>
      <c r="DB47" s="1236"/>
      <c r="DC47" s="1237"/>
    </row>
    <row r="48" spans="2:109" x14ac:dyDescent="0.15">
      <c r="B48" s="251"/>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1"/>
      <c r="AN49" s="247" t="s">
        <v>609</v>
      </c>
    </row>
    <row r="50" spans="1:109" x14ac:dyDescent="0.15">
      <c r="B50" s="251"/>
      <c r="G50" s="1221"/>
      <c r="H50" s="1221"/>
      <c r="I50" s="1221"/>
      <c r="J50" s="1221"/>
      <c r="K50" s="357"/>
      <c r="L50" s="357"/>
      <c r="M50" s="358"/>
      <c r="N50" s="358"/>
      <c r="AN50" s="1239"/>
      <c r="AO50" s="1240"/>
      <c r="AP50" s="1240"/>
      <c r="AQ50" s="1240"/>
      <c r="AR50" s="1240"/>
      <c r="AS50" s="1240"/>
      <c r="AT50" s="1240"/>
      <c r="AU50" s="1240"/>
      <c r="AV50" s="1240"/>
      <c r="AW50" s="1240"/>
      <c r="AX50" s="1240"/>
      <c r="AY50" s="1240"/>
      <c r="AZ50" s="1240"/>
      <c r="BA50" s="1240"/>
      <c r="BB50" s="1240"/>
      <c r="BC50" s="1240"/>
      <c r="BD50" s="1240"/>
      <c r="BE50" s="1240"/>
      <c r="BF50" s="1240"/>
      <c r="BG50" s="1240"/>
      <c r="BH50" s="1240"/>
      <c r="BI50" s="1240"/>
      <c r="BJ50" s="1240"/>
      <c r="BK50" s="1240"/>
      <c r="BL50" s="1240"/>
      <c r="BM50" s="1240"/>
      <c r="BN50" s="1240"/>
      <c r="BO50" s="1241"/>
      <c r="BP50" s="1227" t="s">
        <v>502</v>
      </c>
      <c r="BQ50" s="1227"/>
      <c r="BR50" s="1227"/>
      <c r="BS50" s="1227"/>
      <c r="BT50" s="1227"/>
      <c r="BU50" s="1227"/>
      <c r="BV50" s="1227"/>
      <c r="BW50" s="1227"/>
      <c r="BX50" s="1227" t="s">
        <v>503</v>
      </c>
      <c r="BY50" s="1227"/>
      <c r="BZ50" s="1227"/>
      <c r="CA50" s="1227"/>
      <c r="CB50" s="1227"/>
      <c r="CC50" s="1227"/>
      <c r="CD50" s="1227"/>
      <c r="CE50" s="1227"/>
      <c r="CF50" s="1227" t="s">
        <v>504</v>
      </c>
      <c r="CG50" s="1227"/>
      <c r="CH50" s="1227"/>
      <c r="CI50" s="1227"/>
      <c r="CJ50" s="1227"/>
      <c r="CK50" s="1227"/>
      <c r="CL50" s="1227"/>
      <c r="CM50" s="1227"/>
      <c r="CN50" s="1227" t="s">
        <v>505</v>
      </c>
      <c r="CO50" s="1227"/>
      <c r="CP50" s="1227"/>
      <c r="CQ50" s="1227"/>
      <c r="CR50" s="1227"/>
      <c r="CS50" s="1227"/>
      <c r="CT50" s="1227"/>
      <c r="CU50" s="1227"/>
      <c r="CV50" s="1227" t="s">
        <v>506</v>
      </c>
      <c r="CW50" s="1227"/>
      <c r="CX50" s="1227"/>
      <c r="CY50" s="1227"/>
      <c r="CZ50" s="1227"/>
      <c r="DA50" s="1227"/>
      <c r="DB50" s="1227"/>
      <c r="DC50" s="1227"/>
    </row>
    <row r="51" spans="1:109" ht="13.5" customHeight="1" x14ac:dyDescent="0.15">
      <c r="B51" s="251"/>
      <c r="G51" s="1238"/>
      <c r="H51" s="1238"/>
      <c r="I51" s="1242"/>
      <c r="J51" s="1242"/>
      <c r="K51" s="1228"/>
      <c r="L51" s="1228"/>
      <c r="M51" s="1228"/>
      <c r="N51" s="1228"/>
      <c r="AM51" s="356"/>
      <c r="AN51" s="1226" t="s">
        <v>610</v>
      </c>
      <c r="AO51" s="1226"/>
      <c r="AP51" s="1226"/>
      <c r="AQ51" s="1226"/>
      <c r="AR51" s="1226"/>
      <c r="AS51" s="1226"/>
      <c r="AT51" s="1226"/>
      <c r="AU51" s="1226"/>
      <c r="AV51" s="1226"/>
      <c r="AW51" s="1226"/>
      <c r="AX51" s="1226"/>
      <c r="AY51" s="1226"/>
      <c r="AZ51" s="1226"/>
      <c r="BA51" s="1226"/>
      <c r="BB51" s="1226" t="s">
        <v>611</v>
      </c>
      <c r="BC51" s="1226"/>
      <c r="BD51" s="1226"/>
      <c r="BE51" s="1226"/>
      <c r="BF51" s="1226"/>
      <c r="BG51" s="1226"/>
      <c r="BH51" s="1226"/>
      <c r="BI51" s="1226"/>
      <c r="BJ51" s="1226"/>
      <c r="BK51" s="1226"/>
      <c r="BL51" s="1226"/>
      <c r="BM51" s="1226"/>
      <c r="BN51" s="1226"/>
      <c r="BO51" s="1226"/>
      <c r="BP51" s="1223">
        <v>4.5</v>
      </c>
      <c r="BQ51" s="1223"/>
      <c r="BR51" s="1223"/>
      <c r="BS51" s="1223"/>
      <c r="BT51" s="1223"/>
      <c r="BU51" s="1223"/>
      <c r="BV51" s="1223"/>
      <c r="BW51" s="1223"/>
      <c r="BX51" s="1223"/>
      <c r="BY51" s="1223"/>
      <c r="BZ51" s="1223"/>
      <c r="CA51" s="1223"/>
      <c r="CB51" s="1223"/>
      <c r="CC51" s="1223"/>
      <c r="CD51" s="1223"/>
      <c r="CE51" s="1223"/>
      <c r="CF51" s="1223">
        <v>17.899999999999999</v>
      </c>
      <c r="CG51" s="1223"/>
      <c r="CH51" s="1223"/>
      <c r="CI51" s="1223"/>
      <c r="CJ51" s="1223"/>
      <c r="CK51" s="1223"/>
      <c r="CL51" s="1223"/>
      <c r="CM51" s="1223"/>
      <c r="CN51" s="1223">
        <v>9.6</v>
      </c>
      <c r="CO51" s="1223"/>
      <c r="CP51" s="1223"/>
      <c r="CQ51" s="1223"/>
      <c r="CR51" s="1223"/>
      <c r="CS51" s="1223"/>
      <c r="CT51" s="1223"/>
      <c r="CU51" s="1223"/>
      <c r="CV51" s="1223"/>
      <c r="CW51" s="1223"/>
      <c r="CX51" s="1223"/>
      <c r="CY51" s="1223"/>
      <c r="CZ51" s="1223"/>
      <c r="DA51" s="1223"/>
      <c r="DB51" s="1223"/>
      <c r="DC51" s="1223"/>
    </row>
    <row r="52" spans="1:109" x14ac:dyDescent="0.15">
      <c r="B52" s="251"/>
      <c r="G52" s="1238"/>
      <c r="H52" s="1238"/>
      <c r="I52" s="1242"/>
      <c r="J52" s="1242"/>
      <c r="K52" s="1228"/>
      <c r="L52" s="1228"/>
      <c r="M52" s="1228"/>
      <c r="N52" s="1228"/>
      <c r="AM52" s="356"/>
      <c r="AN52" s="1226"/>
      <c r="AO52" s="1226"/>
      <c r="AP52" s="1226"/>
      <c r="AQ52" s="1226"/>
      <c r="AR52" s="1226"/>
      <c r="AS52" s="1226"/>
      <c r="AT52" s="1226"/>
      <c r="AU52" s="1226"/>
      <c r="AV52" s="1226"/>
      <c r="AW52" s="1226"/>
      <c r="AX52" s="1226"/>
      <c r="AY52" s="1226"/>
      <c r="AZ52" s="1226"/>
      <c r="BA52" s="1226"/>
      <c r="BB52" s="1226"/>
      <c r="BC52" s="1226"/>
      <c r="BD52" s="1226"/>
      <c r="BE52" s="1226"/>
      <c r="BF52" s="1226"/>
      <c r="BG52" s="1226"/>
      <c r="BH52" s="1226"/>
      <c r="BI52" s="1226"/>
      <c r="BJ52" s="1226"/>
      <c r="BK52" s="1226"/>
      <c r="BL52" s="1226"/>
      <c r="BM52" s="1226"/>
      <c r="BN52" s="1226"/>
      <c r="BO52" s="1226"/>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x14ac:dyDescent="0.15">
      <c r="A53" s="355"/>
      <c r="B53" s="251"/>
      <c r="G53" s="1238"/>
      <c r="H53" s="1238"/>
      <c r="I53" s="1221"/>
      <c r="J53" s="1221"/>
      <c r="K53" s="1228"/>
      <c r="L53" s="1228"/>
      <c r="M53" s="1228"/>
      <c r="N53" s="1228"/>
      <c r="AM53" s="356"/>
      <c r="AN53" s="1226"/>
      <c r="AO53" s="1226"/>
      <c r="AP53" s="1226"/>
      <c r="AQ53" s="1226"/>
      <c r="AR53" s="1226"/>
      <c r="AS53" s="1226"/>
      <c r="AT53" s="1226"/>
      <c r="AU53" s="1226"/>
      <c r="AV53" s="1226"/>
      <c r="AW53" s="1226"/>
      <c r="AX53" s="1226"/>
      <c r="AY53" s="1226"/>
      <c r="AZ53" s="1226"/>
      <c r="BA53" s="1226"/>
      <c r="BB53" s="1226" t="s">
        <v>612</v>
      </c>
      <c r="BC53" s="1226"/>
      <c r="BD53" s="1226"/>
      <c r="BE53" s="1226"/>
      <c r="BF53" s="1226"/>
      <c r="BG53" s="1226"/>
      <c r="BH53" s="1226"/>
      <c r="BI53" s="1226"/>
      <c r="BJ53" s="1226"/>
      <c r="BK53" s="1226"/>
      <c r="BL53" s="1226"/>
      <c r="BM53" s="1226"/>
      <c r="BN53" s="1226"/>
      <c r="BO53" s="1226"/>
      <c r="BP53" s="1223">
        <v>48.3</v>
      </c>
      <c r="BQ53" s="1223"/>
      <c r="BR53" s="1223"/>
      <c r="BS53" s="1223"/>
      <c r="BT53" s="1223"/>
      <c r="BU53" s="1223"/>
      <c r="BV53" s="1223"/>
      <c r="BW53" s="1223"/>
      <c r="BX53" s="1223">
        <v>49.4</v>
      </c>
      <c r="BY53" s="1223"/>
      <c r="BZ53" s="1223"/>
      <c r="CA53" s="1223"/>
      <c r="CB53" s="1223"/>
      <c r="CC53" s="1223"/>
      <c r="CD53" s="1223"/>
      <c r="CE53" s="1223"/>
      <c r="CF53" s="1223">
        <v>50.9</v>
      </c>
      <c r="CG53" s="1223"/>
      <c r="CH53" s="1223"/>
      <c r="CI53" s="1223"/>
      <c r="CJ53" s="1223"/>
      <c r="CK53" s="1223"/>
      <c r="CL53" s="1223"/>
      <c r="CM53" s="1223"/>
      <c r="CN53" s="1223">
        <v>47</v>
      </c>
      <c r="CO53" s="1223"/>
      <c r="CP53" s="1223"/>
      <c r="CQ53" s="1223"/>
      <c r="CR53" s="1223"/>
      <c r="CS53" s="1223"/>
      <c r="CT53" s="1223"/>
      <c r="CU53" s="1223"/>
      <c r="CV53" s="1223">
        <v>46</v>
      </c>
      <c r="CW53" s="1223"/>
      <c r="CX53" s="1223"/>
      <c r="CY53" s="1223"/>
      <c r="CZ53" s="1223"/>
      <c r="DA53" s="1223"/>
      <c r="DB53" s="1223"/>
      <c r="DC53" s="1223"/>
    </row>
    <row r="54" spans="1:109" x14ac:dyDescent="0.15">
      <c r="A54" s="355"/>
      <c r="B54" s="251"/>
      <c r="G54" s="1238"/>
      <c r="H54" s="1238"/>
      <c r="I54" s="1221"/>
      <c r="J54" s="1221"/>
      <c r="K54" s="1228"/>
      <c r="L54" s="1228"/>
      <c r="M54" s="1228"/>
      <c r="N54" s="1228"/>
      <c r="AM54" s="356"/>
      <c r="AN54" s="1226"/>
      <c r="AO54" s="1226"/>
      <c r="AP54" s="1226"/>
      <c r="AQ54" s="1226"/>
      <c r="AR54" s="1226"/>
      <c r="AS54" s="1226"/>
      <c r="AT54" s="1226"/>
      <c r="AU54" s="1226"/>
      <c r="AV54" s="1226"/>
      <c r="AW54" s="1226"/>
      <c r="AX54" s="1226"/>
      <c r="AY54" s="1226"/>
      <c r="AZ54" s="1226"/>
      <c r="BA54" s="1226"/>
      <c r="BB54" s="1226"/>
      <c r="BC54" s="1226"/>
      <c r="BD54" s="1226"/>
      <c r="BE54" s="1226"/>
      <c r="BF54" s="1226"/>
      <c r="BG54" s="1226"/>
      <c r="BH54" s="1226"/>
      <c r="BI54" s="1226"/>
      <c r="BJ54" s="1226"/>
      <c r="BK54" s="1226"/>
      <c r="BL54" s="1226"/>
      <c r="BM54" s="1226"/>
      <c r="BN54" s="1226"/>
      <c r="BO54" s="1226"/>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x14ac:dyDescent="0.15">
      <c r="A55" s="355"/>
      <c r="B55" s="251"/>
      <c r="G55" s="1221"/>
      <c r="H55" s="1221"/>
      <c r="I55" s="1221"/>
      <c r="J55" s="1221"/>
      <c r="K55" s="1228"/>
      <c r="L55" s="1228"/>
      <c r="M55" s="1228"/>
      <c r="N55" s="1228"/>
      <c r="AN55" s="1227" t="s">
        <v>613</v>
      </c>
      <c r="AO55" s="1227"/>
      <c r="AP55" s="1227"/>
      <c r="AQ55" s="1227"/>
      <c r="AR55" s="1227"/>
      <c r="AS55" s="1227"/>
      <c r="AT55" s="1227"/>
      <c r="AU55" s="1227"/>
      <c r="AV55" s="1227"/>
      <c r="AW55" s="1227"/>
      <c r="AX55" s="1227"/>
      <c r="AY55" s="1227"/>
      <c r="AZ55" s="1227"/>
      <c r="BA55" s="1227"/>
      <c r="BB55" s="1226" t="s">
        <v>611</v>
      </c>
      <c r="BC55" s="1226"/>
      <c r="BD55" s="1226"/>
      <c r="BE55" s="1226"/>
      <c r="BF55" s="1226"/>
      <c r="BG55" s="1226"/>
      <c r="BH55" s="1226"/>
      <c r="BI55" s="1226"/>
      <c r="BJ55" s="1226"/>
      <c r="BK55" s="1226"/>
      <c r="BL55" s="1226"/>
      <c r="BM55" s="1226"/>
      <c r="BN55" s="1226"/>
      <c r="BO55" s="1226"/>
      <c r="BP55" s="1223">
        <v>31.9</v>
      </c>
      <c r="BQ55" s="1223"/>
      <c r="BR55" s="1223"/>
      <c r="BS55" s="1223"/>
      <c r="BT55" s="1223"/>
      <c r="BU55" s="1223"/>
      <c r="BV55" s="1223"/>
      <c r="BW55" s="1223"/>
      <c r="BX55" s="1223">
        <v>24.2</v>
      </c>
      <c r="BY55" s="1223"/>
      <c r="BZ55" s="1223"/>
      <c r="CA55" s="1223"/>
      <c r="CB55" s="1223"/>
      <c r="CC55" s="1223"/>
      <c r="CD55" s="1223"/>
      <c r="CE55" s="1223"/>
      <c r="CF55" s="1223">
        <v>22.1</v>
      </c>
      <c r="CG55" s="1223"/>
      <c r="CH55" s="1223"/>
      <c r="CI55" s="1223"/>
      <c r="CJ55" s="1223"/>
      <c r="CK55" s="1223"/>
      <c r="CL55" s="1223"/>
      <c r="CM55" s="1223"/>
      <c r="CN55" s="1223">
        <v>20.399999999999999</v>
      </c>
      <c r="CO55" s="1223"/>
      <c r="CP55" s="1223"/>
      <c r="CQ55" s="1223"/>
      <c r="CR55" s="1223"/>
      <c r="CS55" s="1223"/>
      <c r="CT55" s="1223"/>
      <c r="CU55" s="1223"/>
      <c r="CV55" s="1223">
        <v>11.2</v>
      </c>
      <c r="CW55" s="1223"/>
      <c r="CX55" s="1223"/>
      <c r="CY55" s="1223"/>
      <c r="CZ55" s="1223"/>
      <c r="DA55" s="1223"/>
      <c r="DB55" s="1223"/>
      <c r="DC55" s="1223"/>
    </row>
    <row r="56" spans="1:109" x14ac:dyDescent="0.15">
      <c r="A56" s="355"/>
      <c r="B56" s="251"/>
      <c r="G56" s="1221"/>
      <c r="H56" s="1221"/>
      <c r="I56" s="1221"/>
      <c r="J56" s="1221"/>
      <c r="K56" s="1228"/>
      <c r="L56" s="1228"/>
      <c r="M56" s="1228"/>
      <c r="N56" s="1228"/>
      <c r="AN56" s="1227"/>
      <c r="AO56" s="1227"/>
      <c r="AP56" s="1227"/>
      <c r="AQ56" s="1227"/>
      <c r="AR56" s="1227"/>
      <c r="AS56" s="1227"/>
      <c r="AT56" s="1227"/>
      <c r="AU56" s="1227"/>
      <c r="AV56" s="1227"/>
      <c r="AW56" s="1227"/>
      <c r="AX56" s="1227"/>
      <c r="AY56" s="1227"/>
      <c r="AZ56" s="1227"/>
      <c r="BA56" s="1227"/>
      <c r="BB56" s="1226"/>
      <c r="BC56" s="1226"/>
      <c r="BD56" s="1226"/>
      <c r="BE56" s="1226"/>
      <c r="BF56" s="1226"/>
      <c r="BG56" s="1226"/>
      <c r="BH56" s="1226"/>
      <c r="BI56" s="1226"/>
      <c r="BJ56" s="1226"/>
      <c r="BK56" s="1226"/>
      <c r="BL56" s="1226"/>
      <c r="BM56" s="1226"/>
      <c r="BN56" s="1226"/>
      <c r="BO56" s="1226"/>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355" customFormat="1" x14ac:dyDescent="0.15">
      <c r="B57" s="359"/>
      <c r="G57" s="1221"/>
      <c r="H57" s="1221"/>
      <c r="I57" s="1224"/>
      <c r="J57" s="1224"/>
      <c r="K57" s="1228"/>
      <c r="L57" s="1228"/>
      <c r="M57" s="1228"/>
      <c r="N57" s="1228"/>
      <c r="AM57" s="247"/>
      <c r="AN57" s="1227"/>
      <c r="AO57" s="1227"/>
      <c r="AP57" s="1227"/>
      <c r="AQ57" s="1227"/>
      <c r="AR57" s="1227"/>
      <c r="AS57" s="1227"/>
      <c r="AT57" s="1227"/>
      <c r="AU57" s="1227"/>
      <c r="AV57" s="1227"/>
      <c r="AW57" s="1227"/>
      <c r="AX57" s="1227"/>
      <c r="AY57" s="1227"/>
      <c r="AZ57" s="1227"/>
      <c r="BA57" s="1227"/>
      <c r="BB57" s="1226" t="s">
        <v>612</v>
      </c>
      <c r="BC57" s="1226"/>
      <c r="BD57" s="1226"/>
      <c r="BE57" s="1226"/>
      <c r="BF57" s="1226"/>
      <c r="BG57" s="1226"/>
      <c r="BH57" s="1226"/>
      <c r="BI57" s="1226"/>
      <c r="BJ57" s="1226"/>
      <c r="BK57" s="1226"/>
      <c r="BL57" s="1226"/>
      <c r="BM57" s="1226"/>
      <c r="BN57" s="1226"/>
      <c r="BO57" s="1226"/>
      <c r="BP57" s="1223">
        <v>59.4</v>
      </c>
      <c r="BQ57" s="1223"/>
      <c r="BR57" s="1223"/>
      <c r="BS57" s="1223"/>
      <c r="BT57" s="1223"/>
      <c r="BU57" s="1223"/>
      <c r="BV57" s="1223"/>
      <c r="BW57" s="1223"/>
      <c r="BX57" s="1223">
        <v>60.1</v>
      </c>
      <c r="BY57" s="1223"/>
      <c r="BZ57" s="1223"/>
      <c r="CA57" s="1223"/>
      <c r="CB57" s="1223"/>
      <c r="CC57" s="1223"/>
      <c r="CD57" s="1223"/>
      <c r="CE57" s="1223"/>
      <c r="CF57" s="1223">
        <v>61.5</v>
      </c>
      <c r="CG57" s="1223"/>
      <c r="CH57" s="1223"/>
      <c r="CI57" s="1223"/>
      <c r="CJ57" s="1223"/>
      <c r="CK57" s="1223"/>
      <c r="CL57" s="1223"/>
      <c r="CM57" s="1223"/>
      <c r="CN57" s="1223">
        <v>63.1</v>
      </c>
      <c r="CO57" s="1223"/>
      <c r="CP57" s="1223"/>
      <c r="CQ57" s="1223"/>
      <c r="CR57" s="1223"/>
      <c r="CS57" s="1223"/>
      <c r="CT57" s="1223"/>
      <c r="CU57" s="1223"/>
      <c r="CV57" s="1223">
        <v>63.2</v>
      </c>
      <c r="CW57" s="1223"/>
      <c r="CX57" s="1223"/>
      <c r="CY57" s="1223"/>
      <c r="CZ57" s="1223"/>
      <c r="DA57" s="1223"/>
      <c r="DB57" s="1223"/>
      <c r="DC57" s="1223"/>
      <c r="DD57" s="360"/>
      <c r="DE57" s="359"/>
    </row>
    <row r="58" spans="1:109" s="355" customFormat="1" x14ac:dyDescent="0.15">
      <c r="A58" s="247"/>
      <c r="B58" s="359"/>
      <c r="G58" s="1221"/>
      <c r="H58" s="1221"/>
      <c r="I58" s="1224"/>
      <c r="J58" s="1224"/>
      <c r="K58" s="1228"/>
      <c r="L58" s="1228"/>
      <c r="M58" s="1228"/>
      <c r="N58" s="1228"/>
      <c r="AM58" s="247"/>
      <c r="AN58" s="1227"/>
      <c r="AO58" s="1227"/>
      <c r="AP58" s="1227"/>
      <c r="AQ58" s="1227"/>
      <c r="AR58" s="1227"/>
      <c r="AS58" s="1227"/>
      <c r="AT58" s="1227"/>
      <c r="AU58" s="1227"/>
      <c r="AV58" s="1227"/>
      <c r="AW58" s="1227"/>
      <c r="AX58" s="1227"/>
      <c r="AY58" s="1227"/>
      <c r="AZ58" s="1227"/>
      <c r="BA58" s="1227"/>
      <c r="BB58" s="1226"/>
      <c r="BC58" s="1226"/>
      <c r="BD58" s="1226"/>
      <c r="BE58" s="1226"/>
      <c r="BF58" s="1226"/>
      <c r="BG58" s="1226"/>
      <c r="BH58" s="1226"/>
      <c r="BI58" s="1226"/>
      <c r="BJ58" s="1226"/>
      <c r="BK58" s="1226"/>
      <c r="BL58" s="1226"/>
      <c r="BM58" s="1226"/>
      <c r="BN58" s="1226"/>
      <c r="BO58" s="1226"/>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360"/>
      <c r="DE58" s="359"/>
    </row>
    <row r="59" spans="1:109" s="355" customFormat="1" x14ac:dyDescent="0.15">
      <c r="A59" s="247"/>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7"/>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7"/>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7"/>
    </row>
    <row r="63" spans="1:109" ht="17.25" x14ac:dyDescent="0.15">
      <c r="B63" s="304" t="s">
        <v>614</v>
      </c>
    </row>
    <row r="64" spans="1:109" x14ac:dyDescent="0.15">
      <c r="B64" s="251"/>
      <c r="G64" s="354"/>
      <c r="I64" s="366"/>
      <c r="J64" s="366"/>
      <c r="K64" s="366"/>
      <c r="L64" s="366"/>
      <c r="M64" s="366"/>
      <c r="N64" s="367"/>
      <c r="AM64" s="354"/>
      <c r="AN64" s="354" t="s">
        <v>608</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1"/>
      <c r="AN65" s="1229" t="s">
        <v>617</v>
      </c>
      <c r="AO65" s="1230"/>
      <c r="AP65" s="1230"/>
      <c r="AQ65" s="1230"/>
      <c r="AR65" s="1230"/>
      <c r="AS65" s="1230"/>
      <c r="AT65" s="1230"/>
      <c r="AU65" s="1230"/>
      <c r="AV65" s="1230"/>
      <c r="AW65" s="1230"/>
      <c r="AX65" s="1230"/>
      <c r="AY65" s="1230"/>
      <c r="AZ65" s="1230"/>
      <c r="BA65" s="1230"/>
      <c r="BB65" s="1230"/>
      <c r="BC65" s="1230"/>
      <c r="BD65" s="1230"/>
      <c r="BE65" s="1230"/>
      <c r="BF65" s="1230"/>
      <c r="BG65" s="1230"/>
      <c r="BH65" s="1230"/>
      <c r="BI65" s="1230"/>
      <c r="BJ65" s="1230"/>
      <c r="BK65" s="1230"/>
      <c r="BL65" s="1230"/>
      <c r="BM65" s="1230"/>
      <c r="BN65" s="1230"/>
      <c r="BO65" s="1230"/>
      <c r="BP65" s="1230"/>
      <c r="BQ65" s="1230"/>
      <c r="BR65" s="1230"/>
      <c r="BS65" s="1230"/>
      <c r="BT65" s="1230"/>
      <c r="BU65" s="1230"/>
      <c r="BV65" s="1230"/>
      <c r="BW65" s="1230"/>
      <c r="BX65" s="1230"/>
      <c r="BY65" s="1230"/>
      <c r="BZ65" s="1230"/>
      <c r="CA65" s="1230"/>
      <c r="CB65" s="1230"/>
      <c r="CC65" s="1230"/>
      <c r="CD65" s="1230"/>
      <c r="CE65" s="1230"/>
      <c r="CF65" s="1230"/>
      <c r="CG65" s="1230"/>
      <c r="CH65" s="1230"/>
      <c r="CI65" s="1230"/>
      <c r="CJ65" s="1230"/>
      <c r="CK65" s="1230"/>
      <c r="CL65" s="1230"/>
      <c r="CM65" s="1230"/>
      <c r="CN65" s="1230"/>
      <c r="CO65" s="1230"/>
      <c r="CP65" s="1230"/>
      <c r="CQ65" s="1230"/>
      <c r="CR65" s="1230"/>
      <c r="CS65" s="1230"/>
      <c r="CT65" s="1230"/>
      <c r="CU65" s="1230"/>
      <c r="CV65" s="1230"/>
      <c r="CW65" s="1230"/>
      <c r="CX65" s="1230"/>
      <c r="CY65" s="1230"/>
      <c r="CZ65" s="1230"/>
      <c r="DA65" s="1230"/>
      <c r="DB65" s="1230"/>
      <c r="DC65" s="1231"/>
    </row>
    <row r="66" spans="2:107" x14ac:dyDescent="0.15">
      <c r="B66" s="251"/>
      <c r="AN66" s="1232"/>
      <c r="AO66" s="1233"/>
      <c r="AP66" s="1233"/>
      <c r="AQ66" s="1233"/>
      <c r="AR66" s="1233"/>
      <c r="AS66" s="1233"/>
      <c r="AT66" s="1233"/>
      <c r="AU66" s="1233"/>
      <c r="AV66" s="1233"/>
      <c r="AW66" s="1233"/>
      <c r="AX66" s="1233"/>
      <c r="AY66" s="1233"/>
      <c r="AZ66" s="1233"/>
      <c r="BA66" s="1233"/>
      <c r="BB66" s="1233"/>
      <c r="BC66" s="1233"/>
      <c r="BD66" s="1233"/>
      <c r="BE66" s="1233"/>
      <c r="BF66" s="1233"/>
      <c r="BG66" s="1233"/>
      <c r="BH66" s="1233"/>
      <c r="BI66" s="1233"/>
      <c r="BJ66" s="1233"/>
      <c r="BK66" s="1233"/>
      <c r="BL66" s="1233"/>
      <c r="BM66" s="1233"/>
      <c r="BN66" s="1233"/>
      <c r="BO66" s="1233"/>
      <c r="BP66" s="1233"/>
      <c r="BQ66" s="1233"/>
      <c r="BR66" s="1233"/>
      <c r="BS66" s="1233"/>
      <c r="BT66" s="1233"/>
      <c r="BU66" s="1233"/>
      <c r="BV66" s="1233"/>
      <c r="BW66" s="1233"/>
      <c r="BX66" s="1233"/>
      <c r="BY66" s="1233"/>
      <c r="BZ66" s="1233"/>
      <c r="CA66" s="1233"/>
      <c r="CB66" s="1233"/>
      <c r="CC66" s="1233"/>
      <c r="CD66" s="1233"/>
      <c r="CE66" s="1233"/>
      <c r="CF66" s="1233"/>
      <c r="CG66" s="1233"/>
      <c r="CH66" s="1233"/>
      <c r="CI66" s="1233"/>
      <c r="CJ66" s="1233"/>
      <c r="CK66" s="1233"/>
      <c r="CL66" s="1233"/>
      <c r="CM66" s="1233"/>
      <c r="CN66" s="1233"/>
      <c r="CO66" s="1233"/>
      <c r="CP66" s="1233"/>
      <c r="CQ66" s="1233"/>
      <c r="CR66" s="1233"/>
      <c r="CS66" s="1233"/>
      <c r="CT66" s="1233"/>
      <c r="CU66" s="1233"/>
      <c r="CV66" s="1233"/>
      <c r="CW66" s="1233"/>
      <c r="CX66" s="1233"/>
      <c r="CY66" s="1233"/>
      <c r="CZ66" s="1233"/>
      <c r="DA66" s="1233"/>
      <c r="DB66" s="1233"/>
      <c r="DC66" s="1234"/>
    </row>
    <row r="67" spans="2:107" x14ac:dyDescent="0.15">
      <c r="B67" s="251"/>
      <c r="AN67" s="1232"/>
      <c r="AO67" s="1233"/>
      <c r="AP67" s="1233"/>
      <c r="AQ67" s="1233"/>
      <c r="AR67" s="1233"/>
      <c r="AS67" s="1233"/>
      <c r="AT67" s="1233"/>
      <c r="AU67" s="1233"/>
      <c r="AV67" s="1233"/>
      <c r="AW67" s="1233"/>
      <c r="AX67" s="1233"/>
      <c r="AY67" s="1233"/>
      <c r="AZ67" s="1233"/>
      <c r="BA67" s="1233"/>
      <c r="BB67" s="1233"/>
      <c r="BC67" s="1233"/>
      <c r="BD67" s="1233"/>
      <c r="BE67" s="1233"/>
      <c r="BF67" s="1233"/>
      <c r="BG67" s="1233"/>
      <c r="BH67" s="1233"/>
      <c r="BI67" s="1233"/>
      <c r="BJ67" s="1233"/>
      <c r="BK67" s="1233"/>
      <c r="BL67" s="1233"/>
      <c r="BM67" s="1233"/>
      <c r="BN67" s="1233"/>
      <c r="BO67" s="1233"/>
      <c r="BP67" s="1233"/>
      <c r="BQ67" s="1233"/>
      <c r="BR67" s="1233"/>
      <c r="BS67" s="1233"/>
      <c r="BT67" s="1233"/>
      <c r="BU67" s="1233"/>
      <c r="BV67" s="1233"/>
      <c r="BW67" s="1233"/>
      <c r="BX67" s="1233"/>
      <c r="BY67" s="1233"/>
      <c r="BZ67" s="1233"/>
      <c r="CA67" s="1233"/>
      <c r="CB67" s="1233"/>
      <c r="CC67" s="1233"/>
      <c r="CD67" s="1233"/>
      <c r="CE67" s="1233"/>
      <c r="CF67" s="1233"/>
      <c r="CG67" s="1233"/>
      <c r="CH67" s="1233"/>
      <c r="CI67" s="1233"/>
      <c r="CJ67" s="1233"/>
      <c r="CK67" s="1233"/>
      <c r="CL67" s="1233"/>
      <c r="CM67" s="1233"/>
      <c r="CN67" s="1233"/>
      <c r="CO67" s="1233"/>
      <c r="CP67" s="1233"/>
      <c r="CQ67" s="1233"/>
      <c r="CR67" s="1233"/>
      <c r="CS67" s="1233"/>
      <c r="CT67" s="1233"/>
      <c r="CU67" s="1233"/>
      <c r="CV67" s="1233"/>
      <c r="CW67" s="1233"/>
      <c r="CX67" s="1233"/>
      <c r="CY67" s="1233"/>
      <c r="CZ67" s="1233"/>
      <c r="DA67" s="1233"/>
      <c r="DB67" s="1233"/>
      <c r="DC67" s="1234"/>
    </row>
    <row r="68" spans="2:107" x14ac:dyDescent="0.15">
      <c r="B68" s="251"/>
      <c r="AN68" s="1232"/>
      <c r="AO68" s="1233"/>
      <c r="AP68" s="1233"/>
      <c r="AQ68" s="1233"/>
      <c r="AR68" s="1233"/>
      <c r="AS68" s="1233"/>
      <c r="AT68" s="1233"/>
      <c r="AU68" s="1233"/>
      <c r="AV68" s="1233"/>
      <c r="AW68" s="1233"/>
      <c r="AX68" s="1233"/>
      <c r="AY68" s="1233"/>
      <c r="AZ68" s="1233"/>
      <c r="BA68" s="1233"/>
      <c r="BB68" s="1233"/>
      <c r="BC68" s="1233"/>
      <c r="BD68" s="1233"/>
      <c r="BE68" s="1233"/>
      <c r="BF68" s="1233"/>
      <c r="BG68" s="1233"/>
      <c r="BH68" s="1233"/>
      <c r="BI68" s="1233"/>
      <c r="BJ68" s="1233"/>
      <c r="BK68" s="1233"/>
      <c r="BL68" s="1233"/>
      <c r="BM68" s="1233"/>
      <c r="BN68" s="1233"/>
      <c r="BO68" s="1233"/>
      <c r="BP68" s="1233"/>
      <c r="BQ68" s="1233"/>
      <c r="BR68" s="1233"/>
      <c r="BS68" s="1233"/>
      <c r="BT68" s="1233"/>
      <c r="BU68" s="1233"/>
      <c r="BV68" s="1233"/>
      <c r="BW68" s="1233"/>
      <c r="BX68" s="1233"/>
      <c r="BY68" s="1233"/>
      <c r="BZ68" s="1233"/>
      <c r="CA68" s="1233"/>
      <c r="CB68" s="1233"/>
      <c r="CC68" s="1233"/>
      <c r="CD68" s="1233"/>
      <c r="CE68" s="1233"/>
      <c r="CF68" s="1233"/>
      <c r="CG68" s="1233"/>
      <c r="CH68" s="1233"/>
      <c r="CI68" s="1233"/>
      <c r="CJ68" s="1233"/>
      <c r="CK68" s="1233"/>
      <c r="CL68" s="1233"/>
      <c r="CM68" s="1233"/>
      <c r="CN68" s="1233"/>
      <c r="CO68" s="1233"/>
      <c r="CP68" s="1233"/>
      <c r="CQ68" s="1233"/>
      <c r="CR68" s="1233"/>
      <c r="CS68" s="1233"/>
      <c r="CT68" s="1233"/>
      <c r="CU68" s="1233"/>
      <c r="CV68" s="1233"/>
      <c r="CW68" s="1233"/>
      <c r="CX68" s="1233"/>
      <c r="CY68" s="1233"/>
      <c r="CZ68" s="1233"/>
      <c r="DA68" s="1233"/>
      <c r="DB68" s="1233"/>
      <c r="DC68" s="1234"/>
    </row>
    <row r="69" spans="2:107" x14ac:dyDescent="0.15">
      <c r="B69" s="251"/>
      <c r="AN69" s="1235"/>
      <c r="AO69" s="1236"/>
      <c r="AP69" s="1236"/>
      <c r="AQ69" s="1236"/>
      <c r="AR69" s="1236"/>
      <c r="AS69" s="1236"/>
      <c r="AT69" s="1236"/>
      <c r="AU69" s="1236"/>
      <c r="AV69" s="1236"/>
      <c r="AW69" s="1236"/>
      <c r="AX69" s="1236"/>
      <c r="AY69" s="1236"/>
      <c r="AZ69" s="1236"/>
      <c r="BA69" s="1236"/>
      <c r="BB69" s="1236"/>
      <c r="BC69" s="1236"/>
      <c r="BD69" s="1236"/>
      <c r="BE69" s="1236"/>
      <c r="BF69" s="1236"/>
      <c r="BG69" s="1236"/>
      <c r="BH69" s="1236"/>
      <c r="BI69" s="1236"/>
      <c r="BJ69" s="1236"/>
      <c r="BK69" s="1236"/>
      <c r="BL69" s="1236"/>
      <c r="BM69" s="1236"/>
      <c r="BN69" s="1236"/>
      <c r="BO69" s="1236"/>
      <c r="BP69" s="1236"/>
      <c r="BQ69" s="1236"/>
      <c r="BR69" s="1236"/>
      <c r="BS69" s="1236"/>
      <c r="BT69" s="1236"/>
      <c r="BU69" s="1236"/>
      <c r="BV69" s="1236"/>
      <c r="BW69" s="1236"/>
      <c r="BX69" s="1236"/>
      <c r="BY69" s="1236"/>
      <c r="BZ69" s="1236"/>
      <c r="CA69" s="1236"/>
      <c r="CB69" s="1236"/>
      <c r="CC69" s="1236"/>
      <c r="CD69" s="1236"/>
      <c r="CE69" s="1236"/>
      <c r="CF69" s="1236"/>
      <c r="CG69" s="1236"/>
      <c r="CH69" s="1236"/>
      <c r="CI69" s="1236"/>
      <c r="CJ69" s="1236"/>
      <c r="CK69" s="1236"/>
      <c r="CL69" s="1236"/>
      <c r="CM69" s="1236"/>
      <c r="CN69" s="1236"/>
      <c r="CO69" s="1236"/>
      <c r="CP69" s="1236"/>
      <c r="CQ69" s="1236"/>
      <c r="CR69" s="1236"/>
      <c r="CS69" s="1236"/>
      <c r="CT69" s="1236"/>
      <c r="CU69" s="1236"/>
      <c r="CV69" s="1236"/>
      <c r="CW69" s="1236"/>
      <c r="CX69" s="1236"/>
      <c r="CY69" s="1236"/>
      <c r="CZ69" s="1236"/>
      <c r="DA69" s="1236"/>
      <c r="DB69" s="1236"/>
      <c r="DC69" s="1237"/>
    </row>
    <row r="70" spans="2:107" x14ac:dyDescent="0.15">
      <c r="B70" s="251"/>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1"/>
      <c r="G71" s="371"/>
      <c r="I71" s="372"/>
      <c r="J71" s="369"/>
      <c r="K71" s="369"/>
      <c r="L71" s="370"/>
      <c r="M71" s="369"/>
      <c r="N71" s="370"/>
      <c r="AM71" s="371"/>
      <c r="AN71" s="247" t="s">
        <v>609</v>
      </c>
    </row>
    <row r="72" spans="2:107" x14ac:dyDescent="0.15">
      <c r="B72" s="251"/>
      <c r="G72" s="1221"/>
      <c r="H72" s="1221"/>
      <c r="I72" s="1221"/>
      <c r="J72" s="1221"/>
      <c r="K72" s="357"/>
      <c r="L72" s="357"/>
      <c r="M72" s="358"/>
      <c r="N72" s="358"/>
      <c r="AN72" s="1239"/>
      <c r="AO72" s="1240"/>
      <c r="AP72" s="1240"/>
      <c r="AQ72" s="1240"/>
      <c r="AR72" s="1240"/>
      <c r="AS72" s="1240"/>
      <c r="AT72" s="1240"/>
      <c r="AU72" s="1240"/>
      <c r="AV72" s="1240"/>
      <c r="AW72" s="1240"/>
      <c r="AX72" s="1240"/>
      <c r="AY72" s="1240"/>
      <c r="AZ72" s="1240"/>
      <c r="BA72" s="1240"/>
      <c r="BB72" s="1240"/>
      <c r="BC72" s="1240"/>
      <c r="BD72" s="1240"/>
      <c r="BE72" s="1240"/>
      <c r="BF72" s="1240"/>
      <c r="BG72" s="1240"/>
      <c r="BH72" s="1240"/>
      <c r="BI72" s="1240"/>
      <c r="BJ72" s="1240"/>
      <c r="BK72" s="1240"/>
      <c r="BL72" s="1240"/>
      <c r="BM72" s="1240"/>
      <c r="BN72" s="1240"/>
      <c r="BO72" s="1241"/>
      <c r="BP72" s="1227" t="s">
        <v>502</v>
      </c>
      <c r="BQ72" s="1227"/>
      <c r="BR72" s="1227"/>
      <c r="BS72" s="1227"/>
      <c r="BT72" s="1227"/>
      <c r="BU72" s="1227"/>
      <c r="BV72" s="1227"/>
      <c r="BW72" s="1227"/>
      <c r="BX72" s="1227" t="s">
        <v>503</v>
      </c>
      <c r="BY72" s="1227"/>
      <c r="BZ72" s="1227"/>
      <c r="CA72" s="1227"/>
      <c r="CB72" s="1227"/>
      <c r="CC72" s="1227"/>
      <c r="CD72" s="1227"/>
      <c r="CE72" s="1227"/>
      <c r="CF72" s="1227" t="s">
        <v>504</v>
      </c>
      <c r="CG72" s="1227"/>
      <c r="CH72" s="1227"/>
      <c r="CI72" s="1227"/>
      <c r="CJ72" s="1227"/>
      <c r="CK72" s="1227"/>
      <c r="CL72" s="1227"/>
      <c r="CM72" s="1227"/>
      <c r="CN72" s="1227" t="s">
        <v>505</v>
      </c>
      <c r="CO72" s="1227"/>
      <c r="CP72" s="1227"/>
      <c r="CQ72" s="1227"/>
      <c r="CR72" s="1227"/>
      <c r="CS72" s="1227"/>
      <c r="CT72" s="1227"/>
      <c r="CU72" s="1227"/>
      <c r="CV72" s="1227" t="s">
        <v>506</v>
      </c>
      <c r="CW72" s="1227"/>
      <c r="CX72" s="1227"/>
      <c r="CY72" s="1227"/>
      <c r="CZ72" s="1227"/>
      <c r="DA72" s="1227"/>
      <c r="DB72" s="1227"/>
      <c r="DC72" s="1227"/>
    </row>
    <row r="73" spans="2:107" x14ac:dyDescent="0.15">
      <c r="B73" s="251"/>
      <c r="G73" s="1238"/>
      <c r="H73" s="1238"/>
      <c r="I73" s="1238"/>
      <c r="J73" s="1238"/>
      <c r="K73" s="1222"/>
      <c r="L73" s="1222"/>
      <c r="M73" s="1222"/>
      <c r="N73" s="1222"/>
      <c r="AM73" s="356"/>
      <c r="AN73" s="1226" t="s">
        <v>610</v>
      </c>
      <c r="AO73" s="1226"/>
      <c r="AP73" s="1226"/>
      <c r="AQ73" s="1226"/>
      <c r="AR73" s="1226"/>
      <c r="AS73" s="1226"/>
      <c r="AT73" s="1226"/>
      <c r="AU73" s="1226"/>
      <c r="AV73" s="1226"/>
      <c r="AW73" s="1226"/>
      <c r="AX73" s="1226"/>
      <c r="AY73" s="1226"/>
      <c r="AZ73" s="1226"/>
      <c r="BA73" s="1226"/>
      <c r="BB73" s="1226" t="s">
        <v>611</v>
      </c>
      <c r="BC73" s="1226"/>
      <c r="BD73" s="1226"/>
      <c r="BE73" s="1226"/>
      <c r="BF73" s="1226"/>
      <c r="BG73" s="1226"/>
      <c r="BH73" s="1226"/>
      <c r="BI73" s="1226"/>
      <c r="BJ73" s="1226"/>
      <c r="BK73" s="1226"/>
      <c r="BL73" s="1226"/>
      <c r="BM73" s="1226"/>
      <c r="BN73" s="1226"/>
      <c r="BO73" s="1226"/>
      <c r="BP73" s="1223">
        <v>4.5</v>
      </c>
      <c r="BQ73" s="1223"/>
      <c r="BR73" s="1223"/>
      <c r="BS73" s="1223"/>
      <c r="BT73" s="1223"/>
      <c r="BU73" s="1223"/>
      <c r="BV73" s="1223"/>
      <c r="BW73" s="1223"/>
      <c r="BX73" s="1223"/>
      <c r="BY73" s="1223"/>
      <c r="BZ73" s="1223"/>
      <c r="CA73" s="1223"/>
      <c r="CB73" s="1223"/>
      <c r="CC73" s="1223"/>
      <c r="CD73" s="1223"/>
      <c r="CE73" s="1223"/>
      <c r="CF73" s="1223">
        <v>17.899999999999999</v>
      </c>
      <c r="CG73" s="1223"/>
      <c r="CH73" s="1223"/>
      <c r="CI73" s="1223"/>
      <c r="CJ73" s="1223"/>
      <c r="CK73" s="1223"/>
      <c r="CL73" s="1223"/>
      <c r="CM73" s="1223"/>
      <c r="CN73" s="1223">
        <v>9.6</v>
      </c>
      <c r="CO73" s="1223"/>
      <c r="CP73" s="1223"/>
      <c r="CQ73" s="1223"/>
      <c r="CR73" s="1223"/>
      <c r="CS73" s="1223"/>
      <c r="CT73" s="1223"/>
      <c r="CU73" s="1223"/>
      <c r="CV73" s="1223"/>
      <c r="CW73" s="1223"/>
      <c r="CX73" s="1223"/>
      <c r="CY73" s="1223"/>
      <c r="CZ73" s="1223"/>
      <c r="DA73" s="1223"/>
      <c r="DB73" s="1223"/>
      <c r="DC73" s="1223"/>
    </row>
    <row r="74" spans="2:107" x14ac:dyDescent="0.15">
      <c r="B74" s="251"/>
      <c r="G74" s="1238"/>
      <c r="H74" s="1238"/>
      <c r="I74" s="1238"/>
      <c r="J74" s="1238"/>
      <c r="K74" s="1222"/>
      <c r="L74" s="1222"/>
      <c r="M74" s="1222"/>
      <c r="N74" s="1222"/>
      <c r="AM74" s="356"/>
      <c r="AN74" s="1226"/>
      <c r="AO74" s="1226"/>
      <c r="AP74" s="1226"/>
      <c r="AQ74" s="1226"/>
      <c r="AR74" s="1226"/>
      <c r="AS74" s="1226"/>
      <c r="AT74" s="1226"/>
      <c r="AU74" s="1226"/>
      <c r="AV74" s="1226"/>
      <c r="AW74" s="1226"/>
      <c r="AX74" s="1226"/>
      <c r="AY74" s="1226"/>
      <c r="AZ74" s="1226"/>
      <c r="BA74" s="1226"/>
      <c r="BB74" s="1226"/>
      <c r="BC74" s="1226"/>
      <c r="BD74" s="1226"/>
      <c r="BE74" s="1226"/>
      <c r="BF74" s="1226"/>
      <c r="BG74" s="1226"/>
      <c r="BH74" s="1226"/>
      <c r="BI74" s="1226"/>
      <c r="BJ74" s="1226"/>
      <c r="BK74" s="1226"/>
      <c r="BL74" s="1226"/>
      <c r="BM74" s="1226"/>
      <c r="BN74" s="1226"/>
      <c r="BO74" s="1226"/>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x14ac:dyDescent="0.15">
      <c r="B75" s="251"/>
      <c r="G75" s="1238"/>
      <c r="H75" s="1238"/>
      <c r="I75" s="1221"/>
      <c r="J75" s="1221"/>
      <c r="K75" s="1228"/>
      <c r="L75" s="1228"/>
      <c r="M75" s="1228"/>
      <c r="N75" s="1228"/>
      <c r="AM75" s="356"/>
      <c r="AN75" s="1226"/>
      <c r="AO75" s="1226"/>
      <c r="AP75" s="1226"/>
      <c r="AQ75" s="1226"/>
      <c r="AR75" s="1226"/>
      <c r="AS75" s="1226"/>
      <c r="AT75" s="1226"/>
      <c r="AU75" s="1226"/>
      <c r="AV75" s="1226"/>
      <c r="AW75" s="1226"/>
      <c r="AX75" s="1226"/>
      <c r="AY75" s="1226"/>
      <c r="AZ75" s="1226"/>
      <c r="BA75" s="1226"/>
      <c r="BB75" s="1226" t="s">
        <v>615</v>
      </c>
      <c r="BC75" s="1226"/>
      <c r="BD75" s="1226"/>
      <c r="BE75" s="1226"/>
      <c r="BF75" s="1226"/>
      <c r="BG75" s="1226"/>
      <c r="BH75" s="1226"/>
      <c r="BI75" s="1226"/>
      <c r="BJ75" s="1226"/>
      <c r="BK75" s="1226"/>
      <c r="BL75" s="1226"/>
      <c r="BM75" s="1226"/>
      <c r="BN75" s="1226"/>
      <c r="BO75" s="1226"/>
      <c r="BP75" s="1223">
        <v>5.5</v>
      </c>
      <c r="BQ75" s="1223"/>
      <c r="BR75" s="1223"/>
      <c r="BS75" s="1223"/>
      <c r="BT75" s="1223"/>
      <c r="BU75" s="1223"/>
      <c r="BV75" s="1223"/>
      <c r="BW75" s="1223"/>
      <c r="BX75" s="1223">
        <v>5.7</v>
      </c>
      <c r="BY75" s="1223"/>
      <c r="BZ75" s="1223"/>
      <c r="CA75" s="1223"/>
      <c r="CB75" s="1223"/>
      <c r="CC75" s="1223"/>
      <c r="CD75" s="1223"/>
      <c r="CE75" s="1223"/>
      <c r="CF75" s="1223">
        <v>5.6</v>
      </c>
      <c r="CG75" s="1223"/>
      <c r="CH75" s="1223"/>
      <c r="CI75" s="1223"/>
      <c r="CJ75" s="1223"/>
      <c r="CK75" s="1223"/>
      <c r="CL75" s="1223"/>
      <c r="CM75" s="1223"/>
      <c r="CN75" s="1223">
        <v>5.2</v>
      </c>
      <c r="CO75" s="1223"/>
      <c r="CP75" s="1223"/>
      <c r="CQ75" s="1223"/>
      <c r="CR75" s="1223"/>
      <c r="CS75" s="1223"/>
      <c r="CT75" s="1223"/>
      <c r="CU75" s="1223"/>
      <c r="CV75" s="1223">
        <v>4.3</v>
      </c>
      <c r="CW75" s="1223"/>
      <c r="CX75" s="1223"/>
      <c r="CY75" s="1223"/>
      <c r="CZ75" s="1223"/>
      <c r="DA75" s="1223"/>
      <c r="DB75" s="1223"/>
      <c r="DC75" s="1223"/>
    </row>
    <row r="76" spans="2:107" x14ac:dyDescent="0.15">
      <c r="B76" s="251"/>
      <c r="G76" s="1238"/>
      <c r="H76" s="1238"/>
      <c r="I76" s="1221"/>
      <c r="J76" s="1221"/>
      <c r="K76" s="1228"/>
      <c r="L76" s="1228"/>
      <c r="M76" s="1228"/>
      <c r="N76" s="1228"/>
      <c r="AM76" s="356"/>
      <c r="AN76" s="1226"/>
      <c r="AO76" s="1226"/>
      <c r="AP76" s="1226"/>
      <c r="AQ76" s="1226"/>
      <c r="AR76" s="1226"/>
      <c r="AS76" s="1226"/>
      <c r="AT76" s="1226"/>
      <c r="AU76" s="1226"/>
      <c r="AV76" s="1226"/>
      <c r="AW76" s="1226"/>
      <c r="AX76" s="1226"/>
      <c r="AY76" s="1226"/>
      <c r="AZ76" s="1226"/>
      <c r="BA76" s="1226"/>
      <c r="BB76" s="1226"/>
      <c r="BC76" s="1226"/>
      <c r="BD76" s="1226"/>
      <c r="BE76" s="1226"/>
      <c r="BF76" s="1226"/>
      <c r="BG76" s="1226"/>
      <c r="BH76" s="1226"/>
      <c r="BI76" s="1226"/>
      <c r="BJ76" s="1226"/>
      <c r="BK76" s="1226"/>
      <c r="BL76" s="1226"/>
      <c r="BM76" s="1226"/>
      <c r="BN76" s="1226"/>
      <c r="BO76" s="1226"/>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x14ac:dyDescent="0.15">
      <c r="B77" s="251"/>
      <c r="G77" s="1221"/>
      <c r="H77" s="1221"/>
      <c r="I77" s="1221"/>
      <c r="J77" s="1221"/>
      <c r="K77" s="1222"/>
      <c r="L77" s="1222"/>
      <c r="M77" s="1222"/>
      <c r="N77" s="1222"/>
      <c r="AN77" s="1227" t="s">
        <v>613</v>
      </c>
      <c r="AO77" s="1227"/>
      <c r="AP77" s="1227"/>
      <c r="AQ77" s="1227"/>
      <c r="AR77" s="1227"/>
      <c r="AS77" s="1227"/>
      <c r="AT77" s="1227"/>
      <c r="AU77" s="1227"/>
      <c r="AV77" s="1227"/>
      <c r="AW77" s="1227"/>
      <c r="AX77" s="1227"/>
      <c r="AY77" s="1227"/>
      <c r="AZ77" s="1227"/>
      <c r="BA77" s="1227"/>
      <c r="BB77" s="1226" t="s">
        <v>611</v>
      </c>
      <c r="BC77" s="1226"/>
      <c r="BD77" s="1226"/>
      <c r="BE77" s="1226"/>
      <c r="BF77" s="1226"/>
      <c r="BG77" s="1226"/>
      <c r="BH77" s="1226"/>
      <c r="BI77" s="1226"/>
      <c r="BJ77" s="1226"/>
      <c r="BK77" s="1226"/>
      <c r="BL77" s="1226"/>
      <c r="BM77" s="1226"/>
      <c r="BN77" s="1226"/>
      <c r="BO77" s="1226"/>
      <c r="BP77" s="1223">
        <v>31.9</v>
      </c>
      <c r="BQ77" s="1223"/>
      <c r="BR77" s="1223"/>
      <c r="BS77" s="1223"/>
      <c r="BT77" s="1223"/>
      <c r="BU77" s="1223"/>
      <c r="BV77" s="1223"/>
      <c r="BW77" s="1223"/>
      <c r="BX77" s="1223">
        <v>24.2</v>
      </c>
      <c r="BY77" s="1223"/>
      <c r="BZ77" s="1223"/>
      <c r="CA77" s="1223"/>
      <c r="CB77" s="1223"/>
      <c r="CC77" s="1223"/>
      <c r="CD77" s="1223"/>
      <c r="CE77" s="1223"/>
      <c r="CF77" s="1223">
        <v>22.1</v>
      </c>
      <c r="CG77" s="1223"/>
      <c r="CH77" s="1223"/>
      <c r="CI77" s="1223"/>
      <c r="CJ77" s="1223"/>
      <c r="CK77" s="1223"/>
      <c r="CL77" s="1223"/>
      <c r="CM77" s="1223"/>
      <c r="CN77" s="1223">
        <v>20.399999999999999</v>
      </c>
      <c r="CO77" s="1223"/>
      <c r="CP77" s="1223"/>
      <c r="CQ77" s="1223"/>
      <c r="CR77" s="1223"/>
      <c r="CS77" s="1223"/>
      <c r="CT77" s="1223"/>
      <c r="CU77" s="1223"/>
      <c r="CV77" s="1223">
        <v>11.2</v>
      </c>
      <c r="CW77" s="1223"/>
      <c r="CX77" s="1223"/>
      <c r="CY77" s="1223"/>
      <c r="CZ77" s="1223"/>
      <c r="DA77" s="1223"/>
      <c r="DB77" s="1223"/>
      <c r="DC77" s="1223"/>
    </row>
    <row r="78" spans="2:107" x14ac:dyDescent="0.15">
      <c r="B78" s="251"/>
      <c r="G78" s="1221"/>
      <c r="H78" s="1221"/>
      <c r="I78" s="1221"/>
      <c r="J78" s="1221"/>
      <c r="K78" s="1222"/>
      <c r="L78" s="1222"/>
      <c r="M78" s="1222"/>
      <c r="N78" s="1222"/>
      <c r="AN78" s="1227"/>
      <c r="AO78" s="1227"/>
      <c r="AP78" s="1227"/>
      <c r="AQ78" s="1227"/>
      <c r="AR78" s="1227"/>
      <c r="AS78" s="1227"/>
      <c r="AT78" s="1227"/>
      <c r="AU78" s="1227"/>
      <c r="AV78" s="1227"/>
      <c r="AW78" s="1227"/>
      <c r="AX78" s="1227"/>
      <c r="AY78" s="1227"/>
      <c r="AZ78" s="1227"/>
      <c r="BA78" s="1227"/>
      <c r="BB78" s="1226"/>
      <c r="BC78" s="1226"/>
      <c r="BD78" s="1226"/>
      <c r="BE78" s="1226"/>
      <c r="BF78" s="1226"/>
      <c r="BG78" s="1226"/>
      <c r="BH78" s="1226"/>
      <c r="BI78" s="1226"/>
      <c r="BJ78" s="1226"/>
      <c r="BK78" s="1226"/>
      <c r="BL78" s="1226"/>
      <c r="BM78" s="1226"/>
      <c r="BN78" s="1226"/>
      <c r="BO78" s="1226"/>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x14ac:dyDescent="0.15">
      <c r="B79" s="251"/>
      <c r="G79" s="1221"/>
      <c r="H79" s="1221"/>
      <c r="I79" s="1224"/>
      <c r="J79" s="1224"/>
      <c r="K79" s="1225"/>
      <c r="L79" s="1225"/>
      <c r="M79" s="1225"/>
      <c r="N79" s="1225"/>
      <c r="AN79" s="1227"/>
      <c r="AO79" s="1227"/>
      <c r="AP79" s="1227"/>
      <c r="AQ79" s="1227"/>
      <c r="AR79" s="1227"/>
      <c r="AS79" s="1227"/>
      <c r="AT79" s="1227"/>
      <c r="AU79" s="1227"/>
      <c r="AV79" s="1227"/>
      <c r="AW79" s="1227"/>
      <c r="AX79" s="1227"/>
      <c r="AY79" s="1227"/>
      <c r="AZ79" s="1227"/>
      <c r="BA79" s="1227"/>
      <c r="BB79" s="1226" t="s">
        <v>615</v>
      </c>
      <c r="BC79" s="1226"/>
      <c r="BD79" s="1226"/>
      <c r="BE79" s="1226"/>
      <c r="BF79" s="1226"/>
      <c r="BG79" s="1226"/>
      <c r="BH79" s="1226"/>
      <c r="BI79" s="1226"/>
      <c r="BJ79" s="1226"/>
      <c r="BK79" s="1226"/>
      <c r="BL79" s="1226"/>
      <c r="BM79" s="1226"/>
      <c r="BN79" s="1226"/>
      <c r="BO79" s="1226"/>
      <c r="BP79" s="1223">
        <v>6.6</v>
      </c>
      <c r="BQ79" s="1223"/>
      <c r="BR79" s="1223"/>
      <c r="BS79" s="1223"/>
      <c r="BT79" s="1223"/>
      <c r="BU79" s="1223"/>
      <c r="BV79" s="1223"/>
      <c r="BW79" s="1223"/>
      <c r="BX79" s="1223">
        <v>6.4</v>
      </c>
      <c r="BY79" s="1223"/>
      <c r="BZ79" s="1223"/>
      <c r="CA79" s="1223"/>
      <c r="CB79" s="1223"/>
      <c r="CC79" s="1223"/>
      <c r="CD79" s="1223"/>
      <c r="CE79" s="1223"/>
      <c r="CF79" s="1223">
        <v>6.3</v>
      </c>
      <c r="CG79" s="1223"/>
      <c r="CH79" s="1223"/>
      <c r="CI79" s="1223"/>
      <c r="CJ79" s="1223"/>
      <c r="CK79" s="1223"/>
      <c r="CL79" s="1223"/>
      <c r="CM79" s="1223"/>
      <c r="CN79" s="1223">
        <v>6.2</v>
      </c>
      <c r="CO79" s="1223"/>
      <c r="CP79" s="1223"/>
      <c r="CQ79" s="1223"/>
      <c r="CR79" s="1223"/>
      <c r="CS79" s="1223"/>
      <c r="CT79" s="1223"/>
      <c r="CU79" s="1223"/>
      <c r="CV79" s="1223">
        <v>5.7</v>
      </c>
      <c r="CW79" s="1223"/>
      <c r="CX79" s="1223"/>
      <c r="CY79" s="1223"/>
      <c r="CZ79" s="1223"/>
      <c r="DA79" s="1223"/>
      <c r="DB79" s="1223"/>
      <c r="DC79" s="1223"/>
    </row>
    <row r="80" spans="2:107" x14ac:dyDescent="0.15">
      <c r="B80" s="251"/>
      <c r="G80" s="1221"/>
      <c r="H80" s="1221"/>
      <c r="I80" s="1224"/>
      <c r="J80" s="1224"/>
      <c r="K80" s="1225"/>
      <c r="L80" s="1225"/>
      <c r="M80" s="1225"/>
      <c r="N80" s="1225"/>
      <c r="AN80" s="1227"/>
      <c r="AO80" s="1227"/>
      <c r="AP80" s="1227"/>
      <c r="AQ80" s="1227"/>
      <c r="AR80" s="1227"/>
      <c r="AS80" s="1227"/>
      <c r="AT80" s="1227"/>
      <c r="AU80" s="1227"/>
      <c r="AV80" s="1227"/>
      <c r="AW80" s="1227"/>
      <c r="AX80" s="1227"/>
      <c r="AY80" s="1227"/>
      <c r="AZ80" s="1227"/>
      <c r="BA80" s="1227"/>
      <c r="BB80" s="1226"/>
      <c r="BC80" s="1226"/>
      <c r="BD80" s="1226"/>
      <c r="BE80" s="1226"/>
      <c r="BF80" s="1226"/>
      <c r="BG80" s="1226"/>
      <c r="BH80" s="1226"/>
      <c r="BI80" s="1226"/>
      <c r="BJ80" s="1226"/>
      <c r="BK80" s="1226"/>
      <c r="BL80" s="1226"/>
      <c r="BM80" s="1226"/>
      <c r="BN80" s="1226"/>
      <c r="BO80" s="1226"/>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x14ac:dyDescent="0.15">
      <c r="B81" s="251"/>
    </row>
    <row r="82" spans="2:109" ht="17.25" x14ac:dyDescent="0.15">
      <c r="B82" s="251"/>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x14ac:dyDescent="0.15">
      <c r="DD84" s="247"/>
      <c r="DE84" s="247"/>
    </row>
    <row r="85" spans="2:109" x14ac:dyDescent="0.15">
      <c r="DD85" s="247"/>
      <c r="DE85" s="247"/>
    </row>
  </sheetData>
  <sheetProtection algorithmName="SHA-512" hashValue="S9nojRYkrVEC82y8ThrFl93GCHyiMSFfzTtSy66AusFcH9H3ptWetBbT59hPcB3c5e4/8oGdRq+yckdGFrcRkw==" saltValue="Qbs9YHwnLMkXZf2XQnng8Q==" spinCount="100000" sheet="1" objects="1" scenarios="1" formatCells="0"/>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 bottom="0.31496062992126" header="0.39370078740157499"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18" zoomScaleSheetLayoutView="70"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1:34"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x14ac:dyDescent="0.15">
      <c r="S2" s="245"/>
      <c r="AH2" s="245"/>
    </row>
    <row r="3" spans="1: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x14ac:dyDescent="0.15"/>
    <row r="5" spans="1:34" x14ac:dyDescent="0.15"/>
    <row r="6" spans="1:34" x14ac:dyDescent="0.15"/>
    <row r="7" spans="1:34" x14ac:dyDescent="0.15"/>
    <row r="8" spans="1:34" x14ac:dyDescent="0.15"/>
    <row r="9" spans="1:34" x14ac:dyDescent="0.15">
      <c r="AH9" s="24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616</v>
      </c>
    </row>
  </sheetData>
  <sheetProtection algorithmName="SHA-512" hashValue="HuB3CEwU4kbHzv46FmuTPueoRKVlniNuByDsMJ84kRyE4RfYxU1hLUK0bqrXOH0t091pe8yeIsU0UdC6BTYyHQ==" saltValue="eWUuqbJOdR37eh4xZGAbKw==" spinCount="100000" sheet="1" objects="1" scenarios="1"/>
  <phoneticPr fontId="2"/>
  <printOptions horizontalCentered="1" verticalCentered="1"/>
  <pageMargins left="0" right="0" top="0.196850393700787" bottom="0" header="0.39370078740157499"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12" zoomScaleSheetLayoutView="55"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2:34"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x14ac:dyDescent="0.15">
      <c r="S2" s="245"/>
      <c r="AH2" s="245"/>
    </row>
    <row r="3" spans="2: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x14ac:dyDescent="0.15"/>
    <row r="5" spans="2:34" x14ac:dyDescent="0.15"/>
    <row r="6" spans="2:34" x14ac:dyDescent="0.15"/>
    <row r="7" spans="2:34" x14ac:dyDescent="0.15"/>
    <row r="8" spans="2:34" x14ac:dyDescent="0.15"/>
    <row r="9" spans="2:34" x14ac:dyDescent="0.15">
      <c r="AH9" s="24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c r="AG59" s="245"/>
      <c r="AH59" s="245"/>
    </row>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616</v>
      </c>
    </row>
  </sheetData>
  <sheetProtection algorithmName="SHA-512" hashValue="JKk+PYFIIdgC8MWkLEfmRb6+wcOWA4Rf+aBWM7+5CPhXuIBVuXRJkDx7B2VE0jD6R+tBMqLPmprdL+g5u2CRUw==" saltValue="9B98K4xPJvQbFR3S4Vn5AQ==" spinCount="100000" sheet="1" objects="1" scenarios="1"/>
  <phoneticPr fontId="2"/>
  <printOptions horizontalCentered="1" verticalCentered="1"/>
  <pageMargins left="0" right="0" top="0.196850393700787" bottom="0" header="0.39370078740157499"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499</v>
      </c>
      <c r="G2" s="146"/>
      <c r="H2" s="147"/>
    </row>
    <row r="3" spans="1:8" x14ac:dyDescent="0.15">
      <c r="A3" s="143" t="s">
        <v>492</v>
      </c>
      <c r="B3" s="148"/>
      <c r="C3" s="149"/>
      <c r="D3" s="150">
        <v>19986</v>
      </c>
      <c r="E3" s="151"/>
      <c r="F3" s="152">
        <v>47820</v>
      </c>
      <c r="G3" s="153"/>
      <c r="H3" s="154"/>
    </row>
    <row r="4" spans="1:8" x14ac:dyDescent="0.15">
      <c r="A4" s="155"/>
      <c r="B4" s="156"/>
      <c r="C4" s="157"/>
      <c r="D4" s="158">
        <v>11445</v>
      </c>
      <c r="E4" s="159"/>
      <c r="F4" s="160">
        <v>25855</v>
      </c>
      <c r="G4" s="161"/>
      <c r="H4" s="162"/>
    </row>
    <row r="5" spans="1:8" x14ac:dyDescent="0.15">
      <c r="A5" s="143" t="s">
        <v>494</v>
      </c>
      <c r="B5" s="148"/>
      <c r="C5" s="149"/>
      <c r="D5" s="150">
        <v>26320</v>
      </c>
      <c r="E5" s="151"/>
      <c r="F5" s="152">
        <v>41934</v>
      </c>
      <c r="G5" s="153"/>
      <c r="H5" s="154"/>
    </row>
    <row r="6" spans="1:8" x14ac:dyDescent="0.15">
      <c r="A6" s="155"/>
      <c r="B6" s="156"/>
      <c r="C6" s="157"/>
      <c r="D6" s="158">
        <v>15089</v>
      </c>
      <c r="E6" s="159"/>
      <c r="F6" s="160">
        <v>23352</v>
      </c>
      <c r="G6" s="161"/>
      <c r="H6" s="162"/>
    </row>
    <row r="7" spans="1:8" x14ac:dyDescent="0.15">
      <c r="A7" s="143" t="s">
        <v>495</v>
      </c>
      <c r="B7" s="148"/>
      <c r="C7" s="149"/>
      <c r="D7" s="150">
        <v>27776</v>
      </c>
      <c r="E7" s="151"/>
      <c r="F7" s="152">
        <v>45588</v>
      </c>
      <c r="G7" s="153"/>
      <c r="H7" s="154"/>
    </row>
    <row r="8" spans="1:8" x14ac:dyDescent="0.15">
      <c r="A8" s="155"/>
      <c r="B8" s="156"/>
      <c r="C8" s="157"/>
      <c r="D8" s="158">
        <v>23599</v>
      </c>
      <c r="E8" s="159"/>
      <c r="F8" s="160">
        <v>24150</v>
      </c>
      <c r="G8" s="161"/>
      <c r="H8" s="162"/>
    </row>
    <row r="9" spans="1:8" x14ac:dyDescent="0.15">
      <c r="A9" s="143" t="s">
        <v>496</v>
      </c>
      <c r="B9" s="148"/>
      <c r="C9" s="149"/>
      <c r="D9" s="150">
        <v>27473</v>
      </c>
      <c r="E9" s="151"/>
      <c r="F9" s="152">
        <v>45483</v>
      </c>
      <c r="G9" s="153"/>
      <c r="H9" s="154"/>
    </row>
    <row r="10" spans="1:8" x14ac:dyDescent="0.15">
      <c r="A10" s="155"/>
      <c r="B10" s="156"/>
      <c r="C10" s="157"/>
      <c r="D10" s="158">
        <v>19803</v>
      </c>
      <c r="E10" s="159"/>
      <c r="F10" s="160">
        <v>24241</v>
      </c>
      <c r="G10" s="161"/>
      <c r="H10" s="162"/>
    </row>
    <row r="11" spans="1:8" x14ac:dyDescent="0.15">
      <c r="A11" s="143" t="s">
        <v>497</v>
      </c>
      <c r="B11" s="148"/>
      <c r="C11" s="149"/>
      <c r="D11" s="150">
        <v>27982</v>
      </c>
      <c r="E11" s="151"/>
      <c r="F11" s="152">
        <v>45945</v>
      </c>
      <c r="G11" s="153"/>
      <c r="H11" s="154"/>
    </row>
    <row r="12" spans="1:8" x14ac:dyDescent="0.15">
      <c r="A12" s="155"/>
      <c r="B12" s="156"/>
      <c r="C12" s="163"/>
      <c r="D12" s="158">
        <v>21819</v>
      </c>
      <c r="E12" s="159"/>
      <c r="F12" s="160">
        <v>25180</v>
      </c>
      <c r="G12" s="161"/>
      <c r="H12" s="162"/>
    </row>
    <row r="13" spans="1:8" x14ac:dyDescent="0.15">
      <c r="A13" s="143"/>
      <c r="B13" s="148"/>
      <c r="C13" s="149"/>
      <c r="D13" s="150">
        <v>25907</v>
      </c>
      <c r="E13" s="151"/>
      <c r="F13" s="152">
        <v>45354</v>
      </c>
      <c r="G13" s="164"/>
      <c r="H13" s="154"/>
    </row>
    <row r="14" spans="1:8" x14ac:dyDescent="0.15">
      <c r="A14" s="155"/>
      <c r="B14" s="156"/>
      <c r="C14" s="157"/>
      <c r="D14" s="158">
        <v>18351</v>
      </c>
      <c r="E14" s="159"/>
      <c r="F14" s="160">
        <v>24556</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7.23</v>
      </c>
      <c r="C19" s="165">
        <f>ROUND(VALUE(SUBSTITUTE(実質収支比率等に係る経年分析!G$48,"▲","-")),2)</f>
        <v>5.48</v>
      </c>
      <c r="D19" s="165">
        <f>ROUND(VALUE(SUBSTITUTE(実質収支比率等に係る経年分析!H$48,"▲","-")),2)</f>
        <v>6.52</v>
      </c>
      <c r="E19" s="165">
        <f>ROUND(VALUE(SUBSTITUTE(実質収支比率等に係る経年分析!I$48,"▲","-")),2)</f>
        <v>8.9600000000000009</v>
      </c>
      <c r="F19" s="165">
        <f>ROUND(VALUE(SUBSTITUTE(実質収支比率等に係る経年分析!J$48,"▲","-")),2)</f>
        <v>10.09</v>
      </c>
    </row>
    <row r="20" spans="1:11" x14ac:dyDescent="0.15">
      <c r="A20" s="165" t="s">
        <v>54</v>
      </c>
      <c r="B20" s="165">
        <f>ROUND(VALUE(SUBSTITUTE(実質収支比率等に係る経年分析!F$47,"▲","-")),2)</f>
        <v>13.84</v>
      </c>
      <c r="C20" s="165">
        <f>ROUND(VALUE(SUBSTITUTE(実質収支比率等に係る経年分析!G$47,"▲","-")),2)</f>
        <v>15.29</v>
      </c>
      <c r="D20" s="165">
        <f>ROUND(VALUE(SUBSTITUTE(実質収支比率等に係る経年分析!H$47,"▲","-")),2)</f>
        <v>13.45</v>
      </c>
      <c r="E20" s="165">
        <f>ROUND(VALUE(SUBSTITUTE(実質収支比率等に係る経年分析!I$47,"▲","-")),2)</f>
        <v>12.8</v>
      </c>
      <c r="F20" s="165">
        <f>ROUND(VALUE(SUBSTITUTE(実質収支比率等に係る経年分析!J$47,"▲","-")),2)</f>
        <v>13.1</v>
      </c>
    </row>
    <row r="21" spans="1:11" x14ac:dyDescent="0.15">
      <c r="A21" s="165" t="s">
        <v>55</v>
      </c>
      <c r="B21" s="165">
        <f>IF(ISNUMBER(VALUE(SUBSTITUTE(実質収支比率等に係る経年分析!F$49,"▲","-"))),ROUND(VALUE(SUBSTITUTE(実質収支比率等に係る経年分析!F$49,"▲","-")),2),NA())</f>
        <v>3.37</v>
      </c>
      <c r="C21" s="165">
        <f>IF(ISNUMBER(VALUE(SUBSTITUTE(実質収支比率等に係る経年分析!G$49,"▲","-"))),ROUND(VALUE(SUBSTITUTE(実質収支比率等に係る経年分析!G$49,"▲","-")),2),NA())</f>
        <v>-0.01</v>
      </c>
      <c r="D21" s="165">
        <f>IF(ISNUMBER(VALUE(SUBSTITUTE(実質収支比率等に係る経年分析!H$49,"▲","-"))),ROUND(VALUE(SUBSTITUTE(実質収支比率等に係る経年分析!H$49,"▲","-")),2),NA())</f>
        <v>-0.73</v>
      </c>
      <c r="E21" s="165">
        <f>IF(ISNUMBER(VALUE(SUBSTITUTE(実質収支比率等に係る経年分析!I$49,"▲","-"))),ROUND(VALUE(SUBSTITUTE(実質収支比率等に係る経年分析!I$49,"▲","-")),2),NA())</f>
        <v>2.56</v>
      </c>
      <c r="F21" s="165">
        <f>IF(ISNUMBER(VALUE(SUBSTITUTE(実質収支比率等に係る経年分析!J$49,"▲","-"))),ROUND(VALUE(SUBSTITUTE(実質収支比率等に係る経年分析!J$49,"▲","-")),2),NA())</f>
        <v>2.83</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0.83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1.1399999999999999</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0.04</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0.03</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x14ac:dyDescent="0.15">
      <c r="A30" s="166" t="str">
        <f>IF(連結実質赤字比率に係る赤字・黒字の構成分析!C$40="",NA(),連結実質赤字比率に係る赤字・黒字の構成分析!C$40)</f>
        <v>蓮田都市計画事業黒浜土地区画整理事業特別会計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0.06</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0.04</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0.05</v>
      </c>
    </row>
    <row r="31" spans="1:11" x14ac:dyDescent="0.15">
      <c r="A31" s="166" t="str">
        <f>IF(連結実質赤字比率に係る赤字・黒字の構成分析!C$39="",NA(),連結実質赤字比率に係る赤字・黒字の構成分析!C$39)</f>
        <v>蓮田都市計画事業蓮田駅西口第一種市街地再開発事業特別会計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7.0000000000000007E-2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4.63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1.61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1.68</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1.44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0.84</v>
      </c>
    </row>
    <row r="33" spans="1:16" x14ac:dyDescent="0.15">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1.96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1.04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0.89</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1.1599999999999999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2.25</v>
      </c>
    </row>
    <row r="34" spans="1:16" x14ac:dyDescent="0.15">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#VALUE!</v>
      </c>
      <c r="C34" s="166" t="e">
        <f>IF(ROUND(VALUE(SUBSTITUTE(連結実質赤字比率に係る赤字・黒字の構成分析!F$36,"▲", "-")), 2) &gt;= 0, ABS(ROUND(VALUE(SUBSTITUTE(連結実質赤字比率に係る赤字・黒字の構成分析!F$36,"▲", "-")), 2)), NA())</f>
        <v>#VALUE!</v>
      </c>
      <c r="D34" s="166" t="e">
        <f>IF(ROUND(VALUE(SUBSTITUTE(連結実質赤字比率に係る赤字・黒字の構成分析!G$36,"▲", "-")), 2) &lt; 0, ABS(ROUND(VALUE(SUBSTITUTE(連結実質赤字比率に係る赤字・黒字の構成分析!G$36,"▲", "-")), 2)), NA())</f>
        <v>#VALUE!</v>
      </c>
      <c r="E34" s="166" t="e">
        <f>IF(ROUND(VALUE(SUBSTITUTE(連結実質赤字比率に係る赤字・黒字の構成分析!G$36,"▲", "-")), 2) &gt;= 0, ABS(ROUND(VALUE(SUBSTITUTE(連結実質赤字比率に係る赤字・黒字の構成分析!G$36,"▲", "-")), 2)), NA())</f>
        <v>#VALUE!</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3.12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3.98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4.4000000000000004</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7.39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5.63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6.67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9.15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10.18</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12.69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13.7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14.99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14.33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12.72</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1566</v>
      </c>
      <c r="E42" s="167"/>
      <c r="F42" s="167"/>
      <c r="G42" s="167">
        <f>'実質公債費比率（分子）の構造'!L$52</f>
        <v>1634</v>
      </c>
      <c r="H42" s="167"/>
      <c r="I42" s="167"/>
      <c r="J42" s="167">
        <f>'実質公債費比率（分子）の構造'!M$52</f>
        <v>1638</v>
      </c>
      <c r="K42" s="167"/>
      <c r="L42" s="167"/>
      <c r="M42" s="167">
        <f>'実質公債費比率（分子）の構造'!N$52</f>
        <v>1490</v>
      </c>
      <c r="N42" s="167"/>
      <c r="O42" s="167"/>
      <c r="P42" s="167">
        <f>'実質公債費比率（分子）の構造'!O$52</f>
        <v>1586</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38</v>
      </c>
      <c r="C44" s="167"/>
      <c r="D44" s="167"/>
      <c r="E44" s="167">
        <f>'実質公債費比率（分子）の構造'!L$50</f>
        <v>122</v>
      </c>
      <c r="F44" s="167"/>
      <c r="G44" s="167"/>
      <c r="H44" s="167">
        <f>'実質公債費比率（分子）の構造'!M$50</f>
        <v>35</v>
      </c>
      <c r="I44" s="167"/>
      <c r="J44" s="167"/>
      <c r="K44" s="167">
        <f>'実質公債費比率（分子）の構造'!N$50</f>
        <v>23</v>
      </c>
      <c r="L44" s="167"/>
      <c r="M44" s="167"/>
      <c r="N44" s="167">
        <f>'実質公債費比率（分子）の構造'!O$50</f>
        <v>22</v>
      </c>
      <c r="O44" s="167"/>
      <c r="P44" s="167"/>
    </row>
    <row r="45" spans="1:16" x14ac:dyDescent="0.15">
      <c r="A45" s="167" t="s">
        <v>65</v>
      </c>
      <c r="B45" s="167">
        <f>'実質公債費比率（分子）の構造'!K$49</f>
        <v>89</v>
      </c>
      <c r="C45" s="167"/>
      <c r="D45" s="167"/>
      <c r="E45" s="167">
        <f>'実質公債費比率（分子）の構造'!L$49</f>
        <v>105</v>
      </c>
      <c r="F45" s="167"/>
      <c r="G45" s="167"/>
      <c r="H45" s="167">
        <f>'実質公債費比率（分子）の構造'!M$49</f>
        <v>108</v>
      </c>
      <c r="I45" s="167"/>
      <c r="J45" s="167"/>
      <c r="K45" s="167">
        <f>'実質公債費比率（分子）の構造'!N$49</f>
        <v>103</v>
      </c>
      <c r="L45" s="167"/>
      <c r="M45" s="167"/>
      <c r="N45" s="167">
        <f>'実質公債費比率（分子）の構造'!O$49</f>
        <v>87</v>
      </c>
      <c r="O45" s="167"/>
      <c r="P45" s="167"/>
    </row>
    <row r="46" spans="1:16" x14ac:dyDescent="0.15">
      <c r="A46" s="167" t="s">
        <v>66</v>
      </c>
      <c r="B46" s="167">
        <f>'実質公債費比率（分子）の構造'!K$48</f>
        <v>505</v>
      </c>
      <c r="C46" s="167"/>
      <c r="D46" s="167"/>
      <c r="E46" s="167">
        <f>'実質公債費比率（分子）の構造'!L$48</f>
        <v>506</v>
      </c>
      <c r="F46" s="167"/>
      <c r="G46" s="167"/>
      <c r="H46" s="167">
        <f>'実質公債費比率（分子）の構造'!M$48</f>
        <v>602</v>
      </c>
      <c r="I46" s="167"/>
      <c r="J46" s="167"/>
      <c r="K46" s="167">
        <f>'実質公債費比率（分子）の構造'!N$48</f>
        <v>483</v>
      </c>
      <c r="L46" s="167"/>
      <c r="M46" s="167"/>
      <c r="N46" s="167">
        <f>'実質公債費比率（分子）の構造'!O$48</f>
        <v>474</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1564</v>
      </c>
      <c r="C49" s="167"/>
      <c r="D49" s="167"/>
      <c r="E49" s="167">
        <f>'実質公債費比率（分子）の構造'!L$45</f>
        <v>1540</v>
      </c>
      <c r="F49" s="167"/>
      <c r="G49" s="167"/>
      <c r="H49" s="167">
        <f>'実質公債費比率（分子）の構造'!M$45</f>
        <v>1446</v>
      </c>
      <c r="I49" s="167"/>
      <c r="J49" s="167"/>
      <c r="K49" s="167">
        <f>'実質公債費比率（分子）の構造'!N$45</f>
        <v>1415</v>
      </c>
      <c r="L49" s="167"/>
      <c r="M49" s="167"/>
      <c r="N49" s="167">
        <f>'実質公債費比率（分子）の構造'!O$45</f>
        <v>1389</v>
      </c>
      <c r="O49" s="167"/>
      <c r="P49" s="167"/>
    </row>
    <row r="50" spans="1:16" x14ac:dyDescent="0.15">
      <c r="A50" s="167" t="s">
        <v>70</v>
      </c>
      <c r="B50" s="167" t="e">
        <f>NA()</f>
        <v>#N/A</v>
      </c>
      <c r="C50" s="167">
        <f>IF(ISNUMBER('実質公債費比率（分子）の構造'!K$53),'実質公債費比率（分子）の構造'!K$53,NA())</f>
        <v>630</v>
      </c>
      <c r="D50" s="167" t="e">
        <f>NA()</f>
        <v>#N/A</v>
      </c>
      <c r="E50" s="167" t="e">
        <f>NA()</f>
        <v>#N/A</v>
      </c>
      <c r="F50" s="167">
        <f>IF(ISNUMBER('実質公債費比率（分子）の構造'!L$53),'実質公債費比率（分子）の構造'!L$53,NA())</f>
        <v>639</v>
      </c>
      <c r="G50" s="167" t="e">
        <f>NA()</f>
        <v>#N/A</v>
      </c>
      <c r="H50" s="167" t="e">
        <f>NA()</f>
        <v>#N/A</v>
      </c>
      <c r="I50" s="167">
        <f>IF(ISNUMBER('実質公債費比率（分子）の構造'!M$53),'実質公債費比率（分子）の構造'!M$53,NA())</f>
        <v>553</v>
      </c>
      <c r="J50" s="167" t="e">
        <f>NA()</f>
        <v>#N/A</v>
      </c>
      <c r="K50" s="167" t="e">
        <f>NA()</f>
        <v>#N/A</v>
      </c>
      <c r="L50" s="167">
        <f>IF(ISNUMBER('実質公債費比率（分子）の構造'!N$53),'実質公債費比率（分子）の構造'!N$53,NA())</f>
        <v>534</v>
      </c>
      <c r="M50" s="167" t="e">
        <f>NA()</f>
        <v>#N/A</v>
      </c>
      <c r="N50" s="167" t="e">
        <f>NA()</f>
        <v>#N/A</v>
      </c>
      <c r="O50" s="167">
        <f>IF(ISNUMBER('実質公債費比率（分子）の構造'!O$53),'実質公債費比率（分子）の構造'!O$53,NA())</f>
        <v>386</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17264</v>
      </c>
      <c r="E56" s="166"/>
      <c r="F56" s="166"/>
      <c r="G56" s="166">
        <f>'将来負担比率（分子）の構造'!J$52</f>
        <v>17005</v>
      </c>
      <c r="H56" s="166"/>
      <c r="I56" s="166"/>
      <c r="J56" s="166">
        <f>'将来負担比率（分子）の構造'!K$52</f>
        <v>16573</v>
      </c>
      <c r="K56" s="166"/>
      <c r="L56" s="166"/>
      <c r="M56" s="166">
        <f>'将来負担比率（分子）の構造'!L$52</f>
        <v>16467</v>
      </c>
      <c r="N56" s="166"/>
      <c r="O56" s="166"/>
      <c r="P56" s="166">
        <f>'将来負担比率（分子）の構造'!M$52</f>
        <v>16263</v>
      </c>
    </row>
    <row r="57" spans="1:16" x14ac:dyDescent="0.15">
      <c r="A57" s="166" t="s">
        <v>41</v>
      </c>
      <c r="B57" s="166"/>
      <c r="C57" s="166"/>
      <c r="D57" s="166">
        <f>'将来負担比率（分子）の構造'!I$51</f>
        <v>1110</v>
      </c>
      <c r="E57" s="166"/>
      <c r="F57" s="166"/>
      <c r="G57" s="166">
        <f>'将来負担比率（分子）の構造'!J$51</f>
        <v>838</v>
      </c>
      <c r="H57" s="166"/>
      <c r="I57" s="166"/>
      <c r="J57" s="166">
        <f>'将来負担比率（分子）の構造'!K$51</f>
        <v>805</v>
      </c>
      <c r="K57" s="166"/>
      <c r="L57" s="166"/>
      <c r="M57" s="166">
        <f>'将来負担比率（分子）の構造'!L$51</f>
        <v>793</v>
      </c>
      <c r="N57" s="166"/>
      <c r="O57" s="166"/>
      <c r="P57" s="166">
        <f>'将来負担比率（分子）の構造'!M$51</f>
        <v>1114</v>
      </c>
    </row>
    <row r="58" spans="1:16" x14ac:dyDescent="0.15">
      <c r="A58" s="166" t="s">
        <v>40</v>
      </c>
      <c r="B58" s="166"/>
      <c r="C58" s="166"/>
      <c r="D58" s="166">
        <f>'将来負担比率（分子）の構造'!I$50</f>
        <v>4755</v>
      </c>
      <c r="E58" s="166"/>
      <c r="F58" s="166"/>
      <c r="G58" s="166">
        <f>'将来負担比率（分子）の構造'!J$50</f>
        <v>4971</v>
      </c>
      <c r="H58" s="166"/>
      <c r="I58" s="166"/>
      <c r="J58" s="166">
        <f>'将来負担比率（分子）の構造'!K$50</f>
        <v>3872</v>
      </c>
      <c r="K58" s="166"/>
      <c r="L58" s="166"/>
      <c r="M58" s="166">
        <f>'将来負担比率（分子）の構造'!L$50</f>
        <v>4209</v>
      </c>
      <c r="N58" s="166"/>
      <c r="O58" s="166"/>
      <c r="P58" s="166">
        <f>'将来負担比率（分子）の構造'!M$50</f>
        <v>5089</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2561</v>
      </c>
      <c r="C62" s="166"/>
      <c r="D62" s="166"/>
      <c r="E62" s="166">
        <f>'将来負担比率（分子）の構造'!J$45</f>
        <v>2525</v>
      </c>
      <c r="F62" s="166"/>
      <c r="G62" s="166"/>
      <c r="H62" s="166">
        <f>'将来負担比率（分子）の構造'!K$45</f>
        <v>2451</v>
      </c>
      <c r="I62" s="166"/>
      <c r="J62" s="166"/>
      <c r="K62" s="166">
        <f>'将来負担比率（分子）の構造'!L$45</f>
        <v>2379</v>
      </c>
      <c r="L62" s="166"/>
      <c r="M62" s="166"/>
      <c r="N62" s="166">
        <f>'将来負担比率（分子）の構造'!M$45</f>
        <v>2330</v>
      </c>
      <c r="O62" s="166"/>
      <c r="P62" s="166"/>
    </row>
    <row r="63" spans="1:16" x14ac:dyDescent="0.15">
      <c r="A63" s="166" t="s">
        <v>33</v>
      </c>
      <c r="B63" s="166">
        <f>'将来負担比率（分子）の構造'!I$44</f>
        <v>857</v>
      </c>
      <c r="C63" s="166"/>
      <c r="D63" s="166"/>
      <c r="E63" s="166">
        <f>'将来負担比率（分子）の構造'!J$44</f>
        <v>753</v>
      </c>
      <c r="F63" s="166"/>
      <c r="G63" s="166"/>
      <c r="H63" s="166">
        <f>'将来負担比率（分子）の構造'!K$44</f>
        <v>660</v>
      </c>
      <c r="I63" s="166"/>
      <c r="J63" s="166"/>
      <c r="K63" s="166">
        <f>'将来負担比率（分子）の構造'!L$44</f>
        <v>563</v>
      </c>
      <c r="L63" s="166"/>
      <c r="M63" s="166"/>
      <c r="N63" s="166">
        <f>'将来負担比率（分子）の構造'!M$44</f>
        <v>477</v>
      </c>
      <c r="O63" s="166"/>
      <c r="P63" s="166"/>
    </row>
    <row r="64" spans="1:16" x14ac:dyDescent="0.15">
      <c r="A64" s="166" t="s">
        <v>32</v>
      </c>
      <c r="B64" s="166">
        <f>'将来負担比率（分子）の構造'!I$43</f>
        <v>4900</v>
      </c>
      <c r="C64" s="166"/>
      <c r="D64" s="166"/>
      <c r="E64" s="166">
        <f>'将来負担比率（分子）の構造'!J$43</f>
        <v>4614</v>
      </c>
      <c r="F64" s="166"/>
      <c r="G64" s="166"/>
      <c r="H64" s="166">
        <f>'将来負担比率（分子）の構造'!K$43</f>
        <v>5551</v>
      </c>
      <c r="I64" s="166"/>
      <c r="J64" s="166"/>
      <c r="K64" s="166">
        <f>'将来負担比率（分子）の構造'!L$43</f>
        <v>5096</v>
      </c>
      <c r="L64" s="166"/>
      <c r="M64" s="166"/>
      <c r="N64" s="166">
        <f>'将来負担比率（分子）の構造'!M$43</f>
        <v>4234</v>
      </c>
      <c r="O64" s="166"/>
      <c r="P64" s="166"/>
    </row>
    <row r="65" spans="1:16" x14ac:dyDescent="0.15">
      <c r="A65" s="166" t="s">
        <v>31</v>
      </c>
      <c r="B65" s="166">
        <f>'将来負担比率（分子）の構造'!I$42</f>
        <v>220</v>
      </c>
      <c r="C65" s="166"/>
      <c r="D65" s="166"/>
      <c r="E65" s="166">
        <f>'将来負担比率（分子）の構造'!J$42</f>
        <v>126</v>
      </c>
      <c r="F65" s="166"/>
      <c r="G65" s="166"/>
      <c r="H65" s="166">
        <f>'将来負担比率（分子）の構造'!K$42</f>
        <v>88</v>
      </c>
      <c r="I65" s="166"/>
      <c r="J65" s="166"/>
      <c r="K65" s="166">
        <f>'将来負担比率（分子）の構造'!L$42</f>
        <v>127</v>
      </c>
      <c r="L65" s="166"/>
      <c r="M65" s="166"/>
      <c r="N65" s="166">
        <f>'将来負担比率（分子）の構造'!M$42</f>
        <v>105</v>
      </c>
      <c r="O65" s="166"/>
      <c r="P65" s="166"/>
    </row>
    <row r="66" spans="1:16" x14ac:dyDescent="0.15">
      <c r="A66" s="166" t="s">
        <v>30</v>
      </c>
      <c r="B66" s="166">
        <f>'将来負担比率（分子）の構造'!I$41</f>
        <v>15079</v>
      </c>
      <c r="C66" s="166"/>
      <c r="D66" s="166"/>
      <c r="E66" s="166">
        <f>'将来負担比率（分子）の構造'!J$41</f>
        <v>14619</v>
      </c>
      <c r="F66" s="166"/>
      <c r="G66" s="166"/>
      <c r="H66" s="166">
        <f>'将来負担比率（分子）の構造'!K$41</f>
        <v>14454</v>
      </c>
      <c r="I66" s="166"/>
      <c r="J66" s="166"/>
      <c r="K66" s="166">
        <f>'将来負担比率（分子）の構造'!L$41</f>
        <v>14402</v>
      </c>
      <c r="L66" s="166"/>
      <c r="M66" s="166"/>
      <c r="N66" s="166">
        <f>'将来負担比率（分子）の構造'!M$41</f>
        <v>14397</v>
      </c>
      <c r="O66" s="166"/>
      <c r="P66" s="166"/>
    </row>
    <row r="67" spans="1:16" x14ac:dyDescent="0.15">
      <c r="A67" s="166" t="s">
        <v>74</v>
      </c>
      <c r="B67" s="166" t="e">
        <f>NA()</f>
        <v>#N/A</v>
      </c>
      <c r="C67" s="166">
        <f>IF(ISNUMBER('将来負担比率（分子）の構造'!I$53), IF('将来負担比率（分子）の構造'!I$53 &lt; 0, 0, '将来負担比率（分子）の構造'!I$53), NA())</f>
        <v>488</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1954</v>
      </c>
      <c r="J67" s="166" t="e">
        <f>NA()</f>
        <v>#N/A</v>
      </c>
      <c r="K67" s="166" t="e">
        <f>NA()</f>
        <v>#N/A</v>
      </c>
      <c r="L67" s="166">
        <f>IF(ISNUMBER('将来負担比率（分子）の構造'!L$53), IF('将来負担比率（分子）の構造'!L$53 &lt; 0, 0, '将来負担比率（分子）の構造'!L$53), NA())</f>
        <v>1099</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1645</v>
      </c>
      <c r="C72" s="170">
        <f>基金残高に係る経年分析!G55</f>
        <v>1627</v>
      </c>
      <c r="D72" s="170">
        <f>基金残高に係る経年分析!H55</f>
        <v>1781</v>
      </c>
    </row>
    <row r="73" spans="1:16" x14ac:dyDescent="0.15">
      <c r="A73" s="169" t="s">
        <v>77</v>
      </c>
      <c r="B73" s="170">
        <f>基金残高に係る経年分析!F56</f>
        <v>3</v>
      </c>
      <c r="C73" s="170">
        <f>基金残高に係る経年分析!G56</f>
        <v>3</v>
      </c>
      <c r="D73" s="170">
        <f>基金残高に係る経年分析!H56</f>
        <v>3</v>
      </c>
    </row>
    <row r="74" spans="1:16" x14ac:dyDescent="0.15">
      <c r="A74" s="169" t="s">
        <v>78</v>
      </c>
      <c r="B74" s="170">
        <f>基金残高に係る経年分析!F57</f>
        <v>471</v>
      </c>
      <c r="C74" s="170">
        <f>基金残高に係る経年分析!G57</f>
        <v>886</v>
      </c>
      <c r="D74" s="170">
        <f>基金残高に係る経年分析!H57</f>
        <v>1691</v>
      </c>
    </row>
  </sheetData>
  <sheetProtection algorithmName="SHA-512" hashValue="uSm2VDrWSv7wvHVOIDpzRqH3N0VGWkxN9bTq2szf8H3wkiquDExzgSKoXqaHLW4OQIqMya53vUhgEe04NfGwHw==" saltValue="3g1vbNyXzFM6eZVeCrZ19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542</v>
      </c>
      <c r="DI1" s="613"/>
      <c r="DJ1" s="613"/>
      <c r="DK1" s="613"/>
      <c r="DL1" s="613"/>
      <c r="DM1" s="613"/>
      <c r="DN1" s="614"/>
      <c r="DO1" s="205"/>
      <c r="DP1" s="612" t="s">
        <v>543</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5" t="s">
        <v>213</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214</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544</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15">
      <c r="B4" s="615" t="s">
        <v>1</v>
      </c>
      <c r="C4" s="616"/>
      <c r="D4" s="616"/>
      <c r="E4" s="616"/>
      <c r="F4" s="616"/>
      <c r="G4" s="616"/>
      <c r="H4" s="616"/>
      <c r="I4" s="616"/>
      <c r="J4" s="616"/>
      <c r="K4" s="616"/>
      <c r="L4" s="616"/>
      <c r="M4" s="616"/>
      <c r="N4" s="616"/>
      <c r="O4" s="616"/>
      <c r="P4" s="616"/>
      <c r="Q4" s="617"/>
      <c r="R4" s="615" t="s">
        <v>215</v>
      </c>
      <c r="S4" s="616"/>
      <c r="T4" s="616"/>
      <c r="U4" s="616"/>
      <c r="V4" s="616"/>
      <c r="W4" s="616"/>
      <c r="X4" s="616"/>
      <c r="Y4" s="617"/>
      <c r="Z4" s="615" t="s">
        <v>216</v>
      </c>
      <c r="AA4" s="616"/>
      <c r="AB4" s="616"/>
      <c r="AC4" s="617"/>
      <c r="AD4" s="615" t="s">
        <v>217</v>
      </c>
      <c r="AE4" s="616"/>
      <c r="AF4" s="616"/>
      <c r="AG4" s="616"/>
      <c r="AH4" s="616"/>
      <c r="AI4" s="616"/>
      <c r="AJ4" s="616"/>
      <c r="AK4" s="617"/>
      <c r="AL4" s="615" t="s">
        <v>216</v>
      </c>
      <c r="AM4" s="616"/>
      <c r="AN4" s="616"/>
      <c r="AO4" s="617"/>
      <c r="AP4" s="618" t="s">
        <v>218</v>
      </c>
      <c r="AQ4" s="618"/>
      <c r="AR4" s="618"/>
      <c r="AS4" s="618"/>
      <c r="AT4" s="618"/>
      <c r="AU4" s="618"/>
      <c r="AV4" s="618"/>
      <c r="AW4" s="618"/>
      <c r="AX4" s="618"/>
      <c r="AY4" s="618"/>
      <c r="AZ4" s="618"/>
      <c r="BA4" s="618"/>
      <c r="BB4" s="618"/>
      <c r="BC4" s="618"/>
      <c r="BD4" s="618"/>
      <c r="BE4" s="618"/>
      <c r="BF4" s="618"/>
      <c r="BG4" s="618" t="s">
        <v>219</v>
      </c>
      <c r="BH4" s="618"/>
      <c r="BI4" s="618"/>
      <c r="BJ4" s="618"/>
      <c r="BK4" s="618"/>
      <c r="BL4" s="618"/>
      <c r="BM4" s="618"/>
      <c r="BN4" s="618"/>
      <c r="BO4" s="618" t="s">
        <v>216</v>
      </c>
      <c r="BP4" s="618"/>
      <c r="BQ4" s="618"/>
      <c r="BR4" s="618"/>
      <c r="BS4" s="618" t="s">
        <v>220</v>
      </c>
      <c r="BT4" s="618"/>
      <c r="BU4" s="618"/>
      <c r="BV4" s="618"/>
      <c r="BW4" s="618"/>
      <c r="BX4" s="618"/>
      <c r="BY4" s="618"/>
      <c r="BZ4" s="618"/>
      <c r="CA4" s="618"/>
      <c r="CB4" s="618"/>
      <c r="CD4" s="615" t="s">
        <v>545</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15">
      <c r="B5" s="619" t="s">
        <v>221</v>
      </c>
      <c r="C5" s="620"/>
      <c r="D5" s="620"/>
      <c r="E5" s="620"/>
      <c r="F5" s="620"/>
      <c r="G5" s="620"/>
      <c r="H5" s="620"/>
      <c r="I5" s="620"/>
      <c r="J5" s="620"/>
      <c r="K5" s="620"/>
      <c r="L5" s="620"/>
      <c r="M5" s="620"/>
      <c r="N5" s="620"/>
      <c r="O5" s="620"/>
      <c r="P5" s="620"/>
      <c r="Q5" s="621"/>
      <c r="R5" s="622">
        <v>8078205</v>
      </c>
      <c r="S5" s="623"/>
      <c r="T5" s="623"/>
      <c r="U5" s="623"/>
      <c r="V5" s="623"/>
      <c r="W5" s="623"/>
      <c r="X5" s="623"/>
      <c r="Y5" s="624"/>
      <c r="Z5" s="625">
        <v>33.4</v>
      </c>
      <c r="AA5" s="625"/>
      <c r="AB5" s="625"/>
      <c r="AC5" s="625"/>
      <c r="AD5" s="626">
        <v>7896729</v>
      </c>
      <c r="AE5" s="626"/>
      <c r="AF5" s="626"/>
      <c r="AG5" s="626"/>
      <c r="AH5" s="626"/>
      <c r="AI5" s="626"/>
      <c r="AJ5" s="626"/>
      <c r="AK5" s="626"/>
      <c r="AL5" s="627">
        <v>61.3</v>
      </c>
      <c r="AM5" s="628"/>
      <c r="AN5" s="628"/>
      <c r="AO5" s="629"/>
      <c r="AP5" s="619" t="s">
        <v>222</v>
      </c>
      <c r="AQ5" s="620"/>
      <c r="AR5" s="620"/>
      <c r="AS5" s="620"/>
      <c r="AT5" s="620"/>
      <c r="AU5" s="620"/>
      <c r="AV5" s="620"/>
      <c r="AW5" s="620"/>
      <c r="AX5" s="620"/>
      <c r="AY5" s="620"/>
      <c r="AZ5" s="620"/>
      <c r="BA5" s="620"/>
      <c r="BB5" s="620"/>
      <c r="BC5" s="620"/>
      <c r="BD5" s="620"/>
      <c r="BE5" s="620"/>
      <c r="BF5" s="621"/>
      <c r="BG5" s="633">
        <v>7896730</v>
      </c>
      <c r="BH5" s="634"/>
      <c r="BI5" s="634"/>
      <c r="BJ5" s="634"/>
      <c r="BK5" s="634"/>
      <c r="BL5" s="634"/>
      <c r="BM5" s="634"/>
      <c r="BN5" s="635"/>
      <c r="BO5" s="636">
        <v>97.8</v>
      </c>
      <c r="BP5" s="636"/>
      <c r="BQ5" s="636"/>
      <c r="BR5" s="636"/>
      <c r="BS5" s="637">
        <v>74524</v>
      </c>
      <c r="BT5" s="637"/>
      <c r="BU5" s="637"/>
      <c r="BV5" s="637"/>
      <c r="BW5" s="637"/>
      <c r="BX5" s="637"/>
      <c r="BY5" s="637"/>
      <c r="BZ5" s="637"/>
      <c r="CA5" s="637"/>
      <c r="CB5" s="641"/>
      <c r="CD5" s="615" t="s">
        <v>218</v>
      </c>
      <c r="CE5" s="616"/>
      <c r="CF5" s="616"/>
      <c r="CG5" s="616"/>
      <c r="CH5" s="616"/>
      <c r="CI5" s="616"/>
      <c r="CJ5" s="616"/>
      <c r="CK5" s="616"/>
      <c r="CL5" s="616"/>
      <c r="CM5" s="616"/>
      <c r="CN5" s="616"/>
      <c r="CO5" s="616"/>
      <c r="CP5" s="616"/>
      <c r="CQ5" s="617"/>
      <c r="CR5" s="615" t="s">
        <v>223</v>
      </c>
      <c r="CS5" s="616"/>
      <c r="CT5" s="616"/>
      <c r="CU5" s="616"/>
      <c r="CV5" s="616"/>
      <c r="CW5" s="616"/>
      <c r="CX5" s="616"/>
      <c r="CY5" s="617"/>
      <c r="CZ5" s="615" t="s">
        <v>216</v>
      </c>
      <c r="DA5" s="616"/>
      <c r="DB5" s="616"/>
      <c r="DC5" s="617"/>
      <c r="DD5" s="615" t="s">
        <v>224</v>
      </c>
      <c r="DE5" s="616"/>
      <c r="DF5" s="616"/>
      <c r="DG5" s="616"/>
      <c r="DH5" s="616"/>
      <c r="DI5" s="616"/>
      <c r="DJ5" s="616"/>
      <c r="DK5" s="616"/>
      <c r="DL5" s="616"/>
      <c r="DM5" s="616"/>
      <c r="DN5" s="616"/>
      <c r="DO5" s="616"/>
      <c r="DP5" s="617"/>
      <c r="DQ5" s="615" t="s">
        <v>225</v>
      </c>
      <c r="DR5" s="616"/>
      <c r="DS5" s="616"/>
      <c r="DT5" s="616"/>
      <c r="DU5" s="616"/>
      <c r="DV5" s="616"/>
      <c r="DW5" s="616"/>
      <c r="DX5" s="616"/>
      <c r="DY5" s="616"/>
      <c r="DZ5" s="616"/>
      <c r="EA5" s="616"/>
      <c r="EB5" s="616"/>
      <c r="EC5" s="617"/>
    </row>
    <row r="6" spans="2:143" ht="11.25" customHeight="1" x14ac:dyDescent="0.15">
      <c r="B6" s="630" t="s">
        <v>546</v>
      </c>
      <c r="C6" s="631"/>
      <c r="D6" s="631"/>
      <c r="E6" s="631"/>
      <c r="F6" s="631"/>
      <c r="G6" s="631"/>
      <c r="H6" s="631"/>
      <c r="I6" s="631"/>
      <c r="J6" s="631"/>
      <c r="K6" s="631"/>
      <c r="L6" s="631"/>
      <c r="M6" s="631"/>
      <c r="N6" s="631"/>
      <c r="O6" s="631"/>
      <c r="P6" s="631"/>
      <c r="Q6" s="632"/>
      <c r="R6" s="633">
        <v>156525</v>
      </c>
      <c r="S6" s="634"/>
      <c r="T6" s="634"/>
      <c r="U6" s="634"/>
      <c r="V6" s="634"/>
      <c r="W6" s="634"/>
      <c r="X6" s="634"/>
      <c r="Y6" s="635"/>
      <c r="Z6" s="636">
        <v>0.6</v>
      </c>
      <c r="AA6" s="636"/>
      <c r="AB6" s="636"/>
      <c r="AC6" s="636"/>
      <c r="AD6" s="637">
        <v>156525</v>
      </c>
      <c r="AE6" s="637"/>
      <c r="AF6" s="637"/>
      <c r="AG6" s="637"/>
      <c r="AH6" s="637"/>
      <c r="AI6" s="637"/>
      <c r="AJ6" s="637"/>
      <c r="AK6" s="637"/>
      <c r="AL6" s="638">
        <v>1.2</v>
      </c>
      <c r="AM6" s="639"/>
      <c r="AN6" s="639"/>
      <c r="AO6" s="640"/>
      <c r="AP6" s="630" t="s">
        <v>547</v>
      </c>
      <c r="AQ6" s="631"/>
      <c r="AR6" s="631"/>
      <c r="AS6" s="631"/>
      <c r="AT6" s="631"/>
      <c r="AU6" s="631"/>
      <c r="AV6" s="631"/>
      <c r="AW6" s="631"/>
      <c r="AX6" s="631"/>
      <c r="AY6" s="631"/>
      <c r="AZ6" s="631"/>
      <c r="BA6" s="631"/>
      <c r="BB6" s="631"/>
      <c r="BC6" s="631"/>
      <c r="BD6" s="631"/>
      <c r="BE6" s="631"/>
      <c r="BF6" s="632"/>
      <c r="BG6" s="633">
        <v>7896730</v>
      </c>
      <c r="BH6" s="634"/>
      <c r="BI6" s="634"/>
      <c r="BJ6" s="634"/>
      <c r="BK6" s="634"/>
      <c r="BL6" s="634"/>
      <c r="BM6" s="634"/>
      <c r="BN6" s="635"/>
      <c r="BO6" s="636">
        <v>97.8</v>
      </c>
      <c r="BP6" s="636"/>
      <c r="BQ6" s="636"/>
      <c r="BR6" s="636"/>
      <c r="BS6" s="637">
        <v>74524</v>
      </c>
      <c r="BT6" s="637"/>
      <c r="BU6" s="637"/>
      <c r="BV6" s="637"/>
      <c r="BW6" s="637"/>
      <c r="BX6" s="637"/>
      <c r="BY6" s="637"/>
      <c r="BZ6" s="637"/>
      <c r="CA6" s="637"/>
      <c r="CB6" s="641"/>
      <c r="CD6" s="619" t="s">
        <v>226</v>
      </c>
      <c r="CE6" s="620"/>
      <c r="CF6" s="620"/>
      <c r="CG6" s="620"/>
      <c r="CH6" s="620"/>
      <c r="CI6" s="620"/>
      <c r="CJ6" s="620"/>
      <c r="CK6" s="620"/>
      <c r="CL6" s="620"/>
      <c r="CM6" s="620"/>
      <c r="CN6" s="620"/>
      <c r="CO6" s="620"/>
      <c r="CP6" s="620"/>
      <c r="CQ6" s="621"/>
      <c r="CR6" s="633">
        <v>201320</v>
      </c>
      <c r="CS6" s="634"/>
      <c r="CT6" s="634"/>
      <c r="CU6" s="634"/>
      <c r="CV6" s="634"/>
      <c r="CW6" s="634"/>
      <c r="CX6" s="634"/>
      <c r="CY6" s="635"/>
      <c r="CZ6" s="627">
        <v>0.9</v>
      </c>
      <c r="DA6" s="628"/>
      <c r="DB6" s="628"/>
      <c r="DC6" s="644"/>
      <c r="DD6" s="642" t="s">
        <v>548</v>
      </c>
      <c r="DE6" s="634"/>
      <c r="DF6" s="634"/>
      <c r="DG6" s="634"/>
      <c r="DH6" s="634"/>
      <c r="DI6" s="634"/>
      <c r="DJ6" s="634"/>
      <c r="DK6" s="634"/>
      <c r="DL6" s="634"/>
      <c r="DM6" s="634"/>
      <c r="DN6" s="634"/>
      <c r="DO6" s="634"/>
      <c r="DP6" s="635"/>
      <c r="DQ6" s="642">
        <v>201320</v>
      </c>
      <c r="DR6" s="634"/>
      <c r="DS6" s="634"/>
      <c r="DT6" s="634"/>
      <c r="DU6" s="634"/>
      <c r="DV6" s="634"/>
      <c r="DW6" s="634"/>
      <c r="DX6" s="634"/>
      <c r="DY6" s="634"/>
      <c r="DZ6" s="634"/>
      <c r="EA6" s="634"/>
      <c r="EB6" s="634"/>
      <c r="EC6" s="643"/>
    </row>
    <row r="7" spans="2:143" ht="11.25" customHeight="1" x14ac:dyDescent="0.15">
      <c r="B7" s="630" t="s">
        <v>227</v>
      </c>
      <c r="C7" s="631"/>
      <c r="D7" s="631"/>
      <c r="E7" s="631"/>
      <c r="F7" s="631"/>
      <c r="G7" s="631"/>
      <c r="H7" s="631"/>
      <c r="I7" s="631"/>
      <c r="J7" s="631"/>
      <c r="K7" s="631"/>
      <c r="L7" s="631"/>
      <c r="M7" s="631"/>
      <c r="N7" s="631"/>
      <c r="O7" s="631"/>
      <c r="P7" s="631"/>
      <c r="Q7" s="632"/>
      <c r="R7" s="633">
        <v>5743</v>
      </c>
      <c r="S7" s="634"/>
      <c r="T7" s="634"/>
      <c r="U7" s="634"/>
      <c r="V7" s="634"/>
      <c r="W7" s="634"/>
      <c r="X7" s="634"/>
      <c r="Y7" s="635"/>
      <c r="Z7" s="636">
        <v>0</v>
      </c>
      <c r="AA7" s="636"/>
      <c r="AB7" s="636"/>
      <c r="AC7" s="636"/>
      <c r="AD7" s="637">
        <v>5743</v>
      </c>
      <c r="AE7" s="637"/>
      <c r="AF7" s="637"/>
      <c r="AG7" s="637"/>
      <c r="AH7" s="637"/>
      <c r="AI7" s="637"/>
      <c r="AJ7" s="637"/>
      <c r="AK7" s="637"/>
      <c r="AL7" s="638">
        <v>0</v>
      </c>
      <c r="AM7" s="639"/>
      <c r="AN7" s="639"/>
      <c r="AO7" s="640"/>
      <c r="AP7" s="630" t="s">
        <v>549</v>
      </c>
      <c r="AQ7" s="631"/>
      <c r="AR7" s="631"/>
      <c r="AS7" s="631"/>
      <c r="AT7" s="631"/>
      <c r="AU7" s="631"/>
      <c r="AV7" s="631"/>
      <c r="AW7" s="631"/>
      <c r="AX7" s="631"/>
      <c r="AY7" s="631"/>
      <c r="AZ7" s="631"/>
      <c r="BA7" s="631"/>
      <c r="BB7" s="631"/>
      <c r="BC7" s="631"/>
      <c r="BD7" s="631"/>
      <c r="BE7" s="631"/>
      <c r="BF7" s="632"/>
      <c r="BG7" s="633">
        <v>4055529</v>
      </c>
      <c r="BH7" s="634"/>
      <c r="BI7" s="634"/>
      <c r="BJ7" s="634"/>
      <c r="BK7" s="634"/>
      <c r="BL7" s="634"/>
      <c r="BM7" s="634"/>
      <c r="BN7" s="635"/>
      <c r="BO7" s="636">
        <v>50.2</v>
      </c>
      <c r="BP7" s="636"/>
      <c r="BQ7" s="636"/>
      <c r="BR7" s="636"/>
      <c r="BS7" s="637">
        <v>74524</v>
      </c>
      <c r="BT7" s="637"/>
      <c r="BU7" s="637"/>
      <c r="BV7" s="637"/>
      <c r="BW7" s="637"/>
      <c r="BX7" s="637"/>
      <c r="BY7" s="637"/>
      <c r="BZ7" s="637"/>
      <c r="CA7" s="637"/>
      <c r="CB7" s="641"/>
      <c r="CD7" s="630" t="s">
        <v>228</v>
      </c>
      <c r="CE7" s="631"/>
      <c r="CF7" s="631"/>
      <c r="CG7" s="631"/>
      <c r="CH7" s="631"/>
      <c r="CI7" s="631"/>
      <c r="CJ7" s="631"/>
      <c r="CK7" s="631"/>
      <c r="CL7" s="631"/>
      <c r="CM7" s="631"/>
      <c r="CN7" s="631"/>
      <c r="CO7" s="631"/>
      <c r="CP7" s="631"/>
      <c r="CQ7" s="632"/>
      <c r="CR7" s="633">
        <v>4235584</v>
      </c>
      <c r="CS7" s="634"/>
      <c r="CT7" s="634"/>
      <c r="CU7" s="634"/>
      <c r="CV7" s="634"/>
      <c r="CW7" s="634"/>
      <c r="CX7" s="634"/>
      <c r="CY7" s="635"/>
      <c r="CZ7" s="636">
        <v>18.899999999999999</v>
      </c>
      <c r="DA7" s="636"/>
      <c r="DB7" s="636"/>
      <c r="DC7" s="636"/>
      <c r="DD7" s="642">
        <v>112983</v>
      </c>
      <c r="DE7" s="634"/>
      <c r="DF7" s="634"/>
      <c r="DG7" s="634"/>
      <c r="DH7" s="634"/>
      <c r="DI7" s="634"/>
      <c r="DJ7" s="634"/>
      <c r="DK7" s="634"/>
      <c r="DL7" s="634"/>
      <c r="DM7" s="634"/>
      <c r="DN7" s="634"/>
      <c r="DO7" s="634"/>
      <c r="DP7" s="635"/>
      <c r="DQ7" s="642">
        <v>3978920</v>
      </c>
      <c r="DR7" s="634"/>
      <c r="DS7" s="634"/>
      <c r="DT7" s="634"/>
      <c r="DU7" s="634"/>
      <c r="DV7" s="634"/>
      <c r="DW7" s="634"/>
      <c r="DX7" s="634"/>
      <c r="DY7" s="634"/>
      <c r="DZ7" s="634"/>
      <c r="EA7" s="634"/>
      <c r="EB7" s="634"/>
      <c r="EC7" s="643"/>
    </row>
    <row r="8" spans="2:143" ht="11.25" customHeight="1" x14ac:dyDescent="0.15">
      <c r="B8" s="630" t="s">
        <v>229</v>
      </c>
      <c r="C8" s="631"/>
      <c r="D8" s="631"/>
      <c r="E8" s="631"/>
      <c r="F8" s="631"/>
      <c r="G8" s="631"/>
      <c r="H8" s="631"/>
      <c r="I8" s="631"/>
      <c r="J8" s="631"/>
      <c r="K8" s="631"/>
      <c r="L8" s="631"/>
      <c r="M8" s="631"/>
      <c r="N8" s="631"/>
      <c r="O8" s="631"/>
      <c r="P8" s="631"/>
      <c r="Q8" s="632"/>
      <c r="R8" s="633">
        <v>55950</v>
      </c>
      <c r="S8" s="634"/>
      <c r="T8" s="634"/>
      <c r="U8" s="634"/>
      <c r="V8" s="634"/>
      <c r="W8" s="634"/>
      <c r="X8" s="634"/>
      <c r="Y8" s="635"/>
      <c r="Z8" s="636">
        <v>0.2</v>
      </c>
      <c r="AA8" s="636"/>
      <c r="AB8" s="636"/>
      <c r="AC8" s="636"/>
      <c r="AD8" s="637">
        <v>55950</v>
      </c>
      <c r="AE8" s="637"/>
      <c r="AF8" s="637"/>
      <c r="AG8" s="637"/>
      <c r="AH8" s="637"/>
      <c r="AI8" s="637"/>
      <c r="AJ8" s="637"/>
      <c r="AK8" s="637"/>
      <c r="AL8" s="638">
        <v>0.4</v>
      </c>
      <c r="AM8" s="639"/>
      <c r="AN8" s="639"/>
      <c r="AO8" s="640"/>
      <c r="AP8" s="630" t="s">
        <v>550</v>
      </c>
      <c r="AQ8" s="631"/>
      <c r="AR8" s="631"/>
      <c r="AS8" s="631"/>
      <c r="AT8" s="631"/>
      <c r="AU8" s="631"/>
      <c r="AV8" s="631"/>
      <c r="AW8" s="631"/>
      <c r="AX8" s="631"/>
      <c r="AY8" s="631"/>
      <c r="AZ8" s="631"/>
      <c r="BA8" s="631"/>
      <c r="BB8" s="631"/>
      <c r="BC8" s="631"/>
      <c r="BD8" s="631"/>
      <c r="BE8" s="631"/>
      <c r="BF8" s="632"/>
      <c r="BG8" s="633">
        <v>113711</v>
      </c>
      <c r="BH8" s="634"/>
      <c r="BI8" s="634"/>
      <c r="BJ8" s="634"/>
      <c r="BK8" s="634"/>
      <c r="BL8" s="634"/>
      <c r="BM8" s="634"/>
      <c r="BN8" s="635"/>
      <c r="BO8" s="636">
        <v>1.4</v>
      </c>
      <c r="BP8" s="636"/>
      <c r="BQ8" s="636"/>
      <c r="BR8" s="636"/>
      <c r="BS8" s="637" t="s">
        <v>551</v>
      </c>
      <c r="BT8" s="637"/>
      <c r="BU8" s="637"/>
      <c r="BV8" s="637"/>
      <c r="BW8" s="637"/>
      <c r="BX8" s="637"/>
      <c r="BY8" s="637"/>
      <c r="BZ8" s="637"/>
      <c r="CA8" s="637"/>
      <c r="CB8" s="641"/>
      <c r="CD8" s="630" t="s">
        <v>230</v>
      </c>
      <c r="CE8" s="631"/>
      <c r="CF8" s="631"/>
      <c r="CG8" s="631"/>
      <c r="CH8" s="631"/>
      <c r="CI8" s="631"/>
      <c r="CJ8" s="631"/>
      <c r="CK8" s="631"/>
      <c r="CL8" s="631"/>
      <c r="CM8" s="631"/>
      <c r="CN8" s="631"/>
      <c r="CO8" s="631"/>
      <c r="CP8" s="631"/>
      <c r="CQ8" s="632"/>
      <c r="CR8" s="633">
        <v>9465041</v>
      </c>
      <c r="CS8" s="634"/>
      <c r="CT8" s="634"/>
      <c r="CU8" s="634"/>
      <c r="CV8" s="634"/>
      <c r="CW8" s="634"/>
      <c r="CX8" s="634"/>
      <c r="CY8" s="635"/>
      <c r="CZ8" s="636">
        <v>42.2</v>
      </c>
      <c r="DA8" s="636"/>
      <c r="DB8" s="636"/>
      <c r="DC8" s="636"/>
      <c r="DD8" s="642">
        <v>19153</v>
      </c>
      <c r="DE8" s="634"/>
      <c r="DF8" s="634"/>
      <c r="DG8" s="634"/>
      <c r="DH8" s="634"/>
      <c r="DI8" s="634"/>
      <c r="DJ8" s="634"/>
      <c r="DK8" s="634"/>
      <c r="DL8" s="634"/>
      <c r="DM8" s="634"/>
      <c r="DN8" s="634"/>
      <c r="DO8" s="634"/>
      <c r="DP8" s="635"/>
      <c r="DQ8" s="642">
        <v>4604957</v>
      </c>
      <c r="DR8" s="634"/>
      <c r="DS8" s="634"/>
      <c r="DT8" s="634"/>
      <c r="DU8" s="634"/>
      <c r="DV8" s="634"/>
      <c r="DW8" s="634"/>
      <c r="DX8" s="634"/>
      <c r="DY8" s="634"/>
      <c r="DZ8" s="634"/>
      <c r="EA8" s="634"/>
      <c r="EB8" s="634"/>
      <c r="EC8" s="643"/>
    </row>
    <row r="9" spans="2:143" ht="11.25" customHeight="1" x14ac:dyDescent="0.15">
      <c r="B9" s="630" t="s">
        <v>231</v>
      </c>
      <c r="C9" s="631"/>
      <c r="D9" s="631"/>
      <c r="E9" s="631"/>
      <c r="F9" s="631"/>
      <c r="G9" s="631"/>
      <c r="H9" s="631"/>
      <c r="I9" s="631"/>
      <c r="J9" s="631"/>
      <c r="K9" s="631"/>
      <c r="L9" s="631"/>
      <c r="M9" s="631"/>
      <c r="N9" s="631"/>
      <c r="O9" s="631"/>
      <c r="P9" s="631"/>
      <c r="Q9" s="632"/>
      <c r="R9" s="633">
        <v>66235</v>
      </c>
      <c r="S9" s="634"/>
      <c r="T9" s="634"/>
      <c r="U9" s="634"/>
      <c r="V9" s="634"/>
      <c r="W9" s="634"/>
      <c r="X9" s="634"/>
      <c r="Y9" s="635"/>
      <c r="Z9" s="636">
        <v>0.3</v>
      </c>
      <c r="AA9" s="636"/>
      <c r="AB9" s="636"/>
      <c r="AC9" s="636"/>
      <c r="AD9" s="637">
        <v>66235</v>
      </c>
      <c r="AE9" s="637"/>
      <c r="AF9" s="637"/>
      <c r="AG9" s="637"/>
      <c r="AH9" s="637"/>
      <c r="AI9" s="637"/>
      <c r="AJ9" s="637"/>
      <c r="AK9" s="637"/>
      <c r="AL9" s="638">
        <v>0.5</v>
      </c>
      <c r="AM9" s="639"/>
      <c r="AN9" s="639"/>
      <c r="AO9" s="640"/>
      <c r="AP9" s="630" t="s">
        <v>552</v>
      </c>
      <c r="AQ9" s="631"/>
      <c r="AR9" s="631"/>
      <c r="AS9" s="631"/>
      <c r="AT9" s="631"/>
      <c r="AU9" s="631"/>
      <c r="AV9" s="631"/>
      <c r="AW9" s="631"/>
      <c r="AX9" s="631"/>
      <c r="AY9" s="631"/>
      <c r="AZ9" s="631"/>
      <c r="BA9" s="631"/>
      <c r="BB9" s="631"/>
      <c r="BC9" s="631"/>
      <c r="BD9" s="631"/>
      <c r="BE9" s="631"/>
      <c r="BF9" s="632"/>
      <c r="BG9" s="633">
        <v>3504067</v>
      </c>
      <c r="BH9" s="634"/>
      <c r="BI9" s="634"/>
      <c r="BJ9" s="634"/>
      <c r="BK9" s="634"/>
      <c r="BL9" s="634"/>
      <c r="BM9" s="634"/>
      <c r="BN9" s="635"/>
      <c r="BO9" s="636">
        <v>43.4</v>
      </c>
      <c r="BP9" s="636"/>
      <c r="BQ9" s="636"/>
      <c r="BR9" s="636"/>
      <c r="BS9" s="637" t="s">
        <v>551</v>
      </c>
      <c r="BT9" s="637"/>
      <c r="BU9" s="637"/>
      <c r="BV9" s="637"/>
      <c r="BW9" s="637"/>
      <c r="BX9" s="637"/>
      <c r="BY9" s="637"/>
      <c r="BZ9" s="637"/>
      <c r="CA9" s="637"/>
      <c r="CB9" s="641"/>
      <c r="CD9" s="630" t="s">
        <v>232</v>
      </c>
      <c r="CE9" s="631"/>
      <c r="CF9" s="631"/>
      <c r="CG9" s="631"/>
      <c r="CH9" s="631"/>
      <c r="CI9" s="631"/>
      <c r="CJ9" s="631"/>
      <c r="CK9" s="631"/>
      <c r="CL9" s="631"/>
      <c r="CM9" s="631"/>
      <c r="CN9" s="631"/>
      <c r="CO9" s="631"/>
      <c r="CP9" s="631"/>
      <c r="CQ9" s="632"/>
      <c r="CR9" s="633">
        <v>1981560</v>
      </c>
      <c r="CS9" s="634"/>
      <c r="CT9" s="634"/>
      <c r="CU9" s="634"/>
      <c r="CV9" s="634"/>
      <c r="CW9" s="634"/>
      <c r="CX9" s="634"/>
      <c r="CY9" s="635"/>
      <c r="CZ9" s="636">
        <v>8.8000000000000007</v>
      </c>
      <c r="DA9" s="636"/>
      <c r="DB9" s="636"/>
      <c r="DC9" s="636"/>
      <c r="DD9" s="642">
        <v>32071</v>
      </c>
      <c r="DE9" s="634"/>
      <c r="DF9" s="634"/>
      <c r="DG9" s="634"/>
      <c r="DH9" s="634"/>
      <c r="DI9" s="634"/>
      <c r="DJ9" s="634"/>
      <c r="DK9" s="634"/>
      <c r="DL9" s="634"/>
      <c r="DM9" s="634"/>
      <c r="DN9" s="634"/>
      <c r="DO9" s="634"/>
      <c r="DP9" s="635"/>
      <c r="DQ9" s="642">
        <v>1256721</v>
      </c>
      <c r="DR9" s="634"/>
      <c r="DS9" s="634"/>
      <c r="DT9" s="634"/>
      <c r="DU9" s="634"/>
      <c r="DV9" s="634"/>
      <c r="DW9" s="634"/>
      <c r="DX9" s="634"/>
      <c r="DY9" s="634"/>
      <c r="DZ9" s="634"/>
      <c r="EA9" s="634"/>
      <c r="EB9" s="634"/>
      <c r="EC9" s="643"/>
    </row>
    <row r="10" spans="2:143" ht="11.25" customHeight="1" x14ac:dyDescent="0.15">
      <c r="B10" s="630" t="s">
        <v>553</v>
      </c>
      <c r="C10" s="631"/>
      <c r="D10" s="631"/>
      <c r="E10" s="631"/>
      <c r="F10" s="631"/>
      <c r="G10" s="631"/>
      <c r="H10" s="631"/>
      <c r="I10" s="631"/>
      <c r="J10" s="631"/>
      <c r="K10" s="631"/>
      <c r="L10" s="631"/>
      <c r="M10" s="631"/>
      <c r="N10" s="631"/>
      <c r="O10" s="631"/>
      <c r="P10" s="631"/>
      <c r="Q10" s="632"/>
      <c r="R10" s="633" t="s">
        <v>548</v>
      </c>
      <c r="S10" s="634"/>
      <c r="T10" s="634"/>
      <c r="U10" s="634"/>
      <c r="V10" s="634"/>
      <c r="W10" s="634"/>
      <c r="X10" s="634"/>
      <c r="Y10" s="635"/>
      <c r="Z10" s="636" t="s">
        <v>548</v>
      </c>
      <c r="AA10" s="636"/>
      <c r="AB10" s="636"/>
      <c r="AC10" s="636"/>
      <c r="AD10" s="637" t="s">
        <v>126</v>
      </c>
      <c r="AE10" s="637"/>
      <c r="AF10" s="637"/>
      <c r="AG10" s="637"/>
      <c r="AH10" s="637"/>
      <c r="AI10" s="637"/>
      <c r="AJ10" s="637"/>
      <c r="AK10" s="637"/>
      <c r="AL10" s="638" t="s">
        <v>551</v>
      </c>
      <c r="AM10" s="639"/>
      <c r="AN10" s="639"/>
      <c r="AO10" s="640"/>
      <c r="AP10" s="630" t="s">
        <v>554</v>
      </c>
      <c r="AQ10" s="631"/>
      <c r="AR10" s="631"/>
      <c r="AS10" s="631"/>
      <c r="AT10" s="631"/>
      <c r="AU10" s="631"/>
      <c r="AV10" s="631"/>
      <c r="AW10" s="631"/>
      <c r="AX10" s="631"/>
      <c r="AY10" s="631"/>
      <c r="AZ10" s="631"/>
      <c r="BA10" s="631"/>
      <c r="BB10" s="631"/>
      <c r="BC10" s="631"/>
      <c r="BD10" s="631"/>
      <c r="BE10" s="631"/>
      <c r="BF10" s="632"/>
      <c r="BG10" s="633">
        <v>155077</v>
      </c>
      <c r="BH10" s="634"/>
      <c r="BI10" s="634"/>
      <c r="BJ10" s="634"/>
      <c r="BK10" s="634"/>
      <c r="BL10" s="634"/>
      <c r="BM10" s="634"/>
      <c r="BN10" s="635"/>
      <c r="BO10" s="636">
        <v>1.9</v>
      </c>
      <c r="BP10" s="636"/>
      <c r="BQ10" s="636"/>
      <c r="BR10" s="636"/>
      <c r="BS10" s="637" t="s">
        <v>551</v>
      </c>
      <c r="BT10" s="637"/>
      <c r="BU10" s="637"/>
      <c r="BV10" s="637"/>
      <c r="BW10" s="637"/>
      <c r="BX10" s="637"/>
      <c r="BY10" s="637"/>
      <c r="BZ10" s="637"/>
      <c r="CA10" s="637"/>
      <c r="CB10" s="641"/>
      <c r="CD10" s="630" t="s">
        <v>233</v>
      </c>
      <c r="CE10" s="631"/>
      <c r="CF10" s="631"/>
      <c r="CG10" s="631"/>
      <c r="CH10" s="631"/>
      <c r="CI10" s="631"/>
      <c r="CJ10" s="631"/>
      <c r="CK10" s="631"/>
      <c r="CL10" s="631"/>
      <c r="CM10" s="631"/>
      <c r="CN10" s="631"/>
      <c r="CO10" s="631"/>
      <c r="CP10" s="631"/>
      <c r="CQ10" s="632"/>
      <c r="CR10" s="633">
        <v>20554</v>
      </c>
      <c r="CS10" s="634"/>
      <c r="CT10" s="634"/>
      <c r="CU10" s="634"/>
      <c r="CV10" s="634"/>
      <c r="CW10" s="634"/>
      <c r="CX10" s="634"/>
      <c r="CY10" s="635"/>
      <c r="CZ10" s="636">
        <v>0.1</v>
      </c>
      <c r="DA10" s="636"/>
      <c r="DB10" s="636"/>
      <c r="DC10" s="636"/>
      <c r="DD10" s="642">
        <v>253</v>
      </c>
      <c r="DE10" s="634"/>
      <c r="DF10" s="634"/>
      <c r="DG10" s="634"/>
      <c r="DH10" s="634"/>
      <c r="DI10" s="634"/>
      <c r="DJ10" s="634"/>
      <c r="DK10" s="634"/>
      <c r="DL10" s="634"/>
      <c r="DM10" s="634"/>
      <c r="DN10" s="634"/>
      <c r="DO10" s="634"/>
      <c r="DP10" s="635"/>
      <c r="DQ10" s="642">
        <v>12982</v>
      </c>
      <c r="DR10" s="634"/>
      <c r="DS10" s="634"/>
      <c r="DT10" s="634"/>
      <c r="DU10" s="634"/>
      <c r="DV10" s="634"/>
      <c r="DW10" s="634"/>
      <c r="DX10" s="634"/>
      <c r="DY10" s="634"/>
      <c r="DZ10" s="634"/>
      <c r="EA10" s="634"/>
      <c r="EB10" s="634"/>
      <c r="EC10" s="643"/>
    </row>
    <row r="11" spans="2:143" ht="11.25" customHeight="1" x14ac:dyDescent="0.15">
      <c r="B11" s="630" t="s">
        <v>234</v>
      </c>
      <c r="C11" s="631"/>
      <c r="D11" s="631"/>
      <c r="E11" s="631"/>
      <c r="F11" s="631"/>
      <c r="G11" s="631"/>
      <c r="H11" s="631"/>
      <c r="I11" s="631"/>
      <c r="J11" s="631"/>
      <c r="K11" s="631"/>
      <c r="L11" s="631"/>
      <c r="M11" s="631"/>
      <c r="N11" s="631"/>
      <c r="O11" s="631"/>
      <c r="P11" s="631"/>
      <c r="Q11" s="632"/>
      <c r="R11" s="633">
        <v>1308965</v>
      </c>
      <c r="S11" s="634"/>
      <c r="T11" s="634"/>
      <c r="U11" s="634"/>
      <c r="V11" s="634"/>
      <c r="W11" s="634"/>
      <c r="X11" s="634"/>
      <c r="Y11" s="635"/>
      <c r="Z11" s="638">
        <v>5.4</v>
      </c>
      <c r="AA11" s="639"/>
      <c r="AB11" s="639"/>
      <c r="AC11" s="645"/>
      <c r="AD11" s="642">
        <v>1308965</v>
      </c>
      <c r="AE11" s="634"/>
      <c r="AF11" s="634"/>
      <c r="AG11" s="634"/>
      <c r="AH11" s="634"/>
      <c r="AI11" s="634"/>
      <c r="AJ11" s="634"/>
      <c r="AK11" s="635"/>
      <c r="AL11" s="638">
        <v>10.199999999999999</v>
      </c>
      <c r="AM11" s="639"/>
      <c r="AN11" s="639"/>
      <c r="AO11" s="640"/>
      <c r="AP11" s="630" t="s">
        <v>555</v>
      </c>
      <c r="AQ11" s="631"/>
      <c r="AR11" s="631"/>
      <c r="AS11" s="631"/>
      <c r="AT11" s="631"/>
      <c r="AU11" s="631"/>
      <c r="AV11" s="631"/>
      <c r="AW11" s="631"/>
      <c r="AX11" s="631"/>
      <c r="AY11" s="631"/>
      <c r="AZ11" s="631"/>
      <c r="BA11" s="631"/>
      <c r="BB11" s="631"/>
      <c r="BC11" s="631"/>
      <c r="BD11" s="631"/>
      <c r="BE11" s="631"/>
      <c r="BF11" s="632"/>
      <c r="BG11" s="633">
        <v>282674</v>
      </c>
      <c r="BH11" s="634"/>
      <c r="BI11" s="634"/>
      <c r="BJ11" s="634"/>
      <c r="BK11" s="634"/>
      <c r="BL11" s="634"/>
      <c r="BM11" s="634"/>
      <c r="BN11" s="635"/>
      <c r="BO11" s="636">
        <v>3.5</v>
      </c>
      <c r="BP11" s="636"/>
      <c r="BQ11" s="636"/>
      <c r="BR11" s="636"/>
      <c r="BS11" s="637">
        <v>74524</v>
      </c>
      <c r="BT11" s="637"/>
      <c r="BU11" s="637"/>
      <c r="BV11" s="637"/>
      <c r="BW11" s="637"/>
      <c r="BX11" s="637"/>
      <c r="BY11" s="637"/>
      <c r="BZ11" s="637"/>
      <c r="CA11" s="637"/>
      <c r="CB11" s="641"/>
      <c r="CD11" s="630" t="s">
        <v>235</v>
      </c>
      <c r="CE11" s="631"/>
      <c r="CF11" s="631"/>
      <c r="CG11" s="631"/>
      <c r="CH11" s="631"/>
      <c r="CI11" s="631"/>
      <c r="CJ11" s="631"/>
      <c r="CK11" s="631"/>
      <c r="CL11" s="631"/>
      <c r="CM11" s="631"/>
      <c r="CN11" s="631"/>
      <c r="CO11" s="631"/>
      <c r="CP11" s="631"/>
      <c r="CQ11" s="632"/>
      <c r="CR11" s="633">
        <v>194976</v>
      </c>
      <c r="CS11" s="634"/>
      <c r="CT11" s="634"/>
      <c r="CU11" s="634"/>
      <c r="CV11" s="634"/>
      <c r="CW11" s="634"/>
      <c r="CX11" s="634"/>
      <c r="CY11" s="635"/>
      <c r="CZ11" s="636">
        <v>0.9</v>
      </c>
      <c r="DA11" s="636"/>
      <c r="DB11" s="636"/>
      <c r="DC11" s="636"/>
      <c r="DD11" s="642">
        <v>41671</v>
      </c>
      <c r="DE11" s="634"/>
      <c r="DF11" s="634"/>
      <c r="DG11" s="634"/>
      <c r="DH11" s="634"/>
      <c r="DI11" s="634"/>
      <c r="DJ11" s="634"/>
      <c r="DK11" s="634"/>
      <c r="DL11" s="634"/>
      <c r="DM11" s="634"/>
      <c r="DN11" s="634"/>
      <c r="DO11" s="634"/>
      <c r="DP11" s="635"/>
      <c r="DQ11" s="642">
        <v>154525</v>
      </c>
      <c r="DR11" s="634"/>
      <c r="DS11" s="634"/>
      <c r="DT11" s="634"/>
      <c r="DU11" s="634"/>
      <c r="DV11" s="634"/>
      <c r="DW11" s="634"/>
      <c r="DX11" s="634"/>
      <c r="DY11" s="634"/>
      <c r="DZ11" s="634"/>
      <c r="EA11" s="634"/>
      <c r="EB11" s="634"/>
      <c r="EC11" s="643"/>
    </row>
    <row r="12" spans="2:143" ht="11.25" customHeight="1" x14ac:dyDescent="0.15">
      <c r="B12" s="630" t="s">
        <v>236</v>
      </c>
      <c r="C12" s="631"/>
      <c r="D12" s="631"/>
      <c r="E12" s="631"/>
      <c r="F12" s="631"/>
      <c r="G12" s="631"/>
      <c r="H12" s="631"/>
      <c r="I12" s="631"/>
      <c r="J12" s="631"/>
      <c r="K12" s="631"/>
      <c r="L12" s="631"/>
      <c r="M12" s="631"/>
      <c r="N12" s="631"/>
      <c r="O12" s="631"/>
      <c r="P12" s="631"/>
      <c r="Q12" s="632"/>
      <c r="R12" s="633" t="s">
        <v>551</v>
      </c>
      <c r="S12" s="634"/>
      <c r="T12" s="634"/>
      <c r="U12" s="634"/>
      <c r="V12" s="634"/>
      <c r="W12" s="634"/>
      <c r="X12" s="634"/>
      <c r="Y12" s="635"/>
      <c r="Z12" s="636" t="s">
        <v>548</v>
      </c>
      <c r="AA12" s="636"/>
      <c r="AB12" s="636"/>
      <c r="AC12" s="636"/>
      <c r="AD12" s="637" t="s">
        <v>551</v>
      </c>
      <c r="AE12" s="637"/>
      <c r="AF12" s="637"/>
      <c r="AG12" s="637"/>
      <c r="AH12" s="637"/>
      <c r="AI12" s="637"/>
      <c r="AJ12" s="637"/>
      <c r="AK12" s="637"/>
      <c r="AL12" s="638" t="s">
        <v>551</v>
      </c>
      <c r="AM12" s="639"/>
      <c r="AN12" s="639"/>
      <c r="AO12" s="640"/>
      <c r="AP12" s="630" t="s">
        <v>237</v>
      </c>
      <c r="AQ12" s="631"/>
      <c r="AR12" s="631"/>
      <c r="AS12" s="631"/>
      <c r="AT12" s="631"/>
      <c r="AU12" s="631"/>
      <c r="AV12" s="631"/>
      <c r="AW12" s="631"/>
      <c r="AX12" s="631"/>
      <c r="AY12" s="631"/>
      <c r="AZ12" s="631"/>
      <c r="BA12" s="631"/>
      <c r="BB12" s="631"/>
      <c r="BC12" s="631"/>
      <c r="BD12" s="631"/>
      <c r="BE12" s="631"/>
      <c r="BF12" s="632"/>
      <c r="BG12" s="633">
        <v>3336017</v>
      </c>
      <c r="BH12" s="634"/>
      <c r="BI12" s="634"/>
      <c r="BJ12" s="634"/>
      <c r="BK12" s="634"/>
      <c r="BL12" s="634"/>
      <c r="BM12" s="634"/>
      <c r="BN12" s="635"/>
      <c r="BO12" s="636">
        <v>41.3</v>
      </c>
      <c r="BP12" s="636"/>
      <c r="BQ12" s="636"/>
      <c r="BR12" s="636"/>
      <c r="BS12" s="637" t="s">
        <v>548</v>
      </c>
      <c r="BT12" s="637"/>
      <c r="BU12" s="637"/>
      <c r="BV12" s="637"/>
      <c r="BW12" s="637"/>
      <c r="BX12" s="637"/>
      <c r="BY12" s="637"/>
      <c r="BZ12" s="637"/>
      <c r="CA12" s="637"/>
      <c r="CB12" s="641"/>
      <c r="CD12" s="630" t="s">
        <v>238</v>
      </c>
      <c r="CE12" s="631"/>
      <c r="CF12" s="631"/>
      <c r="CG12" s="631"/>
      <c r="CH12" s="631"/>
      <c r="CI12" s="631"/>
      <c r="CJ12" s="631"/>
      <c r="CK12" s="631"/>
      <c r="CL12" s="631"/>
      <c r="CM12" s="631"/>
      <c r="CN12" s="631"/>
      <c r="CO12" s="631"/>
      <c r="CP12" s="631"/>
      <c r="CQ12" s="632"/>
      <c r="CR12" s="633">
        <v>115414</v>
      </c>
      <c r="CS12" s="634"/>
      <c r="CT12" s="634"/>
      <c r="CU12" s="634"/>
      <c r="CV12" s="634"/>
      <c r="CW12" s="634"/>
      <c r="CX12" s="634"/>
      <c r="CY12" s="635"/>
      <c r="CZ12" s="636">
        <v>0.5</v>
      </c>
      <c r="DA12" s="636"/>
      <c r="DB12" s="636"/>
      <c r="DC12" s="636"/>
      <c r="DD12" s="642" t="s">
        <v>551</v>
      </c>
      <c r="DE12" s="634"/>
      <c r="DF12" s="634"/>
      <c r="DG12" s="634"/>
      <c r="DH12" s="634"/>
      <c r="DI12" s="634"/>
      <c r="DJ12" s="634"/>
      <c r="DK12" s="634"/>
      <c r="DL12" s="634"/>
      <c r="DM12" s="634"/>
      <c r="DN12" s="634"/>
      <c r="DO12" s="634"/>
      <c r="DP12" s="635"/>
      <c r="DQ12" s="642">
        <v>114479</v>
      </c>
      <c r="DR12" s="634"/>
      <c r="DS12" s="634"/>
      <c r="DT12" s="634"/>
      <c r="DU12" s="634"/>
      <c r="DV12" s="634"/>
      <c r="DW12" s="634"/>
      <c r="DX12" s="634"/>
      <c r="DY12" s="634"/>
      <c r="DZ12" s="634"/>
      <c r="EA12" s="634"/>
      <c r="EB12" s="634"/>
      <c r="EC12" s="643"/>
    </row>
    <row r="13" spans="2:143" ht="11.25" customHeight="1" x14ac:dyDescent="0.15">
      <c r="B13" s="630" t="s">
        <v>239</v>
      </c>
      <c r="C13" s="631"/>
      <c r="D13" s="631"/>
      <c r="E13" s="631"/>
      <c r="F13" s="631"/>
      <c r="G13" s="631"/>
      <c r="H13" s="631"/>
      <c r="I13" s="631"/>
      <c r="J13" s="631"/>
      <c r="K13" s="631"/>
      <c r="L13" s="631"/>
      <c r="M13" s="631"/>
      <c r="N13" s="631"/>
      <c r="O13" s="631"/>
      <c r="P13" s="631"/>
      <c r="Q13" s="632"/>
      <c r="R13" s="633" t="s">
        <v>548</v>
      </c>
      <c r="S13" s="634"/>
      <c r="T13" s="634"/>
      <c r="U13" s="634"/>
      <c r="V13" s="634"/>
      <c r="W13" s="634"/>
      <c r="X13" s="634"/>
      <c r="Y13" s="635"/>
      <c r="Z13" s="636" t="s">
        <v>551</v>
      </c>
      <c r="AA13" s="636"/>
      <c r="AB13" s="636"/>
      <c r="AC13" s="636"/>
      <c r="AD13" s="637" t="s">
        <v>126</v>
      </c>
      <c r="AE13" s="637"/>
      <c r="AF13" s="637"/>
      <c r="AG13" s="637"/>
      <c r="AH13" s="637"/>
      <c r="AI13" s="637"/>
      <c r="AJ13" s="637"/>
      <c r="AK13" s="637"/>
      <c r="AL13" s="638" t="s">
        <v>126</v>
      </c>
      <c r="AM13" s="639"/>
      <c r="AN13" s="639"/>
      <c r="AO13" s="640"/>
      <c r="AP13" s="630" t="s">
        <v>240</v>
      </c>
      <c r="AQ13" s="631"/>
      <c r="AR13" s="631"/>
      <c r="AS13" s="631"/>
      <c r="AT13" s="631"/>
      <c r="AU13" s="631"/>
      <c r="AV13" s="631"/>
      <c r="AW13" s="631"/>
      <c r="AX13" s="631"/>
      <c r="AY13" s="631"/>
      <c r="AZ13" s="631"/>
      <c r="BA13" s="631"/>
      <c r="BB13" s="631"/>
      <c r="BC13" s="631"/>
      <c r="BD13" s="631"/>
      <c r="BE13" s="631"/>
      <c r="BF13" s="632"/>
      <c r="BG13" s="633">
        <v>3334668</v>
      </c>
      <c r="BH13" s="634"/>
      <c r="BI13" s="634"/>
      <c r="BJ13" s="634"/>
      <c r="BK13" s="634"/>
      <c r="BL13" s="634"/>
      <c r="BM13" s="634"/>
      <c r="BN13" s="635"/>
      <c r="BO13" s="636">
        <v>41.3</v>
      </c>
      <c r="BP13" s="636"/>
      <c r="BQ13" s="636"/>
      <c r="BR13" s="636"/>
      <c r="BS13" s="637" t="s">
        <v>548</v>
      </c>
      <c r="BT13" s="637"/>
      <c r="BU13" s="637"/>
      <c r="BV13" s="637"/>
      <c r="BW13" s="637"/>
      <c r="BX13" s="637"/>
      <c r="BY13" s="637"/>
      <c r="BZ13" s="637"/>
      <c r="CA13" s="637"/>
      <c r="CB13" s="641"/>
      <c r="CD13" s="630" t="s">
        <v>241</v>
      </c>
      <c r="CE13" s="631"/>
      <c r="CF13" s="631"/>
      <c r="CG13" s="631"/>
      <c r="CH13" s="631"/>
      <c r="CI13" s="631"/>
      <c r="CJ13" s="631"/>
      <c r="CK13" s="631"/>
      <c r="CL13" s="631"/>
      <c r="CM13" s="631"/>
      <c r="CN13" s="631"/>
      <c r="CO13" s="631"/>
      <c r="CP13" s="631"/>
      <c r="CQ13" s="632"/>
      <c r="CR13" s="633">
        <v>1815163</v>
      </c>
      <c r="CS13" s="634"/>
      <c r="CT13" s="634"/>
      <c r="CU13" s="634"/>
      <c r="CV13" s="634"/>
      <c r="CW13" s="634"/>
      <c r="CX13" s="634"/>
      <c r="CY13" s="635"/>
      <c r="CZ13" s="636">
        <v>8.1</v>
      </c>
      <c r="DA13" s="636"/>
      <c r="DB13" s="636"/>
      <c r="DC13" s="636"/>
      <c r="DD13" s="642">
        <v>698527</v>
      </c>
      <c r="DE13" s="634"/>
      <c r="DF13" s="634"/>
      <c r="DG13" s="634"/>
      <c r="DH13" s="634"/>
      <c r="DI13" s="634"/>
      <c r="DJ13" s="634"/>
      <c r="DK13" s="634"/>
      <c r="DL13" s="634"/>
      <c r="DM13" s="634"/>
      <c r="DN13" s="634"/>
      <c r="DO13" s="634"/>
      <c r="DP13" s="635"/>
      <c r="DQ13" s="642">
        <v>1452281</v>
      </c>
      <c r="DR13" s="634"/>
      <c r="DS13" s="634"/>
      <c r="DT13" s="634"/>
      <c r="DU13" s="634"/>
      <c r="DV13" s="634"/>
      <c r="DW13" s="634"/>
      <c r="DX13" s="634"/>
      <c r="DY13" s="634"/>
      <c r="DZ13" s="634"/>
      <c r="EA13" s="634"/>
      <c r="EB13" s="634"/>
      <c r="EC13" s="643"/>
    </row>
    <row r="14" spans="2:143" ht="11.25" customHeight="1" x14ac:dyDescent="0.15">
      <c r="B14" s="630" t="s">
        <v>242</v>
      </c>
      <c r="C14" s="631"/>
      <c r="D14" s="631"/>
      <c r="E14" s="631"/>
      <c r="F14" s="631"/>
      <c r="G14" s="631"/>
      <c r="H14" s="631"/>
      <c r="I14" s="631"/>
      <c r="J14" s="631"/>
      <c r="K14" s="631"/>
      <c r="L14" s="631"/>
      <c r="M14" s="631"/>
      <c r="N14" s="631"/>
      <c r="O14" s="631"/>
      <c r="P14" s="631"/>
      <c r="Q14" s="632"/>
      <c r="R14" s="633">
        <v>8</v>
      </c>
      <c r="S14" s="634"/>
      <c r="T14" s="634"/>
      <c r="U14" s="634"/>
      <c r="V14" s="634"/>
      <c r="W14" s="634"/>
      <c r="X14" s="634"/>
      <c r="Y14" s="635"/>
      <c r="Z14" s="636">
        <v>0</v>
      </c>
      <c r="AA14" s="636"/>
      <c r="AB14" s="636"/>
      <c r="AC14" s="636"/>
      <c r="AD14" s="637">
        <v>8</v>
      </c>
      <c r="AE14" s="637"/>
      <c r="AF14" s="637"/>
      <c r="AG14" s="637"/>
      <c r="AH14" s="637"/>
      <c r="AI14" s="637"/>
      <c r="AJ14" s="637"/>
      <c r="AK14" s="637"/>
      <c r="AL14" s="638">
        <v>0</v>
      </c>
      <c r="AM14" s="639"/>
      <c r="AN14" s="639"/>
      <c r="AO14" s="640"/>
      <c r="AP14" s="630" t="s">
        <v>556</v>
      </c>
      <c r="AQ14" s="631"/>
      <c r="AR14" s="631"/>
      <c r="AS14" s="631"/>
      <c r="AT14" s="631"/>
      <c r="AU14" s="631"/>
      <c r="AV14" s="631"/>
      <c r="AW14" s="631"/>
      <c r="AX14" s="631"/>
      <c r="AY14" s="631"/>
      <c r="AZ14" s="631"/>
      <c r="BA14" s="631"/>
      <c r="BB14" s="631"/>
      <c r="BC14" s="631"/>
      <c r="BD14" s="631"/>
      <c r="BE14" s="631"/>
      <c r="BF14" s="632"/>
      <c r="BG14" s="633">
        <v>127419</v>
      </c>
      <c r="BH14" s="634"/>
      <c r="BI14" s="634"/>
      <c r="BJ14" s="634"/>
      <c r="BK14" s="634"/>
      <c r="BL14" s="634"/>
      <c r="BM14" s="634"/>
      <c r="BN14" s="635"/>
      <c r="BO14" s="636">
        <v>1.6</v>
      </c>
      <c r="BP14" s="636"/>
      <c r="BQ14" s="636"/>
      <c r="BR14" s="636"/>
      <c r="BS14" s="637" t="s">
        <v>126</v>
      </c>
      <c r="BT14" s="637"/>
      <c r="BU14" s="637"/>
      <c r="BV14" s="637"/>
      <c r="BW14" s="637"/>
      <c r="BX14" s="637"/>
      <c r="BY14" s="637"/>
      <c r="BZ14" s="637"/>
      <c r="CA14" s="637"/>
      <c r="CB14" s="641"/>
      <c r="CD14" s="630" t="s">
        <v>243</v>
      </c>
      <c r="CE14" s="631"/>
      <c r="CF14" s="631"/>
      <c r="CG14" s="631"/>
      <c r="CH14" s="631"/>
      <c r="CI14" s="631"/>
      <c r="CJ14" s="631"/>
      <c r="CK14" s="631"/>
      <c r="CL14" s="631"/>
      <c r="CM14" s="631"/>
      <c r="CN14" s="631"/>
      <c r="CO14" s="631"/>
      <c r="CP14" s="631"/>
      <c r="CQ14" s="632"/>
      <c r="CR14" s="633">
        <v>790367</v>
      </c>
      <c r="CS14" s="634"/>
      <c r="CT14" s="634"/>
      <c r="CU14" s="634"/>
      <c r="CV14" s="634"/>
      <c r="CW14" s="634"/>
      <c r="CX14" s="634"/>
      <c r="CY14" s="635"/>
      <c r="CZ14" s="636">
        <v>3.5</v>
      </c>
      <c r="DA14" s="636"/>
      <c r="DB14" s="636"/>
      <c r="DC14" s="636"/>
      <c r="DD14" s="642">
        <v>11456</v>
      </c>
      <c r="DE14" s="634"/>
      <c r="DF14" s="634"/>
      <c r="DG14" s="634"/>
      <c r="DH14" s="634"/>
      <c r="DI14" s="634"/>
      <c r="DJ14" s="634"/>
      <c r="DK14" s="634"/>
      <c r="DL14" s="634"/>
      <c r="DM14" s="634"/>
      <c r="DN14" s="634"/>
      <c r="DO14" s="634"/>
      <c r="DP14" s="635"/>
      <c r="DQ14" s="642">
        <v>772428</v>
      </c>
      <c r="DR14" s="634"/>
      <c r="DS14" s="634"/>
      <c r="DT14" s="634"/>
      <c r="DU14" s="634"/>
      <c r="DV14" s="634"/>
      <c r="DW14" s="634"/>
      <c r="DX14" s="634"/>
      <c r="DY14" s="634"/>
      <c r="DZ14" s="634"/>
      <c r="EA14" s="634"/>
      <c r="EB14" s="634"/>
      <c r="EC14" s="643"/>
    </row>
    <row r="15" spans="2:143" ht="11.25" customHeight="1" x14ac:dyDescent="0.15">
      <c r="B15" s="630" t="s">
        <v>244</v>
      </c>
      <c r="C15" s="631"/>
      <c r="D15" s="631"/>
      <c r="E15" s="631"/>
      <c r="F15" s="631"/>
      <c r="G15" s="631"/>
      <c r="H15" s="631"/>
      <c r="I15" s="631"/>
      <c r="J15" s="631"/>
      <c r="K15" s="631"/>
      <c r="L15" s="631"/>
      <c r="M15" s="631"/>
      <c r="N15" s="631"/>
      <c r="O15" s="631"/>
      <c r="P15" s="631"/>
      <c r="Q15" s="632"/>
      <c r="R15" s="633" t="s">
        <v>551</v>
      </c>
      <c r="S15" s="634"/>
      <c r="T15" s="634"/>
      <c r="U15" s="634"/>
      <c r="V15" s="634"/>
      <c r="W15" s="634"/>
      <c r="X15" s="634"/>
      <c r="Y15" s="635"/>
      <c r="Z15" s="636" t="s">
        <v>551</v>
      </c>
      <c r="AA15" s="636"/>
      <c r="AB15" s="636"/>
      <c r="AC15" s="636"/>
      <c r="AD15" s="637" t="s">
        <v>126</v>
      </c>
      <c r="AE15" s="637"/>
      <c r="AF15" s="637"/>
      <c r="AG15" s="637"/>
      <c r="AH15" s="637"/>
      <c r="AI15" s="637"/>
      <c r="AJ15" s="637"/>
      <c r="AK15" s="637"/>
      <c r="AL15" s="638" t="s">
        <v>548</v>
      </c>
      <c r="AM15" s="639"/>
      <c r="AN15" s="639"/>
      <c r="AO15" s="640"/>
      <c r="AP15" s="630" t="s">
        <v>557</v>
      </c>
      <c r="AQ15" s="631"/>
      <c r="AR15" s="631"/>
      <c r="AS15" s="631"/>
      <c r="AT15" s="631"/>
      <c r="AU15" s="631"/>
      <c r="AV15" s="631"/>
      <c r="AW15" s="631"/>
      <c r="AX15" s="631"/>
      <c r="AY15" s="631"/>
      <c r="AZ15" s="631"/>
      <c r="BA15" s="631"/>
      <c r="BB15" s="631"/>
      <c r="BC15" s="631"/>
      <c r="BD15" s="631"/>
      <c r="BE15" s="631"/>
      <c r="BF15" s="632"/>
      <c r="BG15" s="633">
        <v>377765</v>
      </c>
      <c r="BH15" s="634"/>
      <c r="BI15" s="634"/>
      <c r="BJ15" s="634"/>
      <c r="BK15" s="634"/>
      <c r="BL15" s="634"/>
      <c r="BM15" s="634"/>
      <c r="BN15" s="635"/>
      <c r="BO15" s="636">
        <v>4.7</v>
      </c>
      <c r="BP15" s="636"/>
      <c r="BQ15" s="636"/>
      <c r="BR15" s="636"/>
      <c r="BS15" s="637" t="s">
        <v>551</v>
      </c>
      <c r="BT15" s="637"/>
      <c r="BU15" s="637"/>
      <c r="BV15" s="637"/>
      <c r="BW15" s="637"/>
      <c r="BX15" s="637"/>
      <c r="BY15" s="637"/>
      <c r="BZ15" s="637"/>
      <c r="CA15" s="637"/>
      <c r="CB15" s="641"/>
      <c r="CD15" s="630" t="s">
        <v>245</v>
      </c>
      <c r="CE15" s="631"/>
      <c r="CF15" s="631"/>
      <c r="CG15" s="631"/>
      <c r="CH15" s="631"/>
      <c r="CI15" s="631"/>
      <c r="CJ15" s="631"/>
      <c r="CK15" s="631"/>
      <c r="CL15" s="631"/>
      <c r="CM15" s="631"/>
      <c r="CN15" s="631"/>
      <c r="CO15" s="631"/>
      <c r="CP15" s="631"/>
      <c r="CQ15" s="632"/>
      <c r="CR15" s="633">
        <v>2220712</v>
      </c>
      <c r="CS15" s="634"/>
      <c r="CT15" s="634"/>
      <c r="CU15" s="634"/>
      <c r="CV15" s="634"/>
      <c r="CW15" s="634"/>
      <c r="CX15" s="634"/>
      <c r="CY15" s="635"/>
      <c r="CZ15" s="636">
        <v>9.9</v>
      </c>
      <c r="DA15" s="636"/>
      <c r="DB15" s="636"/>
      <c r="DC15" s="636"/>
      <c r="DD15" s="642">
        <v>806520</v>
      </c>
      <c r="DE15" s="634"/>
      <c r="DF15" s="634"/>
      <c r="DG15" s="634"/>
      <c r="DH15" s="634"/>
      <c r="DI15" s="634"/>
      <c r="DJ15" s="634"/>
      <c r="DK15" s="634"/>
      <c r="DL15" s="634"/>
      <c r="DM15" s="634"/>
      <c r="DN15" s="634"/>
      <c r="DO15" s="634"/>
      <c r="DP15" s="635"/>
      <c r="DQ15" s="642">
        <v>1535437</v>
      </c>
      <c r="DR15" s="634"/>
      <c r="DS15" s="634"/>
      <c r="DT15" s="634"/>
      <c r="DU15" s="634"/>
      <c r="DV15" s="634"/>
      <c r="DW15" s="634"/>
      <c r="DX15" s="634"/>
      <c r="DY15" s="634"/>
      <c r="DZ15" s="634"/>
      <c r="EA15" s="634"/>
      <c r="EB15" s="634"/>
      <c r="EC15" s="643"/>
    </row>
    <row r="16" spans="2:143" ht="11.25" customHeight="1" x14ac:dyDescent="0.15">
      <c r="B16" s="630" t="s">
        <v>558</v>
      </c>
      <c r="C16" s="631"/>
      <c r="D16" s="631"/>
      <c r="E16" s="631"/>
      <c r="F16" s="631"/>
      <c r="G16" s="631"/>
      <c r="H16" s="631"/>
      <c r="I16" s="631"/>
      <c r="J16" s="631"/>
      <c r="K16" s="631"/>
      <c r="L16" s="631"/>
      <c r="M16" s="631"/>
      <c r="N16" s="631"/>
      <c r="O16" s="631"/>
      <c r="P16" s="631"/>
      <c r="Q16" s="632"/>
      <c r="R16" s="633">
        <v>20583</v>
      </c>
      <c r="S16" s="634"/>
      <c r="T16" s="634"/>
      <c r="U16" s="634"/>
      <c r="V16" s="634"/>
      <c r="W16" s="634"/>
      <c r="X16" s="634"/>
      <c r="Y16" s="635"/>
      <c r="Z16" s="636">
        <v>0.1</v>
      </c>
      <c r="AA16" s="636"/>
      <c r="AB16" s="636"/>
      <c r="AC16" s="636"/>
      <c r="AD16" s="637">
        <v>20583</v>
      </c>
      <c r="AE16" s="637"/>
      <c r="AF16" s="637"/>
      <c r="AG16" s="637"/>
      <c r="AH16" s="637"/>
      <c r="AI16" s="637"/>
      <c r="AJ16" s="637"/>
      <c r="AK16" s="637"/>
      <c r="AL16" s="638">
        <v>0.2</v>
      </c>
      <c r="AM16" s="639"/>
      <c r="AN16" s="639"/>
      <c r="AO16" s="640"/>
      <c r="AP16" s="630" t="s">
        <v>559</v>
      </c>
      <c r="AQ16" s="631"/>
      <c r="AR16" s="631"/>
      <c r="AS16" s="631"/>
      <c r="AT16" s="631"/>
      <c r="AU16" s="631"/>
      <c r="AV16" s="631"/>
      <c r="AW16" s="631"/>
      <c r="AX16" s="631"/>
      <c r="AY16" s="631"/>
      <c r="AZ16" s="631"/>
      <c r="BA16" s="631"/>
      <c r="BB16" s="631"/>
      <c r="BC16" s="631"/>
      <c r="BD16" s="631"/>
      <c r="BE16" s="631"/>
      <c r="BF16" s="632"/>
      <c r="BG16" s="633" t="s">
        <v>548</v>
      </c>
      <c r="BH16" s="634"/>
      <c r="BI16" s="634"/>
      <c r="BJ16" s="634"/>
      <c r="BK16" s="634"/>
      <c r="BL16" s="634"/>
      <c r="BM16" s="634"/>
      <c r="BN16" s="635"/>
      <c r="BO16" s="636" t="s">
        <v>548</v>
      </c>
      <c r="BP16" s="636"/>
      <c r="BQ16" s="636"/>
      <c r="BR16" s="636"/>
      <c r="BS16" s="637" t="s">
        <v>126</v>
      </c>
      <c r="BT16" s="637"/>
      <c r="BU16" s="637"/>
      <c r="BV16" s="637"/>
      <c r="BW16" s="637"/>
      <c r="BX16" s="637"/>
      <c r="BY16" s="637"/>
      <c r="BZ16" s="637"/>
      <c r="CA16" s="637"/>
      <c r="CB16" s="641"/>
      <c r="CD16" s="630" t="s">
        <v>246</v>
      </c>
      <c r="CE16" s="631"/>
      <c r="CF16" s="631"/>
      <c r="CG16" s="631"/>
      <c r="CH16" s="631"/>
      <c r="CI16" s="631"/>
      <c r="CJ16" s="631"/>
      <c r="CK16" s="631"/>
      <c r="CL16" s="631"/>
      <c r="CM16" s="631"/>
      <c r="CN16" s="631"/>
      <c r="CO16" s="631"/>
      <c r="CP16" s="631"/>
      <c r="CQ16" s="632"/>
      <c r="CR16" s="633" t="s">
        <v>548</v>
      </c>
      <c r="CS16" s="634"/>
      <c r="CT16" s="634"/>
      <c r="CU16" s="634"/>
      <c r="CV16" s="634"/>
      <c r="CW16" s="634"/>
      <c r="CX16" s="634"/>
      <c r="CY16" s="635"/>
      <c r="CZ16" s="636" t="s">
        <v>548</v>
      </c>
      <c r="DA16" s="636"/>
      <c r="DB16" s="636"/>
      <c r="DC16" s="636"/>
      <c r="DD16" s="642" t="s">
        <v>551</v>
      </c>
      <c r="DE16" s="634"/>
      <c r="DF16" s="634"/>
      <c r="DG16" s="634"/>
      <c r="DH16" s="634"/>
      <c r="DI16" s="634"/>
      <c r="DJ16" s="634"/>
      <c r="DK16" s="634"/>
      <c r="DL16" s="634"/>
      <c r="DM16" s="634"/>
      <c r="DN16" s="634"/>
      <c r="DO16" s="634"/>
      <c r="DP16" s="635"/>
      <c r="DQ16" s="642" t="s">
        <v>126</v>
      </c>
      <c r="DR16" s="634"/>
      <c r="DS16" s="634"/>
      <c r="DT16" s="634"/>
      <c r="DU16" s="634"/>
      <c r="DV16" s="634"/>
      <c r="DW16" s="634"/>
      <c r="DX16" s="634"/>
      <c r="DY16" s="634"/>
      <c r="DZ16" s="634"/>
      <c r="EA16" s="634"/>
      <c r="EB16" s="634"/>
      <c r="EC16" s="643"/>
    </row>
    <row r="17" spans="2:133" ht="11.25" customHeight="1" x14ac:dyDescent="0.15">
      <c r="B17" s="630" t="s">
        <v>247</v>
      </c>
      <c r="C17" s="631"/>
      <c r="D17" s="631"/>
      <c r="E17" s="631"/>
      <c r="F17" s="631"/>
      <c r="G17" s="631"/>
      <c r="H17" s="631"/>
      <c r="I17" s="631"/>
      <c r="J17" s="631"/>
      <c r="K17" s="631"/>
      <c r="L17" s="631"/>
      <c r="M17" s="631"/>
      <c r="N17" s="631"/>
      <c r="O17" s="631"/>
      <c r="P17" s="631"/>
      <c r="Q17" s="632"/>
      <c r="R17" s="633">
        <v>70361</v>
      </c>
      <c r="S17" s="634"/>
      <c r="T17" s="634"/>
      <c r="U17" s="634"/>
      <c r="V17" s="634"/>
      <c r="W17" s="634"/>
      <c r="X17" s="634"/>
      <c r="Y17" s="635"/>
      <c r="Z17" s="636">
        <v>0.3</v>
      </c>
      <c r="AA17" s="636"/>
      <c r="AB17" s="636"/>
      <c r="AC17" s="636"/>
      <c r="AD17" s="637">
        <v>70361</v>
      </c>
      <c r="AE17" s="637"/>
      <c r="AF17" s="637"/>
      <c r="AG17" s="637"/>
      <c r="AH17" s="637"/>
      <c r="AI17" s="637"/>
      <c r="AJ17" s="637"/>
      <c r="AK17" s="637"/>
      <c r="AL17" s="638">
        <v>0.5</v>
      </c>
      <c r="AM17" s="639"/>
      <c r="AN17" s="639"/>
      <c r="AO17" s="640"/>
      <c r="AP17" s="630" t="s">
        <v>560</v>
      </c>
      <c r="AQ17" s="631"/>
      <c r="AR17" s="631"/>
      <c r="AS17" s="631"/>
      <c r="AT17" s="631"/>
      <c r="AU17" s="631"/>
      <c r="AV17" s="631"/>
      <c r="AW17" s="631"/>
      <c r="AX17" s="631"/>
      <c r="AY17" s="631"/>
      <c r="AZ17" s="631"/>
      <c r="BA17" s="631"/>
      <c r="BB17" s="631"/>
      <c r="BC17" s="631"/>
      <c r="BD17" s="631"/>
      <c r="BE17" s="631"/>
      <c r="BF17" s="632"/>
      <c r="BG17" s="633" t="s">
        <v>126</v>
      </c>
      <c r="BH17" s="634"/>
      <c r="BI17" s="634"/>
      <c r="BJ17" s="634"/>
      <c r="BK17" s="634"/>
      <c r="BL17" s="634"/>
      <c r="BM17" s="634"/>
      <c r="BN17" s="635"/>
      <c r="BO17" s="636" t="s">
        <v>551</v>
      </c>
      <c r="BP17" s="636"/>
      <c r="BQ17" s="636"/>
      <c r="BR17" s="636"/>
      <c r="BS17" s="637" t="s">
        <v>126</v>
      </c>
      <c r="BT17" s="637"/>
      <c r="BU17" s="637"/>
      <c r="BV17" s="637"/>
      <c r="BW17" s="637"/>
      <c r="BX17" s="637"/>
      <c r="BY17" s="637"/>
      <c r="BZ17" s="637"/>
      <c r="CA17" s="637"/>
      <c r="CB17" s="641"/>
      <c r="CD17" s="630" t="s">
        <v>248</v>
      </c>
      <c r="CE17" s="631"/>
      <c r="CF17" s="631"/>
      <c r="CG17" s="631"/>
      <c r="CH17" s="631"/>
      <c r="CI17" s="631"/>
      <c r="CJ17" s="631"/>
      <c r="CK17" s="631"/>
      <c r="CL17" s="631"/>
      <c r="CM17" s="631"/>
      <c r="CN17" s="631"/>
      <c r="CO17" s="631"/>
      <c r="CP17" s="631"/>
      <c r="CQ17" s="632"/>
      <c r="CR17" s="633">
        <v>1403752</v>
      </c>
      <c r="CS17" s="634"/>
      <c r="CT17" s="634"/>
      <c r="CU17" s="634"/>
      <c r="CV17" s="634"/>
      <c r="CW17" s="634"/>
      <c r="CX17" s="634"/>
      <c r="CY17" s="635"/>
      <c r="CZ17" s="636">
        <v>6.3</v>
      </c>
      <c r="DA17" s="636"/>
      <c r="DB17" s="636"/>
      <c r="DC17" s="636"/>
      <c r="DD17" s="642" t="s">
        <v>548</v>
      </c>
      <c r="DE17" s="634"/>
      <c r="DF17" s="634"/>
      <c r="DG17" s="634"/>
      <c r="DH17" s="634"/>
      <c r="DI17" s="634"/>
      <c r="DJ17" s="634"/>
      <c r="DK17" s="634"/>
      <c r="DL17" s="634"/>
      <c r="DM17" s="634"/>
      <c r="DN17" s="634"/>
      <c r="DO17" s="634"/>
      <c r="DP17" s="635"/>
      <c r="DQ17" s="642">
        <v>1374702</v>
      </c>
      <c r="DR17" s="634"/>
      <c r="DS17" s="634"/>
      <c r="DT17" s="634"/>
      <c r="DU17" s="634"/>
      <c r="DV17" s="634"/>
      <c r="DW17" s="634"/>
      <c r="DX17" s="634"/>
      <c r="DY17" s="634"/>
      <c r="DZ17" s="634"/>
      <c r="EA17" s="634"/>
      <c r="EB17" s="634"/>
      <c r="EC17" s="643"/>
    </row>
    <row r="18" spans="2:133" ht="11.25" customHeight="1" x14ac:dyDescent="0.15">
      <c r="B18" s="630" t="s">
        <v>249</v>
      </c>
      <c r="C18" s="631"/>
      <c r="D18" s="631"/>
      <c r="E18" s="631"/>
      <c r="F18" s="631"/>
      <c r="G18" s="631"/>
      <c r="H18" s="631"/>
      <c r="I18" s="631"/>
      <c r="J18" s="631"/>
      <c r="K18" s="631"/>
      <c r="L18" s="631"/>
      <c r="M18" s="631"/>
      <c r="N18" s="631"/>
      <c r="O18" s="631"/>
      <c r="P18" s="631"/>
      <c r="Q18" s="632"/>
      <c r="R18" s="633">
        <v>108548</v>
      </c>
      <c r="S18" s="634"/>
      <c r="T18" s="634"/>
      <c r="U18" s="634"/>
      <c r="V18" s="634"/>
      <c r="W18" s="634"/>
      <c r="X18" s="634"/>
      <c r="Y18" s="635"/>
      <c r="Z18" s="636">
        <v>0.4</v>
      </c>
      <c r="AA18" s="636"/>
      <c r="AB18" s="636"/>
      <c r="AC18" s="636"/>
      <c r="AD18" s="637">
        <v>107483</v>
      </c>
      <c r="AE18" s="637"/>
      <c r="AF18" s="637"/>
      <c r="AG18" s="637"/>
      <c r="AH18" s="637"/>
      <c r="AI18" s="637"/>
      <c r="AJ18" s="637"/>
      <c r="AK18" s="637"/>
      <c r="AL18" s="638">
        <v>0.80000001192092896</v>
      </c>
      <c r="AM18" s="639"/>
      <c r="AN18" s="639"/>
      <c r="AO18" s="640"/>
      <c r="AP18" s="630" t="s">
        <v>561</v>
      </c>
      <c r="AQ18" s="631"/>
      <c r="AR18" s="631"/>
      <c r="AS18" s="631"/>
      <c r="AT18" s="631"/>
      <c r="AU18" s="631"/>
      <c r="AV18" s="631"/>
      <c r="AW18" s="631"/>
      <c r="AX18" s="631"/>
      <c r="AY18" s="631"/>
      <c r="AZ18" s="631"/>
      <c r="BA18" s="631"/>
      <c r="BB18" s="631"/>
      <c r="BC18" s="631"/>
      <c r="BD18" s="631"/>
      <c r="BE18" s="631"/>
      <c r="BF18" s="632"/>
      <c r="BG18" s="633" t="s">
        <v>126</v>
      </c>
      <c r="BH18" s="634"/>
      <c r="BI18" s="634"/>
      <c r="BJ18" s="634"/>
      <c r="BK18" s="634"/>
      <c r="BL18" s="634"/>
      <c r="BM18" s="634"/>
      <c r="BN18" s="635"/>
      <c r="BO18" s="636" t="s">
        <v>548</v>
      </c>
      <c r="BP18" s="636"/>
      <c r="BQ18" s="636"/>
      <c r="BR18" s="636"/>
      <c r="BS18" s="637" t="s">
        <v>551</v>
      </c>
      <c r="BT18" s="637"/>
      <c r="BU18" s="637"/>
      <c r="BV18" s="637"/>
      <c r="BW18" s="637"/>
      <c r="BX18" s="637"/>
      <c r="BY18" s="637"/>
      <c r="BZ18" s="637"/>
      <c r="CA18" s="637"/>
      <c r="CB18" s="641"/>
      <c r="CD18" s="630" t="s">
        <v>250</v>
      </c>
      <c r="CE18" s="631"/>
      <c r="CF18" s="631"/>
      <c r="CG18" s="631"/>
      <c r="CH18" s="631"/>
      <c r="CI18" s="631"/>
      <c r="CJ18" s="631"/>
      <c r="CK18" s="631"/>
      <c r="CL18" s="631"/>
      <c r="CM18" s="631"/>
      <c r="CN18" s="631"/>
      <c r="CO18" s="631"/>
      <c r="CP18" s="631"/>
      <c r="CQ18" s="632"/>
      <c r="CR18" s="633" t="s">
        <v>551</v>
      </c>
      <c r="CS18" s="634"/>
      <c r="CT18" s="634"/>
      <c r="CU18" s="634"/>
      <c r="CV18" s="634"/>
      <c r="CW18" s="634"/>
      <c r="CX18" s="634"/>
      <c r="CY18" s="635"/>
      <c r="CZ18" s="636" t="s">
        <v>548</v>
      </c>
      <c r="DA18" s="636"/>
      <c r="DB18" s="636"/>
      <c r="DC18" s="636"/>
      <c r="DD18" s="642" t="s">
        <v>126</v>
      </c>
      <c r="DE18" s="634"/>
      <c r="DF18" s="634"/>
      <c r="DG18" s="634"/>
      <c r="DH18" s="634"/>
      <c r="DI18" s="634"/>
      <c r="DJ18" s="634"/>
      <c r="DK18" s="634"/>
      <c r="DL18" s="634"/>
      <c r="DM18" s="634"/>
      <c r="DN18" s="634"/>
      <c r="DO18" s="634"/>
      <c r="DP18" s="635"/>
      <c r="DQ18" s="642" t="s">
        <v>126</v>
      </c>
      <c r="DR18" s="634"/>
      <c r="DS18" s="634"/>
      <c r="DT18" s="634"/>
      <c r="DU18" s="634"/>
      <c r="DV18" s="634"/>
      <c r="DW18" s="634"/>
      <c r="DX18" s="634"/>
      <c r="DY18" s="634"/>
      <c r="DZ18" s="634"/>
      <c r="EA18" s="634"/>
      <c r="EB18" s="634"/>
      <c r="EC18" s="643"/>
    </row>
    <row r="19" spans="2:133" ht="11.25" customHeight="1" x14ac:dyDescent="0.15">
      <c r="B19" s="630" t="s">
        <v>562</v>
      </c>
      <c r="C19" s="631"/>
      <c r="D19" s="631"/>
      <c r="E19" s="631"/>
      <c r="F19" s="631"/>
      <c r="G19" s="631"/>
      <c r="H19" s="631"/>
      <c r="I19" s="631"/>
      <c r="J19" s="631"/>
      <c r="K19" s="631"/>
      <c r="L19" s="631"/>
      <c r="M19" s="631"/>
      <c r="N19" s="631"/>
      <c r="O19" s="631"/>
      <c r="P19" s="631"/>
      <c r="Q19" s="632"/>
      <c r="R19" s="633">
        <v>54617</v>
      </c>
      <c r="S19" s="634"/>
      <c r="T19" s="634"/>
      <c r="U19" s="634"/>
      <c r="V19" s="634"/>
      <c r="W19" s="634"/>
      <c r="X19" s="634"/>
      <c r="Y19" s="635"/>
      <c r="Z19" s="636">
        <v>0.2</v>
      </c>
      <c r="AA19" s="636"/>
      <c r="AB19" s="636"/>
      <c r="AC19" s="636"/>
      <c r="AD19" s="637">
        <v>54617</v>
      </c>
      <c r="AE19" s="637"/>
      <c r="AF19" s="637"/>
      <c r="AG19" s="637"/>
      <c r="AH19" s="637"/>
      <c r="AI19" s="637"/>
      <c r="AJ19" s="637"/>
      <c r="AK19" s="637"/>
      <c r="AL19" s="638">
        <v>0.4</v>
      </c>
      <c r="AM19" s="639"/>
      <c r="AN19" s="639"/>
      <c r="AO19" s="640"/>
      <c r="AP19" s="630" t="s">
        <v>251</v>
      </c>
      <c r="AQ19" s="631"/>
      <c r="AR19" s="631"/>
      <c r="AS19" s="631"/>
      <c r="AT19" s="631"/>
      <c r="AU19" s="631"/>
      <c r="AV19" s="631"/>
      <c r="AW19" s="631"/>
      <c r="AX19" s="631"/>
      <c r="AY19" s="631"/>
      <c r="AZ19" s="631"/>
      <c r="BA19" s="631"/>
      <c r="BB19" s="631"/>
      <c r="BC19" s="631"/>
      <c r="BD19" s="631"/>
      <c r="BE19" s="631"/>
      <c r="BF19" s="632"/>
      <c r="BG19" s="633">
        <v>181475</v>
      </c>
      <c r="BH19" s="634"/>
      <c r="BI19" s="634"/>
      <c r="BJ19" s="634"/>
      <c r="BK19" s="634"/>
      <c r="BL19" s="634"/>
      <c r="BM19" s="634"/>
      <c r="BN19" s="635"/>
      <c r="BO19" s="636">
        <v>2.2000000000000002</v>
      </c>
      <c r="BP19" s="636"/>
      <c r="BQ19" s="636"/>
      <c r="BR19" s="636"/>
      <c r="BS19" s="637" t="s">
        <v>126</v>
      </c>
      <c r="BT19" s="637"/>
      <c r="BU19" s="637"/>
      <c r="BV19" s="637"/>
      <c r="BW19" s="637"/>
      <c r="BX19" s="637"/>
      <c r="BY19" s="637"/>
      <c r="BZ19" s="637"/>
      <c r="CA19" s="637"/>
      <c r="CB19" s="641"/>
      <c r="CD19" s="630" t="s">
        <v>563</v>
      </c>
      <c r="CE19" s="631"/>
      <c r="CF19" s="631"/>
      <c r="CG19" s="631"/>
      <c r="CH19" s="631"/>
      <c r="CI19" s="631"/>
      <c r="CJ19" s="631"/>
      <c r="CK19" s="631"/>
      <c r="CL19" s="631"/>
      <c r="CM19" s="631"/>
      <c r="CN19" s="631"/>
      <c r="CO19" s="631"/>
      <c r="CP19" s="631"/>
      <c r="CQ19" s="632"/>
      <c r="CR19" s="633" t="s">
        <v>548</v>
      </c>
      <c r="CS19" s="634"/>
      <c r="CT19" s="634"/>
      <c r="CU19" s="634"/>
      <c r="CV19" s="634"/>
      <c r="CW19" s="634"/>
      <c r="CX19" s="634"/>
      <c r="CY19" s="635"/>
      <c r="CZ19" s="636" t="s">
        <v>548</v>
      </c>
      <c r="DA19" s="636"/>
      <c r="DB19" s="636"/>
      <c r="DC19" s="636"/>
      <c r="DD19" s="642" t="s">
        <v>551</v>
      </c>
      <c r="DE19" s="634"/>
      <c r="DF19" s="634"/>
      <c r="DG19" s="634"/>
      <c r="DH19" s="634"/>
      <c r="DI19" s="634"/>
      <c r="DJ19" s="634"/>
      <c r="DK19" s="634"/>
      <c r="DL19" s="634"/>
      <c r="DM19" s="634"/>
      <c r="DN19" s="634"/>
      <c r="DO19" s="634"/>
      <c r="DP19" s="635"/>
      <c r="DQ19" s="642" t="s">
        <v>551</v>
      </c>
      <c r="DR19" s="634"/>
      <c r="DS19" s="634"/>
      <c r="DT19" s="634"/>
      <c r="DU19" s="634"/>
      <c r="DV19" s="634"/>
      <c r="DW19" s="634"/>
      <c r="DX19" s="634"/>
      <c r="DY19" s="634"/>
      <c r="DZ19" s="634"/>
      <c r="EA19" s="634"/>
      <c r="EB19" s="634"/>
      <c r="EC19" s="643"/>
    </row>
    <row r="20" spans="2:133" ht="11.25" customHeight="1" x14ac:dyDescent="0.15">
      <c r="B20" s="630" t="s">
        <v>252</v>
      </c>
      <c r="C20" s="631"/>
      <c r="D20" s="631"/>
      <c r="E20" s="631"/>
      <c r="F20" s="631"/>
      <c r="G20" s="631"/>
      <c r="H20" s="631"/>
      <c r="I20" s="631"/>
      <c r="J20" s="631"/>
      <c r="K20" s="631"/>
      <c r="L20" s="631"/>
      <c r="M20" s="631"/>
      <c r="N20" s="631"/>
      <c r="O20" s="631"/>
      <c r="P20" s="631"/>
      <c r="Q20" s="632"/>
      <c r="R20" s="633">
        <v>6687</v>
      </c>
      <c r="S20" s="634"/>
      <c r="T20" s="634"/>
      <c r="U20" s="634"/>
      <c r="V20" s="634"/>
      <c r="W20" s="634"/>
      <c r="X20" s="634"/>
      <c r="Y20" s="635"/>
      <c r="Z20" s="636">
        <v>0</v>
      </c>
      <c r="AA20" s="636"/>
      <c r="AB20" s="636"/>
      <c r="AC20" s="636"/>
      <c r="AD20" s="637">
        <v>6687</v>
      </c>
      <c r="AE20" s="637"/>
      <c r="AF20" s="637"/>
      <c r="AG20" s="637"/>
      <c r="AH20" s="637"/>
      <c r="AI20" s="637"/>
      <c r="AJ20" s="637"/>
      <c r="AK20" s="637"/>
      <c r="AL20" s="638">
        <v>0.1</v>
      </c>
      <c r="AM20" s="639"/>
      <c r="AN20" s="639"/>
      <c r="AO20" s="640"/>
      <c r="AP20" s="630" t="s">
        <v>564</v>
      </c>
      <c r="AQ20" s="631"/>
      <c r="AR20" s="631"/>
      <c r="AS20" s="631"/>
      <c r="AT20" s="631"/>
      <c r="AU20" s="631"/>
      <c r="AV20" s="631"/>
      <c r="AW20" s="631"/>
      <c r="AX20" s="631"/>
      <c r="AY20" s="631"/>
      <c r="AZ20" s="631"/>
      <c r="BA20" s="631"/>
      <c r="BB20" s="631"/>
      <c r="BC20" s="631"/>
      <c r="BD20" s="631"/>
      <c r="BE20" s="631"/>
      <c r="BF20" s="632"/>
      <c r="BG20" s="633">
        <v>181475</v>
      </c>
      <c r="BH20" s="634"/>
      <c r="BI20" s="634"/>
      <c r="BJ20" s="634"/>
      <c r="BK20" s="634"/>
      <c r="BL20" s="634"/>
      <c r="BM20" s="634"/>
      <c r="BN20" s="635"/>
      <c r="BO20" s="636">
        <v>2.2000000000000002</v>
      </c>
      <c r="BP20" s="636"/>
      <c r="BQ20" s="636"/>
      <c r="BR20" s="636"/>
      <c r="BS20" s="637" t="s">
        <v>548</v>
      </c>
      <c r="BT20" s="637"/>
      <c r="BU20" s="637"/>
      <c r="BV20" s="637"/>
      <c r="BW20" s="637"/>
      <c r="BX20" s="637"/>
      <c r="BY20" s="637"/>
      <c r="BZ20" s="637"/>
      <c r="CA20" s="637"/>
      <c r="CB20" s="641"/>
      <c r="CD20" s="630" t="s">
        <v>253</v>
      </c>
      <c r="CE20" s="631"/>
      <c r="CF20" s="631"/>
      <c r="CG20" s="631"/>
      <c r="CH20" s="631"/>
      <c r="CI20" s="631"/>
      <c r="CJ20" s="631"/>
      <c r="CK20" s="631"/>
      <c r="CL20" s="631"/>
      <c r="CM20" s="631"/>
      <c r="CN20" s="631"/>
      <c r="CO20" s="631"/>
      <c r="CP20" s="631"/>
      <c r="CQ20" s="632"/>
      <c r="CR20" s="633">
        <v>22444443</v>
      </c>
      <c r="CS20" s="634"/>
      <c r="CT20" s="634"/>
      <c r="CU20" s="634"/>
      <c r="CV20" s="634"/>
      <c r="CW20" s="634"/>
      <c r="CX20" s="634"/>
      <c r="CY20" s="635"/>
      <c r="CZ20" s="636">
        <v>100</v>
      </c>
      <c r="DA20" s="636"/>
      <c r="DB20" s="636"/>
      <c r="DC20" s="636"/>
      <c r="DD20" s="642">
        <v>1722634</v>
      </c>
      <c r="DE20" s="634"/>
      <c r="DF20" s="634"/>
      <c r="DG20" s="634"/>
      <c r="DH20" s="634"/>
      <c r="DI20" s="634"/>
      <c r="DJ20" s="634"/>
      <c r="DK20" s="634"/>
      <c r="DL20" s="634"/>
      <c r="DM20" s="634"/>
      <c r="DN20" s="634"/>
      <c r="DO20" s="634"/>
      <c r="DP20" s="635"/>
      <c r="DQ20" s="642">
        <v>15458752</v>
      </c>
      <c r="DR20" s="634"/>
      <c r="DS20" s="634"/>
      <c r="DT20" s="634"/>
      <c r="DU20" s="634"/>
      <c r="DV20" s="634"/>
      <c r="DW20" s="634"/>
      <c r="DX20" s="634"/>
      <c r="DY20" s="634"/>
      <c r="DZ20" s="634"/>
      <c r="EA20" s="634"/>
      <c r="EB20" s="634"/>
      <c r="EC20" s="643"/>
    </row>
    <row r="21" spans="2:133" ht="11.25" customHeight="1" x14ac:dyDescent="0.15">
      <c r="B21" s="630" t="s">
        <v>254</v>
      </c>
      <c r="C21" s="631"/>
      <c r="D21" s="631"/>
      <c r="E21" s="631"/>
      <c r="F21" s="631"/>
      <c r="G21" s="631"/>
      <c r="H21" s="631"/>
      <c r="I21" s="631"/>
      <c r="J21" s="631"/>
      <c r="K21" s="631"/>
      <c r="L21" s="631"/>
      <c r="M21" s="631"/>
      <c r="N21" s="631"/>
      <c r="O21" s="631"/>
      <c r="P21" s="631"/>
      <c r="Q21" s="632"/>
      <c r="R21" s="633">
        <v>3215</v>
      </c>
      <c r="S21" s="634"/>
      <c r="T21" s="634"/>
      <c r="U21" s="634"/>
      <c r="V21" s="634"/>
      <c r="W21" s="634"/>
      <c r="X21" s="634"/>
      <c r="Y21" s="635"/>
      <c r="Z21" s="636">
        <v>0</v>
      </c>
      <c r="AA21" s="636"/>
      <c r="AB21" s="636"/>
      <c r="AC21" s="636"/>
      <c r="AD21" s="637">
        <v>3215</v>
      </c>
      <c r="AE21" s="637"/>
      <c r="AF21" s="637"/>
      <c r="AG21" s="637"/>
      <c r="AH21" s="637"/>
      <c r="AI21" s="637"/>
      <c r="AJ21" s="637"/>
      <c r="AK21" s="637"/>
      <c r="AL21" s="638">
        <v>0</v>
      </c>
      <c r="AM21" s="639"/>
      <c r="AN21" s="639"/>
      <c r="AO21" s="640"/>
      <c r="AP21" s="630" t="s">
        <v>565</v>
      </c>
      <c r="AQ21" s="646"/>
      <c r="AR21" s="646"/>
      <c r="AS21" s="646"/>
      <c r="AT21" s="646"/>
      <c r="AU21" s="646"/>
      <c r="AV21" s="646"/>
      <c r="AW21" s="646"/>
      <c r="AX21" s="646"/>
      <c r="AY21" s="646"/>
      <c r="AZ21" s="646"/>
      <c r="BA21" s="646"/>
      <c r="BB21" s="646"/>
      <c r="BC21" s="646"/>
      <c r="BD21" s="646"/>
      <c r="BE21" s="646"/>
      <c r="BF21" s="647"/>
      <c r="BG21" s="633" t="s">
        <v>551</v>
      </c>
      <c r="BH21" s="634"/>
      <c r="BI21" s="634"/>
      <c r="BJ21" s="634"/>
      <c r="BK21" s="634"/>
      <c r="BL21" s="634"/>
      <c r="BM21" s="634"/>
      <c r="BN21" s="635"/>
      <c r="BO21" s="636" t="s">
        <v>548</v>
      </c>
      <c r="BP21" s="636"/>
      <c r="BQ21" s="636"/>
      <c r="BR21" s="636"/>
      <c r="BS21" s="637" t="s">
        <v>126</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15">
      <c r="B22" s="662" t="s">
        <v>255</v>
      </c>
      <c r="C22" s="663"/>
      <c r="D22" s="663"/>
      <c r="E22" s="663"/>
      <c r="F22" s="663"/>
      <c r="G22" s="663"/>
      <c r="H22" s="663"/>
      <c r="I22" s="663"/>
      <c r="J22" s="663"/>
      <c r="K22" s="663"/>
      <c r="L22" s="663"/>
      <c r="M22" s="663"/>
      <c r="N22" s="663"/>
      <c r="O22" s="663"/>
      <c r="P22" s="663"/>
      <c r="Q22" s="664"/>
      <c r="R22" s="633">
        <v>44029</v>
      </c>
      <c r="S22" s="634"/>
      <c r="T22" s="634"/>
      <c r="U22" s="634"/>
      <c r="V22" s="634"/>
      <c r="W22" s="634"/>
      <c r="X22" s="634"/>
      <c r="Y22" s="635"/>
      <c r="Z22" s="636">
        <v>0.2</v>
      </c>
      <c r="AA22" s="636"/>
      <c r="AB22" s="636"/>
      <c r="AC22" s="636"/>
      <c r="AD22" s="637">
        <v>42964</v>
      </c>
      <c r="AE22" s="637"/>
      <c r="AF22" s="637"/>
      <c r="AG22" s="637"/>
      <c r="AH22" s="637"/>
      <c r="AI22" s="637"/>
      <c r="AJ22" s="637"/>
      <c r="AK22" s="637"/>
      <c r="AL22" s="638">
        <v>0.30000001192092896</v>
      </c>
      <c r="AM22" s="639"/>
      <c r="AN22" s="639"/>
      <c r="AO22" s="640"/>
      <c r="AP22" s="630" t="s">
        <v>566</v>
      </c>
      <c r="AQ22" s="646"/>
      <c r="AR22" s="646"/>
      <c r="AS22" s="646"/>
      <c r="AT22" s="646"/>
      <c r="AU22" s="646"/>
      <c r="AV22" s="646"/>
      <c r="AW22" s="646"/>
      <c r="AX22" s="646"/>
      <c r="AY22" s="646"/>
      <c r="AZ22" s="646"/>
      <c r="BA22" s="646"/>
      <c r="BB22" s="646"/>
      <c r="BC22" s="646"/>
      <c r="BD22" s="646"/>
      <c r="BE22" s="646"/>
      <c r="BF22" s="647"/>
      <c r="BG22" s="633" t="s">
        <v>548</v>
      </c>
      <c r="BH22" s="634"/>
      <c r="BI22" s="634"/>
      <c r="BJ22" s="634"/>
      <c r="BK22" s="634"/>
      <c r="BL22" s="634"/>
      <c r="BM22" s="634"/>
      <c r="BN22" s="635"/>
      <c r="BO22" s="636" t="s">
        <v>548</v>
      </c>
      <c r="BP22" s="636"/>
      <c r="BQ22" s="636"/>
      <c r="BR22" s="636"/>
      <c r="BS22" s="637" t="s">
        <v>548</v>
      </c>
      <c r="BT22" s="637"/>
      <c r="BU22" s="637"/>
      <c r="BV22" s="637"/>
      <c r="BW22" s="637"/>
      <c r="BX22" s="637"/>
      <c r="BY22" s="637"/>
      <c r="BZ22" s="637"/>
      <c r="CA22" s="637"/>
      <c r="CB22" s="641"/>
      <c r="CD22" s="615" t="s">
        <v>256</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15">
      <c r="B23" s="630" t="s">
        <v>257</v>
      </c>
      <c r="C23" s="631"/>
      <c r="D23" s="631"/>
      <c r="E23" s="631"/>
      <c r="F23" s="631"/>
      <c r="G23" s="631"/>
      <c r="H23" s="631"/>
      <c r="I23" s="631"/>
      <c r="J23" s="631"/>
      <c r="K23" s="631"/>
      <c r="L23" s="631"/>
      <c r="M23" s="631"/>
      <c r="N23" s="631"/>
      <c r="O23" s="631"/>
      <c r="P23" s="631"/>
      <c r="Q23" s="632"/>
      <c r="R23" s="633">
        <v>3245607</v>
      </c>
      <c r="S23" s="634"/>
      <c r="T23" s="634"/>
      <c r="U23" s="634"/>
      <c r="V23" s="634"/>
      <c r="W23" s="634"/>
      <c r="X23" s="634"/>
      <c r="Y23" s="635"/>
      <c r="Z23" s="636">
        <v>13.4</v>
      </c>
      <c r="AA23" s="636"/>
      <c r="AB23" s="636"/>
      <c r="AC23" s="636"/>
      <c r="AD23" s="637">
        <v>3049012</v>
      </c>
      <c r="AE23" s="637"/>
      <c r="AF23" s="637"/>
      <c r="AG23" s="637"/>
      <c r="AH23" s="637"/>
      <c r="AI23" s="637"/>
      <c r="AJ23" s="637"/>
      <c r="AK23" s="637"/>
      <c r="AL23" s="638">
        <v>23.7</v>
      </c>
      <c r="AM23" s="639"/>
      <c r="AN23" s="639"/>
      <c r="AO23" s="640"/>
      <c r="AP23" s="630" t="s">
        <v>567</v>
      </c>
      <c r="AQ23" s="646"/>
      <c r="AR23" s="646"/>
      <c r="AS23" s="646"/>
      <c r="AT23" s="646"/>
      <c r="AU23" s="646"/>
      <c r="AV23" s="646"/>
      <c r="AW23" s="646"/>
      <c r="AX23" s="646"/>
      <c r="AY23" s="646"/>
      <c r="AZ23" s="646"/>
      <c r="BA23" s="646"/>
      <c r="BB23" s="646"/>
      <c r="BC23" s="646"/>
      <c r="BD23" s="646"/>
      <c r="BE23" s="646"/>
      <c r="BF23" s="647"/>
      <c r="BG23" s="633">
        <v>181475</v>
      </c>
      <c r="BH23" s="634"/>
      <c r="BI23" s="634"/>
      <c r="BJ23" s="634"/>
      <c r="BK23" s="634"/>
      <c r="BL23" s="634"/>
      <c r="BM23" s="634"/>
      <c r="BN23" s="635"/>
      <c r="BO23" s="636">
        <v>2.2000000000000002</v>
      </c>
      <c r="BP23" s="636"/>
      <c r="BQ23" s="636"/>
      <c r="BR23" s="636"/>
      <c r="BS23" s="637" t="s">
        <v>551</v>
      </c>
      <c r="BT23" s="637"/>
      <c r="BU23" s="637"/>
      <c r="BV23" s="637"/>
      <c r="BW23" s="637"/>
      <c r="BX23" s="637"/>
      <c r="BY23" s="637"/>
      <c r="BZ23" s="637"/>
      <c r="CA23" s="637"/>
      <c r="CB23" s="641"/>
      <c r="CD23" s="615" t="s">
        <v>218</v>
      </c>
      <c r="CE23" s="616"/>
      <c r="CF23" s="616"/>
      <c r="CG23" s="616"/>
      <c r="CH23" s="616"/>
      <c r="CI23" s="616"/>
      <c r="CJ23" s="616"/>
      <c r="CK23" s="616"/>
      <c r="CL23" s="616"/>
      <c r="CM23" s="616"/>
      <c r="CN23" s="616"/>
      <c r="CO23" s="616"/>
      <c r="CP23" s="616"/>
      <c r="CQ23" s="617"/>
      <c r="CR23" s="615" t="s">
        <v>258</v>
      </c>
      <c r="CS23" s="616"/>
      <c r="CT23" s="616"/>
      <c r="CU23" s="616"/>
      <c r="CV23" s="616"/>
      <c r="CW23" s="616"/>
      <c r="CX23" s="616"/>
      <c r="CY23" s="617"/>
      <c r="CZ23" s="615" t="s">
        <v>568</v>
      </c>
      <c r="DA23" s="616"/>
      <c r="DB23" s="616"/>
      <c r="DC23" s="617"/>
      <c r="DD23" s="615" t="s">
        <v>569</v>
      </c>
      <c r="DE23" s="616"/>
      <c r="DF23" s="616"/>
      <c r="DG23" s="616"/>
      <c r="DH23" s="616"/>
      <c r="DI23" s="616"/>
      <c r="DJ23" s="616"/>
      <c r="DK23" s="617"/>
      <c r="DL23" s="657" t="s">
        <v>259</v>
      </c>
      <c r="DM23" s="658"/>
      <c r="DN23" s="658"/>
      <c r="DO23" s="658"/>
      <c r="DP23" s="658"/>
      <c r="DQ23" s="658"/>
      <c r="DR23" s="658"/>
      <c r="DS23" s="658"/>
      <c r="DT23" s="658"/>
      <c r="DU23" s="658"/>
      <c r="DV23" s="659"/>
      <c r="DW23" s="615" t="s">
        <v>260</v>
      </c>
      <c r="DX23" s="616"/>
      <c r="DY23" s="616"/>
      <c r="DZ23" s="616"/>
      <c r="EA23" s="616"/>
      <c r="EB23" s="616"/>
      <c r="EC23" s="617"/>
    </row>
    <row r="24" spans="2:133" ht="11.25" customHeight="1" x14ac:dyDescent="0.15">
      <c r="B24" s="630" t="s">
        <v>570</v>
      </c>
      <c r="C24" s="631"/>
      <c r="D24" s="631"/>
      <c r="E24" s="631"/>
      <c r="F24" s="631"/>
      <c r="G24" s="631"/>
      <c r="H24" s="631"/>
      <c r="I24" s="631"/>
      <c r="J24" s="631"/>
      <c r="K24" s="631"/>
      <c r="L24" s="631"/>
      <c r="M24" s="631"/>
      <c r="N24" s="631"/>
      <c r="O24" s="631"/>
      <c r="P24" s="631"/>
      <c r="Q24" s="632"/>
      <c r="R24" s="633">
        <v>3049012</v>
      </c>
      <c r="S24" s="634"/>
      <c r="T24" s="634"/>
      <c r="U24" s="634"/>
      <c r="V24" s="634"/>
      <c r="W24" s="634"/>
      <c r="X24" s="634"/>
      <c r="Y24" s="635"/>
      <c r="Z24" s="636">
        <v>12.6</v>
      </c>
      <c r="AA24" s="636"/>
      <c r="AB24" s="636"/>
      <c r="AC24" s="636"/>
      <c r="AD24" s="637">
        <v>3049012</v>
      </c>
      <c r="AE24" s="637"/>
      <c r="AF24" s="637"/>
      <c r="AG24" s="637"/>
      <c r="AH24" s="637"/>
      <c r="AI24" s="637"/>
      <c r="AJ24" s="637"/>
      <c r="AK24" s="637"/>
      <c r="AL24" s="638">
        <v>23.7</v>
      </c>
      <c r="AM24" s="639"/>
      <c r="AN24" s="639"/>
      <c r="AO24" s="640"/>
      <c r="AP24" s="630" t="s">
        <v>571</v>
      </c>
      <c r="AQ24" s="646"/>
      <c r="AR24" s="646"/>
      <c r="AS24" s="646"/>
      <c r="AT24" s="646"/>
      <c r="AU24" s="646"/>
      <c r="AV24" s="646"/>
      <c r="AW24" s="646"/>
      <c r="AX24" s="646"/>
      <c r="AY24" s="646"/>
      <c r="AZ24" s="646"/>
      <c r="BA24" s="646"/>
      <c r="BB24" s="646"/>
      <c r="BC24" s="646"/>
      <c r="BD24" s="646"/>
      <c r="BE24" s="646"/>
      <c r="BF24" s="647"/>
      <c r="BG24" s="633" t="s">
        <v>126</v>
      </c>
      <c r="BH24" s="634"/>
      <c r="BI24" s="634"/>
      <c r="BJ24" s="634"/>
      <c r="BK24" s="634"/>
      <c r="BL24" s="634"/>
      <c r="BM24" s="634"/>
      <c r="BN24" s="635"/>
      <c r="BO24" s="636" t="s">
        <v>548</v>
      </c>
      <c r="BP24" s="636"/>
      <c r="BQ24" s="636"/>
      <c r="BR24" s="636"/>
      <c r="BS24" s="637" t="s">
        <v>548</v>
      </c>
      <c r="BT24" s="637"/>
      <c r="BU24" s="637"/>
      <c r="BV24" s="637"/>
      <c r="BW24" s="637"/>
      <c r="BX24" s="637"/>
      <c r="BY24" s="637"/>
      <c r="BZ24" s="637"/>
      <c r="CA24" s="637"/>
      <c r="CB24" s="641"/>
      <c r="CD24" s="619" t="s">
        <v>261</v>
      </c>
      <c r="CE24" s="620"/>
      <c r="CF24" s="620"/>
      <c r="CG24" s="620"/>
      <c r="CH24" s="620"/>
      <c r="CI24" s="620"/>
      <c r="CJ24" s="620"/>
      <c r="CK24" s="620"/>
      <c r="CL24" s="620"/>
      <c r="CM24" s="620"/>
      <c r="CN24" s="620"/>
      <c r="CO24" s="620"/>
      <c r="CP24" s="620"/>
      <c r="CQ24" s="621"/>
      <c r="CR24" s="622">
        <v>11077394</v>
      </c>
      <c r="CS24" s="623"/>
      <c r="CT24" s="623"/>
      <c r="CU24" s="623"/>
      <c r="CV24" s="623"/>
      <c r="CW24" s="623"/>
      <c r="CX24" s="623"/>
      <c r="CY24" s="624"/>
      <c r="CZ24" s="627">
        <v>49.4</v>
      </c>
      <c r="DA24" s="628"/>
      <c r="DB24" s="628"/>
      <c r="DC24" s="644"/>
      <c r="DD24" s="668">
        <v>6620794</v>
      </c>
      <c r="DE24" s="623"/>
      <c r="DF24" s="623"/>
      <c r="DG24" s="623"/>
      <c r="DH24" s="623"/>
      <c r="DI24" s="623"/>
      <c r="DJ24" s="623"/>
      <c r="DK24" s="624"/>
      <c r="DL24" s="668">
        <v>6488523</v>
      </c>
      <c r="DM24" s="623"/>
      <c r="DN24" s="623"/>
      <c r="DO24" s="623"/>
      <c r="DP24" s="623"/>
      <c r="DQ24" s="623"/>
      <c r="DR24" s="623"/>
      <c r="DS24" s="623"/>
      <c r="DT24" s="623"/>
      <c r="DU24" s="623"/>
      <c r="DV24" s="624"/>
      <c r="DW24" s="627">
        <v>47.2</v>
      </c>
      <c r="DX24" s="628"/>
      <c r="DY24" s="628"/>
      <c r="DZ24" s="628"/>
      <c r="EA24" s="628"/>
      <c r="EB24" s="628"/>
      <c r="EC24" s="629"/>
    </row>
    <row r="25" spans="2:133" ht="11.25" customHeight="1" x14ac:dyDescent="0.15">
      <c r="B25" s="630" t="s">
        <v>572</v>
      </c>
      <c r="C25" s="631"/>
      <c r="D25" s="631"/>
      <c r="E25" s="631"/>
      <c r="F25" s="631"/>
      <c r="G25" s="631"/>
      <c r="H25" s="631"/>
      <c r="I25" s="631"/>
      <c r="J25" s="631"/>
      <c r="K25" s="631"/>
      <c r="L25" s="631"/>
      <c r="M25" s="631"/>
      <c r="N25" s="631"/>
      <c r="O25" s="631"/>
      <c r="P25" s="631"/>
      <c r="Q25" s="632"/>
      <c r="R25" s="633">
        <v>196560</v>
      </c>
      <c r="S25" s="634"/>
      <c r="T25" s="634"/>
      <c r="U25" s="634"/>
      <c r="V25" s="634"/>
      <c r="W25" s="634"/>
      <c r="X25" s="634"/>
      <c r="Y25" s="635"/>
      <c r="Z25" s="636">
        <v>0.8</v>
      </c>
      <c r="AA25" s="636"/>
      <c r="AB25" s="636"/>
      <c r="AC25" s="636"/>
      <c r="AD25" s="637" t="s">
        <v>551</v>
      </c>
      <c r="AE25" s="637"/>
      <c r="AF25" s="637"/>
      <c r="AG25" s="637"/>
      <c r="AH25" s="637"/>
      <c r="AI25" s="637"/>
      <c r="AJ25" s="637"/>
      <c r="AK25" s="637"/>
      <c r="AL25" s="638" t="s">
        <v>548</v>
      </c>
      <c r="AM25" s="639"/>
      <c r="AN25" s="639"/>
      <c r="AO25" s="640"/>
      <c r="AP25" s="630" t="s">
        <v>573</v>
      </c>
      <c r="AQ25" s="646"/>
      <c r="AR25" s="646"/>
      <c r="AS25" s="646"/>
      <c r="AT25" s="646"/>
      <c r="AU25" s="646"/>
      <c r="AV25" s="646"/>
      <c r="AW25" s="646"/>
      <c r="AX25" s="646"/>
      <c r="AY25" s="646"/>
      <c r="AZ25" s="646"/>
      <c r="BA25" s="646"/>
      <c r="BB25" s="646"/>
      <c r="BC25" s="646"/>
      <c r="BD25" s="646"/>
      <c r="BE25" s="646"/>
      <c r="BF25" s="647"/>
      <c r="BG25" s="633" t="s">
        <v>548</v>
      </c>
      <c r="BH25" s="634"/>
      <c r="BI25" s="634"/>
      <c r="BJ25" s="634"/>
      <c r="BK25" s="634"/>
      <c r="BL25" s="634"/>
      <c r="BM25" s="634"/>
      <c r="BN25" s="635"/>
      <c r="BO25" s="636" t="s">
        <v>126</v>
      </c>
      <c r="BP25" s="636"/>
      <c r="BQ25" s="636"/>
      <c r="BR25" s="636"/>
      <c r="BS25" s="637" t="s">
        <v>548</v>
      </c>
      <c r="BT25" s="637"/>
      <c r="BU25" s="637"/>
      <c r="BV25" s="637"/>
      <c r="BW25" s="637"/>
      <c r="BX25" s="637"/>
      <c r="BY25" s="637"/>
      <c r="BZ25" s="637"/>
      <c r="CA25" s="637"/>
      <c r="CB25" s="641"/>
      <c r="CD25" s="630" t="s">
        <v>574</v>
      </c>
      <c r="CE25" s="631"/>
      <c r="CF25" s="631"/>
      <c r="CG25" s="631"/>
      <c r="CH25" s="631"/>
      <c r="CI25" s="631"/>
      <c r="CJ25" s="631"/>
      <c r="CK25" s="631"/>
      <c r="CL25" s="631"/>
      <c r="CM25" s="631"/>
      <c r="CN25" s="631"/>
      <c r="CO25" s="631"/>
      <c r="CP25" s="631"/>
      <c r="CQ25" s="632"/>
      <c r="CR25" s="633">
        <v>3998811</v>
      </c>
      <c r="CS25" s="665"/>
      <c r="CT25" s="665"/>
      <c r="CU25" s="665"/>
      <c r="CV25" s="665"/>
      <c r="CW25" s="665"/>
      <c r="CX25" s="665"/>
      <c r="CY25" s="666"/>
      <c r="CZ25" s="638">
        <v>17.8</v>
      </c>
      <c r="DA25" s="660"/>
      <c r="DB25" s="660"/>
      <c r="DC25" s="667"/>
      <c r="DD25" s="642">
        <v>3679586</v>
      </c>
      <c r="DE25" s="665"/>
      <c r="DF25" s="665"/>
      <c r="DG25" s="665"/>
      <c r="DH25" s="665"/>
      <c r="DI25" s="665"/>
      <c r="DJ25" s="665"/>
      <c r="DK25" s="666"/>
      <c r="DL25" s="642">
        <v>3669154</v>
      </c>
      <c r="DM25" s="665"/>
      <c r="DN25" s="665"/>
      <c r="DO25" s="665"/>
      <c r="DP25" s="665"/>
      <c r="DQ25" s="665"/>
      <c r="DR25" s="665"/>
      <c r="DS25" s="665"/>
      <c r="DT25" s="665"/>
      <c r="DU25" s="665"/>
      <c r="DV25" s="666"/>
      <c r="DW25" s="638">
        <v>26.7</v>
      </c>
      <c r="DX25" s="660"/>
      <c r="DY25" s="660"/>
      <c r="DZ25" s="660"/>
      <c r="EA25" s="660"/>
      <c r="EB25" s="660"/>
      <c r="EC25" s="661"/>
    </row>
    <row r="26" spans="2:133" ht="11.25" customHeight="1" x14ac:dyDescent="0.15">
      <c r="B26" s="630" t="s">
        <v>575</v>
      </c>
      <c r="C26" s="631"/>
      <c r="D26" s="631"/>
      <c r="E26" s="631"/>
      <c r="F26" s="631"/>
      <c r="G26" s="631"/>
      <c r="H26" s="631"/>
      <c r="I26" s="631"/>
      <c r="J26" s="631"/>
      <c r="K26" s="631"/>
      <c r="L26" s="631"/>
      <c r="M26" s="631"/>
      <c r="N26" s="631"/>
      <c r="O26" s="631"/>
      <c r="P26" s="631"/>
      <c r="Q26" s="632"/>
      <c r="R26" s="633">
        <v>35</v>
      </c>
      <c r="S26" s="634"/>
      <c r="T26" s="634"/>
      <c r="U26" s="634"/>
      <c r="V26" s="634"/>
      <c r="W26" s="634"/>
      <c r="X26" s="634"/>
      <c r="Y26" s="635"/>
      <c r="Z26" s="636">
        <v>0</v>
      </c>
      <c r="AA26" s="636"/>
      <c r="AB26" s="636"/>
      <c r="AC26" s="636"/>
      <c r="AD26" s="637" t="s">
        <v>126</v>
      </c>
      <c r="AE26" s="637"/>
      <c r="AF26" s="637"/>
      <c r="AG26" s="637"/>
      <c r="AH26" s="637"/>
      <c r="AI26" s="637"/>
      <c r="AJ26" s="637"/>
      <c r="AK26" s="637"/>
      <c r="AL26" s="638" t="s">
        <v>548</v>
      </c>
      <c r="AM26" s="639"/>
      <c r="AN26" s="639"/>
      <c r="AO26" s="640"/>
      <c r="AP26" s="630" t="s">
        <v>262</v>
      </c>
      <c r="AQ26" s="646"/>
      <c r="AR26" s="646"/>
      <c r="AS26" s="646"/>
      <c r="AT26" s="646"/>
      <c r="AU26" s="646"/>
      <c r="AV26" s="646"/>
      <c r="AW26" s="646"/>
      <c r="AX26" s="646"/>
      <c r="AY26" s="646"/>
      <c r="AZ26" s="646"/>
      <c r="BA26" s="646"/>
      <c r="BB26" s="646"/>
      <c r="BC26" s="646"/>
      <c r="BD26" s="646"/>
      <c r="BE26" s="646"/>
      <c r="BF26" s="647"/>
      <c r="BG26" s="633" t="s">
        <v>548</v>
      </c>
      <c r="BH26" s="634"/>
      <c r="BI26" s="634"/>
      <c r="BJ26" s="634"/>
      <c r="BK26" s="634"/>
      <c r="BL26" s="634"/>
      <c r="BM26" s="634"/>
      <c r="BN26" s="635"/>
      <c r="BO26" s="636" t="s">
        <v>551</v>
      </c>
      <c r="BP26" s="636"/>
      <c r="BQ26" s="636"/>
      <c r="BR26" s="636"/>
      <c r="BS26" s="637" t="s">
        <v>551</v>
      </c>
      <c r="BT26" s="637"/>
      <c r="BU26" s="637"/>
      <c r="BV26" s="637"/>
      <c r="BW26" s="637"/>
      <c r="BX26" s="637"/>
      <c r="BY26" s="637"/>
      <c r="BZ26" s="637"/>
      <c r="CA26" s="637"/>
      <c r="CB26" s="641"/>
      <c r="CD26" s="630" t="s">
        <v>263</v>
      </c>
      <c r="CE26" s="631"/>
      <c r="CF26" s="631"/>
      <c r="CG26" s="631"/>
      <c r="CH26" s="631"/>
      <c r="CI26" s="631"/>
      <c r="CJ26" s="631"/>
      <c r="CK26" s="631"/>
      <c r="CL26" s="631"/>
      <c r="CM26" s="631"/>
      <c r="CN26" s="631"/>
      <c r="CO26" s="631"/>
      <c r="CP26" s="631"/>
      <c r="CQ26" s="632"/>
      <c r="CR26" s="633">
        <v>2518270</v>
      </c>
      <c r="CS26" s="634"/>
      <c r="CT26" s="634"/>
      <c r="CU26" s="634"/>
      <c r="CV26" s="634"/>
      <c r="CW26" s="634"/>
      <c r="CX26" s="634"/>
      <c r="CY26" s="635"/>
      <c r="CZ26" s="638">
        <v>11.2</v>
      </c>
      <c r="DA26" s="660"/>
      <c r="DB26" s="660"/>
      <c r="DC26" s="667"/>
      <c r="DD26" s="642">
        <v>2291688</v>
      </c>
      <c r="DE26" s="634"/>
      <c r="DF26" s="634"/>
      <c r="DG26" s="634"/>
      <c r="DH26" s="634"/>
      <c r="DI26" s="634"/>
      <c r="DJ26" s="634"/>
      <c r="DK26" s="635"/>
      <c r="DL26" s="642" t="s">
        <v>551</v>
      </c>
      <c r="DM26" s="634"/>
      <c r="DN26" s="634"/>
      <c r="DO26" s="634"/>
      <c r="DP26" s="634"/>
      <c r="DQ26" s="634"/>
      <c r="DR26" s="634"/>
      <c r="DS26" s="634"/>
      <c r="DT26" s="634"/>
      <c r="DU26" s="634"/>
      <c r="DV26" s="635"/>
      <c r="DW26" s="638" t="s">
        <v>551</v>
      </c>
      <c r="DX26" s="660"/>
      <c r="DY26" s="660"/>
      <c r="DZ26" s="660"/>
      <c r="EA26" s="660"/>
      <c r="EB26" s="660"/>
      <c r="EC26" s="661"/>
    </row>
    <row r="27" spans="2:133" ht="11.25" customHeight="1" x14ac:dyDescent="0.15">
      <c r="B27" s="630" t="s">
        <v>576</v>
      </c>
      <c r="C27" s="631"/>
      <c r="D27" s="631"/>
      <c r="E27" s="631"/>
      <c r="F27" s="631"/>
      <c r="G27" s="631"/>
      <c r="H27" s="631"/>
      <c r="I27" s="631"/>
      <c r="J27" s="631"/>
      <c r="K27" s="631"/>
      <c r="L27" s="631"/>
      <c r="M27" s="631"/>
      <c r="N27" s="631"/>
      <c r="O27" s="631"/>
      <c r="P27" s="631"/>
      <c r="Q27" s="632"/>
      <c r="R27" s="633">
        <v>13116730</v>
      </c>
      <c r="S27" s="634"/>
      <c r="T27" s="634"/>
      <c r="U27" s="634"/>
      <c r="V27" s="634"/>
      <c r="W27" s="634"/>
      <c r="X27" s="634"/>
      <c r="Y27" s="635"/>
      <c r="Z27" s="636">
        <v>54.3</v>
      </c>
      <c r="AA27" s="636"/>
      <c r="AB27" s="636"/>
      <c r="AC27" s="636"/>
      <c r="AD27" s="637">
        <v>12737594</v>
      </c>
      <c r="AE27" s="637"/>
      <c r="AF27" s="637"/>
      <c r="AG27" s="637"/>
      <c r="AH27" s="637"/>
      <c r="AI27" s="637"/>
      <c r="AJ27" s="637"/>
      <c r="AK27" s="637"/>
      <c r="AL27" s="638">
        <v>98.800003051757813</v>
      </c>
      <c r="AM27" s="639"/>
      <c r="AN27" s="639"/>
      <c r="AO27" s="640"/>
      <c r="AP27" s="630" t="s">
        <v>264</v>
      </c>
      <c r="AQ27" s="631"/>
      <c r="AR27" s="631"/>
      <c r="AS27" s="631"/>
      <c r="AT27" s="631"/>
      <c r="AU27" s="631"/>
      <c r="AV27" s="631"/>
      <c r="AW27" s="631"/>
      <c r="AX27" s="631"/>
      <c r="AY27" s="631"/>
      <c r="AZ27" s="631"/>
      <c r="BA27" s="631"/>
      <c r="BB27" s="631"/>
      <c r="BC27" s="631"/>
      <c r="BD27" s="631"/>
      <c r="BE27" s="631"/>
      <c r="BF27" s="632"/>
      <c r="BG27" s="633">
        <v>8078205</v>
      </c>
      <c r="BH27" s="634"/>
      <c r="BI27" s="634"/>
      <c r="BJ27" s="634"/>
      <c r="BK27" s="634"/>
      <c r="BL27" s="634"/>
      <c r="BM27" s="634"/>
      <c r="BN27" s="635"/>
      <c r="BO27" s="636">
        <v>100</v>
      </c>
      <c r="BP27" s="636"/>
      <c r="BQ27" s="636"/>
      <c r="BR27" s="636"/>
      <c r="BS27" s="637">
        <v>74524</v>
      </c>
      <c r="BT27" s="637"/>
      <c r="BU27" s="637"/>
      <c r="BV27" s="637"/>
      <c r="BW27" s="637"/>
      <c r="BX27" s="637"/>
      <c r="BY27" s="637"/>
      <c r="BZ27" s="637"/>
      <c r="CA27" s="637"/>
      <c r="CB27" s="641"/>
      <c r="CD27" s="630" t="s">
        <v>577</v>
      </c>
      <c r="CE27" s="631"/>
      <c r="CF27" s="631"/>
      <c r="CG27" s="631"/>
      <c r="CH27" s="631"/>
      <c r="CI27" s="631"/>
      <c r="CJ27" s="631"/>
      <c r="CK27" s="631"/>
      <c r="CL27" s="631"/>
      <c r="CM27" s="631"/>
      <c r="CN27" s="631"/>
      <c r="CO27" s="631"/>
      <c r="CP27" s="631"/>
      <c r="CQ27" s="632"/>
      <c r="CR27" s="633">
        <v>5674831</v>
      </c>
      <c r="CS27" s="665"/>
      <c r="CT27" s="665"/>
      <c r="CU27" s="665"/>
      <c r="CV27" s="665"/>
      <c r="CW27" s="665"/>
      <c r="CX27" s="665"/>
      <c r="CY27" s="666"/>
      <c r="CZ27" s="638">
        <v>25.3</v>
      </c>
      <c r="DA27" s="660"/>
      <c r="DB27" s="660"/>
      <c r="DC27" s="667"/>
      <c r="DD27" s="642">
        <v>1566506</v>
      </c>
      <c r="DE27" s="665"/>
      <c r="DF27" s="665"/>
      <c r="DG27" s="665"/>
      <c r="DH27" s="665"/>
      <c r="DI27" s="665"/>
      <c r="DJ27" s="665"/>
      <c r="DK27" s="666"/>
      <c r="DL27" s="642">
        <v>1444667</v>
      </c>
      <c r="DM27" s="665"/>
      <c r="DN27" s="665"/>
      <c r="DO27" s="665"/>
      <c r="DP27" s="665"/>
      <c r="DQ27" s="665"/>
      <c r="DR27" s="665"/>
      <c r="DS27" s="665"/>
      <c r="DT27" s="665"/>
      <c r="DU27" s="665"/>
      <c r="DV27" s="666"/>
      <c r="DW27" s="638">
        <v>10.5</v>
      </c>
      <c r="DX27" s="660"/>
      <c r="DY27" s="660"/>
      <c r="DZ27" s="660"/>
      <c r="EA27" s="660"/>
      <c r="EB27" s="660"/>
      <c r="EC27" s="661"/>
    </row>
    <row r="28" spans="2:133" ht="11.25" customHeight="1" x14ac:dyDescent="0.15">
      <c r="B28" s="630" t="s">
        <v>578</v>
      </c>
      <c r="C28" s="631"/>
      <c r="D28" s="631"/>
      <c r="E28" s="631"/>
      <c r="F28" s="631"/>
      <c r="G28" s="631"/>
      <c r="H28" s="631"/>
      <c r="I28" s="631"/>
      <c r="J28" s="631"/>
      <c r="K28" s="631"/>
      <c r="L28" s="631"/>
      <c r="M28" s="631"/>
      <c r="N28" s="631"/>
      <c r="O28" s="631"/>
      <c r="P28" s="631"/>
      <c r="Q28" s="632"/>
      <c r="R28" s="633">
        <v>7569</v>
      </c>
      <c r="S28" s="634"/>
      <c r="T28" s="634"/>
      <c r="U28" s="634"/>
      <c r="V28" s="634"/>
      <c r="W28" s="634"/>
      <c r="X28" s="634"/>
      <c r="Y28" s="635"/>
      <c r="Z28" s="636">
        <v>0</v>
      </c>
      <c r="AA28" s="636"/>
      <c r="AB28" s="636"/>
      <c r="AC28" s="636"/>
      <c r="AD28" s="637">
        <v>7569</v>
      </c>
      <c r="AE28" s="637"/>
      <c r="AF28" s="637"/>
      <c r="AG28" s="637"/>
      <c r="AH28" s="637"/>
      <c r="AI28" s="637"/>
      <c r="AJ28" s="637"/>
      <c r="AK28" s="637"/>
      <c r="AL28" s="638">
        <v>0.1</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579</v>
      </c>
      <c r="CE28" s="631"/>
      <c r="CF28" s="631"/>
      <c r="CG28" s="631"/>
      <c r="CH28" s="631"/>
      <c r="CI28" s="631"/>
      <c r="CJ28" s="631"/>
      <c r="CK28" s="631"/>
      <c r="CL28" s="631"/>
      <c r="CM28" s="631"/>
      <c r="CN28" s="631"/>
      <c r="CO28" s="631"/>
      <c r="CP28" s="631"/>
      <c r="CQ28" s="632"/>
      <c r="CR28" s="633">
        <v>1403752</v>
      </c>
      <c r="CS28" s="634"/>
      <c r="CT28" s="634"/>
      <c r="CU28" s="634"/>
      <c r="CV28" s="634"/>
      <c r="CW28" s="634"/>
      <c r="CX28" s="634"/>
      <c r="CY28" s="635"/>
      <c r="CZ28" s="638">
        <v>6.3</v>
      </c>
      <c r="DA28" s="660"/>
      <c r="DB28" s="660"/>
      <c r="DC28" s="667"/>
      <c r="DD28" s="642">
        <v>1374702</v>
      </c>
      <c r="DE28" s="634"/>
      <c r="DF28" s="634"/>
      <c r="DG28" s="634"/>
      <c r="DH28" s="634"/>
      <c r="DI28" s="634"/>
      <c r="DJ28" s="634"/>
      <c r="DK28" s="635"/>
      <c r="DL28" s="642">
        <v>1374702</v>
      </c>
      <c r="DM28" s="634"/>
      <c r="DN28" s="634"/>
      <c r="DO28" s="634"/>
      <c r="DP28" s="634"/>
      <c r="DQ28" s="634"/>
      <c r="DR28" s="634"/>
      <c r="DS28" s="634"/>
      <c r="DT28" s="634"/>
      <c r="DU28" s="634"/>
      <c r="DV28" s="635"/>
      <c r="DW28" s="638">
        <v>10</v>
      </c>
      <c r="DX28" s="660"/>
      <c r="DY28" s="660"/>
      <c r="DZ28" s="660"/>
      <c r="EA28" s="660"/>
      <c r="EB28" s="660"/>
      <c r="EC28" s="661"/>
    </row>
    <row r="29" spans="2:133" ht="11.25" customHeight="1" x14ac:dyDescent="0.15">
      <c r="B29" s="630" t="s">
        <v>265</v>
      </c>
      <c r="C29" s="631"/>
      <c r="D29" s="631"/>
      <c r="E29" s="631"/>
      <c r="F29" s="631"/>
      <c r="G29" s="631"/>
      <c r="H29" s="631"/>
      <c r="I29" s="631"/>
      <c r="J29" s="631"/>
      <c r="K29" s="631"/>
      <c r="L29" s="631"/>
      <c r="M29" s="631"/>
      <c r="N29" s="631"/>
      <c r="O29" s="631"/>
      <c r="P29" s="631"/>
      <c r="Q29" s="632"/>
      <c r="R29" s="633">
        <v>9859</v>
      </c>
      <c r="S29" s="634"/>
      <c r="T29" s="634"/>
      <c r="U29" s="634"/>
      <c r="V29" s="634"/>
      <c r="W29" s="634"/>
      <c r="X29" s="634"/>
      <c r="Y29" s="635"/>
      <c r="Z29" s="636">
        <v>0</v>
      </c>
      <c r="AA29" s="636"/>
      <c r="AB29" s="636"/>
      <c r="AC29" s="636"/>
      <c r="AD29" s="637" t="s">
        <v>551</v>
      </c>
      <c r="AE29" s="637"/>
      <c r="AF29" s="637"/>
      <c r="AG29" s="637"/>
      <c r="AH29" s="637"/>
      <c r="AI29" s="637"/>
      <c r="AJ29" s="637"/>
      <c r="AK29" s="637"/>
      <c r="AL29" s="638" t="s">
        <v>548</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69" t="s">
        <v>266</v>
      </c>
      <c r="CE29" s="670"/>
      <c r="CF29" s="630" t="s">
        <v>580</v>
      </c>
      <c r="CG29" s="631"/>
      <c r="CH29" s="631"/>
      <c r="CI29" s="631"/>
      <c r="CJ29" s="631"/>
      <c r="CK29" s="631"/>
      <c r="CL29" s="631"/>
      <c r="CM29" s="631"/>
      <c r="CN29" s="631"/>
      <c r="CO29" s="631"/>
      <c r="CP29" s="631"/>
      <c r="CQ29" s="632"/>
      <c r="CR29" s="633">
        <v>1403752</v>
      </c>
      <c r="CS29" s="665"/>
      <c r="CT29" s="665"/>
      <c r="CU29" s="665"/>
      <c r="CV29" s="665"/>
      <c r="CW29" s="665"/>
      <c r="CX29" s="665"/>
      <c r="CY29" s="666"/>
      <c r="CZ29" s="638">
        <v>6.3</v>
      </c>
      <c r="DA29" s="660"/>
      <c r="DB29" s="660"/>
      <c r="DC29" s="667"/>
      <c r="DD29" s="642">
        <v>1374702</v>
      </c>
      <c r="DE29" s="665"/>
      <c r="DF29" s="665"/>
      <c r="DG29" s="665"/>
      <c r="DH29" s="665"/>
      <c r="DI29" s="665"/>
      <c r="DJ29" s="665"/>
      <c r="DK29" s="666"/>
      <c r="DL29" s="642">
        <v>1374702</v>
      </c>
      <c r="DM29" s="665"/>
      <c r="DN29" s="665"/>
      <c r="DO29" s="665"/>
      <c r="DP29" s="665"/>
      <c r="DQ29" s="665"/>
      <c r="DR29" s="665"/>
      <c r="DS29" s="665"/>
      <c r="DT29" s="665"/>
      <c r="DU29" s="665"/>
      <c r="DV29" s="666"/>
      <c r="DW29" s="638">
        <v>10</v>
      </c>
      <c r="DX29" s="660"/>
      <c r="DY29" s="660"/>
      <c r="DZ29" s="660"/>
      <c r="EA29" s="660"/>
      <c r="EB29" s="660"/>
      <c r="EC29" s="661"/>
    </row>
    <row r="30" spans="2:133" ht="11.25" customHeight="1" x14ac:dyDescent="0.15">
      <c r="B30" s="630" t="s">
        <v>267</v>
      </c>
      <c r="C30" s="631"/>
      <c r="D30" s="631"/>
      <c r="E30" s="631"/>
      <c r="F30" s="631"/>
      <c r="G30" s="631"/>
      <c r="H30" s="631"/>
      <c r="I30" s="631"/>
      <c r="J30" s="631"/>
      <c r="K30" s="631"/>
      <c r="L30" s="631"/>
      <c r="M30" s="631"/>
      <c r="N30" s="631"/>
      <c r="O30" s="631"/>
      <c r="P30" s="631"/>
      <c r="Q30" s="632"/>
      <c r="R30" s="633">
        <v>205337</v>
      </c>
      <c r="S30" s="634"/>
      <c r="T30" s="634"/>
      <c r="U30" s="634"/>
      <c r="V30" s="634"/>
      <c r="W30" s="634"/>
      <c r="X30" s="634"/>
      <c r="Y30" s="635"/>
      <c r="Z30" s="636">
        <v>0.8</v>
      </c>
      <c r="AA30" s="636"/>
      <c r="AB30" s="636"/>
      <c r="AC30" s="636"/>
      <c r="AD30" s="637">
        <v>59259</v>
      </c>
      <c r="AE30" s="637"/>
      <c r="AF30" s="637"/>
      <c r="AG30" s="637"/>
      <c r="AH30" s="637"/>
      <c r="AI30" s="637"/>
      <c r="AJ30" s="637"/>
      <c r="AK30" s="637"/>
      <c r="AL30" s="638">
        <v>0.5</v>
      </c>
      <c r="AM30" s="639"/>
      <c r="AN30" s="639"/>
      <c r="AO30" s="640"/>
      <c r="AP30" s="615" t="s">
        <v>218</v>
      </c>
      <c r="AQ30" s="616"/>
      <c r="AR30" s="616"/>
      <c r="AS30" s="616"/>
      <c r="AT30" s="616"/>
      <c r="AU30" s="616"/>
      <c r="AV30" s="616"/>
      <c r="AW30" s="616"/>
      <c r="AX30" s="616"/>
      <c r="AY30" s="616"/>
      <c r="AZ30" s="616"/>
      <c r="BA30" s="616"/>
      <c r="BB30" s="616"/>
      <c r="BC30" s="616"/>
      <c r="BD30" s="616"/>
      <c r="BE30" s="616"/>
      <c r="BF30" s="617"/>
      <c r="BG30" s="615" t="s">
        <v>268</v>
      </c>
      <c r="BH30" s="675"/>
      <c r="BI30" s="675"/>
      <c r="BJ30" s="675"/>
      <c r="BK30" s="675"/>
      <c r="BL30" s="675"/>
      <c r="BM30" s="675"/>
      <c r="BN30" s="675"/>
      <c r="BO30" s="675"/>
      <c r="BP30" s="675"/>
      <c r="BQ30" s="676"/>
      <c r="BR30" s="615" t="s">
        <v>269</v>
      </c>
      <c r="BS30" s="675"/>
      <c r="BT30" s="675"/>
      <c r="BU30" s="675"/>
      <c r="BV30" s="675"/>
      <c r="BW30" s="675"/>
      <c r="BX30" s="675"/>
      <c r="BY30" s="675"/>
      <c r="BZ30" s="675"/>
      <c r="CA30" s="675"/>
      <c r="CB30" s="676"/>
      <c r="CD30" s="671"/>
      <c r="CE30" s="672"/>
      <c r="CF30" s="630" t="s">
        <v>270</v>
      </c>
      <c r="CG30" s="631"/>
      <c r="CH30" s="631"/>
      <c r="CI30" s="631"/>
      <c r="CJ30" s="631"/>
      <c r="CK30" s="631"/>
      <c r="CL30" s="631"/>
      <c r="CM30" s="631"/>
      <c r="CN30" s="631"/>
      <c r="CO30" s="631"/>
      <c r="CP30" s="631"/>
      <c r="CQ30" s="632"/>
      <c r="CR30" s="633">
        <v>1361614</v>
      </c>
      <c r="CS30" s="634"/>
      <c r="CT30" s="634"/>
      <c r="CU30" s="634"/>
      <c r="CV30" s="634"/>
      <c r="CW30" s="634"/>
      <c r="CX30" s="634"/>
      <c r="CY30" s="635"/>
      <c r="CZ30" s="638">
        <v>6.1</v>
      </c>
      <c r="DA30" s="660"/>
      <c r="DB30" s="660"/>
      <c r="DC30" s="667"/>
      <c r="DD30" s="642">
        <v>1332792</v>
      </c>
      <c r="DE30" s="634"/>
      <c r="DF30" s="634"/>
      <c r="DG30" s="634"/>
      <c r="DH30" s="634"/>
      <c r="DI30" s="634"/>
      <c r="DJ30" s="634"/>
      <c r="DK30" s="635"/>
      <c r="DL30" s="642">
        <v>1332792</v>
      </c>
      <c r="DM30" s="634"/>
      <c r="DN30" s="634"/>
      <c r="DO30" s="634"/>
      <c r="DP30" s="634"/>
      <c r="DQ30" s="634"/>
      <c r="DR30" s="634"/>
      <c r="DS30" s="634"/>
      <c r="DT30" s="634"/>
      <c r="DU30" s="634"/>
      <c r="DV30" s="635"/>
      <c r="DW30" s="638">
        <v>9.6999999999999993</v>
      </c>
      <c r="DX30" s="660"/>
      <c r="DY30" s="660"/>
      <c r="DZ30" s="660"/>
      <c r="EA30" s="660"/>
      <c r="EB30" s="660"/>
      <c r="EC30" s="661"/>
    </row>
    <row r="31" spans="2:133" ht="11.25" customHeight="1" x14ac:dyDescent="0.15">
      <c r="B31" s="630" t="s">
        <v>271</v>
      </c>
      <c r="C31" s="631"/>
      <c r="D31" s="631"/>
      <c r="E31" s="631"/>
      <c r="F31" s="631"/>
      <c r="G31" s="631"/>
      <c r="H31" s="631"/>
      <c r="I31" s="631"/>
      <c r="J31" s="631"/>
      <c r="K31" s="631"/>
      <c r="L31" s="631"/>
      <c r="M31" s="631"/>
      <c r="N31" s="631"/>
      <c r="O31" s="631"/>
      <c r="P31" s="631"/>
      <c r="Q31" s="632"/>
      <c r="R31" s="633">
        <v>24464</v>
      </c>
      <c r="S31" s="634"/>
      <c r="T31" s="634"/>
      <c r="U31" s="634"/>
      <c r="V31" s="634"/>
      <c r="W31" s="634"/>
      <c r="X31" s="634"/>
      <c r="Y31" s="635"/>
      <c r="Z31" s="636">
        <v>0.1</v>
      </c>
      <c r="AA31" s="636"/>
      <c r="AB31" s="636"/>
      <c r="AC31" s="636"/>
      <c r="AD31" s="637" t="s">
        <v>551</v>
      </c>
      <c r="AE31" s="637"/>
      <c r="AF31" s="637"/>
      <c r="AG31" s="637"/>
      <c r="AH31" s="637"/>
      <c r="AI31" s="637"/>
      <c r="AJ31" s="637"/>
      <c r="AK31" s="637"/>
      <c r="AL31" s="638" t="s">
        <v>548</v>
      </c>
      <c r="AM31" s="639"/>
      <c r="AN31" s="639"/>
      <c r="AO31" s="640"/>
      <c r="AP31" s="679" t="s">
        <v>272</v>
      </c>
      <c r="AQ31" s="680"/>
      <c r="AR31" s="680"/>
      <c r="AS31" s="680"/>
      <c r="AT31" s="685" t="s">
        <v>273</v>
      </c>
      <c r="AU31" s="343"/>
      <c r="AV31" s="343"/>
      <c r="AW31" s="343"/>
      <c r="AX31" s="619" t="s">
        <v>186</v>
      </c>
      <c r="AY31" s="620"/>
      <c r="AZ31" s="620"/>
      <c r="BA31" s="620"/>
      <c r="BB31" s="620"/>
      <c r="BC31" s="620"/>
      <c r="BD31" s="620"/>
      <c r="BE31" s="620"/>
      <c r="BF31" s="621"/>
      <c r="BG31" s="689">
        <v>99.5</v>
      </c>
      <c r="BH31" s="677"/>
      <c r="BI31" s="677"/>
      <c r="BJ31" s="677"/>
      <c r="BK31" s="677"/>
      <c r="BL31" s="677"/>
      <c r="BM31" s="628">
        <v>98.1</v>
      </c>
      <c r="BN31" s="677"/>
      <c r="BO31" s="677"/>
      <c r="BP31" s="677"/>
      <c r="BQ31" s="678"/>
      <c r="BR31" s="689">
        <v>99.4</v>
      </c>
      <c r="BS31" s="677"/>
      <c r="BT31" s="677"/>
      <c r="BU31" s="677"/>
      <c r="BV31" s="677"/>
      <c r="BW31" s="677"/>
      <c r="BX31" s="628">
        <v>97.9</v>
      </c>
      <c r="BY31" s="677"/>
      <c r="BZ31" s="677"/>
      <c r="CA31" s="677"/>
      <c r="CB31" s="678"/>
      <c r="CD31" s="671"/>
      <c r="CE31" s="672"/>
      <c r="CF31" s="630" t="s">
        <v>581</v>
      </c>
      <c r="CG31" s="631"/>
      <c r="CH31" s="631"/>
      <c r="CI31" s="631"/>
      <c r="CJ31" s="631"/>
      <c r="CK31" s="631"/>
      <c r="CL31" s="631"/>
      <c r="CM31" s="631"/>
      <c r="CN31" s="631"/>
      <c r="CO31" s="631"/>
      <c r="CP31" s="631"/>
      <c r="CQ31" s="632"/>
      <c r="CR31" s="633">
        <v>42138</v>
      </c>
      <c r="CS31" s="665"/>
      <c r="CT31" s="665"/>
      <c r="CU31" s="665"/>
      <c r="CV31" s="665"/>
      <c r="CW31" s="665"/>
      <c r="CX31" s="665"/>
      <c r="CY31" s="666"/>
      <c r="CZ31" s="638">
        <v>0.2</v>
      </c>
      <c r="DA31" s="660"/>
      <c r="DB31" s="660"/>
      <c r="DC31" s="667"/>
      <c r="DD31" s="642">
        <v>41910</v>
      </c>
      <c r="DE31" s="665"/>
      <c r="DF31" s="665"/>
      <c r="DG31" s="665"/>
      <c r="DH31" s="665"/>
      <c r="DI31" s="665"/>
      <c r="DJ31" s="665"/>
      <c r="DK31" s="666"/>
      <c r="DL31" s="642">
        <v>41910</v>
      </c>
      <c r="DM31" s="665"/>
      <c r="DN31" s="665"/>
      <c r="DO31" s="665"/>
      <c r="DP31" s="665"/>
      <c r="DQ31" s="665"/>
      <c r="DR31" s="665"/>
      <c r="DS31" s="665"/>
      <c r="DT31" s="665"/>
      <c r="DU31" s="665"/>
      <c r="DV31" s="666"/>
      <c r="DW31" s="638">
        <v>0.3</v>
      </c>
      <c r="DX31" s="660"/>
      <c r="DY31" s="660"/>
      <c r="DZ31" s="660"/>
      <c r="EA31" s="660"/>
      <c r="EB31" s="660"/>
      <c r="EC31" s="661"/>
    </row>
    <row r="32" spans="2:133" ht="11.25" customHeight="1" x14ac:dyDescent="0.15">
      <c r="B32" s="630" t="s">
        <v>274</v>
      </c>
      <c r="C32" s="631"/>
      <c r="D32" s="631"/>
      <c r="E32" s="631"/>
      <c r="F32" s="631"/>
      <c r="G32" s="631"/>
      <c r="H32" s="631"/>
      <c r="I32" s="631"/>
      <c r="J32" s="631"/>
      <c r="K32" s="631"/>
      <c r="L32" s="631"/>
      <c r="M32" s="631"/>
      <c r="N32" s="631"/>
      <c r="O32" s="631"/>
      <c r="P32" s="631"/>
      <c r="Q32" s="632"/>
      <c r="R32" s="633">
        <v>5088954</v>
      </c>
      <c r="S32" s="634"/>
      <c r="T32" s="634"/>
      <c r="U32" s="634"/>
      <c r="V32" s="634"/>
      <c r="W32" s="634"/>
      <c r="X32" s="634"/>
      <c r="Y32" s="635"/>
      <c r="Z32" s="636">
        <v>21.1</v>
      </c>
      <c r="AA32" s="636"/>
      <c r="AB32" s="636"/>
      <c r="AC32" s="636"/>
      <c r="AD32" s="637" t="s">
        <v>551</v>
      </c>
      <c r="AE32" s="637"/>
      <c r="AF32" s="637"/>
      <c r="AG32" s="637"/>
      <c r="AH32" s="637"/>
      <c r="AI32" s="637"/>
      <c r="AJ32" s="637"/>
      <c r="AK32" s="637"/>
      <c r="AL32" s="638" t="s">
        <v>551</v>
      </c>
      <c r="AM32" s="639"/>
      <c r="AN32" s="639"/>
      <c r="AO32" s="640"/>
      <c r="AP32" s="681"/>
      <c r="AQ32" s="682"/>
      <c r="AR32" s="682"/>
      <c r="AS32" s="682"/>
      <c r="AT32" s="686"/>
      <c r="AU32" s="205" t="s">
        <v>582</v>
      </c>
      <c r="AX32" s="630" t="s">
        <v>275</v>
      </c>
      <c r="AY32" s="631"/>
      <c r="AZ32" s="631"/>
      <c r="BA32" s="631"/>
      <c r="BB32" s="631"/>
      <c r="BC32" s="631"/>
      <c r="BD32" s="631"/>
      <c r="BE32" s="631"/>
      <c r="BF32" s="632"/>
      <c r="BG32" s="690">
        <v>99.5</v>
      </c>
      <c r="BH32" s="665"/>
      <c r="BI32" s="665"/>
      <c r="BJ32" s="665"/>
      <c r="BK32" s="665"/>
      <c r="BL32" s="665"/>
      <c r="BM32" s="639">
        <v>98.1</v>
      </c>
      <c r="BN32" s="665"/>
      <c r="BO32" s="665"/>
      <c r="BP32" s="665"/>
      <c r="BQ32" s="688"/>
      <c r="BR32" s="690">
        <v>99.3</v>
      </c>
      <c r="BS32" s="665"/>
      <c r="BT32" s="665"/>
      <c r="BU32" s="665"/>
      <c r="BV32" s="665"/>
      <c r="BW32" s="665"/>
      <c r="BX32" s="639">
        <v>97.8</v>
      </c>
      <c r="BY32" s="665"/>
      <c r="BZ32" s="665"/>
      <c r="CA32" s="665"/>
      <c r="CB32" s="688"/>
      <c r="CD32" s="673"/>
      <c r="CE32" s="674"/>
      <c r="CF32" s="630" t="s">
        <v>276</v>
      </c>
      <c r="CG32" s="631"/>
      <c r="CH32" s="631"/>
      <c r="CI32" s="631"/>
      <c r="CJ32" s="631"/>
      <c r="CK32" s="631"/>
      <c r="CL32" s="631"/>
      <c r="CM32" s="631"/>
      <c r="CN32" s="631"/>
      <c r="CO32" s="631"/>
      <c r="CP32" s="631"/>
      <c r="CQ32" s="632"/>
      <c r="CR32" s="633" t="s">
        <v>551</v>
      </c>
      <c r="CS32" s="634"/>
      <c r="CT32" s="634"/>
      <c r="CU32" s="634"/>
      <c r="CV32" s="634"/>
      <c r="CW32" s="634"/>
      <c r="CX32" s="634"/>
      <c r="CY32" s="635"/>
      <c r="CZ32" s="638" t="s">
        <v>551</v>
      </c>
      <c r="DA32" s="660"/>
      <c r="DB32" s="660"/>
      <c r="DC32" s="667"/>
      <c r="DD32" s="642" t="s">
        <v>126</v>
      </c>
      <c r="DE32" s="634"/>
      <c r="DF32" s="634"/>
      <c r="DG32" s="634"/>
      <c r="DH32" s="634"/>
      <c r="DI32" s="634"/>
      <c r="DJ32" s="634"/>
      <c r="DK32" s="635"/>
      <c r="DL32" s="642" t="s">
        <v>548</v>
      </c>
      <c r="DM32" s="634"/>
      <c r="DN32" s="634"/>
      <c r="DO32" s="634"/>
      <c r="DP32" s="634"/>
      <c r="DQ32" s="634"/>
      <c r="DR32" s="634"/>
      <c r="DS32" s="634"/>
      <c r="DT32" s="634"/>
      <c r="DU32" s="634"/>
      <c r="DV32" s="635"/>
      <c r="DW32" s="638" t="s">
        <v>548</v>
      </c>
      <c r="DX32" s="660"/>
      <c r="DY32" s="660"/>
      <c r="DZ32" s="660"/>
      <c r="EA32" s="660"/>
      <c r="EB32" s="660"/>
      <c r="EC32" s="661"/>
    </row>
    <row r="33" spans="2:133" ht="11.25" customHeight="1" x14ac:dyDescent="0.15">
      <c r="B33" s="662" t="s">
        <v>277</v>
      </c>
      <c r="C33" s="663"/>
      <c r="D33" s="663"/>
      <c r="E33" s="663"/>
      <c r="F33" s="663"/>
      <c r="G33" s="663"/>
      <c r="H33" s="663"/>
      <c r="I33" s="663"/>
      <c r="J33" s="663"/>
      <c r="K33" s="663"/>
      <c r="L33" s="663"/>
      <c r="M33" s="663"/>
      <c r="N33" s="663"/>
      <c r="O33" s="663"/>
      <c r="P33" s="663"/>
      <c r="Q33" s="664"/>
      <c r="R33" s="633" t="s">
        <v>126</v>
      </c>
      <c r="S33" s="634"/>
      <c r="T33" s="634"/>
      <c r="U33" s="634"/>
      <c r="V33" s="634"/>
      <c r="W33" s="634"/>
      <c r="X33" s="634"/>
      <c r="Y33" s="635"/>
      <c r="Z33" s="636" t="s">
        <v>551</v>
      </c>
      <c r="AA33" s="636"/>
      <c r="AB33" s="636"/>
      <c r="AC33" s="636"/>
      <c r="AD33" s="637" t="s">
        <v>551</v>
      </c>
      <c r="AE33" s="637"/>
      <c r="AF33" s="637"/>
      <c r="AG33" s="637"/>
      <c r="AH33" s="637"/>
      <c r="AI33" s="637"/>
      <c r="AJ33" s="637"/>
      <c r="AK33" s="637"/>
      <c r="AL33" s="638" t="s">
        <v>548</v>
      </c>
      <c r="AM33" s="639"/>
      <c r="AN33" s="639"/>
      <c r="AO33" s="640"/>
      <c r="AP33" s="683"/>
      <c r="AQ33" s="684"/>
      <c r="AR33" s="684"/>
      <c r="AS33" s="684"/>
      <c r="AT33" s="687"/>
      <c r="AU33" s="344"/>
      <c r="AV33" s="344"/>
      <c r="AW33" s="344"/>
      <c r="AX33" s="651" t="s">
        <v>278</v>
      </c>
      <c r="AY33" s="652"/>
      <c r="AZ33" s="652"/>
      <c r="BA33" s="652"/>
      <c r="BB33" s="652"/>
      <c r="BC33" s="652"/>
      <c r="BD33" s="652"/>
      <c r="BE33" s="652"/>
      <c r="BF33" s="653"/>
      <c r="BG33" s="691">
        <v>99.4</v>
      </c>
      <c r="BH33" s="692"/>
      <c r="BI33" s="692"/>
      <c r="BJ33" s="692"/>
      <c r="BK33" s="692"/>
      <c r="BL33" s="692"/>
      <c r="BM33" s="693">
        <v>98</v>
      </c>
      <c r="BN33" s="692"/>
      <c r="BO33" s="692"/>
      <c r="BP33" s="692"/>
      <c r="BQ33" s="694"/>
      <c r="BR33" s="691">
        <v>99.4</v>
      </c>
      <c r="BS33" s="692"/>
      <c r="BT33" s="692"/>
      <c r="BU33" s="692"/>
      <c r="BV33" s="692"/>
      <c r="BW33" s="692"/>
      <c r="BX33" s="693">
        <v>97.9</v>
      </c>
      <c r="BY33" s="692"/>
      <c r="BZ33" s="692"/>
      <c r="CA33" s="692"/>
      <c r="CB33" s="694"/>
      <c r="CD33" s="630" t="s">
        <v>279</v>
      </c>
      <c r="CE33" s="631"/>
      <c r="CF33" s="631"/>
      <c r="CG33" s="631"/>
      <c r="CH33" s="631"/>
      <c r="CI33" s="631"/>
      <c r="CJ33" s="631"/>
      <c r="CK33" s="631"/>
      <c r="CL33" s="631"/>
      <c r="CM33" s="631"/>
      <c r="CN33" s="631"/>
      <c r="CO33" s="631"/>
      <c r="CP33" s="631"/>
      <c r="CQ33" s="632"/>
      <c r="CR33" s="633">
        <v>9644415</v>
      </c>
      <c r="CS33" s="665"/>
      <c r="CT33" s="665"/>
      <c r="CU33" s="665"/>
      <c r="CV33" s="665"/>
      <c r="CW33" s="665"/>
      <c r="CX33" s="665"/>
      <c r="CY33" s="666"/>
      <c r="CZ33" s="638">
        <v>43</v>
      </c>
      <c r="DA33" s="660"/>
      <c r="DB33" s="660"/>
      <c r="DC33" s="667"/>
      <c r="DD33" s="642">
        <v>8159987</v>
      </c>
      <c r="DE33" s="665"/>
      <c r="DF33" s="665"/>
      <c r="DG33" s="665"/>
      <c r="DH33" s="665"/>
      <c r="DI33" s="665"/>
      <c r="DJ33" s="665"/>
      <c r="DK33" s="666"/>
      <c r="DL33" s="642">
        <v>5207225</v>
      </c>
      <c r="DM33" s="665"/>
      <c r="DN33" s="665"/>
      <c r="DO33" s="665"/>
      <c r="DP33" s="665"/>
      <c r="DQ33" s="665"/>
      <c r="DR33" s="665"/>
      <c r="DS33" s="665"/>
      <c r="DT33" s="665"/>
      <c r="DU33" s="665"/>
      <c r="DV33" s="666"/>
      <c r="DW33" s="638">
        <v>37.9</v>
      </c>
      <c r="DX33" s="660"/>
      <c r="DY33" s="660"/>
      <c r="DZ33" s="660"/>
      <c r="EA33" s="660"/>
      <c r="EB33" s="660"/>
      <c r="EC33" s="661"/>
    </row>
    <row r="34" spans="2:133" ht="11.25" customHeight="1" x14ac:dyDescent="0.15">
      <c r="B34" s="630" t="s">
        <v>280</v>
      </c>
      <c r="C34" s="631"/>
      <c r="D34" s="631"/>
      <c r="E34" s="631"/>
      <c r="F34" s="631"/>
      <c r="G34" s="631"/>
      <c r="H34" s="631"/>
      <c r="I34" s="631"/>
      <c r="J34" s="631"/>
      <c r="K34" s="631"/>
      <c r="L34" s="631"/>
      <c r="M34" s="631"/>
      <c r="N34" s="631"/>
      <c r="O34" s="631"/>
      <c r="P34" s="631"/>
      <c r="Q34" s="632"/>
      <c r="R34" s="633">
        <v>1387877</v>
      </c>
      <c r="S34" s="634"/>
      <c r="T34" s="634"/>
      <c r="U34" s="634"/>
      <c r="V34" s="634"/>
      <c r="W34" s="634"/>
      <c r="X34" s="634"/>
      <c r="Y34" s="635"/>
      <c r="Z34" s="636">
        <v>5.7</v>
      </c>
      <c r="AA34" s="636"/>
      <c r="AB34" s="636"/>
      <c r="AC34" s="636"/>
      <c r="AD34" s="637" t="s">
        <v>548</v>
      </c>
      <c r="AE34" s="637"/>
      <c r="AF34" s="637"/>
      <c r="AG34" s="637"/>
      <c r="AH34" s="637"/>
      <c r="AI34" s="637"/>
      <c r="AJ34" s="637"/>
      <c r="AK34" s="637"/>
      <c r="AL34" s="638" t="s">
        <v>551</v>
      </c>
      <c r="AM34" s="639"/>
      <c r="AN34" s="639"/>
      <c r="AO34" s="640"/>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0" t="s">
        <v>583</v>
      </c>
      <c r="CE34" s="631"/>
      <c r="CF34" s="631"/>
      <c r="CG34" s="631"/>
      <c r="CH34" s="631"/>
      <c r="CI34" s="631"/>
      <c r="CJ34" s="631"/>
      <c r="CK34" s="631"/>
      <c r="CL34" s="631"/>
      <c r="CM34" s="631"/>
      <c r="CN34" s="631"/>
      <c r="CO34" s="631"/>
      <c r="CP34" s="631"/>
      <c r="CQ34" s="632"/>
      <c r="CR34" s="633">
        <v>3226275</v>
      </c>
      <c r="CS34" s="634"/>
      <c r="CT34" s="634"/>
      <c r="CU34" s="634"/>
      <c r="CV34" s="634"/>
      <c r="CW34" s="634"/>
      <c r="CX34" s="634"/>
      <c r="CY34" s="635"/>
      <c r="CZ34" s="638">
        <v>14.4</v>
      </c>
      <c r="DA34" s="660"/>
      <c r="DB34" s="660"/>
      <c r="DC34" s="667"/>
      <c r="DD34" s="642">
        <v>2208288</v>
      </c>
      <c r="DE34" s="634"/>
      <c r="DF34" s="634"/>
      <c r="DG34" s="634"/>
      <c r="DH34" s="634"/>
      <c r="DI34" s="634"/>
      <c r="DJ34" s="634"/>
      <c r="DK34" s="635"/>
      <c r="DL34" s="642">
        <v>2025988</v>
      </c>
      <c r="DM34" s="634"/>
      <c r="DN34" s="634"/>
      <c r="DO34" s="634"/>
      <c r="DP34" s="634"/>
      <c r="DQ34" s="634"/>
      <c r="DR34" s="634"/>
      <c r="DS34" s="634"/>
      <c r="DT34" s="634"/>
      <c r="DU34" s="634"/>
      <c r="DV34" s="635"/>
      <c r="DW34" s="638">
        <v>14.7</v>
      </c>
      <c r="DX34" s="660"/>
      <c r="DY34" s="660"/>
      <c r="DZ34" s="660"/>
      <c r="EA34" s="660"/>
      <c r="EB34" s="660"/>
      <c r="EC34" s="661"/>
    </row>
    <row r="35" spans="2:133" ht="11.25" customHeight="1" x14ac:dyDescent="0.15">
      <c r="B35" s="630" t="s">
        <v>281</v>
      </c>
      <c r="C35" s="631"/>
      <c r="D35" s="631"/>
      <c r="E35" s="631"/>
      <c r="F35" s="631"/>
      <c r="G35" s="631"/>
      <c r="H35" s="631"/>
      <c r="I35" s="631"/>
      <c r="J35" s="631"/>
      <c r="K35" s="631"/>
      <c r="L35" s="631"/>
      <c r="M35" s="631"/>
      <c r="N35" s="631"/>
      <c r="O35" s="631"/>
      <c r="P35" s="631"/>
      <c r="Q35" s="632"/>
      <c r="R35" s="633">
        <v>15867</v>
      </c>
      <c r="S35" s="634"/>
      <c r="T35" s="634"/>
      <c r="U35" s="634"/>
      <c r="V35" s="634"/>
      <c r="W35" s="634"/>
      <c r="X35" s="634"/>
      <c r="Y35" s="635"/>
      <c r="Z35" s="636">
        <v>0.1</v>
      </c>
      <c r="AA35" s="636"/>
      <c r="AB35" s="636"/>
      <c r="AC35" s="636"/>
      <c r="AD35" s="637">
        <v>15134</v>
      </c>
      <c r="AE35" s="637"/>
      <c r="AF35" s="637"/>
      <c r="AG35" s="637"/>
      <c r="AH35" s="637"/>
      <c r="AI35" s="637"/>
      <c r="AJ35" s="637"/>
      <c r="AK35" s="637"/>
      <c r="AL35" s="638">
        <v>0.1</v>
      </c>
      <c r="AM35" s="639"/>
      <c r="AN35" s="639"/>
      <c r="AO35" s="640"/>
      <c r="AP35" s="211"/>
      <c r="AQ35" s="615" t="s">
        <v>282</v>
      </c>
      <c r="AR35" s="616"/>
      <c r="AS35" s="616"/>
      <c r="AT35" s="616"/>
      <c r="AU35" s="616"/>
      <c r="AV35" s="616"/>
      <c r="AW35" s="616"/>
      <c r="AX35" s="616"/>
      <c r="AY35" s="616"/>
      <c r="AZ35" s="616"/>
      <c r="BA35" s="616"/>
      <c r="BB35" s="616"/>
      <c r="BC35" s="616"/>
      <c r="BD35" s="616"/>
      <c r="BE35" s="616"/>
      <c r="BF35" s="617"/>
      <c r="BG35" s="615" t="s">
        <v>283</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284</v>
      </c>
      <c r="CE35" s="631"/>
      <c r="CF35" s="631"/>
      <c r="CG35" s="631"/>
      <c r="CH35" s="631"/>
      <c r="CI35" s="631"/>
      <c r="CJ35" s="631"/>
      <c r="CK35" s="631"/>
      <c r="CL35" s="631"/>
      <c r="CM35" s="631"/>
      <c r="CN35" s="631"/>
      <c r="CO35" s="631"/>
      <c r="CP35" s="631"/>
      <c r="CQ35" s="632"/>
      <c r="CR35" s="633">
        <v>55042</v>
      </c>
      <c r="CS35" s="665"/>
      <c r="CT35" s="665"/>
      <c r="CU35" s="665"/>
      <c r="CV35" s="665"/>
      <c r="CW35" s="665"/>
      <c r="CX35" s="665"/>
      <c r="CY35" s="666"/>
      <c r="CZ35" s="638">
        <v>0.2</v>
      </c>
      <c r="DA35" s="660"/>
      <c r="DB35" s="660"/>
      <c r="DC35" s="667"/>
      <c r="DD35" s="642">
        <v>54094</v>
      </c>
      <c r="DE35" s="665"/>
      <c r="DF35" s="665"/>
      <c r="DG35" s="665"/>
      <c r="DH35" s="665"/>
      <c r="DI35" s="665"/>
      <c r="DJ35" s="665"/>
      <c r="DK35" s="666"/>
      <c r="DL35" s="642">
        <v>45882</v>
      </c>
      <c r="DM35" s="665"/>
      <c r="DN35" s="665"/>
      <c r="DO35" s="665"/>
      <c r="DP35" s="665"/>
      <c r="DQ35" s="665"/>
      <c r="DR35" s="665"/>
      <c r="DS35" s="665"/>
      <c r="DT35" s="665"/>
      <c r="DU35" s="665"/>
      <c r="DV35" s="666"/>
      <c r="DW35" s="638">
        <v>0.3</v>
      </c>
      <c r="DX35" s="660"/>
      <c r="DY35" s="660"/>
      <c r="DZ35" s="660"/>
      <c r="EA35" s="660"/>
      <c r="EB35" s="660"/>
      <c r="EC35" s="661"/>
    </row>
    <row r="36" spans="2:133" ht="11.25" customHeight="1" x14ac:dyDescent="0.15">
      <c r="B36" s="630" t="s">
        <v>285</v>
      </c>
      <c r="C36" s="631"/>
      <c r="D36" s="631"/>
      <c r="E36" s="631"/>
      <c r="F36" s="631"/>
      <c r="G36" s="631"/>
      <c r="H36" s="631"/>
      <c r="I36" s="631"/>
      <c r="J36" s="631"/>
      <c r="K36" s="631"/>
      <c r="L36" s="631"/>
      <c r="M36" s="631"/>
      <c r="N36" s="631"/>
      <c r="O36" s="631"/>
      <c r="P36" s="631"/>
      <c r="Q36" s="632"/>
      <c r="R36" s="633">
        <v>8880</v>
      </c>
      <c r="S36" s="634"/>
      <c r="T36" s="634"/>
      <c r="U36" s="634"/>
      <c r="V36" s="634"/>
      <c r="W36" s="634"/>
      <c r="X36" s="634"/>
      <c r="Y36" s="635"/>
      <c r="Z36" s="636">
        <v>0</v>
      </c>
      <c r="AA36" s="636"/>
      <c r="AB36" s="636"/>
      <c r="AC36" s="636"/>
      <c r="AD36" s="637" t="s">
        <v>548</v>
      </c>
      <c r="AE36" s="637"/>
      <c r="AF36" s="637"/>
      <c r="AG36" s="637"/>
      <c r="AH36" s="637"/>
      <c r="AI36" s="637"/>
      <c r="AJ36" s="637"/>
      <c r="AK36" s="637"/>
      <c r="AL36" s="638" t="s">
        <v>551</v>
      </c>
      <c r="AM36" s="639"/>
      <c r="AN36" s="639"/>
      <c r="AO36" s="640"/>
      <c r="AP36" s="211"/>
      <c r="AQ36" s="695" t="s">
        <v>584</v>
      </c>
      <c r="AR36" s="696"/>
      <c r="AS36" s="696"/>
      <c r="AT36" s="696"/>
      <c r="AU36" s="696"/>
      <c r="AV36" s="696"/>
      <c r="AW36" s="696"/>
      <c r="AX36" s="696"/>
      <c r="AY36" s="697"/>
      <c r="AZ36" s="622">
        <v>2632773</v>
      </c>
      <c r="BA36" s="623"/>
      <c r="BB36" s="623"/>
      <c r="BC36" s="623"/>
      <c r="BD36" s="623"/>
      <c r="BE36" s="623"/>
      <c r="BF36" s="698"/>
      <c r="BG36" s="619" t="s">
        <v>286</v>
      </c>
      <c r="BH36" s="620"/>
      <c r="BI36" s="620"/>
      <c r="BJ36" s="620"/>
      <c r="BK36" s="620"/>
      <c r="BL36" s="620"/>
      <c r="BM36" s="620"/>
      <c r="BN36" s="620"/>
      <c r="BO36" s="620"/>
      <c r="BP36" s="620"/>
      <c r="BQ36" s="620"/>
      <c r="BR36" s="620"/>
      <c r="BS36" s="620"/>
      <c r="BT36" s="620"/>
      <c r="BU36" s="621"/>
      <c r="BV36" s="622">
        <v>114399</v>
      </c>
      <c r="BW36" s="623"/>
      <c r="BX36" s="623"/>
      <c r="BY36" s="623"/>
      <c r="BZ36" s="623"/>
      <c r="CA36" s="623"/>
      <c r="CB36" s="698"/>
      <c r="CD36" s="630" t="s">
        <v>287</v>
      </c>
      <c r="CE36" s="631"/>
      <c r="CF36" s="631"/>
      <c r="CG36" s="631"/>
      <c r="CH36" s="631"/>
      <c r="CI36" s="631"/>
      <c r="CJ36" s="631"/>
      <c r="CK36" s="631"/>
      <c r="CL36" s="631"/>
      <c r="CM36" s="631"/>
      <c r="CN36" s="631"/>
      <c r="CO36" s="631"/>
      <c r="CP36" s="631"/>
      <c r="CQ36" s="632"/>
      <c r="CR36" s="633">
        <v>2155155</v>
      </c>
      <c r="CS36" s="634"/>
      <c r="CT36" s="634"/>
      <c r="CU36" s="634"/>
      <c r="CV36" s="634"/>
      <c r="CW36" s="634"/>
      <c r="CX36" s="634"/>
      <c r="CY36" s="635"/>
      <c r="CZ36" s="638">
        <v>9.6</v>
      </c>
      <c r="DA36" s="660"/>
      <c r="DB36" s="660"/>
      <c r="DC36" s="667"/>
      <c r="DD36" s="642">
        <v>1906562</v>
      </c>
      <c r="DE36" s="634"/>
      <c r="DF36" s="634"/>
      <c r="DG36" s="634"/>
      <c r="DH36" s="634"/>
      <c r="DI36" s="634"/>
      <c r="DJ36" s="634"/>
      <c r="DK36" s="635"/>
      <c r="DL36" s="642">
        <v>1548623</v>
      </c>
      <c r="DM36" s="634"/>
      <c r="DN36" s="634"/>
      <c r="DO36" s="634"/>
      <c r="DP36" s="634"/>
      <c r="DQ36" s="634"/>
      <c r="DR36" s="634"/>
      <c r="DS36" s="634"/>
      <c r="DT36" s="634"/>
      <c r="DU36" s="634"/>
      <c r="DV36" s="635"/>
      <c r="DW36" s="638">
        <v>11.3</v>
      </c>
      <c r="DX36" s="660"/>
      <c r="DY36" s="660"/>
      <c r="DZ36" s="660"/>
      <c r="EA36" s="660"/>
      <c r="EB36" s="660"/>
      <c r="EC36" s="661"/>
    </row>
    <row r="37" spans="2:133" ht="11.25" customHeight="1" x14ac:dyDescent="0.15">
      <c r="B37" s="630" t="s">
        <v>288</v>
      </c>
      <c r="C37" s="631"/>
      <c r="D37" s="631"/>
      <c r="E37" s="631"/>
      <c r="F37" s="631"/>
      <c r="G37" s="631"/>
      <c r="H37" s="631"/>
      <c r="I37" s="631"/>
      <c r="J37" s="631"/>
      <c r="K37" s="631"/>
      <c r="L37" s="631"/>
      <c r="M37" s="631"/>
      <c r="N37" s="631"/>
      <c r="O37" s="631"/>
      <c r="P37" s="631"/>
      <c r="Q37" s="632"/>
      <c r="R37" s="633">
        <v>1225784</v>
      </c>
      <c r="S37" s="634"/>
      <c r="T37" s="634"/>
      <c r="U37" s="634"/>
      <c r="V37" s="634"/>
      <c r="W37" s="634"/>
      <c r="X37" s="634"/>
      <c r="Y37" s="635"/>
      <c r="Z37" s="636">
        <v>5.0999999999999996</v>
      </c>
      <c r="AA37" s="636"/>
      <c r="AB37" s="636"/>
      <c r="AC37" s="636"/>
      <c r="AD37" s="637" t="s">
        <v>551</v>
      </c>
      <c r="AE37" s="637"/>
      <c r="AF37" s="637"/>
      <c r="AG37" s="637"/>
      <c r="AH37" s="637"/>
      <c r="AI37" s="637"/>
      <c r="AJ37" s="637"/>
      <c r="AK37" s="637"/>
      <c r="AL37" s="638" t="s">
        <v>551</v>
      </c>
      <c r="AM37" s="639"/>
      <c r="AN37" s="639"/>
      <c r="AO37" s="640"/>
      <c r="AQ37" s="699" t="s">
        <v>585</v>
      </c>
      <c r="AR37" s="700"/>
      <c r="AS37" s="700"/>
      <c r="AT37" s="700"/>
      <c r="AU37" s="700"/>
      <c r="AV37" s="700"/>
      <c r="AW37" s="700"/>
      <c r="AX37" s="700"/>
      <c r="AY37" s="701"/>
      <c r="AZ37" s="633">
        <v>580000</v>
      </c>
      <c r="BA37" s="634"/>
      <c r="BB37" s="634"/>
      <c r="BC37" s="634"/>
      <c r="BD37" s="665"/>
      <c r="BE37" s="665"/>
      <c r="BF37" s="688"/>
      <c r="BG37" s="630" t="s">
        <v>289</v>
      </c>
      <c r="BH37" s="631"/>
      <c r="BI37" s="631"/>
      <c r="BJ37" s="631"/>
      <c r="BK37" s="631"/>
      <c r="BL37" s="631"/>
      <c r="BM37" s="631"/>
      <c r="BN37" s="631"/>
      <c r="BO37" s="631"/>
      <c r="BP37" s="631"/>
      <c r="BQ37" s="631"/>
      <c r="BR37" s="631"/>
      <c r="BS37" s="631"/>
      <c r="BT37" s="631"/>
      <c r="BU37" s="632"/>
      <c r="BV37" s="633">
        <v>100397</v>
      </c>
      <c r="BW37" s="634"/>
      <c r="BX37" s="634"/>
      <c r="BY37" s="634"/>
      <c r="BZ37" s="634"/>
      <c r="CA37" s="634"/>
      <c r="CB37" s="643"/>
      <c r="CD37" s="630" t="s">
        <v>586</v>
      </c>
      <c r="CE37" s="631"/>
      <c r="CF37" s="631"/>
      <c r="CG37" s="631"/>
      <c r="CH37" s="631"/>
      <c r="CI37" s="631"/>
      <c r="CJ37" s="631"/>
      <c r="CK37" s="631"/>
      <c r="CL37" s="631"/>
      <c r="CM37" s="631"/>
      <c r="CN37" s="631"/>
      <c r="CO37" s="631"/>
      <c r="CP37" s="631"/>
      <c r="CQ37" s="632"/>
      <c r="CR37" s="633">
        <v>694911</v>
      </c>
      <c r="CS37" s="665"/>
      <c r="CT37" s="665"/>
      <c r="CU37" s="665"/>
      <c r="CV37" s="665"/>
      <c r="CW37" s="665"/>
      <c r="CX37" s="665"/>
      <c r="CY37" s="666"/>
      <c r="CZ37" s="638">
        <v>3.1</v>
      </c>
      <c r="DA37" s="660"/>
      <c r="DB37" s="660"/>
      <c r="DC37" s="667"/>
      <c r="DD37" s="642">
        <v>694911</v>
      </c>
      <c r="DE37" s="665"/>
      <c r="DF37" s="665"/>
      <c r="DG37" s="665"/>
      <c r="DH37" s="665"/>
      <c r="DI37" s="665"/>
      <c r="DJ37" s="665"/>
      <c r="DK37" s="666"/>
      <c r="DL37" s="642">
        <v>667488</v>
      </c>
      <c r="DM37" s="665"/>
      <c r="DN37" s="665"/>
      <c r="DO37" s="665"/>
      <c r="DP37" s="665"/>
      <c r="DQ37" s="665"/>
      <c r="DR37" s="665"/>
      <c r="DS37" s="665"/>
      <c r="DT37" s="665"/>
      <c r="DU37" s="665"/>
      <c r="DV37" s="666"/>
      <c r="DW37" s="638">
        <v>4.9000000000000004</v>
      </c>
      <c r="DX37" s="660"/>
      <c r="DY37" s="660"/>
      <c r="DZ37" s="660"/>
      <c r="EA37" s="660"/>
      <c r="EB37" s="660"/>
      <c r="EC37" s="661"/>
    </row>
    <row r="38" spans="2:133" ht="11.25" customHeight="1" x14ac:dyDescent="0.15">
      <c r="B38" s="630" t="s">
        <v>290</v>
      </c>
      <c r="C38" s="631"/>
      <c r="D38" s="631"/>
      <c r="E38" s="631"/>
      <c r="F38" s="631"/>
      <c r="G38" s="631"/>
      <c r="H38" s="631"/>
      <c r="I38" s="631"/>
      <c r="J38" s="631"/>
      <c r="K38" s="631"/>
      <c r="L38" s="631"/>
      <c r="M38" s="631"/>
      <c r="N38" s="631"/>
      <c r="O38" s="631"/>
      <c r="P38" s="631"/>
      <c r="Q38" s="632"/>
      <c r="R38" s="633">
        <v>1488716</v>
      </c>
      <c r="S38" s="634"/>
      <c r="T38" s="634"/>
      <c r="U38" s="634"/>
      <c r="V38" s="634"/>
      <c r="W38" s="634"/>
      <c r="X38" s="634"/>
      <c r="Y38" s="635"/>
      <c r="Z38" s="636">
        <v>6.2</v>
      </c>
      <c r="AA38" s="636"/>
      <c r="AB38" s="636"/>
      <c r="AC38" s="636"/>
      <c r="AD38" s="637" t="s">
        <v>551</v>
      </c>
      <c r="AE38" s="637"/>
      <c r="AF38" s="637"/>
      <c r="AG38" s="637"/>
      <c r="AH38" s="637"/>
      <c r="AI38" s="637"/>
      <c r="AJ38" s="637"/>
      <c r="AK38" s="637"/>
      <c r="AL38" s="638" t="s">
        <v>551</v>
      </c>
      <c r="AM38" s="639"/>
      <c r="AN38" s="639"/>
      <c r="AO38" s="640"/>
      <c r="AQ38" s="699" t="s">
        <v>587</v>
      </c>
      <c r="AR38" s="700"/>
      <c r="AS38" s="700"/>
      <c r="AT38" s="700"/>
      <c r="AU38" s="700"/>
      <c r="AV38" s="700"/>
      <c r="AW38" s="700"/>
      <c r="AX38" s="700"/>
      <c r="AY38" s="701"/>
      <c r="AZ38" s="633">
        <v>9321</v>
      </c>
      <c r="BA38" s="634"/>
      <c r="BB38" s="634"/>
      <c r="BC38" s="634"/>
      <c r="BD38" s="665"/>
      <c r="BE38" s="665"/>
      <c r="BF38" s="688"/>
      <c r="BG38" s="630" t="s">
        <v>291</v>
      </c>
      <c r="BH38" s="631"/>
      <c r="BI38" s="631"/>
      <c r="BJ38" s="631"/>
      <c r="BK38" s="631"/>
      <c r="BL38" s="631"/>
      <c r="BM38" s="631"/>
      <c r="BN38" s="631"/>
      <c r="BO38" s="631"/>
      <c r="BP38" s="631"/>
      <c r="BQ38" s="631"/>
      <c r="BR38" s="631"/>
      <c r="BS38" s="631"/>
      <c r="BT38" s="631"/>
      <c r="BU38" s="632"/>
      <c r="BV38" s="633">
        <v>8376</v>
      </c>
      <c r="BW38" s="634"/>
      <c r="BX38" s="634"/>
      <c r="BY38" s="634"/>
      <c r="BZ38" s="634"/>
      <c r="CA38" s="634"/>
      <c r="CB38" s="643"/>
      <c r="CD38" s="630" t="s">
        <v>588</v>
      </c>
      <c r="CE38" s="631"/>
      <c r="CF38" s="631"/>
      <c r="CG38" s="631"/>
      <c r="CH38" s="631"/>
      <c r="CI38" s="631"/>
      <c r="CJ38" s="631"/>
      <c r="CK38" s="631"/>
      <c r="CL38" s="631"/>
      <c r="CM38" s="631"/>
      <c r="CN38" s="631"/>
      <c r="CO38" s="631"/>
      <c r="CP38" s="631"/>
      <c r="CQ38" s="632"/>
      <c r="CR38" s="633">
        <v>2043452</v>
      </c>
      <c r="CS38" s="634"/>
      <c r="CT38" s="634"/>
      <c r="CU38" s="634"/>
      <c r="CV38" s="634"/>
      <c r="CW38" s="634"/>
      <c r="CX38" s="634"/>
      <c r="CY38" s="635"/>
      <c r="CZ38" s="638">
        <v>9.1</v>
      </c>
      <c r="DA38" s="660"/>
      <c r="DB38" s="660"/>
      <c r="DC38" s="667"/>
      <c r="DD38" s="642">
        <v>1832552</v>
      </c>
      <c r="DE38" s="634"/>
      <c r="DF38" s="634"/>
      <c r="DG38" s="634"/>
      <c r="DH38" s="634"/>
      <c r="DI38" s="634"/>
      <c r="DJ38" s="634"/>
      <c r="DK38" s="635"/>
      <c r="DL38" s="642">
        <v>1581732</v>
      </c>
      <c r="DM38" s="634"/>
      <c r="DN38" s="634"/>
      <c r="DO38" s="634"/>
      <c r="DP38" s="634"/>
      <c r="DQ38" s="634"/>
      <c r="DR38" s="634"/>
      <c r="DS38" s="634"/>
      <c r="DT38" s="634"/>
      <c r="DU38" s="634"/>
      <c r="DV38" s="635"/>
      <c r="DW38" s="638">
        <v>11.5</v>
      </c>
      <c r="DX38" s="660"/>
      <c r="DY38" s="660"/>
      <c r="DZ38" s="660"/>
      <c r="EA38" s="660"/>
      <c r="EB38" s="660"/>
      <c r="EC38" s="661"/>
    </row>
    <row r="39" spans="2:133" ht="11.25" customHeight="1" x14ac:dyDescent="0.15">
      <c r="B39" s="630" t="s">
        <v>292</v>
      </c>
      <c r="C39" s="631"/>
      <c r="D39" s="631"/>
      <c r="E39" s="631"/>
      <c r="F39" s="631"/>
      <c r="G39" s="631"/>
      <c r="H39" s="631"/>
      <c r="I39" s="631"/>
      <c r="J39" s="631"/>
      <c r="K39" s="631"/>
      <c r="L39" s="631"/>
      <c r="M39" s="631"/>
      <c r="N39" s="631"/>
      <c r="O39" s="631"/>
      <c r="P39" s="631"/>
      <c r="Q39" s="632"/>
      <c r="R39" s="633">
        <v>234983</v>
      </c>
      <c r="S39" s="634"/>
      <c r="T39" s="634"/>
      <c r="U39" s="634"/>
      <c r="V39" s="634"/>
      <c r="W39" s="634"/>
      <c r="X39" s="634"/>
      <c r="Y39" s="635"/>
      <c r="Z39" s="636">
        <v>1</v>
      </c>
      <c r="AA39" s="636"/>
      <c r="AB39" s="636"/>
      <c r="AC39" s="636"/>
      <c r="AD39" s="637">
        <v>69592</v>
      </c>
      <c r="AE39" s="637"/>
      <c r="AF39" s="637"/>
      <c r="AG39" s="637"/>
      <c r="AH39" s="637"/>
      <c r="AI39" s="637"/>
      <c r="AJ39" s="637"/>
      <c r="AK39" s="637"/>
      <c r="AL39" s="638">
        <v>0.5</v>
      </c>
      <c r="AM39" s="639"/>
      <c r="AN39" s="639"/>
      <c r="AO39" s="640"/>
      <c r="AQ39" s="699" t="s">
        <v>589</v>
      </c>
      <c r="AR39" s="700"/>
      <c r="AS39" s="700"/>
      <c r="AT39" s="700"/>
      <c r="AU39" s="700"/>
      <c r="AV39" s="700"/>
      <c r="AW39" s="700"/>
      <c r="AX39" s="700"/>
      <c r="AY39" s="701"/>
      <c r="AZ39" s="633" t="s">
        <v>551</v>
      </c>
      <c r="BA39" s="634"/>
      <c r="BB39" s="634"/>
      <c r="BC39" s="634"/>
      <c r="BD39" s="665"/>
      <c r="BE39" s="665"/>
      <c r="BF39" s="688"/>
      <c r="BG39" s="630" t="s">
        <v>293</v>
      </c>
      <c r="BH39" s="631"/>
      <c r="BI39" s="631"/>
      <c r="BJ39" s="631"/>
      <c r="BK39" s="631"/>
      <c r="BL39" s="631"/>
      <c r="BM39" s="631"/>
      <c r="BN39" s="631"/>
      <c r="BO39" s="631"/>
      <c r="BP39" s="631"/>
      <c r="BQ39" s="631"/>
      <c r="BR39" s="631"/>
      <c r="BS39" s="631"/>
      <c r="BT39" s="631"/>
      <c r="BU39" s="632"/>
      <c r="BV39" s="633">
        <v>12552</v>
      </c>
      <c r="BW39" s="634"/>
      <c r="BX39" s="634"/>
      <c r="BY39" s="634"/>
      <c r="BZ39" s="634"/>
      <c r="CA39" s="634"/>
      <c r="CB39" s="643"/>
      <c r="CD39" s="630" t="s">
        <v>590</v>
      </c>
      <c r="CE39" s="631"/>
      <c r="CF39" s="631"/>
      <c r="CG39" s="631"/>
      <c r="CH39" s="631"/>
      <c r="CI39" s="631"/>
      <c r="CJ39" s="631"/>
      <c r="CK39" s="631"/>
      <c r="CL39" s="631"/>
      <c r="CM39" s="631"/>
      <c r="CN39" s="631"/>
      <c r="CO39" s="631"/>
      <c r="CP39" s="631"/>
      <c r="CQ39" s="632"/>
      <c r="CR39" s="633">
        <v>2153491</v>
      </c>
      <c r="CS39" s="665"/>
      <c r="CT39" s="665"/>
      <c r="CU39" s="665"/>
      <c r="CV39" s="665"/>
      <c r="CW39" s="665"/>
      <c r="CX39" s="665"/>
      <c r="CY39" s="666"/>
      <c r="CZ39" s="638">
        <v>9.6</v>
      </c>
      <c r="DA39" s="660"/>
      <c r="DB39" s="660"/>
      <c r="DC39" s="667"/>
      <c r="DD39" s="642">
        <v>2153491</v>
      </c>
      <c r="DE39" s="665"/>
      <c r="DF39" s="665"/>
      <c r="DG39" s="665"/>
      <c r="DH39" s="665"/>
      <c r="DI39" s="665"/>
      <c r="DJ39" s="665"/>
      <c r="DK39" s="666"/>
      <c r="DL39" s="642" t="s">
        <v>551</v>
      </c>
      <c r="DM39" s="665"/>
      <c r="DN39" s="665"/>
      <c r="DO39" s="665"/>
      <c r="DP39" s="665"/>
      <c r="DQ39" s="665"/>
      <c r="DR39" s="665"/>
      <c r="DS39" s="665"/>
      <c r="DT39" s="665"/>
      <c r="DU39" s="665"/>
      <c r="DV39" s="666"/>
      <c r="DW39" s="638" t="s">
        <v>548</v>
      </c>
      <c r="DX39" s="660"/>
      <c r="DY39" s="660"/>
      <c r="DZ39" s="660"/>
      <c r="EA39" s="660"/>
      <c r="EB39" s="660"/>
      <c r="EC39" s="661"/>
    </row>
    <row r="40" spans="2:133" ht="11.25" customHeight="1" x14ac:dyDescent="0.15">
      <c r="B40" s="630" t="s">
        <v>294</v>
      </c>
      <c r="C40" s="631"/>
      <c r="D40" s="631"/>
      <c r="E40" s="631"/>
      <c r="F40" s="631"/>
      <c r="G40" s="631"/>
      <c r="H40" s="631"/>
      <c r="I40" s="631"/>
      <c r="J40" s="631"/>
      <c r="K40" s="631"/>
      <c r="L40" s="631"/>
      <c r="M40" s="631"/>
      <c r="N40" s="631"/>
      <c r="O40" s="631"/>
      <c r="P40" s="631"/>
      <c r="Q40" s="632"/>
      <c r="R40" s="633">
        <v>1342877</v>
      </c>
      <c r="S40" s="634"/>
      <c r="T40" s="634"/>
      <c r="U40" s="634"/>
      <c r="V40" s="634"/>
      <c r="W40" s="634"/>
      <c r="X40" s="634"/>
      <c r="Y40" s="635"/>
      <c r="Z40" s="636">
        <v>5.6</v>
      </c>
      <c r="AA40" s="636"/>
      <c r="AB40" s="636"/>
      <c r="AC40" s="636"/>
      <c r="AD40" s="637" t="s">
        <v>126</v>
      </c>
      <c r="AE40" s="637"/>
      <c r="AF40" s="637"/>
      <c r="AG40" s="637"/>
      <c r="AH40" s="637"/>
      <c r="AI40" s="637"/>
      <c r="AJ40" s="637"/>
      <c r="AK40" s="637"/>
      <c r="AL40" s="638" t="s">
        <v>551</v>
      </c>
      <c r="AM40" s="639"/>
      <c r="AN40" s="639"/>
      <c r="AO40" s="640"/>
      <c r="AQ40" s="699" t="s">
        <v>295</v>
      </c>
      <c r="AR40" s="700"/>
      <c r="AS40" s="700"/>
      <c r="AT40" s="700"/>
      <c r="AU40" s="700"/>
      <c r="AV40" s="700"/>
      <c r="AW40" s="700"/>
      <c r="AX40" s="700"/>
      <c r="AY40" s="701"/>
      <c r="AZ40" s="633" t="s">
        <v>548</v>
      </c>
      <c r="BA40" s="634"/>
      <c r="BB40" s="634"/>
      <c r="BC40" s="634"/>
      <c r="BD40" s="665"/>
      <c r="BE40" s="665"/>
      <c r="BF40" s="688"/>
      <c r="BG40" s="681" t="s">
        <v>591</v>
      </c>
      <c r="BH40" s="682"/>
      <c r="BI40" s="682"/>
      <c r="BJ40" s="682"/>
      <c r="BK40" s="682"/>
      <c r="BL40" s="345"/>
      <c r="BM40" s="631" t="s">
        <v>592</v>
      </c>
      <c r="BN40" s="631"/>
      <c r="BO40" s="631"/>
      <c r="BP40" s="631"/>
      <c r="BQ40" s="631"/>
      <c r="BR40" s="631"/>
      <c r="BS40" s="631"/>
      <c r="BT40" s="631"/>
      <c r="BU40" s="632"/>
      <c r="BV40" s="633">
        <v>91</v>
      </c>
      <c r="BW40" s="634"/>
      <c r="BX40" s="634"/>
      <c r="BY40" s="634"/>
      <c r="BZ40" s="634"/>
      <c r="CA40" s="634"/>
      <c r="CB40" s="643"/>
      <c r="CD40" s="630" t="s">
        <v>593</v>
      </c>
      <c r="CE40" s="631"/>
      <c r="CF40" s="631"/>
      <c r="CG40" s="631"/>
      <c r="CH40" s="631"/>
      <c r="CI40" s="631"/>
      <c r="CJ40" s="631"/>
      <c r="CK40" s="631"/>
      <c r="CL40" s="631"/>
      <c r="CM40" s="631"/>
      <c r="CN40" s="631"/>
      <c r="CO40" s="631"/>
      <c r="CP40" s="631"/>
      <c r="CQ40" s="632"/>
      <c r="CR40" s="633">
        <v>11000</v>
      </c>
      <c r="CS40" s="634"/>
      <c r="CT40" s="634"/>
      <c r="CU40" s="634"/>
      <c r="CV40" s="634"/>
      <c r="CW40" s="634"/>
      <c r="CX40" s="634"/>
      <c r="CY40" s="635"/>
      <c r="CZ40" s="638">
        <v>0</v>
      </c>
      <c r="DA40" s="660"/>
      <c r="DB40" s="660"/>
      <c r="DC40" s="667"/>
      <c r="DD40" s="642">
        <v>5000</v>
      </c>
      <c r="DE40" s="634"/>
      <c r="DF40" s="634"/>
      <c r="DG40" s="634"/>
      <c r="DH40" s="634"/>
      <c r="DI40" s="634"/>
      <c r="DJ40" s="634"/>
      <c r="DK40" s="635"/>
      <c r="DL40" s="642">
        <v>5000</v>
      </c>
      <c r="DM40" s="634"/>
      <c r="DN40" s="634"/>
      <c r="DO40" s="634"/>
      <c r="DP40" s="634"/>
      <c r="DQ40" s="634"/>
      <c r="DR40" s="634"/>
      <c r="DS40" s="634"/>
      <c r="DT40" s="634"/>
      <c r="DU40" s="634"/>
      <c r="DV40" s="635"/>
      <c r="DW40" s="638">
        <v>0</v>
      </c>
      <c r="DX40" s="660"/>
      <c r="DY40" s="660"/>
      <c r="DZ40" s="660"/>
      <c r="EA40" s="660"/>
      <c r="EB40" s="660"/>
      <c r="EC40" s="661"/>
    </row>
    <row r="41" spans="2:133" ht="11.25" customHeight="1" x14ac:dyDescent="0.15">
      <c r="B41" s="630" t="s">
        <v>296</v>
      </c>
      <c r="C41" s="631"/>
      <c r="D41" s="631"/>
      <c r="E41" s="631"/>
      <c r="F41" s="631"/>
      <c r="G41" s="631"/>
      <c r="H41" s="631"/>
      <c r="I41" s="631"/>
      <c r="J41" s="631"/>
      <c r="K41" s="631"/>
      <c r="L41" s="631"/>
      <c r="M41" s="631"/>
      <c r="N41" s="631"/>
      <c r="O41" s="631"/>
      <c r="P41" s="631"/>
      <c r="Q41" s="632"/>
      <c r="R41" s="633" t="s">
        <v>551</v>
      </c>
      <c r="S41" s="634"/>
      <c r="T41" s="634"/>
      <c r="U41" s="634"/>
      <c r="V41" s="634"/>
      <c r="W41" s="634"/>
      <c r="X41" s="634"/>
      <c r="Y41" s="635"/>
      <c r="Z41" s="636" t="s">
        <v>551</v>
      </c>
      <c r="AA41" s="636"/>
      <c r="AB41" s="636"/>
      <c r="AC41" s="636"/>
      <c r="AD41" s="637" t="s">
        <v>548</v>
      </c>
      <c r="AE41" s="637"/>
      <c r="AF41" s="637"/>
      <c r="AG41" s="637"/>
      <c r="AH41" s="637"/>
      <c r="AI41" s="637"/>
      <c r="AJ41" s="637"/>
      <c r="AK41" s="637"/>
      <c r="AL41" s="638" t="s">
        <v>548</v>
      </c>
      <c r="AM41" s="639"/>
      <c r="AN41" s="639"/>
      <c r="AO41" s="640"/>
      <c r="AQ41" s="699" t="s">
        <v>594</v>
      </c>
      <c r="AR41" s="700"/>
      <c r="AS41" s="700"/>
      <c r="AT41" s="700"/>
      <c r="AU41" s="700"/>
      <c r="AV41" s="700"/>
      <c r="AW41" s="700"/>
      <c r="AX41" s="700"/>
      <c r="AY41" s="701"/>
      <c r="AZ41" s="633">
        <v>368669</v>
      </c>
      <c r="BA41" s="634"/>
      <c r="BB41" s="634"/>
      <c r="BC41" s="634"/>
      <c r="BD41" s="665"/>
      <c r="BE41" s="665"/>
      <c r="BF41" s="688"/>
      <c r="BG41" s="681"/>
      <c r="BH41" s="682"/>
      <c r="BI41" s="682"/>
      <c r="BJ41" s="682"/>
      <c r="BK41" s="682"/>
      <c r="BL41" s="345"/>
      <c r="BM41" s="631" t="s">
        <v>595</v>
      </c>
      <c r="BN41" s="631"/>
      <c r="BO41" s="631"/>
      <c r="BP41" s="631"/>
      <c r="BQ41" s="631"/>
      <c r="BR41" s="631"/>
      <c r="BS41" s="631"/>
      <c r="BT41" s="631"/>
      <c r="BU41" s="632"/>
      <c r="BV41" s="633" t="s">
        <v>126</v>
      </c>
      <c r="BW41" s="634"/>
      <c r="BX41" s="634"/>
      <c r="BY41" s="634"/>
      <c r="BZ41" s="634"/>
      <c r="CA41" s="634"/>
      <c r="CB41" s="643"/>
      <c r="CD41" s="630" t="s">
        <v>596</v>
      </c>
      <c r="CE41" s="631"/>
      <c r="CF41" s="631"/>
      <c r="CG41" s="631"/>
      <c r="CH41" s="631"/>
      <c r="CI41" s="631"/>
      <c r="CJ41" s="631"/>
      <c r="CK41" s="631"/>
      <c r="CL41" s="631"/>
      <c r="CM41" s="631"/>
      <c r="CN41" s="631"/>
      <c r="CO41" s="631"/>
      <c r="CP41" s="631"/>
      <c r="CQ41" s="632"/>
      <c r="CR41" s="633" t="s">
        <v>126</v>
      </c>
      <c r="CS41" s="665"/>
      <c r="CT41" s="665"/>
      <c r="CU41" s="665"/>
      <c r="CV41" s="665"/>
      <c r="CW41" s="665"/>
      <c r="CX41" s="665"/>
      <c r="CY41" s="666"/>
      <c r="CZ41" s="638" t="s">
        <v>551</v>
      </c>
      <c r="DA41" s="660"/>
      <c r="DB41" s="660"/>
      <c r="DC41" s="667"/>
      <c r="DD41" s="642" t="s">
        <v>548</v>
      </c>
      <c r="DE41" s="665"/>
      <c r="DF41" s="665"/>
      <c r="DG41" s="665"/>
      <c r="DH41" s="665"/>
      <c r="DI41" s="665"/>
      <c r="DJ41" s="665"/>
      <c r="DK41" s="666"/>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15">
      <c r="B42" s="630" t="s">
        <v>597</v>
      </c>
      <c r="C42" s="631"/>
      <c r="D42" s="631"/>
      <c r="E42" s="631"/>
      <c r="F42" s="631"/>
      <c r="G42" s="631"/>
      <c r="H42" s="631"/>
      <c r="I42" s="631"/>
      <c r="J42" s="631"/>
      <c r="K42" s="631"/>
      <c r="L42" s="631"/>
      <c r="M42" s="631"/>
      <c r="N42" s="631"/>
      <c r="O42" s="631"/>
      <c r="P42" s="631"/>
      <c r="Q42" s="632"/>
      <c r="R42" s="633" t="s">
        <v>548</v>
      </c>
      <c r="S42" s="634"/>
      <c r="T42" s="634"/>
      <c r="U42" s="634"/>
      <c r="V42" s="634"/>
      <c r="W42" s="634"/>
      <c r="X42" s="634"/>
      <c r="Y42" s="635"/>
      <c r="Z42" s="636" t="s">
        <v>126</v>
      </c>
      <c r="AA42" s="636"/>
      <c r="AB42" s="636"/>
      <c r="AC42" s="636"/>
      <c r="AD42" s="637" t="s">
        <v>548</v>
      </c>
      <c r="AE42" s="637"/>
      <c r="AF42" s="637"/>
      <c r="AG42" s="637"/>
      <c r="AH42" s="637"/>
      <c r="AI42" s="637"/>
      <c r="AJ42" s="637"/>
      <c r="AK42" s="637"/>
      <c r="AL42" s="638" t="s">
        <v>551</v>
      </c>
      <c r="AM42" s="639"/>
      <c r="AN42" s="639"/>
      <c r="AO42" s="640"/>
      <c r="AQ42" s="702" t="s">
        <v>598</v>
      </c>
      <c r="AR42" s="703"/>
      <c r="AS42" s="703"/>
      <c r="AT42" s="703"/>
      <c r="AU42" s="703"/>
      <c r="AV42" s="703"/>
      <c r="AW42" s="703"/>
      <c r="AX42" s="703"/>
      <c r="AY42" s="704"/>
      <c r="AZ42" s="711">
        <v>1674783</v>
      </c>
      <c r="BA42" s="712"/>
      <c r="BB42" s="712"/>
      <c r="BC42" s="712"/>
      <c r="BD42" s="692"/>
      <c r="BE42" s="692"/>
      <c r="BF42" s="694"/>
      <c r="BG42" s="683"/>
      <c r="BH42" s="684"/>
      <c r="BI42" s="684"/>
      <c r="BJ42" s="684"/>
      <c r="BK42" s="684"/>
      <c r="BL42" s="346"/>
      <c r="BM42" s="652" t="s">
        <v>599</v>
      </c>
      <c r="BN42" s="652"/>
      <c r="BO42" s="652"/>
      <c r="BP42" s="652"/>
      <c r="BQ42" s="652"/>
      <c r="BR42" s="652"/>
      <c r="BS42" s="652"/>
      <c r="BT42" s="652"/>
      <c r="BU42" s="653"/>
      <c r="BV42" s="711">
        <v>348</v>
      </c>
      <c r="BW42" s="712"/>
      <c r="BX42" s="712"/>
      <c r="BY42" s="712"/>
      <c r="BZ42" s="712"/>
      <c r="CA42" s="712"/>
      <c r="CB42" s="718"/>
      <c r="CD42" s="630" t="s">
        <v>297</v>
      </c>
      <c r="CE42" s="631"/>
      <c r="CF42" s="631"/>
      <c r="CG42" s="631"/>
      <c r="CH42" s="631"/>
      <c r="CI42" s="631"/>
      <c r="CJ42" s="631"/>
      <c r="CK42" s="631"/>
      <c r="CL42" s="631"/>
      <c r="CM42" s="631"/>
      <c r="CN42" s="631"/>
      <c r="CO42" s="631"/>
      <c r="CP42" s="631"/>
      <c r="CQ42" s="632"/>
      <c r="CR42" s="633">
        <v>1722634</v>
      </c>
      <c r="CS42" s="665"/>
      <c r="CT42" s="665"/>
      <c r="CU42" s="665"/>
      <c r="CV42" s="665"/>
      <c r="CW42" s="665"/>
      <c r="CX42" s="665"/>
      <c r="CY42" s="666"/>
      <c r="CZ42" s="638">
        <v>7.7</v>
      </c>
      <c r="DA42" s="660"/>
      <c r="DB42" s="660"/>
      <c r="DC42" s="667"/>
      <c r="DD42" s="642">
        <v>677971</v>
      </c>
      <c r="DE42" s="665"/>
      <c r="DF42" s="665"/>
      <c r="DG42" s="665"/>
      <c r="DH42" s="665"/>
      <c r="DI42" s="665"/>
      <c r="DJ42" s="665"/>
      <c r="DK42" s="666"/>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15">
      <c r="B43" s="630" t="s">
        <v>600</v>
      </c>
      <c r="C43" s="631"/>
      <c r="D43" s="631"/>
      <c r="E43" s="631"/>
      <c r="F43" s="631"/>
      <c r="G43" s="631"/>
      <c r="H43" s="631"/>
      <c r="I43" s="631"/>
      <c r="J43" s="631"/>
      <c r="K43" s="631"/>
      <c r="L43" s="631"/>
      <c r="M43" s="631"/>
      <c r="N43" s="631"/>
      <c r="O43" s="631"/>
      <c r="P43" s="631"/>
      <c r="Q43" s="632"/>
      <c r="R43" s="633">
        <v>848477</v>
      </c>
      <c r="S43" s="634"/>
      <c r="T43" s="634"/>
      <c r="U43" s="634"/>
      <c r="V43" s="634"/>
      <c r="W43" s="634"/>
      <c r="X43" s="634"/>
      <c r="Y43" s="635"/>
      <c r="Z43" s="636">
        <v>3.5</v>
      </c>
      <c r="AA43" s="636"/>
      <c r="AB43" s="636"/>
      <c r="AC43" s="636"/>
      <c r="AD43" s="637" t="s">
        <v>551</v>
      </c>
      <c r="AE43" s="637"/>
      <c r="AF43" s="637"/>
      <c r="AG43" s="637"/>
      <c r="AH43" s="637"/>
      <c r="AI43" s="637"/>
      <c r="AJ43" s="637"/>
      <c r="AK43" s="637"/>
      <c r="AL43" s="638" t="s">
        <v>126</v>
      </c>
      <c r="AM43" s="639"/>
      <c r="AN43" s="639"/>
      <c r="AO43" s="640"/>
      <c r="CD43" s="630" t="s">
        <v>601</v>
      </c>
      <c r="CE43" s="631"/>
      <c r="CF43" s="631"/>
      <c r="CG43" s="631"/>
      <c r="CH43" s="631"/>
      <c r="CI43" s="631"/>
      <c r="CJ43" s="631"/>
      <c r="CK43" s="631"/>
      <c r="CL43" s="631"/>
      <c r="CM43" s="631"/>
      <c r="CN43" s="631"/>
      <c r="CO43" s="631"/>
      <c r="CP43" s="631"/>
      <c r="CQ43" s="632"/>
      <c r="CR43" s="633">
        <v>31948</v>
      </c>
      <c r="CS43" s="665"/>
      <c r="CT43" s="665"/>
      <c r="CU43" s="665"/>
      <c r="CV43" s="665"/>
      <c r="CW43" s="665"/>
      <c r="CX43" s="665"/>
      <c r="CY43" s="666"/>
      <c r="CZ43" s="638">
        <v>0.1</v>
      </c>
      <c r="DA43" s="660"/>
      <c r="DB43" s="660"/>
      <c r="DC43" s="667"/>
      <c r="DD43" s="642">
        <v>31948</v>
      </c>
      <c r="DE43" s="665"/>
      <c r="DF43" s="665"/>
      <c r="DG43" s="665"/>
      <c r="DH43" s="665"/>
      <c r="DI43" s="665"/>
      <c r="DJ43" s="665"/>
      <c r="DK43" s="666"/>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15">
      <c r="B44" s="651" t="s">
        <v>602</v>
      </c>
      <c r="C44" s="652"/>
      <c r="D44" s="652"/>
      <c r="E44" s="652"/>
      <c r="F44" s="652"/>
      <c r="G44" s="652"/>
      <c r="H44" s="652"/>
      <c r="I44" s="652"/>
      <c r="J44" s="652"/>
      <c r="K44" s="652"/>
      <c r="L44" s="652"/>
      <c r="M44" s="652"/>
      <c r="N44" s="652"/>
      <c r="O44" s="652"/>
      <c r="P44" s="652"/>
      <c r="Q44" s="653"/>
      <c r="R44" s="711">
        <v>24157897</v>
      </c>
      <c r="S44" s="712"/>
      <c r="T44" s="712"/>
      <c r="U44" s="712"/>
      <c r="V44" s="712"/>
      <c r="W44" s="712"/>
      <c r="X44" s="712"/>
      <c r="Y44" s="713"/>
      <c r="Z44" s="714">
        <v>100</v>
      </c>
      <c r="AA44" s="714"/>
      <c r="AB44" s="714"/>
      <c r="AC44" s="714"/>
      <c r="AD44" s="715">
        <v>12889148</v>
      </c>
      <c r="AE44" s="715"/>
      <c r="AF44" s="715"/>
      <c r="AG44" s="715"/>
      <c r="AH44" s="715"/>
      <c r="AI44" s="715"/>
      <c r="AJ44" s="715"/>
      <c r="AK44" s="715"/>
      <c r="AL44" s="716">
        <v>100</v>
      </c>
      <c r="AM44" s="693"/>
      <c r="AN44" s="693"/>
      <c r="AO44" s="717"/>
      <c r="CD44" s="669" t="s">
        <v>266</v>
      </c>
      <c r="CE44" s="670"/>
      <c r="CF44" s="630" t="s">
        <v>603</v>
      </c>
      <c r="CG44" s="631"/>
      <c r="CH44" s="631"/>
      <c r="CI44" s="631"/>
      <c r="CJ44" s="631"/>
      <c r="CK44" s="631"/>
      <c r="CL44" s="631"/>
      <c r="CM44" s="631"/>
      <c r="CN44" s="631"/>
      <c r="CO44" s="631"/>
      <c r="CP44" s="631"/>
      <c r="CQ44" s="632"/>
      <c r="CR44" s="633">
        <v>1722634</v>
      </c>
      <c r="CS44" s="634"/>
      <c r="CT44" s="634"/>
      <c r="CU44" s="634"/>
      <c r="CV44" s="634"/>
      <c r="CW44" s="634"/>
      <c r="CX44" s="634"/>
      <c r="CY44" s="635"/>
      <c r="CZ44" s="638">
        <v>7.7</v>
      </c>
      <c r="DA44" s="639"/>
      <c r="DB44" s="639"/>
      <c r="DC44" s="645"/>
      <c r="DD44" s="642">
        <v>677971</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15">
      <c r="CD45" s="671"/>
      <c r="CE45" s="672"/>
      <c r="CF45" s="630" t="s">
        <v>604</v>
      </c>
      <c r="CG45" s="631"/>
      <c r="CH45" s="631"/>
      <c r="CI45" s="631"/>
      <c r="CJ45" s="631"/>
      <c r="CK45" s="631"/>
      <c r="CL45" s="631"/>
      <c r="CM45" s="631"/>
      <c r="CN45" s="631"/>
      <c r="CO45" s="631"/>
      <c r="CP45" s="631"/>
      <c r="CQ45" s="632"/>
      <c r="CR45" s="633">
        <v>379417</v>
      </c>
      <c r="CS45" s="665"/>
      <c r="CT45" s="665"/>
      <c r="CU45" s="665"/>
      <c r="CV45" s="665"/>
      <c r="CW45" s="665"/>
      <c r="CX45" s="665"/>
      <c r="CY45" s="666"/>
      <c r="CZ45" s="638">
        <v>1.7</v>
      </c>
      <c r="DA45" s="660"/>
      <c r="DB45" s="660"/>
      <c r="DC45" s="667"/>
      <c r="DD45" s="642">
        <v>128383</v>
      </c>
      <c r="DE45" s="665"/>
      <c r="DF45" s="665"/>
      <c r="DG45" s="665"/>
      <c r="DH45" s="665"/>
      <c r="DI45" s="665"/>
      <c r="DJ45" s="665"/>
      <c r="DK45" s="666"/>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15">
      <c r="B46" s="205" t="s">
        <v>298</v>
      </c>
      <c r="CD46" s="671"/>
      <c r="CE46" s="672"/>
      <c r="CF46" s="630" t="s">
        <v>299</v>
      </c>
      <c r="CG46" s="631"/>
      <c r="CH46" s="631"/>
      <c r="CI46" s="631"/>
      <c r="CJ46" s="631"/>
      <c r="CK46" s="631"/>
      <c r="CL46" s="631"/>
      <c r="CM46" s="631"/>
      <c r="CN46" s="631"/>
      <c r="CO46" s="631"/>
      <c r="CP46" s="631"/>
      <c r="CQ46" s="632"/>
      <c r="CR46" s="633">
        <v>1343217</v>
      </c>
      <c r="CS46" s="634"/>
      <c r="CT46" s="634"/>
      <c r="CU46" s="634"/>
      <c r="CV46" s="634"/>
      <c r="CW46" s="634"/>
      <c r="CX46" s="634"/>
      <c r="CY46" s="635"/>
      <c r="CZ46" s="638">
        <v>6</v>
      </c>
      <c r="DA46" s="639"/>
      <c r="DB46" s="639"/>
      <c r="DC46" s="645"/>
      <c r="DD46" s="642">
        <v>549588</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15">
      <c r="B47" s="729" t="s">
        <v>300</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1"/>
      <c r="CE47" s="672"/>
      <c r="CF47" s="630" t="s">
        <v>301</v>
      </c>
      <c r="CG47" s="631"/>
      <c r="CH47" s="631"/>
      <c r="CI47" s="631"/>
      <c r="CJ47" s="631"/>
      <c r="CK47" s="631"/>
      <c r="CL47" s="631"/>
      <c r="CM47" s="631"/>
      <c r="CN47" s="631"/>
      <c r="CO47" s="631"/>
      <c r="CP47" s="631"/>
      <c r="CQ47" s="632"/>
      <c r="CR47" s="633" t="s">
        <v>551</v>
      </c>
      <c r="CS47" s="665"/>
      <c r="CT47" s="665"/>
      <c r="CU47" s="665"/>
      <c r="CV47" s="665"/>
      <c r="CW47" s="665"/>
      <c r="CX47" s="665"/>
      <c r="CY47" s="666"/>
      <c r="CZ47" s="638" t="s">
        <v>126</v>
      </c>
      <c r="DA47" s="660"/>
      <c r="DB47" s="660"/>
      <c r="DC47" s="667"/>
      <c r="DD47" s="642" t="s">
        <v>551</v>
      </c>
      <c r="DE47" s="665"/>
      <c r="DF47" s="665"/>
      <c r="DG47" s="665"/>
      <c r="DH47" s="665"/>
      <c r="DI47" s="665"/>
      <c r="DJ47" s="665"/>
      <c r="DK47" s="666"/>
      <c r="DL47" s="708"/>
      <c r="DM47" s="709"/>
      <c r="DN47" s="709"/>
      <c r="DO47" s="709"/>
      <c r="DP47" s="709"/>
      <c r="DQ47" s="709"/>
      <c r="DR47" s="709"/>
      <c r="DS47" s="709"/>
      <c r="DT47" s="709"/>
      <c r="DU47" s="709"/>
      <c r="DV47" s="710"/>
      <c r="DW47" s="705"/>
      <c r="DX47" s="706"/>
      <c r="DY47" s="706"/>
      <c r="DZ47" s="706"/>
      <c r="EA47" s="706"/>
      <c r="EB47" s="706"/>
      <c r="EC47" s="707"/>
    </row>
    <row r="48" spans="2:133" x14ac:dyDescent="0.15">
      <c r="B48" s="729" t="s">
        <v>302</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3"/>
      <c r="CE48" s="674"/>
      <c r="CF48" s="630" t="s">
        <v>605</v>
      </c>
      <c r="CG48" s="631"/>
      <c r="CH48" s="631"/>
      <c r="CI48" s="631"/>
      <c r="CJ48" s="631"/>
      <c r="CK48" s="631"/>
      <c r="CL48" s="631"/>
      <c r="CM48" s="631"/>
      <c r="CN48" s="631"/>
      <c r="CO48" s="631"/>
      <c r="CP48" s="631"/>
      <c r="CQ48" s="632"/>
      <c r="CR48" s="633" t="s">
        <v>548</v>
      </c>
      <c r="CS48" s="634"/>
      <c r="CT48" s="634"/>
      <c r="CU48" s="634"/>
      <c r="CV48" s="634"/>
      <c r="CW48" s="634"/>
      <c r="CX48" s="634"/>
      <c r="CY48" s="635"/>
      <c r="CZ48" s="638" t="s">
        <v>551</v>
      </c>
      <c r="DA48" s="639"/>
      <c r="DB48" s="639"/>
      <c r="DC48" s="645"/>
      <c r="DD48" s="642" t="s">
        <v>126</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15">
      <c r="B49" s="347"/>
      <c r="CD49" s="651" t="s">
        <v>303</v>
      </c>
      <c r="CE49" s="652"/>
      <c r="CF49" s="652"/>
      <c r="CG49" s="652"/>
      <c r="CH49" s="652"/>
      <c r="CI49" s="652"/>
      <c r="CJ49" s="652"/>
      <c r="CK49" s="652"/>
      <c r="CL49" s="652"/>
      <c r="CM49" s="652"/>
      <c r="CN49" s="652"/>
      <c r="CO49" s="652"/>
      <c r="CP49" s="652"/>
      <c r="CQ49" s="653"/>
      <c r="CR49" s="711">
        <v>22444443</v>
      </c>
      <c r="CS49" s="692"/>
      <c r="CT49" s="692"/>
      <c r="CU49" s="692"/>
      <c r="CV49" s="692"/>
      <c r="CW49" s="692"/>
      <c r="CX49" s="692"/>
      <c r="CY49" s="719"/>
      <c r="CZ49" s="716">
        <v>100</v>
      </c>
      <c r="DA49" s="720"/>
      <c r="DB49" s="720"/>
      <c r="DC49" s="721"/>
      <c r="DD49" s="722">
        <v>15458752</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x14ac:dyDescent="0.15">
      <c r="B50" s="347"/>
    </row>
  </sheetData>
  <sheetProtection algorithmName="SHA-512" hashValue="o9qJtXQZwOVMUVdVIDEMG1WOFD9pwvKvQHhrZARpeNBkhPLezrjXbUc8Isn16T/lxjALnpVpm8CrbCyOqGxp2A==" saltValue="Yy4rBb+sDrzIjw0aeKtlD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1101" t="s">
        <v>304</v>
      </c>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1"/>
      <c r="AI2" s="1101"/>
      <c r="AJ2" s="1101"/>
      <c r="AK2" s="1101"/>
      <c r="AL2" s="1101"/>
      <c r="AM2" s="1101"/>
      <c r="AN2" s="1101"/>
      <c r="AO2" s="1101"/>
      <c r="AP2" s="1101"/>
      <c r="AQ2" s="1101"/>
      <c r="AR2" s="1101"/>
      <c r="AS2" s="1101"/>
      <c r="AT2" s="1101"/>
      <c r="AU2" s="1101"/>
      <c r="AV2" s="1101"/>
      <c r="AW2" s="1101"/>
      <c r="AX2" s="1101"/>
      <c r="AY2" s="1101"/>
      <c r="AZ2" s="1101"/>
      <c r="BA2" s="1101"/>
      <c r="BB2" s="1101"/>
      <c r="BC2" s="1101"/>
      <c r="BD2" s="1101"/>
      <c r="BE2" s="1101"/>
      <c r="BF2" s="1101"/>
      <c r="BG2" s="1101"/>
      <c r="BH2" s="1101"/>
      <c r="BI2" s="1101"/>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102" t="s">
        <v>305</v>
      </c>
      <c r="DK2" s="1103"/>
      <c r="DL2" s="1103"/>
      <c r="DM2" s="1103"/>
      <c r="DN2" s="1103"/>
      <c r="DO2" s="1104"/>
      <c r="DP2" s="214"/>
      <c r="DQ2" s="1102" t="s">
        <v>306</v>
      </c>
      <c r="DR2" s="1103"/>
      <c r="DS2" s="1103"/>
      <c r="DT2" s="1103"/>
      <c r="DU2" s="1103"/>
      <c r="DV2" s="1103"/>
      <c r="DW2" s="1103"/>
      <c r="DX2" s="1103"/>
      <c r="DY2" s="1103"/>
      <c r="DZ2" s="1104"/>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1070" t="s">
        <v>307</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1070"/>
      <c r="AZ4" s="218"/>
      <c r="BA4" s="218"/>
      <c r="BB4" s="218"/>
      <c r="BC4" s="218"/>
      <c r="BD4" s="218"/>
      <c r="BE4" s="219"/>
      <c r="BF4" s="219"/>
      <c r="BG4" s="219"/>
      <c r="BH4" s="219"/>
      <c r="BI4" s="219"/>
      <c r="BJ4" s="219"/>
      <c r="BK4" s="219"/>
      <c r="BL4" s="219"/>
      <c r="BM4" s="219"/>
      <c r="BN4" s="219"/>
      <c r="BO4" s="219"/>
      <c r="BP4" s="219"/>
      <c r="BQ4" s="739" t="s">
        <v>308</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0"/>
    </row>
    <row r="5" spans="1:131" s="221" customFormat="1" ht="26.25" customHeight="1" x14ac:dyDescent="0.15">
      <c r="A5" s="1004" t="s">
        <v>309</v>
      </c>
      <c r="B5" s="1005"/>
      <c r="C5" s="1005"/>
      <c r="D5" s="1005"/>
      <c r="E5" s="1005"/>
      <c r="F5" s="1005"/>
      <c r="G5" s="1005"/>
      <c r="H5" s="1005"/>
      <c r="I5" s="1005"/>
      <c r="J5" s="1005"/>
      <c r="K5" s="1005"/>
      <c r="L5" s="1005"/>
      <c r="M5" s="1005"/>
      <c r="N5" s="1005"/>
      <c r="O5" s="1005"/>
      <c r="P5" s="1006"/>
      <c r="Q5" s="1010" t="s">
        <v>310</v>
      </c>
      <c r="R5" s="1011"/>
      <c r="S5" s="1011"/>
      <c r="T5" s="1011"/>
      <c r="U5" s="1012"/>
      <c r="V5" s="1010" t="s">
        <v>311</v>
      </c>
      <c r="W5" s="1011"/>
      <c r="X5" s="1011"/>
      <c r="Y5" s="1011"/>
      <c r="Z5" s="1012"/>
      <c r="AA5" s="1010" t="s">
        <v>312</v>
      </c>
      <c r="AB5" s="1011"/>
      <c r="AC5" s="1011"/>
      <c r="AD5" s="1011"/>
      <c r="AE5" s="1011"/>
      <c r="AF5" s="1105" t="s">
        <v>313</v>
      </c>
      <c r="AG5" s="1011"/>
      <c r="AH5" s="1011"/>
      <c r="AI5" s="1011"/>
      <c r="AJ5" s="1024"/>
      <c r="AK5" s="1011" t="s">
        <v>314</v>
      </c>
      <c r="AL5" s="1011"/>
      <c r="AM5" s="1011"/>
      <c r="AN5" s="1011"/>
      <c r="AO5" s="1012"/>
      <c r="AP5" s="1010" t="s">
        <v>315</v>
      </c>
      <c r="AQ5" s="1011"/>
      <c r="AR5" s="1011"/>
      <c r="AS5" s="1011"/>
      <c r="AT5" s="1012"/>
      <c r="AU5" s="1010" t="s">
        <v>316</v>
      </c>
      <c r="AV5" s="1011"/>
      <c r="AW5" s="1011"/>
      <c r="AX5" s="1011"/>
      <c r="AY5" s="1024"/>
      <c r="AZ5" s="218"/>
      <c r="BA5" s="218"/>
      <c r="BB5" s="218"/>
      <c r="BC5" s="218"/>
      <c r="BD5" s="218"/>
      <c r="BE5" s="219"/>
      <c r="BF5" s="219"/>
      <c r="BG5" s="219"/>
      <c r="BH5" s="219"/>
      <c r="BI5" s="219"/>
      <c r="BJ5" s="219"/>
      <c r="BK5" s="219"/>
      <c r="BL5" s="219"/>
      <c r="BM5" s="219"/>
      <c r="BN5" s="219"/>
      <c r="BO5" s="219"/>
      <c r="BP5" s="219"/>
      <c r="BQ5" s="1004" t="s">
        <v>317</v>
      </c>
      <c r="BR5" s="1005"/>
      <c r="BS5" s="1005"/>
      <c r="BT5" s="1005"/>
      <c r="BU5" s="1005"/>
      <c r="BV5" s="1005"/>
      <c r="BW5" s="1005"/>
      <c r="BX5" s="1005"/>
      <c r="BY5" s="1005"/>
      <c r="BZ5" s="1005"/>
      <c r="CA5" s="1005"/>
      <c r="CB5" s="1005"/>
      <c r="CC5" s="1005"/>
      <c r="CD5" s="1005"/>
      <c r="CE5" s="1005"/>
      <c r="CF5" s="1005"/>
      <c r="CG5" s="1006"/>
      <c r="CH5" s="1010" t="s">
        <v>318</v>
      </c>
      <c r="CI5" s="1011"/>
      <c r="CJ5" s="1011"/>
      <c r="CK5" s="1011"/>
      <c r="CL5" s="1012"/>
      <c r="CM5" s="1010" t="s">
        <v>319</v>
      </c>
      <c r="CN5" s="1011"/>
      <c r="CO5" s="1011"/>
      <c r="CP5" s="1011"/>
      <c r="CQ5" s="1012"/>
      <c r="CR5" s="1010" t="s">
        <v>320</v>
      </c>
      <c r="CS5" s="1011"/>
      <c r="CT5" s="1011"/>
      <c r="CU5" s="1011"/>
      <c r="CV5" s="1012"/>
      <c r="CW5" s="1010" t="s">
        <v>321</v>
      </c>
      <c r="CX5" s="1011"/>
      <c r="CY5" s="1011"/>
      <c r="CZ5" s="1011"/>
      <c r="DA5" s="1012"/>
      <c r="DB5" s="1010" t="s">
        <v>322</v>
      </c>
      <c r="DC5" s="1011"/>
      <c r="DD5" s="1011"/>
      <c r="DE5" s="1011"/>
      <c r="DF5" s="1012"/>
      <c r="DG5" s="1095" t="s">
        <v>323</v>
      </c>
      <c r="DH5" s="1096"/>
      <c r="DI5" s="1096"/>
      <c r="DJ5" s="1096"/>
      <c r="DK5" s="1097"/>
      <c r="DL5" s="1095" t="s">
        <v>324</v>
      </c>
      <c r="DM5" s="1096"/>
      <c r="DN5" s="1096"/>
      <c r="DO5" s="1096"/>
      <c r="DP5" s="1097"/>
      <c r="DQ5" s="1010" t="s">
        <v>325</v>
      </c>
      <c r="DR5" s="1011"/>
      <c r="DS5" s="1011"/>
      <c r="DT5" s="1011"/>
      <c r="DU5" s="1012"/>
      <c r="DV5" s="1010" t="s">
        <v>316</v>
      </c>
      <c r="DW5" s="1011"/>
      <c r="DX5" s="1011"/>
      <c r="DY5" s="1011"/>
      <c r="DZ5" s="1024"/>
      <c r="EA5" s="220"/>
    </row>
    <row r="6" spans="1:131" s="221"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6"/>
      <c r="AG6" s="1014"/>
      <c r="AH6" s="1014"/>
      <c r="AI6" s="1014"/>
      <c r="AJ6" s="1025"/>
      <c r="AK6" s="1014"/>
      <c r="AL6" s="1014"/>
      <c r="AM6" s="1014"/>
      <c r="AN6" s="1014"/>
      <c r="AO6" s="1015"/>
      <c r="AP6" s="1013"/>
      <c r="AQ6" s="1014"/>
      <c r="AR6" s="1014"/>
      <c r="AS6" s="1014"/>
      <c r="AT6" s="1015"/>
      <c r="AU6" s="1013"/>
      <c r="AV6" s="1014"/>
      <c r="AW6" s="1014"/>
      <c r="AX6" s="1014"/>
      <c r="AY6" s="1025"/>
      <c r="AZ6" s="218"/>
      <c r="BA6" s="218"/>
      <c r="BB6" s="218"/>
      <c r="BC6" s="218"/>
      <c r="BD6" s="218"/>
      <c r="BE6" s="219"/>
      <c r="BF6" s="219"/>
      <c r="BG6" s="219"/>
      <c r="BH6" s="219"/>
      <c r="BI6" s="219"/>
      <c r="BJ6" s="219"/>
      <c r="BK6" s="219"/>
      <c r="BL6" s="219"/>
      <c r="BM6" s="219"/>
      <c r="BN6" s="219"/>
      <c r="BO6" s="219"/>
      <c r="BP6" s="219"/>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8"/>
      <c r="DH6" s="1099"/>
      <c r="DI6" s="1099"/>
      <c r="DJ6" s="1099"/>
      <c r="DK6" s="1100"/>
      <c r="DL6" s="1098"/>
      <c r="DM6" s="1099"/>
      <c r="DN6" s="1099"/>
      <c r="DO6" s="1099"/>
      <c r="DP6" s="1100"/>
      <c r="DQ6" s="1013"/>
      <c r="DR6" s="1014"/>
      <c r="DS6" s="1014"/>
      <c r="DT6" s="1014"/>
      <c r="DU6" s="1015"/>
      <c r="DV6" s="1013"/>
      <c r="DW6" s="1014"/>
      <c r="DX6" s="1014"/>
      <c r="DY6" s="1014"/>
      <c r="DZ6" s="1025"/>
      <c r="EA6" s="220"/>
    </row>
    <row r="7" spans="1:131" s="221" customFormat="1" ht="26.25" customHeight="1" thickTop="1" x14ac:dyDescent="0.15">
      <c r="A7" s="222">
        <v>1</v>
      </c>
      <c r="B7" s="1058" t="s">
        <v>326</v>
      </c>
      <c r="C7" s="1059"/>
      <c r="D7" s="1059"/>
      <c r="E7" s="1059"/>
      <c r="F7" s="1059"/>
      <c r="G7" s="1059"/>
      <c r="H7" s="1059"/>
      <c r="I7" s="1059"/>
      <c r="J7" s="1059"/>
      <c r="K7" s="1059"/>
      <c r="L7" s="1059"/>
      <c r="M7" s="1059"/>
      <c r="N7" s="1059"/>
      <c r="O7" s="1059"/>
      <c r="P7" s="1060"/>
      <c r="Q7" s="1113">
        <v>24186</v>
      </c>
      <c r="R7" s="1114"/>
      <c r="S7" s="1114"/>
      <c r="T7" s="1114"/>
      <c r="U7" s="1114"/>
      <c r="V7" s="1114">
        <v>22459</v>
      </c>
      <c r="W7" s="1114"/>
      <c r="X7" s="1114"/>
      <c r="Y7" s="1114"/>
      <c r="Z7" s="1114"/>
      <c r="AA7" s="1114">
        <v>1726</v>
      </c>
      <c r="AB7" s="1114"/>
      <c r="AC7" s="1114"/>
      <c r="AD7" s="1114"/>
      <c r="AE7" s="1115"/>
      <c r="AF7" s="1116">
        <v>1383</v>
      </c>
      <c r="AG7" s="1117"/>
      <c r="AH7" s="1117"/>
      <c r="AI7" s="1117"/>
      <c r="AJ7" s="1118"/>
      <c r="AK7" s="1119">
        <v>31</v>
      </c>
      <c r="AL7" s="1120"/>
      <c r="AM7" s="1120"/>
      <c r="AN7" s="1120"/>
      <c r="AO7" s="1120"/>
      <c r="AP7" s="1120">
        <v>14397</v>
      </c>
      <c r="AQ7" s="1120"/>
      <c r="AR7" s="1120"/>
      <c r="AS7" s="1120"/>
      <c r="AT7" s="1120"/>
      <c r="AU7" s="1121"/>
      <c r="AV7" s="1121"/>
      <c r="AW7" s="1121"/>
      <c r="AX7" s="1121"/>
      <c r="AY7" s="1122"/>
      <c r="AZ7" s="218"/>
      <c r="BA7" s="218"/>
      <c r="BB7" s="218"/>
      <c r="BC7" s="218"/>
      <c r="BD7" s="218"/>
      <c r="BE7" s="219"/>
      <c r="BF7" s="219"/>
      <c r="BG7" s="219"/>
      <c r="BH7" s="219"/>
      <c r="BI7" s="219"/>
      <c r="BJ7" s="219"/>
      <c r="BK7" s="219"/>
      <c r="BL7" s="219"/>
      <c r="BM7" s="219"/>
      <c r="BN7" s="219"/>
      <c r="BO7" s="219"/>
      <c r="BP7" s="219"/>
      <c r="BQ7" s="222">
        <v>1</v>
      </c>
      <c r="BR7" s="223"/>
      <c r="BS7" s="1110" t="s">
        <v>538</v>
      </c>
      <c r="BT7" s="1111"/>
      <c r="BU7" s="1111"/>
      <c r="BV7" s="1111"/>
      <c r="BW7" s="1111"/>
      <c r="BX7" s="1111"/>
      <c r="BY7" s="1111"/>
      <c r="BZ7" s="1111"/>
      <c r="CA7" s="1111"/>
      <c r="CB7" s="1111"/>
      <c r="CC7" s="1111"/>
      <c r="CD7" s="1111"/>
      <c r="CE7" s="1111"/>
      <c r="CF7" s="1111"/>
      <c r="CG7" s="1123"/>
      <c r="CH7" s="1107">
        <v>0</v>
      </c>
      <c r="CI7" s="1108"/>
      <c r="CJ7" s="1108"/>
      <c r="CK7" s="1108"/>
      <c r="CL7" s="1109"/>
      <c r="CM7" s="1107">
        <v>3</v>
      </c>
      <c r="CN7" s="1108"/>
      <c r="CO7" s="1108"/>
      <c r="CP7" s="1108"/>
      <c r="CQ7" s="1109"/>
      <c r="CR7" s="1107">
        <v>2</v>
      </c>
      <c r="CS7" s="1108"/>
      <c r="CT7" s="1108"/>
      <c r="CU7" s="1108"/>
      <c r="CV7" s="1109"/>
      <c r="CW7" s="1107"/>
      <c r="CX7" s="1108"/>
      <c r="CY7" s="1108"/>
      <c r="CZ7" s="1108"/>
      <c r="DA7" s="1109"/>
      <c r="DB7" s="1107"/>
      <c r="DC7" s="1108"/>
      <c r="DD7" s="1108"/>
      <c r="DE7" s="1108"/>
      <c r="DF7" s="1109"/>
      <c r="DG7" s="1107"/>
      <c r="DH7" s="1108"/>
      <c r="DI7" s="1108"/>
      <c r="DJ7" s="1108"/>
      <c r="DK7" s="1109"/>
      <c r="DL7" s="1107"/>
      <c r="DM7" s="1108"/>
      <c r="DN7" s="1108"/>
      <c r="DO7" s="1108"/>
      <c r="DP7" s="1109"/>
      <c r="DQ7" s="1107"/>
      <c r="DR7" s="1108"/>
      <c r="DS7" s="1108"/>
      <c r="DT7" s="1108"/>
      <c r="DU7" s="1109"/>
      <c r="DV7" s="1110"/>
      <c r="DW7" s="1111"/>
      <c r="DX7" s="1111"/>
      <c r="DY7" s="1111"/>
      <c r="DZ7" s="1112"/>
      <c r="EA7" s="220"/>
    </row>
    <row r="8" spans="1:131" s="221" customFormat="1" ht="26.25" customHeight="1" x14ac:dyDescent="0.15">
      <c r="A8" s="224">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91"/>
      <c r="AL8" s="1092"/>
      <c r="AM8" s="1092"/>
      <c r="AN8" s="1092"/>
      <c r="AO8" s="1092"/>
      <c r="AP8" s="1092"/>
      <c r="AQ8" s="1092"/>
      <c r="AR8" s="1092"/>
      <c r="AS8" s="1092"/>
      <c r="AT8" s="1092"/>
      <c r="AU8" s="1093"/>
      <c r="AV8" s="1093"/>
      <c r="AW8" s="1093"/>
      <c r="AX8" s="1093"/>
      <c r="AY8" s="1094"/>
      <c r="AZ8" s="218"/>
      <c r="BA8" s="218"/>
      <c r="BB8" s="218"/>
      <c r="BC8" s="218"/>
      <c r="BD8" s="218"/>
      <c r="BE8" s="219"/>
      <c r="BF8" s="219"/>
      <c r="BG8" s="219"/>
      <c r="BH8" s="219"/>
      <c r="BI8" s="219"/>
      <c r="BJ8" s="219"/>
      <c r="BK8" s="219"/>
      <c r="BL8" s="219"/>
      <c r="BM8" s="219"/>
      <c r="BN8" s="219"/>
      <c r="BO8" s="219"/>
      <c r="BP8" s="219"/>
      <c r="BQ8" s="224">
        <v>2</v>
      </c>
      <c r="BR8" s="225"/>
      <c r="BS8" s="1001"/>
      <c r="BT8" s="1002"/>
      <c r="BU8" s="1002"/>
      <c r="BV8" s="1002"/>
      <c r="BW8" s="1002"/>
      <c r="BX8" s="1002"/>
      <c r="BY8" s="1002"/>
      <c r="BZ8" s="1002"/>
      <c r="CA8" s="1002"/>
      <c r="CB8" s="1002"/>
      <c r="CC8" s="1002"/>
      <c r="CD8" s="1002"/>
      <c r="CE8" s="1002"/>
      <c r="CF8" s="1002"/>
      <c r="CG8" s="1023"/>
      <c r="CH8" s="998"/>
      <c r="CI8" s="999"/>
      <c r="CJ8" s="999"/>
      <c r="CK8" s="999"/>
      <c r="CL8" s="1000"/>
      <c r="CM8" s="998"/>
      <c r="CN8" s="999"/>
      <c r="CO8" s="999"/>
      <c r="CP8" s="999"/>
      <c r="CQ8" s="1000"/>
      <c r="CR8" s="998"/>
      <c r="CS8" s="999"/>
      <c r="CT8" s="999"/>
      <c r="CU8" s="999"/>
      <c r="CV8" s="1000"/>
      <c r="CW8" s="998"/>
      <c r="CX8" s="999"/>
      <c r="CY8" s="999"/>
      <c r="CZ8" s="999"/>
      <c r="DA8" s="1000"/>
      <c r="DB8" s="998"/>
      <c r="DC8" s="999"/>
      <c r="DD8" s="999"/>
      <c r="DE8" s="999"/>
      <c r="DF8" s="1000"/>
      <c r="DG8" s="998"/>
      <c r="DH8" s="999"/>
      <c r="DI8" s="999"/>
      <c r="DJ8" s="999"/>
      <c r="DK8" s="1000"/>
      <c r="DL8" s="998"/>
      <c r="DM8" s="999"/>
      <c r="DN8" s="999"/>
      <c r="DO8" s="999"/>
      <c r="DP8" s="1000"/>
      <c r="DQ8" s="998"/>
      <c r="DR8" s="999"/>
      <c r="DS8" s="999"/>
      <c r="DT8" s="999"/>
      <c r="DU8" s="1000"/>
      <c r="DV8" s="1001"/>
      <c r="DW8" s="1002"/>
      <c r="DX8" s="1002"/>
      <c r="DY8" s="1002"/>
      <c r="DZ8" s="1003"/>
      <c r="EA8" s="220"/>
    </row>
    <row r="9" spans="1:131" s="221" customFormat="1" ht="26.25" customHeight="1" x14ac:dyDescent="0.15">
      <c r="A9" s="224">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91"/>
      <c r="AL9" s="1092"/>
      <c r="AM9" s="1092"/>
      <c r="AN9" s="1092"/>
      <c r="AO9" s="1092"/>
      <c r="AP9" s="1092"/>
      <c r="AQ9" s="1092"/>
      <c r="AR9" s="1092"/>
      <c r="AS9" s="1092"/>
      <c r="AT9" s="1092"/>
      <c r="AU9" s="1093"/>
      <c r="AV9" s="1093"/>
      <c r="AW9" s="1093"/>
      <c r="AX9" s="1093"/>
      <c r="AY9" s="1094"/>
      <c r="AZ9" s="218"/>
      <c r="BA9" s="218"/>
      <c r="BB9" s="218"/>
      <c r="BC9" s="218"/>
      <c r="BD9" s="218"/>
      <c r="BE9" s="219"/>
      <c r="BF9" s="219"/>
      <c r="BG9" s="219"/>
      <c r="BH9" s="219"/>
      <c r="BI9" s="219"/>
      <c r="BJ9" s="219"/>
      <c r="BK9" s="219"/>
      <c r="BL9" s="219"/>
      <c r="BM9" s="219"/>
      <c r="BN9" s="219"/>
      <c r="BO9" s="219"/>
      <c r="BP9" s="219"/>
      <c r="BQ9" s="224">
        <v>3</v>
      </c>
      <c r="BR9" s="225"/>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20"/>
    </row>
    <row r="10" spans="1:131" s="221" customFormat="1" ht="26.25" customHeight="1" x14ac:dyDescent="0.15">
      <c r="A10" s="224">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91"/>
      <c r="AL10" s="1092"/>
      <c r="AM10" s="1092"/>
      <c r="AN10" s="1092"/>
      <c r="AO10" s="1092"/>
      <c r="AP10" s="1092"/>
      <c r="AQ10" s="1092"/>
      <c r="AR10" s="1092"/>
      <c r="AS10" s="1092"/>
      <c r="AT10" s="1092"/>
      <c r="AU10" s="1093"/>
      <c r="AV10" s="1093"/>
      <c r="AW10" s="1093"/>
      <c r="AX10" s="1093"/>
      <c r="AY10" s="1094"/>
      <c r="AZ10" s="218"/>
      <c r="BA10" s="218"/>
      <c r="BB10" s="218"/>
      <c r="BC10" s="218"/>
      <c r="BD10" s="218"/>
      <c r="BE10" s="219"/>
      <c r="BF10" s="219"/>
      <c r="BG10" s="219"/>
      <c r="BH10" s="219"/>
      <c r="BI10" s="219"/>
      <c r="BJ10" s="219"/>
      <c r="BK10" s="219"/>
      <c r="BL10" s="219"/>
      <c r="BM10" s="219"/>
      <c r="BN10" s="219"/>
      <c r="BO10" s="219"/>
      <c r="BP10" s="219"/>
      <c r="BQ10" s="224">
        <v>4</v>
      </c>
      <c r="BR10" s="225"/>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0"/>
    </row>
    <row r="11" spans="1:131" s="221" customFormat="1" ht="26.25" customHeight="1" x14ac:dyDescent="0.15">
      <c r="A11" s="224">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91"/>
      <c r="AL11" s="1092"/>
      <c r="AM11" s="1092"/>
      <c r="AN11" s="1092"/>
      <c r="AO11" s="1092"/>
      <c r="AP11" s="1092"/>
      <c r="AQ11" s="1092"/>
      <c r="AR11" s="1092"/>
      <c r="AS11" s="1092"/>
      <c r="AT11" s="1092"/>
      <c r="AU11" s="1093"/>
      <c r="AV11" s="1093"/>
      <c r="AW11" s="1093"/>
      <c r="AX11" s="1093"/>
      <c r="AY11" s="1094"/>
      <c r="AZ11" s="218"/>
      <c r="BA11" s="218"/>
      <c r="BB11" s="218"/>
      <c r="BC11" s="218"/>
      <c r="BD11" s="218"/>
      <c r="BE11" s="219"/>
      <c r="BF11" s="219"/>
      <c r="BG11" s="219"/>
      <c r="BH11" s="219"/>
      <c r="BI11" s="219"/>
      <c r="BJ11" s="219"/>
      <c r="BK11" s="219"/>
      <c r="BL11" s="219"/>
      <c r="BM11" s="219"/>
      <c r="BN11" s="219"/>
      <c r="BO11" s="219"/>
      <c r="BP11" s="219"/>
      <c r="BQ11" s="224">
        <v>5</v>
      </c>
      <c r="BR11" s="225"/>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0"/>
    </row>
    <row r="12" spans="1:131" s="221" customFormat="1" ht="26.25" customHeight="1" x14ac:dyDescent="0.15">
      <c r="A12" s="224">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91"/>
      <c r="AL12" s="1092"/>
      <c r="AM12" s="1092"/>
      <c r="AN12" s="1092"/>
      <c r="AO12" s="1092"/>
      <c r="AP12" s="1092"/>
      <c r="AQ12" s="1092"/>
      <c r="AR12" s="1092"/>
      <c r="AS12" s="1092"/>
      <c r="AT12" s="1092"/>
      <c r="AU12" s="1093"/>
      <c r="AV12" s="1093"/>
      <c r="AW12" s="1093"/>
      <c r="AX12" s="1093"/>
      <c r="AY12" s="1094"/>
      <c r="AZ12" s="218"/>
      <c r="BA12" s="218"/>
      <c r="BB12" s="218"/>
      <c r="BC12" s="218"/>
      <c r="BD12" s="218"/>
      <c r="BE12" s="219"/>
      <c r="BF12" s="219"/>
      <c r="BG12" s="219"/>
      <c r="BH12" s="219"/>
      <c r="BI12" s="219"/>
      <c r="BJ12" s="219"/>
      <c r="BK12" s="219"/>
      <c r="BL12" s="219"/>
      <c r="BM12" s="219"/>
      <c r="BN12" s="219"/>
      <c r="BO12" s="219"/>
      <c r="BP12" s="219"/>
      <c r="BQ12" s="224">
        <v>6</v>
      </c>
      <c r="BR12" s="225"/>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0"/>
    </row>
    <row r="13" spans="1:131" s="221" customFormat="1" ht="26.25" customHeight="1" x14ac:dyDescent="0.15">
      <c r="A13" s="224">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91"/>
      <c r="AL13" s="1092"/>
      <c r="AM13" s="1092"/>
      <c r="AN13" s="1092"/>
      <c r="AO13" s="1092"/>
      <c r="AP13" s="1092"/>
      <c r="AQ13" s="1092"/>
      <c r="AR13" s="1092"/>
      <c r="AS13" s="1092"/>
      <c r="AT13" s="1092"/>
      <c r="AU13" s="1093"/>
      <c r="AV13" s="1093"/>
      <c r="AW13" s="1093"/>
      <c r="AX13" s="1093"/>
      <c r="AY13" s="1094"/>
      <c r="AZ13" s="218"/>
      <c r="BA13" s="218"/>
      <c r="BB13" s="218"/>
      <c r="BC13" s="218"/>
      <c r="BD13" s="218"/>
      <c r="BE13" s="219"/>
      <c r="BF13" s="219"/>
      <c r="BG13" s="219"/>
      <c r="BH13" s="219"/>
      <c r="BI13" s="219"/>
      <c r="BJ13" s="219"/>
      <c r="BK13" s="219"/>
      <c r="BL13" s="219"/>
      <c r="BM13" s="219"/>
      <c r="BN13" s="219"/>
      <c r="BO13" s="219"/>
      <c r="BP13" s="219"/>
      <c r="BQ13" s="224">
        <v>7</v>
      </c>
      <c r="BR13" s="225"/>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0"/>
    </row>
    <row r="14" spans="1:131" s="221" customFormat="1" ht="26.25" customHeight="1" x14ac:dyDescent="0.15">
      <c r="A14" s="224">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91"/>
      <c r="AL14" s="1092"/>
      <c r="AM14" s="1092"/>
      <c r="AN14" s="1092"/>
      <c r="AO14" s="1092"/>
      <c r="AP14" s="1092"/>
      <c r="AQ14" s="1092"/>
      <c r="AR14" s="1092"/>
      <c r="AS14" s="1092"/>
      <c r="AT14" s="1092"/>
      <c r="AU14" s="1093"/>
      <c r="AV14" s="1093"/>
      <c r="AW14" s="1093"/>
      <c r="AX14" s="1093"/>
      <c r="AY14" s="1094"/>
      <c r="AZ14" s="218"/>
      <c r="BA14" s="218"/>
      <c r="BB14" s="218"/>
      <c r="BC14" s="218"/>
      <c r="BD14" s="218"/>
      <c r="BE14" s="219"/>
      <c r="BF14" s="219"/>
      <c r="BG14" s="219"/>
      <c r="BH14" s="219"/>
      <c r="BI14" s="219"/>
      <c r="BJ14" s="219"/>
      <c r="BK14" s="219"/>
      <c r="BL14" s="219"/>
      <c r="BM14" s="219"/>
      <c r="BN14" s="219"/>
      <c r="BO14" s="219"/>
      <c r="BP14" s="219"/>
      <c r="BQ14" s="224">
        <v>8</v>
      </c>
      <c r="BR14" s="225"/>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0"/>
    </row>
    <row r="15" spans="1:131" s="221" customFormat="1" ht="26.25" customHeight="1" x14ac:dyDescent="0.15">
      <c r="A15" s="224">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91"/>
      <c r="AL15" s="1092"/>
      <c r="AM15" s="1092"/>
      <c r="AN15" s="1092"/>
      <c r="AO15" s="1092"/>
      <c r="AP15" s="1092"/>
      <c r="AQ15" s="1092"/>
      <c r="AR15" s="1092"/>
      <c r="AS15" s="1092"/>
      <c r="AT15" s="1092"/>
      <c r="AU15" s="1093"/>
      <c r="AV15" s="1093"/>
      <c r="AW15" s="1093"/>
      <c r="AX15" s="1093"/>
      <c r="AY15" s="1094"/>
      <c r="AZ15" s="218"/>
      <c r="BA15" s="218"/>
      <c r="BB15" s="218"/>
      <c r="BC15" s="218"/>
      <c r="BD15" s="218"/>
      <c r="BE15" s="219"/>
      <c r="BF15" s="219"/>
      <c r="BG15" s="219"/>
      <c r="BH15" s="219"/>
      <c r="BI15" s="219"/>
      <c r="BJ15" s="219"/>
      <c r="BK15" s="219"/>
      <c r="BL15" s="219"/>
      <c r="BM15" s="219"/>
      <c r="BN15" s="219"/>
      <c r="BO15" s="219"/>
      <c r="BP15" s="219"/>
      <c r="BQ15" s="224">
        <v>9</v>
      </c>
      <c r="BR15" s="225"/>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0"/>
    </row>
    <row r="16" spans="1:131" s="221" customFormat="1" ht="26.25" customHeight="1" x14ac:dyDescent="0.15">
      <c r="A16" s="224">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91"/>
      <c r="AL16" s="1092"/>
      <c r="AM16" s="1092"/>
      <c r="AN16" s="1092"/>
      <c r="AO16" s="1092"/>
      <c r="AP16" s="1092"/>
      <c r="AQ16" s="1092"/>
      <c r="AR16" s="1092"/>
      <c r="AS16" s="1092"/>
      <c r="AT16" s="1092"/>
      <c r="AU16" s="1093"/>
      <c r="AV16" s="1093"/>
      <c r="AW16" s="1093"/>
      <c r="AX16" s="1093"/>
      <c r="AY16" s="1094"/>
      <c r="AZ16" s="218"/>
      <c r="BA16" s="218"/>
      <c r="BB16" s="218"/>
      <c r="BC16" s="218"/>
      <c r="BD16" s="218"/>
      <c r="BE16" s="219"/>
      <c r="BF16" s="219"/>
      <c r="BG16" s="219"/>
      <c r="BH16" s="219"/>
      <c r="BI16" s="219"/>
      <c r="BJ16" s="219"/>
      <c r="BK16" s="219"/>
      <c r="BL16" s="219"/>
      <c r="BM16" s="219"/>
      <c r="BN16" s="219"/>
      <c r="BO16" s="219"/>
      <c r="BP16" s="219"/>
      <c r="BQ16" s="224">
        <v>10</v>
      </c>
      <c r="BR16" s="225"/>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0"/>
    </row>
    <row r="17" spans="1:131" s="221" customFormat="1" ht="26.25" customHeight="1" x14ac:dyDescent="0.15">
      <c r="A17" s="224">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91"/>
      <c r="AL17" s="1092"/>
      <c r="AM17" s="1092"/>
      <c r="AN17" s="1092"/>
      <c r="AO17" s="1092"/>
      <c r="AP17" s="1092"/>
      <c r="AQ17" s="1092"/>
      <c r="AR17" s="1092"/>
      <c r="AS17" s="1092"/>
      <c r="AT17" s="1092"/>
      <c r="AU17" s="1093"/>
      <c r="AV17" s="1093"/>
      <c r="AW17" s="1093"/>
      <c r="AX17" s="1093"/>
      <c r="AY17" s="1094"/>
      <c r="AZ17" s="218"/>
      <c r="BA17" s="218"/>
      <c r="BB17" s="218"/>
      <c r="BC17" s="218"/>
      <c r="BD17" s="218"/>
      <c r="BE17" s="219"/>
      <c r="BF17" s="219"/>
      <c r="BG17" s="219"/>
      <c r="BH17" s="219"/>
      <c r="BI17" s="219"/>
      <c r="BJ17" s="219"/>
      <c r="BK17" s="219"/>
      <c r="BL17" s="219"/>
      <c r="BM17" s="219"/>
      <c r="BN17" s="219"/>
      <c r="BO17" s="219"/>
      <c r="BP17" s="219"/>
      <c r="BQ17" s="224">
        <v>11</v>
      </c>
      <c r="BR17" s="225"/>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0"/>
    </row>
    <row r="18" spans="1:131" s="221" customFormat="1" ht="26.25" customHeight="1" x14ac:dyDescent="0.15">
      <c r="A18" s="224">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91"/>
      <c r="AL18" s="1092"/>
      <c r="AM18" s="1092"/>
      <c r="AN18" s="1092"/>
      <c r="AO18" s="1092"/>
      <c r="AP18" s="1092"/>
      <c r="AQ18" s="1092"/>
      <c r="AR18" s="1092"/>
      <c r="AS18" s="1092"/>
      <c r="AT18" s="1092"/>
      <c r="AU18" s="1093"/>
      <c r="AV18" s="1093"/>
      <c r="AW18" s="1093"/>
      <c r="AX18" s="1093"/>
      <c r="AY18" s="1094"/>
      <c r="AZ18" s="218"/>
      <c r="BA18" s="218"/>
      <c r="BB18" s="218"/>
      <c r="BC18" s="218"/>
      <c r="BD18" s="218"/>
      <c r="BE18" s="219"/>
      <c r="BF18" s="219"/>
      <c r="BG18" s="219"/>
      <c r="BH18" s="219"/>
      <c r="BI18" s="219"/>
      <c r="BJ18" s="219"/>
      <c r="BK18" s="219"/>
      <c r="BL18" s="219"/>
      <c r="BM18" s="219"/>
      <c r="BN18" s="219"/>
      <c r="BO18" s="219"/>
      <c r="BP18" s="219"/>
      <c r="BQ18" s="224">
        <v>12</v>
      </c>
      <c r="BR18" s="225"/>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0"/>
    </row>
    <row r="19" spans="1:131" s="221" customFormat="1" ht="26.25" customHeight="1" x14ac:dyDescent="0.15">
      <c r="A19" s="224">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91"/>
      <c r="AL19" s="1092"/>
      <c r="AM19" s="1092"/>
      <c r="AN19" s="1092"/>
      <c r="AO19" s="1092"/>
      <c r="AP19" s="1092"/>
      <c r="AQ19" s="1092"/>
      <c r="AR19" s="1092"/>
      <c r="AS19" s="1092"/>
      <c r="AT19" s="1092"/>
      <c r="AU19" s="1093"/>
      <c r="AV19" s="1093"/>
      <c r="AW19" s="1093"/>
      <c r="AX19" s="1093"/>
      <c r="AY19" s="1094"/>
      <c r="AZ19" s="218"/>
      <c r="BA19" s="218"/>
      <c r="BB19" s="218"/>
      <c r="BC19" s="218"/>
      <c r="BD19" s="218"/>
      <c r="BE19" s="219"/>
      <c r="BF19" s="219"/>
      <c r="BG19" s="219"/>
      <c r="BH19" s="219"/>
      <c r="BI19" s="219"/>
      <c r="BJ19" s="219"/>
      <c r="BK19" s="219"/>
      <c r="BL19" s="219"/>
      <c r="BM19" s="219"/>
      <c r="BN19" s="219"/>
      <c r="BO19" s="219"/>
      <c r="BP19" s="219"/>
      <c r="BQ19" s="224">
        <v>13</v>
      </c>
      <c r="BR19" s="225"/>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0"/>
    </row>
    <row r="20" spans="1:131" s="221" customFormat="1" ht="26.25" customHeight="1" x14ac:dyDescent="0.15">
      <c r="A20" s="224">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91"/>
      <c r="AL20" s="1092"/>
      <c r="AM20" s="1092"/>
      <c r="AN20" s="1092"/>
      <c r="AO20" s="1092"/>
      <c r="AP20" s="1092"/>
      <c r="AQ20" s="1092"/>
      <c r="AR20" s="1092"/>
      <c r="AS20" s="1092"/>
      <c r="AT20" s="1092"/>
      <c r="AU20" s="1093"/>
      <c r="AV20" s="1093"/>
      <c r="AW20" s="1093"/>
      <c r="AX20" s="1093"/>
      <c r="AY20" s="1094"/>
      <c r="AZ20" s="218"/>
      <c r="BA20" s="218"/>
      <c r="BB20" s="218"/>
      <c r="BC20" s="218"/>
      <c r="BD20" s="218"/>
      <c r="BE20" s="219"/>
      <c r="BF20" s="219"/>
      <c r="BG20" s="219"/>
      <c r="BH20" s="219"/>
      <c r="BI20" s="219"/>
      <c r="BJ20" s="219"/>
      <c r="BK20" s="219"/>
      <c r="BL20" s="219"/>
      <c r="BM20" s="219"/>
      <c r="BN20" s="219"/>
      <c r="BO20" s="219"/>
      <c r="BP20" s="219"/>
      <c r="BQ20" s="224">
        <v>14</v>
      </c>
      <c r="BR20" s="225"/>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0"/>
    </row>
    <row r="21" spans="1:131" s="221" customFormat="1" ht="26.25" customHeight="1" thickBot="1" x14ac:dyDescent="0.2">
      <c r="A21" s="224">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91"/>
      <c r="AL21" s="1092"/>
      <c r="AM21" s="1092"/>
      <c r="AN21" s="1092"/>
      <c r="AO21" s="1092"/>
      <c r="AP21" s="1092"/>
      <c r="AQ21" s="1092"/>
      <c r="AR21" s="1092"/>
      <c r="AS21" s="1092"/>
      <c r="AT21" s="1092"/>
      <c r="AU21" s="1093"/>
      <c r="AV21" s="1093"/>
      <c r="AW21" s="1093"/>
      <c r="AX21" s="1093"/>
      <c r="AY21" s="1094"/>
      <c r="AZ21" s="218"/>
      <c r="BA21" s="218"/>
      <c r="BB21" s="218"/>
      <c r="BC21" s="218"/>
      <c r="BD21" s="218"/>
      <c r="BE21" s="219"/>
      <c r="BF21" s="219"/>
      <c r="BG21" s="219"/>
      <c r="BH21" s="219"/>
      <c r="BI21" s="219"/>
      <c r="BJ21" s="219"/>
      <c r="BK21" s="219"/>
      <c r="BL21" s="219"/>
      <c r="BM21" s="219"/>
      <c r="BN21" s="219"/>
      <c r="BO21" s="219"/>
      <c r="BP21" s="219"/>
      <c r="BQ21" s="224">
        <v>15</v>
      </c>
      <c r="BR21" s="225"/>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0"/>
    </row>
    <row r="22" spans="1:131" s="221" customFormat="1" ht="26.25" customHeight="1" x14ac:dyDescent="0.15">
      <c r="A22" s="224">
        <v>16</v>
      </c>
      <c r="B22" s="1039"/>
      <c r="C22" s="1040"/>
      <c r="D22" s="1040"/>
      <c r="E22" s="1040"/>
      <c r="F22" s="1040"/>
      <c r="G22" s="1040"/>
      <c r="H22" s="1040"/>
      <c r="I22" s="1040"/>
      <c r="J22" s="1040"/>
      <c r="K22" s="1040"/>
      <c r="L22" s="1040"/>
      <c r="M22" s="1040"/>
      <c r="N22" s="1040"/>
      <c r="O22" s="1040"/>
      <c r="P22" s="1041"/>
      <c r="Q22" s="1084"/>
      <c r="R22" s="1085"/>
      <c r="S22" s="1085"/>
      <c r="T22" s="1085"/>
      <c r="U22" s="1085"/>
      <c r="V22" s="1085"/>
      <c r="W22" s="1085"/>
      <c r="X22" s="1085"/>
      <c r="Y22" s="1085"/>
      <c r="Z22" s="1085"/>
      <c r="AA22" s="1085"/>
      <c r="AB22" s="1085"/>
      <c r="AC22" s="1085"/>
      <c r="AD22" s="1085"/>
      <c r="AE22" s="1086"/>
      <c r="AF22" s="1044"/>
      <c r="AG22" s="1045"/>
      <c r="AH22" s="1045"/>
      <c r="AI22" s="1045"/>
      <c r="AJ22" s="1046"/>
      <c r="AK22" s="1087"/>
      <c r="AL22" s="1088"/>
      <c r="AM22" s="1088"/>
      <c r="AN22" s="1088"/>
      <c r="AO22" s="1088"/>
      <c r="AP22" s="1088"/>
      <c r="AQ22" s="1088"/>
      <c r="AR22" s="1088"/>
      <c r="AS22" s="1088"/>
      <c r="AT22" s="1088"/>
      <c r="AU22" s="1089"/>
      <c r="AV22" s="1089"/>
      <c r="AW22" s="1089"/>
      <c r="AX22" s="1089"/>
      <c r="AY22" s="1090"/>
      <c r="AZ22" s="1037" t="s">
        <v>327</v>
      </c>
      <c r="BA22" s="1037"/>
      <c r="BB22" s="1037"/>
      <c r="BC22" s="1037"/>
      <c r="BD22" s="1038"/>
      <c r="BE22" s="219"/>
      <c r="BF22" s="219"/>
      <c r="BG22" s="219"/>
      <c r="BH22" s="219"/>
      <c r="BI22" s="219"/>
      <c r="BJ22" s="219"/>
      <c r="BK22" s="219"/>
      <c r="BL22" s="219"/>
      <c r="BM22" s="219"/>
      <c r="BN22" s="219"/>
      <c r="BO22" s="219"/>
      <c r="BP22" s="219"/>
      <c r="BQ22" s="224">
        <v>16</v>
      </c>
      <c r="BR22" s="225"/>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0"/>
    </row>
    <row r="23" spans="1:131" s="221" customFormat="1" ht="26.25" customHeight="1" thickBot="1" x14ac:dyDescent="0.2">
      <c r="A23" s="226" t="s">
        <v>328</v>
      </c>
      <c r="B23" s="946" t="s">
        <v>329</v>
      </c>
      <c r="C23" s="947"/>
      <c r="D23" s="947"/>
      <c r="E23" s="947"/>
      <c r="F23" s="947"/>
      <c r="G23" s="947"/>
      <c r="H23" s="947"/>
      <c r="I23" s="947"/>
      <c r="J23" s="947"/>
      <c r="K23" s="947"/>
      <c r="L23" s="947"/>
      <c r="M23" s="947"/>
      <c r="N23" s="947"/>
      <c r="O23" s="947"/>
      <c r="P23" s="957"/>
      <c r="Q23" s="1078"/>
      <c r="R23" s="1072"/>
      <c r="S23" s="1072"/>
      <c r="T23" s="1072"/>
      <c r="U23" s="1072"/>
      <c r="V23" s="1072"/>
      <c r="W23" s="1072"/>
      <c r="X23" s="1072"/>
      <c r="Y23" s="1072"/>
      <c r="Z23" s="1072"/>
      <c r="AA23" s="1072"/>
      <c r="AB23" s="1072"/>
      <c r="AC23" s="1072"/>
      <c r="AD23" s="1072"/>
      <c r="AE23" s="1079"/>
      <c r="AF23" s="1080">
        <v>1383</v>
      </c>
      <c r="AG23" s="1072"/>
      <c r="AH23" s="1072"/>
      <c r="AI23" s="1072"/>
      <c r="AJ23" s="1081"/>
      <c r="AK23" s="1082"/>
      <c r="AL23" s="1083"/>
      <c r="AM23" s="1083"/>
      <c r="AN23" s="1083"/>
      <c r="AO23" s="1083"/>
      <c r="AP23" s="1072"/>
      <c r="AQ23" s="1072"/>
      <c r="AR23" s="1072"/>
      <c r="AS23" s="1072"/>
      <c r="AT23" s="1072"/>
      <c r="AU23" s="1073"/>
      <c r="AV23" s="1073"/>
      <c r="AW23" s="1073"/>
      <c r="AX23" s="1073"/>
      <c r="AY23" s="1074"/>
      <c r="AZ23" s="1075" t="s">
        <v>330</v>
      </c>
      <c r="BA23" s="1076"/>
      <c r="BB23" s="1076"/>
      <c r="BC23" s="1076"/>
      <c r="BD23" s="1077"/>
      <c r="BE23" s="219"/>
      <c r="BF23" s="219"/>
      <c r="BG23" s="219"/>
      <c r="BH23" s="219"/>
      <c r="BI23" s="219"/>
      <c r="BJ23" s="219"/>
      <c r="BK23" s="219"/>
      <c r="BL23" s="219"/>
      <c r="BM23" s="219"/>
      <c r="BN23" s="219"/>
      <c r="BO23" s="219"/>
      <c r="BP23" s="219"/>
      <c r="BQ23" s="224">
        <v>17</v>
      </c>
      <c r="BR23" s="225"/>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0"/>
    </row>
    <row r="24" spans="1:131" s="221" customFormat="1" ht="26.25" customHeight="1" x14ac:dyDescent="0.15">
      <c r="A24" s="1071" t="s">
        <v>331</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18"/>
      <c r="BA24" s="218"/>
      <c r="BB24" s="218"/>
      <c r="BC24" s="218"/>
      <c r="BD24" s="218"/>
      <c r="BE24" s="219"/>
      <c r="BF24" s="219"/>
      <c r="BG24" s="219"/>
      <c r="BH24" s="219"/>
      <c r="BI24" s="219"/>
      <c r="BJ24" s="219"/>
      <c r="BK24" s="219"/>
      <c r="BL24" s="219"/>
      <c r="BM24" s="219"/>
      <c r="BN24" s="219"/>
      <c r="BO24" s="219"/>
      <c r="BP24" s="219"/>
      <c r="BQ24" s="224">
        <v>18</v>
      </c>
      <c r="BR24" s="225"/>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0"/>
    </row>
    <row r="25" spans="1:131" ht="26.25" customHeight="1" thickBot="1" x14ac:dyDescent="0.2">
      <c r="A25" s="1070" t="s">
        <v>332</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218"/>
      <c r="BK25" s="218"/>
      <c r="BL25" s="218"/>
      <c r="BM25" s="218"/>
      <c r="BN25" s="218"/>
      <c r="BO25" s="227"/>
      <c r="BP25" s="227"/>
      <c r="BQ25" s="224">
        <v>19</v>
      </c>
      <c r="BR25" s="225"/>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16"/>
    </row>
    <row r="26" spans="1:131" ht="26.25" customHeight="1" x14ac:dyDescent="0.15">
      <c r="A26" s="1004" t="s">
        <v>309</v>
      </c>
      <c r="B26" s="1005"/>
      <c r="C26" s="1005"/>
      <c r="D26" s="1005"/>
      <c r="E26" s="1005"/>
      <c r="F26" s="1005"/>
      <c r="G26" s="1005"/>
      <c r="H26" s="1005"/>
      <c r="I26" s="1005"/>
      <c r="J26" s="1005"/>
      <c r="K26" s="1005"/>
      <c r="L26" s="1005"/>
      <c r="M26" s="1005"/>
      <c r="N26" s="1005"/>
      <c r="O26" s="1005"/>
      <c r="P26" s="1006"/>
      <c r="Q26" s="1010" t="s">
        <v>333</v>
      </c>
      <c r="R26" s="1011"/>
      <c r="S26" s="1011"/>
      <c r="T26" s="1011"/>
      <c r="U26" s="1012"/>
      <c r="V26" s="1010" t="s">
        <v>334</v>
      </c>
      <c r="W26" s="1011"/>
      <c r="X26" s="1011"/>
      <c r="Y26" s="1011"/>
      <c r="Z26" s="1012"/>
      <c r="AA26" s="1010" t="s">
        <v>335</v>
      </c>
      <c r="AB26" s="1011"/>
      <c r="AC26" s="1011"/>
      <c r="AD26" s="1011"/>
      <c r="AE26" s="1011"/>
      <c r="AF26" s="1066" t="s">
        <v>336</v>
      </c>
      <c r="AG26" s="1017"/>
      <c r="AH26" s="1017"/>
      <c r="AI26" s="1017"/>
      <c r="AJ26" s="1067"/>
      <c r="AK26" s="1011" t="s">
        <v>337</v>
      </c>
      <c r="AL26" s="1011"/>
      <c r="AM26" s="1011"/>
      <c r="AN26" s="1011"/>
      <c r="AO26" s="1012"/>
      <c r="AP26" s="1010" t="s">
        <v>338</v>
      </c>
      <c r="AQ26" s="1011"/>
      <c r="AR26" s="1011"/>
      <c r="AS26" s="1011"/>
      <c r="AT26" s="1012"/>
      <c r="AU26" s="1010" t="s">
        <v>339</v>
      </c>
      <c r="AV26" s="1011"/>
      <c r="AW26" s="1011"/>
      <c r="AX26" s="1011"/>
      <c r="AY26" s="1012"/>
      <c r="AZ26" s="1010" t="s">
        <v>340</v>
      </c>
      <c r="BA26" s="1011"/>
      <c r="BB26" s="1011"/>
      <c r="BC26" s="1011"/>
      <c r="BD26" s="1012"/>
      <c r="BE26" s="1010" t="s">
        <v>316</v>
      </c>
      <c r="BF26" s="1011"/>
      <c r="BG26" s="1011"/>
      <c r="BH26" s="1011"/>
      <c r="BI26" s="1024"/>
      <c r="BJ26" s="218"/>
      <c r="BK26" s="218"/>
      <c r="BL26" s="218"/>
      <c r="BM26" s="218"/>
      <c r="BN26" s="218"/>
      <c r="BO26" s="227"/>
      <c r="BP26" s="227"/>
      <c r="BQ26" s="224">
        <v>20</v>
      </c>
      <c r="BR26" s="225"/>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16"/>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8"/>
      <c r="AG27" s="1020"/>
      <c r="AH27" s="1020"/>
      <c r="AI27" s="1020"/>
      <c r="AJ27" s="1069"/>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18"/>
      <c r="BK27" s="218"/>
      <c r="BL27" s="218"/>
      <c r="BM27" s="218"/>
      <c r="BN27" s="218"/>
      <c r="BO27" s="227"/>
      <c r="BP27" s="227"/>
      <c r="BQ27" s="224">
        <v>21</v>
      </c>
      <c r="BR27" s="225"/>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16"/>
    </row>
    <row r="28" spans="1:131" ht="26.25" customHeight="1" thickTop="1" x14ac:dyDescent="0.15">
      <c r="A28" s="228">
        <v>1</v>
      </c>
      <c r="B28" s="1058" t="s">
        <v>341</v>
      </c>
      <c r="C28" s="1059"/>
      <c r="D28" s="1059"/>
      <c r="E28" s="1059"/>
      <c r="F28" s="1059"/>
      <c r="G28" s="1059"/>
      <c r="H28" s="1059"/>
      <c r="I28" s="1059"/>
      <c r="J28" s="1059"/>
      <c r="K28" s="1059"/>
      <c r="L28" s="1059"/>
      <c r="M28" s="1059"/>
      <c r="N28" s="1059"/>
      <c r="O28" s="1059"/>
      <c r="P28" s="1060"/>
      <c r="Q28" s="1061">
        <v>6496</v>
      </c>
      <c r="R28" s="1062"/>
      <c r="S28" s="1062"/>
      <c r="T28" s="1062"/>
      <c r="U28" s="1062"/>
      <c r="V28" s="1062">
        <v>6381</v>
      </c>
      <c r="W28" s="1062"/>
      <c r="X28" s="1062"/>
      <c r="Y28" s="1062"/>
      <c r="Z28" s="1062"/>
      <c r="AA28" s="1062">
        <v>114</v>
      </c>
      <c r="AB28" s="1062"/>
      <c r="AC28" s="1062"/>
      <c r="AD28" s="1062"/>
      <c r="AE28" s="1063"/>
      <c r="AF28" s="1064">
        <v>114</v>
      </c>
      <c r="AG28" s="1062"/>
      <c r="AH28" s="1062"/>
      <c r="AI28" s="1062"/>
      <c r="AJ28" s="1065"/>
      <c r="AK28" s="1051">
        <v>644</v>
      </c>
      <c r="AL28" s="1052"/>
      <c r="AM28" s="1052"/>
      <c r="AN28" s="1052"/>
      <c r="AO28" s="1052"/>
      <c r="AP28" s="1052" t="s">
        <v>526</v>
      </c>
      <c r="AQ28" s="1052"/>
      <c r="AR28" s="1052"/>
      <c r="AS28" s="1052"/>
      <c r="AT28" s="1052"/>
      <c r="AU28" s="1052" t="s">
        <v>526</v>
      </c>
      <c r="AV28" s="1052"/>
      <c r="AW28" s="1052"/>
      <c r="AX28" s="1052"/>
      <c r="AY28" s="1052"/>
      <c r="AZ28" s="1053" t="s">
        <v>536</v>
      </c>
      <c r="BA28" s="1054"/>
      <c r="BB28" s="1054"/>
      <c r="BC28" s="1054"/>
      <c r="BD28" s="1055"/>
      <c r="BE28" s="1056"/>
      <c r="BF28" s="1056"/>
      <c r="BG28" s="1056"/>
      <c r="BH28" s="1056"/>
      <c r="BI28" s="1057"/>
      <c r="BJ28" s="218"/>
      <c r="BK28" s="218"/>
      <c r="BL28" s="218"/>
      <c r="BM28" s="218"/>
      <c r="BN28" s="218"/>
      <c r="BO28" s="227"/>
      <c r="BP28" s="227"/>
      <c r="BQ28" s="224">
        <v>22</v>
      </c>
      <c r="BR28" s="225"/>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16"/>
    </row>
    <row r="29" spans="1:131" ht="26.25" customHeight="1" x14ac:dyDescent="0.15">
      <c r="A29" s="228">
        <v>2</v>
      </c>
      <c r="B29" s="1039" t="s">
        <v>342</v>
      </c>
      <c r="C29" s="1040"/>
      <c r="D29" s="1040"/>
      <c r="E29" s="1040"/>
      <c r="F29" s="1040"/>
      <c r="G29" s="1040"/>
      <c r="H29" s="1040"/>
      <c r="I29" s="1040"/>
      <c r="J29" s="1040"/>
      <c r="K29" s="1040"/>
      <c r="L29" s="1040"/>
      <c r="M29" s="1040"/>
      <c r="N29" s="1040"/>
      <c r="O29" s="1040"/>
      <c r="P29" s="1041"/>
      <c r="Q29" s="1047">
        <v>984</v>
      </c>
      <c r="R29" s="1048"/>
      <c r="S29" s="1048"/>
      <c r="T29" s="1048"/>
      <c r="U29" s="1048"/>
      <c r="V29" s="1048">
        <v>980</v>
      </c>
      <c r="W29" s="1048"/>
      <c r="X29" s="1048"/>
      <c r="Y29" s="1048"/>
      <c r="Z29" s="1048"/>
      <c r="AA29" s="1048">
        <v>3</v>
      </c>
      <c r="AB29" s="1048"/>
      <c r="AC29" s="1048"/>
      <c r="AD29" s="1048"/>
      <c r="AE29" s="1049"/>
      <c r="AF29" s="1044">
        <v>3</v>
      </c>
      <c r="AG29" s="1045"/>
      <c r="AH29" s="1045"/>
      <c r="AI29" s="1045"/>
      <c r="AJ29" s="1046"/>
      <c r="AK29" s="989">
        <v>147</v>
      </c>
      <c r="AL29" s="980"/>
      <c r="AM29" s="980"/>
      <c r="AN29" s="980"/>
      <c r="AO29" s="980"/>
      <c r="AP29" s="980" t="s">
        <v>526</v>
      </c>
      <c r="AQ29" s="980"/>
      <c r="AR29" s="980"/>
      <c r="AS29" s="980"/>
      <c r="AT29" s="980"/>
      <c r="AU29" s="990" t="s">
        <v>526</v>
      </c>
      <c r="AV29" s="988"/>
      <c r="AW29" s="988"/>
      <c r="AX29" s="988"/>
      <c r="AY29" s="989"/>
      <c r="AZ29" s="1050" t="s">
        <v>537</v>
      </c>
      <c r="BA29" s="1050"/>
      <c r="BB29" s="1050"/>
      <c r="BC29" s="1050"/>
      <c r="BD29" s="1050"/>
      <c r="BE29" s="981"/>
      <c r="BF29" s="981"/>
      <c r="BG29" s="981"/>
      <c r="BH29" s="981"/>
      <c r="BI29" s="982"/>
      <c r="BJ29" s="218"/>
      <c r="BK29" s="218"/>
      <c r="BL29" s="218"/>
      <c r="BM29" s="218"/>
      <c r="BN29" s="218"/>
      <c r="BO29" s="227"/>
      <c r="BP29" s="227"/>
      <c r="BQ29" s="224">
        <v>23</v>
      </c>
      <c r="BR29" s="225"/>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16"/>
    </row>
    <row r="30" spans="1:131" ht="26.25" customHeight="1" x14ac:dyDescent="0.15">
      <c r="A30" s="228">
        <v>3</v>
      </c>
      <c r="B30" s="1039" t="s">
        <v>343</v>
      </c>
      <c r="C30" s="1040"/>
      <c r="D30" s="1040"/>
      <c r="E30" s="1040"/>
      <c r="F30" s="1040"/>
      <c r="G30" s="1040"/>
      <c r="H30" s="1040"/>
      <c r="I30" s="1040"/>
      <c r="J30" s="1040"/>
      <c r="K30" s="1040"/>
      <c r="L30" s="1040"/>
      <c r="M30" s="1040"/>
      <c r="N30" s="1040"/>
      <c r="O30" s="1040"/>
      <c r="P30" s="1041"/>
      <c r="Q30" s="1047">
        <v>5701</v>
      </c>
      <c r="R30" s="1048"/>
      <c r="S30" s="1048"/>
      <c r="T30" s="1048"/>
      <c r="U30" s="1048"/>
      <c r="V30" s="1048">
        <v>5394</v>
      </c>
      <c r="W30" s="1048"/>
      <c r="X30" s="1048"/>
      <c r="Y30" s="1048"/>
      <c r="Z30" s="1048"/>
      <c r="AA30" s="1048">
        <v>306</v>
      </c>
      <c r="AB30" s="1048"/>
      <c r="AC30" s="1048"/>
      <c r="AD30" s="1048"/>
      <c r="AE30" s="1049"/>
      <c r="AF30" s="1044">
        <v>306</v>
      </c>
      <c r="AG30" s="1045"/>
      <c r="AH30" s="1045"/>
      <c r="AI30" s="1045"/>
      <c r="AJ30" s="1046"/>
      <c r="AK30" s="989">
        <v>955</v>
      </c>
      <c r="AL30" s="980"/>
      <c r="AM30" s="980"/>
      <c r="AN30" s="980"/>
      <c r="AO30" s="980"/>
      <c r="AP30" s="980" t="s">
        <v>526</v>
      </c>
      <c r="AQ30" s="980"/>
      <c r="AR30" s="980"/>
      <c r="AS30" s="980"/>
      <c r="AT30" s="980"/>
      <c r="AU30" s="990" t="s">
        <v>526</v>
      </c>
      <c r="AV30" s="988"/>
      <c r="AW30" s="988"/>
      <c r="AX30" s="988"/>
      <c r="AY30" s="989"/>
      <c r="AZ30" s="1050" t="s">
        <v>537</v>
      </c>
      <c r="BA30" s="1050"/>
      <c r="BB30" s="1050"/>
      <c r="BC30" s="1050"/>
      <c r="BD30" s="1050"/>
      <c r="BE30" s="981"/>
      <c r="BF30" s="981"/>
      <c r="BG30" s="981"/>
      <c r="BH30" s="981"/>
      <c r="BI30" s="982"/>
      <c r="BJ30" s="218"/>
      <c r="BK30" s="218"/>
      <c r="BL30" s="218"/>
      <c r="BM30" s="218"/>
      <c r="BN30" s="218"/>
      <c r="BO30" s="227"/>
      <c r="BP30" s="227"/>
      <c r="BQ30" s="224">
        <v>24</v>
      </c>
      <c r="BR30" s="225"/>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16"/>
    </row>
    <row r="31" spans="1:131" ht="26.25" customHeight="1" x14ac:dyDescent="0.15">
      <c r="A31" s="228">
        <v>4</v>
      </c>
      <c r="B31" s="1039" t="s">
        <v>344</v>
      </c>
      <c r="C31" s="1040"/>
      <c r="D31" s="1040"/>
      <c r="E31" s="1040"/>
      <c r="F31" s="1040"/>
      <c r="G31" s="1040"/>
      <c r="H31" s="1040"/>
      <c r="I31" s="1040"/>
      <c r="J31" s="1040"/>
      <c r="K31" s="1040"/>
      <c r="L31" s="1040"/>
      <c r="M31" s="1040"/>
      <c r="N31" s="1040"/>
      <c r="O31" s="1040"/>
      <c r="P31" s="1041"/>
      <c r="Q31" s="1047">
        <v>1229</v>
      </c>
      <c r="R31" s="1048"/>
      <c r="S31" s="1048"/>
      <c r="T31" s="1048"/>
      <c r="U31" s="1048"/>
      <c r="V31" s="1048">
        <v>1112</v>
      </c>
      <c r="W31" s="1048"/>
      <c r="X31" s="1048"/>
      <c r="Y31" s="1048"/>
      <c r="Z31" s="1048"/>
      <c r="AA31" s="1048">
        <v>117</v>
      </c>
      <c r="AB31" s="1048"/>
      <c r="AC31" s="1048"/>
      <c r="AD31" s="1048"/>
      <c r="AE31" s="1049"/>
      <c r="AF31" s="1044">
        <v>1729</v>
      </c>
      <c r="AG31" s="1045"/>
      <c r="AH31" s="1045"/>
      <c r="AI31" s="1045"/>
      <c r="AJ31" s="1046"/>
      <c r="AK31" s="989">
        <v>5</v>
      </c>
      <c r="AL31" s="980"/>
      <c r="AM31" s="980"/>
      <c r="AN31" s="980"/>
      <c r="AO31" s="980"/>
      <c r="AP31" s="980">
        <v>671</v>
      </c>
      <c r="AQ31" s="980"/>
      <c r="AR31" s="980"/>
      <c r="AS31" s="980"/>
      <c r="AT31" s="980"/>
      <c r="AU31" s="980">
        <v>2</v>
      </c>
      <c r="AV31" s="980"/>
      <c r="AW31" s="980"/>
      <c r="AX31" s="980"/>
      <c r="AY31" s="980"/>
      <c r="AZ31" s="1050" t="s">
        <v>537</v>
      </c>
      <c r="BA31" s="1050"/>
      <c r="BB31" s="1050"/>
      <c r="BC31" s="1050"/>
      <c r="BD31" s="1050"/>
      <c r="BE31" s="981" t="s">
        <v>345</v>
      </c>
      <c r="BF31" s="981"/>
      <c r="BG31" s="981"/>
      <c r="BH31" s="981"/>
      <c r="BI31" s="982"/>
      <c r="BJ31" s="218"/>
      <c r="BK31" s="218"/>
      <c r="BL31" s="218"/>
      <c r="BM31" s="218"/>
      <c r="BN31" s="218"/>
      <c r="BO31" s="227"/>
      <c r="BP31" s="227"/>
      <c r="BQ31" s="224">
        <v>25</v>
      </c>
      <c r="BR31" s="225"/>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16"/>
    </row>
    <row r="32" spans="1:131" ht="26.25" customHeight="1" x14ac:dyDescent="0.15">
      <c r="A32" s="228">
        <v>5</v>
      </c>
      <c r="B32" s="1039" t="s">
        <v>346</v>
      </c>
      <c r="C32" s="1040"/>
      <c r="D32" s="1040"/>
      <c r="E32" s="1040"/>
      <c r="F32" s="1040"/>
      <c r="G32" s="1040"/>
      <c r="H32" s="1040"/>
      <c r="I32" s="1040"/>
      <c r="J32" s="1040"/>
      <c r="K32" s="1040"/>
      <c r="L32" s="1040"/>
      <c r="M32" s="1040"/>
      <c r="N32" s="1040"/>
      <c r="O32" s="1040"/>
      <c r="P32" s="1041"/>
      <c r="Q32" s="1047">
        <v>1189</v>
      </c>
      <c r="R32" s="1048"/>
      <c r="S32" s="1048"/>
      <c r="T32" s="1048"/>
      <c r="U32" s="1048"/>
      <c r="V32" s="1048">
        <v>1126</v>
      </c>
      <c r="W32" s="1048"/>
      <c r="X32" s="1048"/>
      <c r="Y32" s="1048"/>
      <c r="Z32" s="1048"/>
      <c r="AA32" s="1048">
        <v>63</v>
      </c>
      <c r="AB32" s="1048"/>
      <c r="AC32" s="1048"/>
      <c r="AD32" s="1048"/>
      <c r="AE32" s="1049"/>
      <c r="AF32" s="1044">
        <v>599</v>
      </c>
      <c r="AG32" s="1045"/>
      <c r="AH32" s="1045"/>
      <c r="AI32" s="1045"/>
      <c r="AJ32" s="1046"/>
      <c r="AK32" s="989">
        <v>309</v>
      </c>
      <c r="AL32" s="980"/>
      <c r="AM32" s="980"/>
      <c r="AN32" s="980"/>
      <c r="AO32" s="980"/>
      <c r="AP32" s="980">
        <v>6505</v>
      </c>
      <c r="AQ32" s="980"/>
      <c r="AR32" s="980"/>
      <c r="AS32" s="980"/>
      <c r="AT32" s="980"/>
      <c r="AU32" s="980">
        <v>4117</v>
      </c>
      <c r="AV32" s="980"/>
      <c r="AW32" s="980"/>
      <c r="AX32" s="980"/>
      <c r="AY32" s="980"/>
      <c r="AZ32" s="1050" t="s">
        <v>537</v>
      </c>
      <c r="BA32" s="1050"/>
      <c r="BB32" s="1050"/>
      <c r="BC32" s="1050"/>
      <c r="BD32" s="1050"/>
      <c r="BE32" s="981" t="s">
        <v>347</v>
      </c>
      <c r="BF32" s="981"/>
      <c r="BG32" s="981"/>
      <c r="BH32" s="981"/>
      <c r="BI32" s="982"/>
      <c r="BJ32" s="218"/>
      <c r="BK32" s="218"/>
      <c r="BL32" s="218"/>
      <c r="BM32" s="218"/>
      <c r="BN32" s="218"/>
      <c r="BO32" s="227"/>
      <c r="BP32" s="227"/>
      <c r="BQ32" s="224">
        <v>26</v>
      </c>
      <c r="BR32" s="225"/>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16"/>
    </row>
    <row r="33" spans="1:131" ht="26.25" customHeight="1" x14ac:dyDescent="0.15">
      <c r="A33" s="228">
        <v>6</v>
      </c>
      <c r="B33" s="1039" t="s">
        <v>348</v>
      </c>
      <c r="C33" s="1040"/>
      <c r="D33" s="1040"/>
      <c r="E33" s="1040"/>
      <c r="F33" s="1040"/>
      <c r="G33" s="1040"/>
      <c r="H33" s="1040"/>
      <c r="I33" s="1040"/>
      <c r="J33" s="1040"/>
      <c r="K33" s="1040"/>
      <c r="L33" s="1040"/>
      <c r="M33" s="1040"/>
      <c r="N33" s="1040"/>
      <c r="O33" s="1040"/>
      <c r="P33" s="1041"/>
      <c r="Q33" s="1047">
        <v>14</v>
      </c>
      <c r="R33" s="1048"/>
      <c r="S33" s="1048"/>
      <c r="T33" s="1048"/>
      <c r="U33" s="1048"/>
      <c r="V33" s="1048">
        <v>7</v>
      </c>
      <c r="W33" s="1048"/>
      <c r="X33" s="1048"/>
      <c r="Y33" s="1048"/>
      <c r="Z33" s="1048"/>
      <c r="AA33" s="1048" t="s">
        <v>526</v>
      </c>
      <c r="AB33" s="1048"/>
      <c r="AC33" s="1048"/>
      <c r="AD33" s="1048"/>
      <c r="AE33" s="1049"/>
      <c r="AF33" s="1044">
        <v>7</v>
      </c>
      <c r="AG33" s="1045"/>
      <c r="AH33" s="1045"/>
      <c r="AI33" s="1045"/>
      <c r="AJ33" s="1046"/>
      <c r="AK33" s="989">
        <v>0</v>
      </c>
      <c r="AL33" s="980"/>
      <c r="AM33" s="980"/>
      <c r="AN33" s="980"/>
      <c r="AO33" s="980"/>
      <c r="AP33" s="980" t="s">
        <v>526</v>
      </c>
      <c r="AQ33" s="980"/>
      <c r="AR33" s="980"/>
      <c r="AS33" s="980"/>
      <c r="AT33" s="980"/>
      <c r="AU33" s="980" t="s">
        <v>526</v>
      </c>
      <c r="AV33" s="980"/>
      <c r="AW33" s="980"/>
      <c r="AX33" s="980"/>
      <c r="AY33" s="980"/>
      <c r="AZ33" s="1050" t="s">
        <v>537</v>
      </c>
      <c r="BA33" s="1050"/>
      <c r="BB33" s="1050"/>
      <c r="BC33" s="1050"/>
      <c r="BD33" s="1050"/>
      <c r="BE33" s="981" t="s">
        <v>349</v>
      </c>
      <c r="BF33" s="981"/>
      <c r="BG33" s="981"/>
      <c r="BH33" s="981"/>
      <c r="BI33" s="982"/>
      <c r="BJ33" s="218"/>
      <c r="BK33" s="218"/>
      <c r="BL33" s="218"/>
      <c r="BM33" s="218"/>
      <c r="BN33" s="218"/>
      <c r="BO33" s="227"/>
      <c r="BP33" s="227"/>
      <c r="BQ33" s="224">
        <v>27</v>
      </c>
      <c r="BR33" s="225"/>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16"/>
    </row>
    <row r="34" spans="1:131" ht="26.25" customHeight="1" x14ac:dyDescent="0.15">
      <c r="A34" s="228">
        <v>7</v>
      </c>
      <c r="B34" s="1039" t="s">
        <v>350</v>
      </c>
      <c r="C34" s="1040"/>
      <c r="D34" s="1040"/>
      <c r="E34" s="1040"/>
      <c r="F34" s="1040"/>
      <c r="G34" s="1040"/>
      <c r="H34" s="1040"/>
      <c r="I34" s="1040"/>
      <c r="J34" s="1040"/>
      <c r="K34" s="1040"/>
      <c r="L34" s="1040"/>
      <c r="M34" s="1040"/>
      <c r="N34" s="1040"/>
      <c r="O34" s="1040"/>
      <c r="P34" s="1041"/>
      <c r="Q34" s="1047">
        <v>59</v>
      </c>
      <c r="R34" s="1048"/>
      <c r="S34" s="1048"/>
      <c r="T34" s="1048"/>
      <c r="U34" s="1048"/>
      <c r="V34" s="1048">
        <v>45</v>
      </c>
      <c r="W34" s="1048"/>
      <c r="X34" s="1048"/>
      <c r="Y34" s="1048"/>
      <c r="Z34" s="1048"/>
      <c r="AA34" s="1048" t="s">
        <v>526</v>
      </c>
      <c r="AB34" s="1048"/>
      <c r="AC34" s="1048"/>
      <c r="AD34" s="1048"/>
      <c r="AE34" s="1049"/>
      <c r="AF34" s="1044">
        <v>14</v>
      </c>
      <c r="AG34" s="1045"/>
      <c r="AH34" s="1045"/>
      <c r="AI34" s="1045"/>
      <c r="AJ34" s="1046"/>
      <c r="AK34" s="989">
        <v>47</v>
      </c>
      <c r="AL34" s="980"/>
      <c r="AM34" s="980"/>
      <c r="AN34" s="980"/>
      <c r="AO34" s="980"/>
      <c r="AP34" s="980" t="s">
        <v>526</v>
      </c>
      <c r="AQ34" s="980"/>
      <c r="AR34" s="980"/>
      <c r="AS34" s="980"/>
      <c r="AT34" s="980"/>
      <c r="AU34" s="980">
        <v>115</v>
      </c>
      <c r="AV34" s="980"/>
      <c r="AW34" s="980"/>
      <c r="AX34" s="980"/>
      <c r="AY34" s="980"/>
      <c r="AZ34" s="1050" t="s">
        <v>537</v>
      </c>
      <c r="BA34" s="1050"/>
      <c r="BB34" s="1050"/>
      <c r="BC34" s="1050"/>
      <c r="BD34" s="1050"/>
      <c r="BE34" s="981" t="s">
        <v>351</v>
      </c>
      <c r="BF34" s="981"/>
      <c r="BG34" s="981"/>
      <c r="BH34" s="981"/>
      <c r="BI34" s="982"/>
      <c r="BJ34" s="218"/>
      <c r="BK34" s="218"/>
      <c r="BL34" s="218"/>
      <c r="BM34" s="218"/>
      <c r="BN34" s="218"/>
      <c r="BO34" s="227"/>
      <c r="BP34" s="227"/>
      <c r="BQ34" s="224">
        <v>28</v>
      </c>
      <c r="BR34" s="225"/>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16"/>
    </row>
    <row r="35" spans="1:131" ht="26.25" customHeight="1" x14ac:dyDescent="0.15">
      <c r="A35" s="228">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18"/>
      <c r="BK35" s="218"/>
      <c r="BL35" s="218"/>
      <c r="BM35" s="218"/>
      <c r="BN35" s="218"/>
      <c r="BO35" s="227"/>
      <c r="BP35" s="227"/>
      <c r="BQ35" s="224">
        <v>29</v>
      </c>
      <c r="BR35" s="225"/>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16"/>
    </row>
    <row r="36" spans="1:131" ht="26.25" customHeight="1" x14ac:dyDescent="0.15">
      <c r="A36" s="228">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18"/>
      <c r="BK36" s="218"/>
      <c r="BL36" s="218"/>
      <c r="BM36" s="218"/>
      <c r="BN36" s="218"/>
      <c r="BO36" s="227"/>
      <c r="BP36" s="227"/>
      <c r="BQ36" s="224">
        <v>30</v>
      </c>
      <c r="BR36" s="225"/>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16"/>
    </row>
    <row r="37" spans="1:131" ht="26.25" customHeight="1" x14ac:dyDescent="0.15">
      <c r="A37" s="228">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18"/>
      <c r="BK37" s="218"/>
      <c r="BL37" s="218"/>
      <c r="BM37" s="218"/>
      <c r="BN37" s="218"/>
      <c r="BO37" s="227"/>
      <c r="BP37" s="227"/>
      <c r="BQ37" s="224">
        <v>31</v>
      </c>
      <c r="BR37" s="225"/>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16"/>
    </row>
    <row r="38" spans="1:131" ht="26.25" customHeight="1" x14ac:dyDescent="0.15">
      <c r="A38" s="228">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18"/>
      <c r="BK38" s="218"/>
      <c r="BL38" s="218"/>
      <c r="BM38" s="218"/>
      <c r="BN38" s="218"/>
      <c r="BO38" s="227"/>
      <c r="BP38" s="227"/>
      <c r="BQ38" s="224">
        <v>32</v>
      </c>
      <c r="BR38" s="225"/>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16"/>
    </row>
    <row r="39" spans="1:131" ht="26.25" customHeight="1" x14ac:dyDescent="0.15">
      <c r="A39" s="228">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18"/>
      <c r="BK39" s="218"/>
      <c r="BL39" s="218"/>
      <c r="BM39" s="218"/>
      <c r="BN39" s="218"/>
      <c r="BO39" s="227"/>
      <c r="BP39" s="227"/>
      <c r="BQ39" s="224">
        <v>33</v>
      </c>
      <c r="BR39" s="225"/>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16"/>
    </row>
    <row r="40" spans="1:131" ht="26.25" customHeight="1" x14ac:dyDescent="0.15">
      <c r="A40" s="224">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18"/>
      <c r="BK40" s="218"/>
      <c r="BL40" s="218"/>
      <c r="BM40" s="218"/>
      <c r="BN40" s="218"/>
      <c r="BO40" s="227"/>
      <c r="BP40" s="227"/>
      <c r="BQ40" s="224">
        <v>34</v>
      </c>
      <c r="BR40" s="225"/>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16"/>
    </row>
    <row r="41" spans="1:131" ht="26.25" customHeight="1" x14ac:dyDescent="0.15">
      <c r="A41" s="224">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18"/>
      <c r="BK41" s="218"/>
      <c r="BL41" s="218"/>
      <c r="BM41" s="218"/>
      <c r="BN41" s="218"/>
      <c r="BO41" s="227"/>
      <c r="BP41" s="227"/>
      <c r="BQ41" s="224">
        <v>35</v>
      </c>
      <c r="BR41" s="225"/>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16"/>
    </row>
    <row r="42" spans="1:131" ht="26.25" customHeight="1" x14ac:dyDescent="0.15">
      <c r="A42" s="224">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18"/>
      <c r="BK42" s="218"/>
      <c r="BL42" s="218"/>
      <c r="BM42" s="218"/>
      <c r="BN42" s="218"/>
      <c r="BO42" s="227"/>
      <c r="BP42" s="227"/>
      <c r="BQ42" s="224">
        <v>36</v>
      </c>
      <c r="BR42" s="225"/>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16"/>
    </row>
    <row r="43" spans="1:131" ht="26.25" customHeight="1" x14ac:dyDescent="0.15">
      <c r="A43" s="224">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18"/>
      <c r="BK43" s="218"/>
      <c r="BL43" s="218"/>
      <c r="BM43" s="218"/>
      <c r="BN43" s="218"/>
      <c r="BO43" s="227"/>
      <c r="BP43" s="227"/>
      <c r="BQ43" s="224">
        <v>37</v>
      </c>
      <c r="BR43" s="225"/>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16"/>
    </row>
    <row r="44" spans="1:131" ht="26.25" customHeight="1" x14ac:dyDescent="0.15">
      <c r="A44" s="224">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18"/>
      <c r="BK44" s="218"/>
      <c r="BL44" s="218"/>
      <c r="BM44" s="218"/>
      <c r="BN44" s="218"/>
      <c r="BO44" s="227"/>
      <c r="BP44" s="227"/>
      <c r="BQ44" s="224">
        <v>38</v>
      </c>
      <c r="BR44" s="225"/>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16"/>
    </row>
    <row r="45" spans="1:131" ht="26.25" customHeight="1" x14ac:dyDescent="0.15">
      <c r="A45" s="224">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18"/>
      <c r="BK45" s="218"/>
      <c r="BL45" s="218"/>
      <c r="BM45" s="218"/>
      <c r="BN45" s="218"/>
      <c r="BO45" s="227"/>
      <c r="BP45" s="227"/>
      <c r="BQ45" s="224">
        <v>39</v>
      </c>
      <c r="BR45" s="225"/>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16"/>
    </row>
    <row r="46" spans="1:131" ht="26.25" customHeight="1" x14ac:dyDescent="0.15">
      <c r="A46" s="224">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18"/>
      <c r="BK46" s="218"/>
      <c r="BL46" s="218"/>
      <c r="BM46" s="218"/>
      <c r="BN46" s="218"/>
      <c r="BO46" s="227"/>
      <c r="BP46" s="227"/>
      <c r="BQ46" s="224">
        <v>40</v>
      </c>
      <c r="BR46" s="225"/>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16"/>
    </row>
    <row r="47" spans="1:131" ht="26.25" customHeight="1" x14ac:dyDescent="0.15">
      <c r="A47" s="224">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18"/>
      <c r="BK47" s="218"/>
      <c r="BL47" s="218"/>
      <c r="BM47" s="218"/>
      <c r="BN47" s="218"/>
      <c r="BO47" s="227"/>
      <c r="BP47" s="227"/>
      <c r="BQ47" s="224">
        <v>41</v>
      </c>
      <c r="BR47" s="225"/>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16"/>
    </row>
    <row r="48" spans="1:131" ht="26.25" customHeight="1" x14ac:dyDescent="0.15">
      <c r="A48" s="224">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18"/>
      <c r="BK48" s="218"/>
      <c r="BL48" s="218"/>
      <c r="BM48" s="218"/>
      <c r="BN48" s="218"/>
      <c r="BO48" s="227"/>
      <c r="BP48" s="227"/>
      <c r="BQ48" s="224">
        <v>42</v>
      </c>
      <c r="BR48" s="225"/>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16"/>
    </row>
    <row r="49" spans="1:131" ht="26.25" customHeight="1" x14ac:dyDescent="0.15">
      <c r="A49" s="224">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18"/>
      <c r="BK49" s="218"/>
      <c r="BL49" s="218"/>
      <c r="BM49" s="218"/>
      <c r="BN49" s="218"/>
      <c r="BO49" s="227"/>
      <c r="BP49" s="227"/>
      <c r="BQ49" s="224">
        <v>43</v>
      </c>
      <c r="BR49" s="225"/>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16"/>
    </row>
    <row r="50" spans="1:131" ht="26.25" customHeight="1" x14ac:dyDescent="0.15">
      <c r="A50" s="224">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18"/>
      <c r="BK50" s="218"/>
      <c r="BL50" s="218"/>
      <c r="BM50" s="218"/>
      <c r="BN50" s="218"/>
      <c r="BO50" s="227"/>
      <c r="BP50" s="227"/>
      <c r="BQ50" s="224">
        <v>44</v>
      </c>
      <c r="BR50" s="225"/>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16"/>
    </row>
    <row r="51" spans="1:131" ht="26.25" customHeight="1" x14ac:dyDescent="0.15">
      <c r="A51" s="224">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18"/>
      <c r="BK51" s="218"/>
      <c r="BL51" s="218"/>
      <c r="BM51" s="218"/>
      <c r="BN51" s="218"/>
      <c r="BO51" s="227"/>
      <c r="BP51" s="227"/>
      <c r="BQ51" s="224">
        <v>45</v>
      </c>
      <c r="BR51" s="225"/>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16"/>
    </row>
    <row r="52" spans="1:131" ht="26.25" customHeight="1" x14ac:dyDescent="0.15">
      <c r="A52" s="224">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18"/>
      <c r="BK52" s="218"/>
      <c r="BL52" s="218"/>
      <c r="BM52" s="218"/>
      <c r="BN52" s="218"/>
      <c r="BO52" s="227"/>
      <c r="BP52" s="227"/>
      <c r="BQ52" s="224">
        <v>46</v>
      </c>
      <c r="BR52" s="225"/>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16"/>
    </row>
    <row r="53" spans="1:131" ht="26.25" customHeight="1" x14ac:dyDescent="0.15">
      <c r="A53" s="224">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18"/>
      <c r="BK53" s="218"/>
      <c r="BL53" s="218"/>
      <c r="BM53" s="218"/>
      <c r="BN53" s="218"/>
      <c r="BO53" s="227"/>
      <c r="BP53" s="227"/>
      <c r="BQ53" s="224">
        <v>47</v>
      </c>
      <c r="BR53" s="225"/>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16"/>
    </row>
    <row r="54" spans="1:131" ht="26.25" customHeight="1" x14ac:dyDescent="0.15">
      <c r="A54" s="224">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18"/>
      <c r="BK54" s="218"/>
      <c r="BL54" s="218"/>
      <c r="BM54" s="218"/>
      <c r="BN54" s="218"/>
      <c r="BO54" s="227"/>
      <c r="BP54" s="227"/>
      <c r="BQ54" s="224">
        <v>48</v>
      </c>
      <c r="BR54" s="225"/>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16"/>
    </row>
    <row r="55" spans="1:131" ht="26.25" customHeight="1" x14ac:dyDescent="0.15">
      <c r="A55" s="224">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18"/>
      <c r="BK55" s="218"/>
      <c r="BL55" s="218"/>
      <c r="BM55" s="218"/>
      <c r="BN55" s="218"/>
      <c r="BO55" s="227"/>
      <c r="BP55" s="227"/>
      <c r="BQ55" s="224">
        <v>49</v>
      </c>
      <c r="BR55" s="225"/>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16"/>
    </row>
    <row r="56" spans="1:131" ht="26.25" customHeight="1" x14ac:dyDescent="0.15">
      <c r="A56" s="224">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18"/>
      <c r="BK56" s="218"/>
      <c r="BL56" s="218"/>
      <c r="BM56" s="218"/>
      <c r="BN56" s="218"/>
      <c r="BO56" s="227"/>
      <c r="BP56" s="227"/>
      <c r="BQ56" s="224">
        <v>50</v>
      </c>
      <c r="BR56" s="225"/>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16"/>
    </row>
    <row r="57" spans="1:131" ht="26.25" customHeight="1" x14ac:dyDescent="0.15">
      <c r="A57" s="224">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18"/>
      <c r="BK57" s="218"/>
      <c r="BL57" s="218"/>
      <c r="BM57" s="218"/>
      <c r="BN57" s="218"/>
      <c r="BO57" s="227"/>
      <c r="BP57" s="227"/>
      <c r="BQ57" s="224">
        <v>51</v>
      </c>
      <c r="BR57" s="225"/>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16"/>
    </row>
    <row r="58" spans="1:131" ht="26.25" customHeight="1" x14ac:dyDescent="0.15">
      <c r="A58" s="224">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18"/>
      <c r="BK58" s="218"/>
      <c r="BL58" s="218"/>
      <c r="BM58" s="218"/>
      <c r="BN58" s="218"/>
      <c r="BO58" s="227"/>
      <c r="BP58" s="227"/>
      <c r="BQ58" s="224">
        <v>52</v>
      </c>
      <c r="BR58" s="225"/>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16"/>
    </row>
    <row r="59" spans="1:131" ht="26.25" customHeight="1" x14ac:dyDescent="0.15">
      <c r="A59" s="224">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18"/>
      <c r="BK59" s="218"/>
      <c r="BL59" s="218"/>
      <c r="BM59" s="218"/>
      <c r="BN59" s="218"/>
      <c r="BO59" s="227"/>
      <c r="BP59" s="227"/>
      <c r="BQ59" s="224">
        <v>53</v>
      </c>
      <c r="BR59" s="225"/>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16"/>
    </row>
    <row r="60" spans="1:131" ht="26.25" customHeight="1" x14ac:dyDescent="0.15">
      <c r="A60" s="224">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18"/>
      <c r="BK60" s="218"/>
      <c r="BL60" s="218"/>
      <c r="BM60" s="218"/>
      <c r="BN60" s="218"/>
      <c r="BO60" s="227"/>
      <c r="BP60" s="227"/>
      <c r="BQ60" s="224">
        <v>54</v>
      </c>
      <c r="BR60" s="225"/>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16"/>
    </row>
    <row r="61" spans="1:131" ht="26.25" customHeight="1" thickBot="1" x14ac:dyDescent="0.2">
      <c r="A61" s="224">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18"/>
      <c r="BK61" s="218"/>
      <c r="BL61" s="218"/>
      <c r="BM61" s="218"/>
      <c r="BN61" s="218"/>
      <c r="BO61" s="227"/>
      <c r="BP61" s="227"/>
      <c r="BQ61" s="224">
        <v>55</v>
      </c>
      <c r="BR61" s="225"/>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16"/>
    </row>
    <row r="62" spans="1:131" ht="26.25" customHeight="1" x14ac:dyDescent="0.15">
      <c r="A62" s="224">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352</v>
      </c>
      <c r="BK62" s="1037"/>
      <c r="BL62" s="1037"/>
      <c r="BM62" s="1037"/>
      <c r="BN62" s="1038"/>
      <c r="BO62" s="227"/>
      <c r="BP62" s="227"/>
      <c r="BQ62" s="224">
        <v>56</v>
      </c>
      <c r="BR62" s="225"/>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16"/>
    </row>
    <row r="63" spans="1:131" ht="26.25" customHeight="1" thickBot="1" x14ac:dyDescent="0.2">
      <c r="A63" s="226" t="s">
        <v>328</v>
      </c>
      <c r="B63" s="946" t="s">
        <v>353</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2773</v>
      </c>
      <c r="AG63" s="968"/>
      <c r="AH63" s="968"/>
      <c r="AI63" s="968"/>
      <c r="AJ63" s="1031"/>
      <c r="AK63" s="1032"/>
      <c r="AL63" s="972"/>
      <c r="AM63" s="972"/>
      <c r="AN63" s="972"/>
      <c r="AO63" s="972"/>
      <c r="AP63" s="968"/>
      <c r="AQ63" s="968"/>
      <c r="AR63" s="968"/>
      <c r="AS63" s="968"/>
      <c r="AT63" s="968"/>
      <c r="AU63" s="968"/>
      <c r="AV63" s="968"/>
      <c r="AW63" s="968"/>
      <c r="AX63" s="968"/>
      <c r="AY63" s="968"/>
      <c r="AZ63" s="1026"/>
      <c r="BA63" s="1026"/>
      <c r="BB63" s="1026"/>
      <c r="BC63" s="1026"/>
      <c r="BD63" s="1026"/>
      <c r="BE63" s="969"/>
      <c r="BF63" s="969"/>
      <c r="BG63" s="969"/>
      <c r="BH63" s="969"/>
      <c r="BI63" s="970"/>
      <c r="BJ63" s="1027" t="s">
        <v>354</v>
      </c>
      <c r="BK63" s="962"/>
      <c r="BL63" s="962"/>
      <c r="BM63" s="962"/>
      <c r="BN63" s="1028"/>
      <c r="BO63" s="227"/>
      <c r="BP63" s="227"/>
      <c r="BQ63" s="224">
        <v>57</v>
      </c>
      <c r="BR63" s="225"/>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16"/>
    </row>
    <row r="65" spans="1:131" ht="26.25" customHeight="1" thickBot="1" x14ac:dyDescent="0.2">
      <c r="A65" s="218" t="s">
        <v>355</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16"/>
    </row>
    <row r="66" spans="1:131" ht="26.25" customHeight="1" x14ac:dyDescent="0.15">
      <c r="A66" s="1004" t="s">
        <v>356</v>
      </c>
      <c r="B66" s="1005"/>
      <c r="C66" s="1005"/>
      <c r="D66" s="1005"/>
      <c r="E66" s="1005"/>
      <c r="F66" s="1005"/>
      <c r="G66" s="1005"/>
      <c r="H66" s="1005"/>
      <c r="I66" s="1005"/>
      <c r="J66" s="1005"/>
      <c r="K66" s="1005"/>
      <c r="L66" s="1005"/>
      <c r="M66" s="1005"/>
      <c r="N66" s="1005"/>
      <c r="O66" s="1005"/>
      <c r="P66" s="1006"/>
      <c r="Q66" s="1010" t="s">
        <v>333</v>
      </c>
      <c r="R66" s="1011"/>
      <c r="S66" s="1011"/>
      <c r="T66" s="1011"/>
      <c r="U66" s="1012"/>
      <c r="V66" s="1010" t="s">
        <v>334</v>
      </c>
      <c r="W66" s="1011"/>
      <c r="X66" s="1011"/>
      <c r="Y66" s="1011"/>
      <c r="Z66" s="1012"/>
      <c r="AA66" s="1010" t="s">
        <v>335</v>
      </c>
      <c r="AB66" s="1011"/>
      <c r="AC66" s="1011"/>
      <c r="AD66" s="1011"/>
      <c r="AE66" s="1012"/>
      <c r="AF66" s="1016" t="s">
        <v>357</v>
      </c>
      <c r="AG66" s="1017"/>
      <c r="AH66" s="1017"/>
      <c r="AI66" s="1017"/>
      <c r="AJ66" s="1018"/>
      <c r="AK66" s="1010" t="s">
        <v>337</v>
      </c>
      <c r="AL66" s="1005"/>
      <c r="AM66" s="1005"/>
      <c r="AN66" s="1005"/>
      <c r="AO66" s="1006"/>
      <c r="AP66" s="1010" t="s">
        <v>338</v>
      </c>
      <c r="AQ66" s="1011"/>
      <c r="AR66" s="1011"/>
      <c r="AS66" s="1011"/>
      <c r="AT66" s="1012"/>
      <c r="AU66" s="1010" t="s">
        <v>358</v>
      </c>
      <c r="AV66" s="1011"/>
      <c r="AW66" s="1011"/>
      <c r="AX66" s="1011"/>
      <c r="AY66" s="1012"/>
      <c r="AZ66" s="1010" t="s">
        <v>316</v>
      </c>
      <c r="BA66" s="1011"/>
      <c r="BB66" s="1011"/>
      <c r="BC66" s="1011"/>
      <c r="BD66" s="1024"/>
      <c r="BE66" s="227"/>
      <c r="BF66" s="227"/>
      <c r="BG66" s="227"/>
      <c r="BH66" s="227"/>
      <c r="BI66" s="227"/>
      <c r="BJ66" s="227"/>
      <c r="BK66" s="227"/>
      <c r="BL66" s="227"/>
      <c r="BM66" s="227"/>
      <c r="BN66" s="227"/>
      <c r="BO66" s="227"/>
      <c r="BP66" s="227"/>
      <c r="BQ66" s="224">
        <v>60</v>
      </c>
      <c r="BR66" s="229"/>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6"/>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27"/>
      <c r="BF67" s="227"/>
      <c r="BG67" s="227"/>
      <c r="BH67" s="227"/>
      <c r="BI67" s="227"/>
      <c r="BJ67" s="227"/>
      <c r="BK67" s="227"/>
      <c r="BL67" s="227"/>
      <c r="BM67" s="227"/>
      <c r="BN67" s="227"/>
      <c r="BO67" s="227"/>
      <c r="BP67" s="227"/>
      <c r="BQ67" s="224">
        <v>61</v>
      </c>
      <c r="BR67" s="229"/>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6"/>
    </row>
    <row r="68" spans="1:131" ht="26.25" customHeight="1" thickTop="1" x14ac:dyDescent="0.15">
      <c r="A68" s="222">
        <v>1</v>
      </c>
      <c r="B68" s="994" t="s">
        <v>534</v>
      </c>
      <c r="C68" s="995"/>
      <c r="D68" s="995"/>
      <c r="E68" s="995"/>
      <c r="F68" s="995"/>
      <c r="G68" s="995"/>
      <c r="H68" s="995"/>
      <c r="I68" s="995"/>
      <c r="J68" s="995"/>
      <c r="K68" s="995"/>
      <c r="L68" s="995"/>
      <c r="M68" s="995"/>
      <c r="N68" s="995"/>
      <c r="O68" s="995"/>
      <c r="P68" s="996"/>
      <c r="Q68" s="997">
        <v>1841</v>
      </c>
      <c r="R68" s="991"/>
      <c r="S68" s="991"/>
      <c r="T68" s="991"/>
      <c r="U68" s="991"/>
      <c r="V68" s="991">
        <v>1740</v>
      </c>
      <c r="W68" s="991"/>
      <c r="X68" s="991"/>
      <c r="Y68" s="991"/>
      <c r="Z68" s="991"/>
      <c r="AA68" s="991">
        <v>101</v>
      </c>
      <c r="AB68" s="991"/>
      <c r="AC68" s="991"/>
      <c r="AD68" s="991"/>
      <c r="AE68" s="991"/>
      <c r="AF68" s="991">
        <v>37</v>
      </c>
      <c r="AG68" s="991"/>
      <c r="AH68" s="991"/>
      <c r="AI68" s="991"/>
      <c r="AJ68" s="991"/>
      <c r="AK68" s="991">
        <v>0</v>
      </c>
      <c r="AL68" s="991"/>
      <c r="AM68" s="991"/>
      <c r="AN68" s="991"/>
      <c r="AO68" s="991"/>
      <c r="AP68" s="991">
        <v>912</v>
      </c>
      <c r="AQ68" s="991"/>
      <c r="AR68" s="991"/>
      <c r="AS68" s="991"/>
      <c r="AT68" s="991"/>
      <c r="AU68" s="991">
        <v>477</v>
      </c>
      <c r="AV68" s="991"/>
      <c r="AW68" s="991"/>
      <c r="AX68" s="991"/>
      <c r="AY68" s="991"/>
      <c r="AZ68" s="992"/>
      <c r="BA68" s="992"/>
      <c r="BB68" s="992"/>
      <c r="BC68" s="992"/>
      <c r="BD68" s="993"/>
      <c r="BE68" s="227"/>
      <c r="BF68" s="227"/>
      <c r="BG68" s="227"/>
      <c r="BH68" s="227"/>
      <c r="BI68" s="227"/>
      <c r="BJ68" s="227"/>
      <c r="BK68" s="227"/>
      <c r="BL68" s="227"/>
      <c r="BM68" s="227"/>
      <c r="BN68" s="227"/>
      <c r="BO68" s="227"/>
      <c r="BP68" s="227"/>
      <c r="BQ68" s="224">
        <v>62</v>
      </c>
      <c r="BR68" s="229"/>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6"/>
    </row>
    <row r="69" spans="1:131" ht="26.25" customHeight="1" x14ac:dyDescent="0.15">
      <c r="A69" s="224">
        <v>2</v>
      </c>
      <c r="B69" s="983" t="s">
        <v>535</v>
      </c>
      <c r="C69" s="984"/>
      <c r="D69" s="984"/>
      <c r="E69" s="984"/>
      <c r="F69" s="984"/>
      <c r="G69" s="984"/>
      <c r="H69" s="984"/>
      <c r="I69" s="984"/>
      <c r="J69" s="984"/>
      <c r="K69" s="984"/>
      <c r="L69" s="984"/>
      <c r="M69" s="984"/>
      <c r="N69" s="984"/>
      <c r="O69" s="984"/>
      <c r="P69" s="985"/>
      <c r="Q69" s="986">
        <v>445</v>
      </c>
      <c r="R69" s="980"/>
      <c r="S69" s="980"/>
      <c r="T69" s="980"/>
      <c r="U69" s="980"/>
      <c r="V69" s="980">
        <v>403</v>
      </c>
      <c r="W69" s="980"/>
      <c r="X69" s="980"/>
      <c r="Y69" s="980"/>
      <c r="Z69" s="980"/>
      <c r="AA69" s="980">
        <v>42</v>
      </c>
      <c r="AB69" s="980"/>
      <c r="AC69" s="980"/>
      <c r="AD69" s="980"/>
      <c r="AE69" s="980"/>
      <c r="AF69" s="980">
        <v>42</v>
      </c>
      <c r="AG69" s="980"/>
      <c r="AH69" s="980"/>
      <c r="AI69" s="980"/>
      <c r="AJ69" s="980"/>
      <c r="AK69" s="980">
        <v>77</v>
      </c>
      <c r="AL69" s="980"/>
      <c r="AM69" s="980"/>
      <c r="AN69" s="980"/>
      <c r="AO69" s="980"/>
      <c r="AP69" s="980">
        <v>0</v>
      </c>
      <c r="AQ69" s="980"/>
      <c r="AR69" s="980"/>
      <c r="AS69" s="980"/>
      <c r="AT69" s="980"/>
      <c r="AU69" s="980" t="s">
        <v>526</v>
      </c>
      <c r="AV69" s="980"/>
      <c r="AW69" s="980"/>
      <c r="AX69" s="980"/>
      <c r="AY69" s="980"/>
      <c r="AZ69" s="981"/>
      <c r="BA69" s="981"/>
      <c r="BB69" s="981"/>
      <c r="BC69" s="981"/>
      <c r="BD69" s="982"/>
      <c r="BE69" s="227"/>
      <c r="BF69" s="227"/>
      <c r="BG69" s="227"/>
      <c r="BH69" s="227"/>
      <c r="BI69" s="227"/>
      <c r="BJ69" s="227"/>
      <c r="BK69" s="227"/>
      <c r="BL69" s="227"/>
      <c r="BM69" s="227"/>
      <c r="BN69" s="227"/>
      <c r="BO69" s="227"/>
      <c r="BP69" s="227"/>
      <c r="BQ69" s="224">
        <v>63</v>
      </c>
      <c r="BR69" s="229"/>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6"/>
    </row>
    <row r="70" spans="1:131" ht="26.25" customHeight="1" x14ac:dyDescent="0.15">
      <c r="A70" s="224">
        <v>3</v>
      </c>
      <c r="B70" s="983" t="s">
        <v>525</v>
      </c>
      <c r="C70" s="984"/>
      <c r="D70" s="984"/>
      <c r="E70" s="984"/>
      <c r="F70" s="984"/>
      <c r="G70" s="984"/>
      <c r="H70" s="984"/>
      <c r="I70" s="984"/>
      <c r="J70" s="984"/>
      <c r="K70" s="984"/>
      <c r="L70" s="984"/>
      <c r="M70" s="984"/>
      <c r="N70" s="984"/>
      <c r="O70" s="984"/>
      <c r="P70" s="985"/>
      <c r="Q70" s="986">
        <v>1730</v>
      </c>
      <c r="R70" s="980"/>
      <c r="S70" s="980"/>
      <c r="T70" s="980"/>
      <c r="U70" s="980"/>
      <c r="V70" s="980">
        <v>1694</v>
      </c>
      <c r="W70" s="980"/>
      <c r="X70" s="980"/>
      <c r="Y70" s="980"/>
      <c r="Z70" s="980"/>
      <c r="AA70" s="980">
        <v>36</v>
      </c>
      <c r="AB70" s="980"/>
      <c r="AC70" s="980"/>
      <c r="AD70" s="980"/>
      <c r="AE70" s="980"/>
      <c r="AF70" s="980">
        <v>36</v>
      </c>
      <c r="AG70" s="980"/>
      <c r="AH70" s="980"/>
      <c r="AI70" s="980"/>
      <c r="AJ70" s="980"/>
      <c r="AK70" s="980" t="s">
        <v>526</v>
      </c>
      <c r="AL70" s="980"/>
      <c r="AM70" s="980"/>
      <c r="AN70" s="980"/>
      <c r="AO70" s="980"/>
      <c r="AP70" s="980" t="s">
        <v>527</v>
      </c>
      <c r="AQ70" s="980"/>
      <c r="AR70" s="980"/>
      <c r="AS70" s="980"/>
      <c r="AT70" s="980"/>
      <c r="AU70" s="980" t="s">
        <v>526</v>
      </c>
      <c r="AV70" s="980"/>
      <c r="AW70" s="980"/>
      <c r="AX70" s="980"/>
      <c r="AY70" s="980"/>
      <c r="AZ70" s="981" t="s">
        <v>528</v>
      </c>
      <c r="BA70" s="981"/>
      <c r="BB70" s="981"/>
      <c r="BC70" s="981"/>
      <c r="BD70" s="982"/>
      <c r="BE70" s="227"/>
      <c r="BF70" s="227"/>
      <c r="BG70" s="227"/>
      <c r="BH70" s="227"/>
      <c r="BI70" s="227"/>
      <c r="BJ70" s="227"/>
      <c r="BK70" s="227"/>
      <c r="BL70" s="227"/>
      <c r="BM70" s="227"/>
      <c r="BN70" s="227"/>
      <c r="BO70" s="227"/>
      <c r="BP70" s="227"/>
      <c r="BQ70" s="224">
        <v>64</v>
      </c>
      <c r="BR70" s="229"/>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6"/>
    </row>
    <row r="71" spans="1:131" ht="26.25" customHeight="1" x14ac:dyDescent="0.15">
      <c r="A71" s="224">
        <v>4</v>
      </c>
      <c r="B71" s="983" t="s">
        <v>525</v>
      </c>
      <c r="C71" s="984"/>
      <c r="D71" s="984"/>
      <c r="E71" s="984"/>
      <c r="F71" s="984"/>
      <c r="G71" s="984"/>
      <c r="H71" s="984"/>
      <c r="I71" s="984"/>
      <c r="J71" s="984"/>
      <c r="K71" s="984"/>
      <c r="L71" s="984"/>
      <c r="M71" s="984"/>
      <c r="N71" s="984"/>
      <c r="O71" s="984"/>
      <c r="P71" s="985"/>
      <c r="Q71" s="986">
        <v>824275</v>
      </c>
      <c r="R71" s="980"/>
      <c r="S71" s="980"/>
      <c r="T71" s="980"/>
      <c r="U71" s="980"/>
      <c r="V71" s="980">
        <v>793576</v>
      </c>
      <c r="W71" s="980"/>
      <c r="X71" s="980"/>
      <c r="Y71" s="980"/>
      <c r="Z71" s="980"/>
      <c r="AA71" s="980">
        <v>30699</v>
      </c>
      <c r="AB71" s="980"/>
      <c r="AC71" s="980"/>
      <c r="AD71" s="980"/>
      <c r="AE71" s="980"/>
      <c r="AF71" s="980">
        <v>30699</v>
      </c>
      <c r="AG71" s="980"/>
      <c r="AH71" s="980"/>
      <c r="AI71" s="980"/>
      <c r="AJ71" s="980"/>
      <c r="AK71" s="980">
        <v>9728</v>
      </c>
      <c r="AL71" s="980"/>
      <c r="AM71" s="980"/>
      <c r="AN71" s="980"/>
      <c r="AO71" s="980"/>
      <c r="AP71" s="980" t="s">
        <v>526</v>
      </c>
      <c r="AQ71" s="980"/>
      <c r="AR71" s="980"/>
      <c r="AS71" s="980"/>
      <c r="AT71" s="980"/>
      <c r="AU71" s="980" t="s">
        <v>526</v>
      </c>
      <c r="AV71" s="980"/>
      <c r="AW71" s="980"/>
      <c r="AX71" s="980"/>
      <c r="AY71" s="980"/>
      <c r="AZ71" s="981" t="s">
        <v>529</v>
      </c>
      <c r="BA71" s="981"/>
      <c r="BB71" s="981"/>
      <c r="BC71" s="981"/>
      <c r="BD71" s="982"/>
      <c r="BE71" s="227"/>
      <c r="BF71" s="227"/>
      <c r="BG71" s="227"/>
      <c r="BH71" s="227"/>
      <c r="BI71" s="227"/>
      <c r="BJ71" s="227"/>
      <c r="BK71" s="227"/>
      <c r="BL71" s="227"/>
      <c r="BM71" s="227"/>
      <c r="BN71" s="227"/>
      <c r="BO71" s="227"/>
      <c r="BP71" s="227"/>
      <c r="BQ71" s="224">
        <v>65</v>
      </c>
      <c r="BR71" s="229"/>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6"/>
    </row>
    <row r="72" spans="1:131" ht="26.25" customHeight="1" x14ac:dyDescent="0.15">
      <c r="A72" s="224">
        <v>5</v>
      </c>
      <c r="B72" s="983" t="s">
        <v>530</v>
      </c>
      <c r="C72" s="984"/>
      <c r="D72" s="984"/>
      <c r="E72" s="984"/>
      <c r="F72" s="984"/>
      <c r="G72" s="984"/>
      <c r="H72" s="984"/>
      <c r="I72" s="984"/>
      <c r="J72" s="984"/>
      <c r="K72" s="984"/>
      <c r="L72" s="984"/>
      <c r="M72" s="984"/>
      <c r="N72" s="984"/>
      <c r="O72" s="984"/>
      <c r="P72" s="985"/>
      <c r="Q72" s="986">
        <v>23194</v>
      </c>
      <c r="R72" s="980"/>
      <c r="S72" s="980"/>
      <c r="T72" s="980"/>
      <c r="U72" s="980"/>
      <c r="V72" s="980">
        <v>22714</v>
      </c>
      <c r="W72" s="980"/>
      <c r="X72" s="980"/>
      <c r="Y72" s="980"/>
      <c r="Z72" s="980"/>
      <c r="AA72" s="980">
        <v>480</v>
      </c>
      <c r="AB72" s="980"/>
      <c r="AC72" s="980"/>
      <c r="AD72" s="980"/>
      <c r="AE72" s="980"/>
      <c r="AF72" s="980">
        <v>480</v>
      </c>
      <c r="AG72" s="980"/>
      <c r="AH72" s="980"/>
      <c r="AI72" s="980"/>
      <c r="AJ72" s="980"/>
      <c r="AK72" s="980">
        <v>23</v>
      </c>
      <c r="AL72" s="980"/>
      <c r="AM72" s="980"/>
      <c r="AN72" s="980"/>
      <c r="AO72" s="980"/>
      <c r="AP72" s="980" t="s">
        <v>526</v>
      </c>
      <c r="AQ72" s="980"/>
      <c r="AR72" s="980"/>
      <c r="AS72" s="980"/>
      <c r="AT72" s="980"/>
      <c r="AU72" s="980" t="s">
        <v>531</v>
      </c>
      <c r="AV72" s="980"/>
      <c r="AW72" s="980"/>
      <c r="AX72" s="980"/>
      <c r="AY72" s="980"/>
      <c r="AZ72" s="981" t="s">
        <v>528</v>
      </c>
      <c r="BA72" s="981"/>
      <c r="BB72" s="981"/>
      <c r="BC72" s="981"/>
      <c r="BD72" s="982"/>
      <c r="BE72" s="227"/>
      <c r="BF72" s="227"/>
      <c r="BG72" s="227"/>
      <c r="BH72" s="227"/>
      <c r="BI72" s="227"/>
      <c r="BJ72" s="227"/>
      <c r="BK72" s="227"/>
      <c r="BL72" s="227"/>
      <c r="BM72" s="227"/>
      <c r="BN72" s="227"/>
      <c r="BO72" s="227"/>
      <c r="BP72" s="227"/>
      <c r="BQ72" s="224">
        <v>66</v>
      </c>
      <c r="BR72" s="229"/>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6"/>
    </row>
    <row r="73" spans="1:131" ht="26.25" customHeight="1" x14ac:dyDescent="0.15">
      <c r="A73" s="224">
        <v>6</v>
      </c>
      <c r="B73" s="983" t="s">
        <v>530</v>
      </c>
      <c r="C73" s="984"/>
      <c r="D73" s="984"/>
      <c r="E73" s="984"/>
      <c r="F73" s="984"/>
      <c r="G73" s="984"/>
      <c r="H73" s="984"/>
      <c r="I73" s="984"/>
      <c r="J73" s="984"/>
      <c r="K73" s="984"/>
      <c r="L73" s="984"/>
      <c r="M73" s="984"/>
      <c r="N73" s="984"/>
      <c r="O73" s="984"/>
      <c r="P73" s="985"/>
      <c r="Q73" s="986">
        <v>238</v>
      </c>
      <c r="R73" s="980"/>
      <c r="S73" s="980"/>
      <c r="T73" s="980"/>
      <c r="U73" s="980"/>
      <c r="V73" s="980">
        <v>112</v>
      </c>
      <c r="W73" s="980"/>
      <c r="X73" s="980"/>
      <c r="Y73" s="980"/>
      <c r="Z73" s="980"/>
      <c r="AA73" s="980">
        <v>125</v>
      </c>
      <c r="AB73" s="980"/>
      <c r="AC73" s="980"/>
      <c r="AD73" s="980"/>
      <c r="AE73" s="980"/>
      <c r="AF73" s="980">
        <v>125</v>
      </c>
      <c r="AG73" s="980"/>
      <c r="AH73" s="980"/>
      <c r="AI73" s="980"/>
      <c r="AJ73" s="980"/>
      <c r="AK73" s="980" t="s">
        <v>526</v>
      </c>
      <c r="AL73" s="980"/>
      <c r="AM73" s="980"/>
      <c r="AN73" s="980"/>
      <c r="AO73" s="980"/>
      <c r="AP73" s="980" t="s">
        <v>526</v>
      </c>
      <c r="AQ73" s="980"/>
      <c r="AR73" s="980"/>
      <c r="AS73" s="980"/>
      <c r="AT73" s="980"/>
      <c r="AU73" s="980" t="s">
        <v>526</v>
      </c>
      <c r="AV73" s="980"/>
      <c r="AW73" s="980"/>
      <c r="AX73" s="980"/>
      <c r="AY73" s="980"/>
      <c r="AZ73" s="981" t="s">
        <v>532</v>
      </c>
      <c r="BA73" s="981"/>
      <c r="BB73" s="981"/>
      <c r="BC73" s="981"/>
      <c r="BD73" s="982"/>
      <c r="BE73" s="227"/>
      <c r="BF73" s="227"/>
      <c r="BG73" s="227"/>
      <c r="BH73" s="227"/>
      <c r="BI73" s="227"/>
      <c r="BJ73" s="227"/>
      <c r="BK73" s="227"/>
      <c r="BL73" s="227"/>
      <c r="BM73" s="227"/>
      <c r="BN73" s="227"/>
      <c r="BO73" s="227"/>
      <c r="BP73" s="227"/>
      <c r="BQ73" s="224">
        <v>67</v>
      </c>
      <c r="BR73" s="229"/>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6"/>
    </row>
    <row r="74" spans="1:131" ht="26.25" customHeight="1" x14ac:dyDescent="0.15">
      <c r="A74" s="224">
        <v>7</v>
      </c>
      <c r="B74" s="983" t="s">
        <v>533</v>
      </c>
      <c r="C74" s="984"/>
      <c r="D74" s="984"/>
      <c r="E74" s="984"/>
      <c r="F74" s="984"/>
      <c r="G74" s="984"/>
      <c r="H74" s="984"/>
      <c r="I74" s="984"/>
      <c r="J74" s="984"/>
      <c r="K74" s="984"/>
      <c r="L74" s="984"/>
      <c r="M74" s="984"/>
      <c r="N74" s="984"/>
      <c r="O74" s="984"/>
      <c r="P74" s="985"/>
      <c r="Q74" s="986">
        <v>332</v>
      </c>
      <c r="R74" s="980"/>
      <c r="S74" s="980"/>
      <c r="T74" s="980"/>
      <c r="U74" s="980"/>
      <c r="V74" s="980">
        <v>324</v>
      </c>
      <c r="W74" s="980"/>
      <c r="X74" s="980"/>
      <c r="Y74" s="980"/>
      <c r="Z74" s="980"/>
      <c r="AA74" s="980">
        <v>8</v>
      </c>
      <c r="AB74" s="980"/>
      <c r="AC74" s="980"/>
      <c r="AD74" s="980"/>
      <c r="AE74" s="980"/>
      <c r="AF74" s="980">
        <v>8</v>
      </c>
      <c r="AG74" s="980"/>
      <c r="AH74" s="980"/>
      <c r="AI74" s="980"/>
      <c r="AJ74" s="980"/>
      <c r="AK74" s="980">
        <v>5</v>
      </c>
      <c r="AL74" s="980"/>
      <c r="AM74" s="980"/>
      <c r="AN74" s="980"/>
      <c r="AO74" s="980"/>
      <c r="AP74" s="980" t="s">
        <v>526</v>
      </c>
      <c r="AQ74" s="980"/>
      <c r="AR74" s="980"/>
      <c r="AS74" s="980"/>
      <c r="AT74" s="980"/>
      <c r="AU74" s="980" t="s">
        <v>526</v>
      </c>
      <c r="AV74" s="980"/>
      <c r="AW74" s="980"/>
      <c r="AX74" s="980"/>
      <c r="AY74" s="980"/>
      <c r="AZ74" s="981"/>
      <c r="BA74" s="981"/>
      <c r="BB74" s="981"/>
      <c r="BC74" s="981"/>
      <c r="BD74" s="982"/>
      <c r="BE74" s="227"/>
      <c r="BF74" s="227"/>
      <c r="BG74" s="227"/>
      <c r="BH74" s="227"/>
      <c r="BI74" s="227"/>
      <c r="BJ74" s="227"/>
      <c r="BK74" s="227"/>
      <c r="BL74" s="227"/>
      <c r="BM74" s="227"/>
      <c r="BN74" s="227"/>
      <c r="BO74" s="227"/>
      <c r="BP74" s="227"/>
      <c r="BQ74" s="224">
        <v>68</v>
      </c>
      <c r="BR74" s="229"/>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6"/>
    </row>
    <row r="75" spans="1:131" ht="26.25" customHeight="1" x14ac:dyDescent="0.15">
      <c r="A75" s="224">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27"/>
      <c r="BF75" s="227"/>
      <c r="BG75" s="227"/>
      <c r="BH75" s="227"/>
      <c r="BI75" s="227"/>
      <c r="BJ75" s="227"/>
      <c r="BK75" s="227"/>
      <c r="BL75" s="227"/>
      <c r="BM75" s="227"/>
      <c r="BN75" s="227"/>
      <c r="BO75" s="227"/>
      <c r="BP75" s="227"/>
      <c r="BQ75" s="224">
        <v>69</v>
      </c>
      <c r="BR75" s="229"/>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6"/>
    </row>
    <row r="76" spans="1:131" ht="26.25" customHeight="1" x14ac:dyDescent="0.15">
      <c r="A76" s="224">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27"/>
      <c r="BF76" s="227"/>
      <c r="BG76" s="227"/>
      <c r="BH76" s="227"/>
      <c r="BI76" s="227"/>
      <c r="BJ76" s="227"/>
      <c r="BK76" s="227"/>
      <c r="BL76" s="227"/>
      <c r="BM76" s="227"/>
      <c r="BN76" s="227"/>
      <c r="BO76" s="227"/>
      <c r="BP76" s="227"/>
      <c r="BQ76" s="224">
        <v>70</v>
      </c>
      <c r="BR76" s="229"/>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6"/>
    </row>
    <row r="77" spans="1:131" ht="26.25" customHeight="1" x14ac:dyDescent="0.15">
      <c r="A77" s="224">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27"/>
      <c r="BF77" s="227"/>
      <c r="BG77" s="227"/>
      <c r="BH77" s="227"/>
      <c r="BI77" s="227"/>
      <c r="BJ77" s="227"/>
      <c r="BK77" s="227"/>
      <c r="BL77" s="227"/>
      <c r="BM77" s="227"/>
      <c r="BN77" s="227"/>
      <c r="BO77" s="227"/>
      <c r="BP77" s="227"/>
      <c r="BQ77" s="224">
        <v>71</v>
      </c>
      <c r="BR77" s="229"/>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6"/>
    </row>
    <row r="78" spans="1:131" ht="26.25" customHeight="1" x14ac:dyDescent="0.15">
      <c r="A78" s="224">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27"/>
      <c r="BF78" s="227"/>
      <c r="BG78" s="227"/>
      <c r="BH78" s="227"/>
      <c r="BI78" s="227"/>
      <c r="BJ78" s="216"/>
      <c r="BK78" s="216"/>
      <c r="BL78" s="216"/>
      <c r="BM78" s="216"/>
      <c r="BN78" s="216"/>
      <c r="BO78" s="227"/>
      <c r="BP78" s="227"/>
      <c r="BQ78" s="224">
        <v>72</v>
      </c>
      <c r="BR78" s="229"/>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6"/>
    </row>
    <row r="79" spans="1:131" ht="26.25" customHeight="1" x14ac:dyDescent="0.15">
      <c r="A79" s="224">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27"/>
      <c r="BF79" s="227"/>
      <c r="BG79" s="227"/>
      <c r="BH79" s="227"/>
      <c r="BI79" s="227"/>
      <c r="BJ79" s="216"/>
      <c r="BK79" s="216"/>
      <c r="BL79" s="216"/>
      <c r="BM79" s="216"/>
      <c r="BN79" s="216"/>
      <c r="BO79" s="227"/>
      <c r="BP79" s="227"/>
      <c r="BQ79" s="224">
        <v>73</v>
      </c>
      <c r="BR79" s="229"/>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6"/>
    </row>
    <row r="80" spans="1:131" ht="26.25" customHeight="1" x14ac:dyDescent="0.15">
      <c r="A80" s="224">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27"/>
      <c r="BF80" s="227"/>
      <c r="BG80" s="227"/>
      <c r="BH80" s="227"/>
      <c r="BI80" s="227"/>
      <c r="BJ80" s="227"/>
      <c r="BK80" s="227"/>
      <c r="BL80" s="227"/>
      <c r="BM80" s="227"/>
      <c r="BN80" s="227"/>
      <c r="BO80" s="227"/>
      <c r="BP80" s="227"/>
      <c r="BQ80" s="224">
        <v>74</v>
      </c>
      <c r="BR80" s="229"/>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6"/>
    </row>
    <row r="81" spans="1:131" ht="26.25" customHeight="1" x14ac:dyDescent="0.15">
      <c r="A81" s="224">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27"/>
      <c r="BF81" s="227"/>
      <c r="BG81" s="227"/>
      <c r="BH81" s="227"/>
      <c r="BI81" s="227"/>
      <c r="BJ81" s="227"/>
      <c r="BK81" s="227"/>
      <c r="BL81" s="227"/>
      <c r="BM81" s="227"/>
      <c r="BN81" s="227"/>
      <c r="BO81" s="227"/>
      <c r="BP81" s="227"/>
      <c r="BQ81" s="224">
        <v>75</v>
      </c>
      <c r="BR81" s="229"/>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6"/>
    </row>
    <row r="82" spans="1:131" ht="26.25" customHeight="1" x14ac:dyDescent="0.15">
      <c r="A82" s="224">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27"/>
      <c r="BF82" s="227"/>
      <c r="BG82" s="227"/>
      <c r="BH82" s="227"/>
      <c r="BI82" s="227"/>
      <c r="BJ82" s="227"/>
      <c r="BK82" s="227"/>
      <c r="BL82" s="227"/>
      <c r="BM82" s="227"/>
      <c r="BN82" s="227"/>
      <c r="BO82" s="227"/>
      <c r="BP82" s="227"/>
      <c r="BQ82" s="224">
        <v>76</v>
      </c>
      <c r="BR82" s="229"/>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6"/>
    </row>
    <row r="83" spans="1:131" ht="26.25" customHeight="1" x14ac:dyDescent="0.15">
      <c r="A83" s="224">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7"/>
      <c r="BF83" s="227"/>
      <c r="BG83" s="227"/>
      <c r="BH83" s="227"/>
      <c r="BI83" s="227"/>
      <c r="BJ83" s="227"/>
      <c r="BK83" s="227"/>
      <c r="BL83" s="227"/>
      <c r="BM83" s="227"/>
      <c r="BN83" s="227"/>
      <c r="BO83" s="227"/>
      <c r="BP83" s="227"/>
      <c r="BQ83" s="224">
        <v>77</v>
      </c>
      <c r="BR83" s="229"/>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6"/>
    </row>
    <row r="84" spans="1:131" ht="26.25" customHeight="1" x14ac:dyDescent="0.15">
      <c r="A84" s="224">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7"/>
      <c r="BF84" s="227"/>
      <c r="BG84" s="227"/>
      <c r="BH84" s="227"/>
      <c r="BI84" s="227"/>
      <c r="BJ84" s="227"/>
      <c r="BK84" s="227"/>
      <c r="BL84" s="227"/>
      <c r="BM84" s="227"/>
      <c r="BN84" s="227"/>
      <c r="BO84" s="227"/>
      <c r="BP84" s="227"/>
      <c r="BQ84" s="224">
        <v>78</v>
      </c>
      <c r="BR84" s="229"/>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6"/>
    </row>
    <row r="85" spans="1:131" ht="26.25" customHeight="1" x14ac:dyDescent="0.15">
      <c r="A85" s="224">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7"/>
      <c r="BF85" s="227"/>
      <c r="BG85" s="227"/>
      <c r="BH85" s="227"/>
      <c r="BI85" s="227"/>
      <c r="BJ85" s="227"/>
      <c r="BK85" s="227"/>
      <c r="BL85" s="227"/>
      <c r="BM85" s="227"/>
      <c r="BN85" s="227"/>
      <c r="BO85" s="227"/>
      <c r="BP85" s="227"/>
      <c r="BQ85" s="224">
        <v>79</v>
      </c>
      <c r="BR85" s="229"/>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6"/>
    </row>
    <row r="86" spans="1:131" ht="26.25" customHeight="1" x14ac:dyDescent="0.15">
      <c r="A86" s="224">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7"/>
      <c r="BF86" s="227"/>
      <c r="BG86" s="227"/>
      <c r="BH86" s="227"/>
      <c r="BI86" s="227"/>
      <c r="BJ86" s="227"/>
      <c r="BK86" s="227"/>
      <c r="BL86" s="227"/>
      <c r="BM86" s="227"/>
      <c r="BN86" s="227"/>
      <c r="BO86" s="227"/>
      <c r="BP86" s="227"/>
      <c r="BQ86" s="224">
        <v>80</v>
      </c>
      <c r="BR86" s="229"/>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6"/>
    </row>
    <row r="87" spans="1:131" ht="26.25" customHeight="1" x14ac:dyDescent="0.15">
      <c r="A87" s="230">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7"/>
      <c r="BF87" s="227"/>
      <c r="BG87" s="227"/>
      <c r="BH87" s="227"/>
      <c r="BI87" s="227"/>
      <c r="BJ87" s="227"/>
      <c r="BK87" s="227"/>
      <c r="BL87" s="227"/>
      <c r="BM87" s="227"/>
      <c r="BN87" s="227"/>
      <c r="BO87" s="227"/>
      <c r="BP87" s="227"/>
      <c r="BQ87" s="224">
        <v>81</v>
      </c>
      <c r="BR87" s="229"/>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6"/>
    </row>
    <row r="88" spans="1:131" ht="26.25" customHeight="1" thickBot="1" x14ac:dyDescent="0.2">
      <c r="A88" s="226" t="s">
        <v>328</v>
      </c>
      <c r="B88" s="946" t="s">
        <v>359</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27"/>
      <c r="BF88" s="227"/>
      <c r="BG88" s="227"/>
      <c r="BH88" s="227"/>
      <c r="BI88" s="227"/>
      <c r="BJ88" s="227"/>
      <c r="BK88" s="227"/>
      <c r="BL88" s="227"/>
      <c r="BM88" s="227"/>
      <c r="BN88" s="227"/>
      <c r="BO88" s="227"/>
      <c r="BP88" s="227"/>
      <c r="BQ88" s="224">
        <v>82</v>
      </c>
      <c r="BR88" s="229"/>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328</v>
      </c>
      <c r="BR102" s="946" t="s">
        <v>360</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49" t="s">
        <v>361</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50" t="s">
        <v>362</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363</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364</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51" t="s">
        <v>365</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366</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6" customFormat="1" ht="26.25" customHeight="1" x14ac:dyDescent="0.15">
      <c r="A109" s="904" t="s">
        <v>367</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368</v>
      </c>
      <c r="AB109" s="905"/>
      <c r="AC109" s="905"/>
      <c r="AD109" s="905"/>
      <c r="AE109" s="906"/>
      <c r="AF109" s="907" t="s">
        <v>369</v>
      </c>
      <c r="AG109" s="905"/>
      <c r="AH109" s="905"/>
      <c r="AI109" s="905"/>
      <c r="AJ109" s="906"/>
      <c r="AK109" s="907" t="s">
        <v>268</v>
      </c>
      <c r="AL109" s="905"/>
      <c r="AM109" s="905"/>
      <c r="AN109" s="905"/>
      <c r="AO109" s="906"/>
      <c r="AP109" s="907" t="s">
        <v>370</v>
      </c>
      <c r="AQ109" s="905"/>
      <c r="AR109" s="905"/>
      <c r="AS109" s="905"/>
      <c r="AT109" s="938"/>
      <c r="AU109" s="904" t="s">
        <v>367</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368</v>
      </c>
      <c r="BR109" s="905"/>
      <c r="BS109" s="905"/>
      <c r="BT109" s="905"/>
      <c r="BU109" s="906"/>
      <c r="BV109" s="907" t="s">
        <v>369</v>
      </c>
      <c r="BW109" s="905"/>
      <c r="BX109" s="905"/>
      <c r="BY109" s="905"/>
      <c r="BZ109" s="906"/>
      <c r="CA109" s="907" t="s">
        <v>268</v>
      </c>
      <c r="CB109" s="905"/>
      <c r="CC109" s="905"/>
      <c r="CD109" s="905"/>
      <c r="CE109" s="906"/>
      <c r="CF109" s="945" t="s">
        <v>370</v>
      </c>
      <c r="CG109" s="945"/>
      <c r="CH109" s="945"/>
      <c r="CI109" s="945"/>
      <c r="CJ109" s="945"/>
      <c r="CK109" s="907" t="s">
        <v>371</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368</v>
      </c>
      <c r="DH109" s="905"/>
      <c r="DI109" s="905"/>
      <c r="DJ109" s="905"/>
      <c r="DK109" s="906"/>
      <c r="DL109" s="907" t="s">
        <v>369</v>
      </c>
      <c r="DM109" s="905"/>
      <c r="DN109" s="905"/>
      <c r="DO109" s="905"/>
      <c r="DP109" s="906"/>
      <c r="DQ109" s="907" t="s">
        <v>268</v>
      </c>
      <c r="DR109" s="905"/>
      <c r="DS109" s="905"/>
      <c r="DT109" s="905"/>
      <c r="DU109" s="906"/>
      <c r="DV109" s="907" t="s">
        <v>370</v>
      </c>
      <c r="DW109" s="905"/>
      <c r="DX109" s="905"/>
      <c r="DY109" s="905"/>
      <c r="DZ109" s="938"/>
    </row>
    <row r="110" spans="1:131" s="216" customFormat="1" ht="26.25" customHeight="1" x14ac:dyDescent="0.15">
      <c r="A110" s="816" t="s">
        <v>372</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1445729</v>
      </c>
      <c r="AB110" s="898"/>
      <c r="AC110" s="898"/>
      <c r="AD110" s="898"/>
      <c r="AE110" s="899"/>
      <c r="AF110" s="900">
        <v>1414869</v>
      </c>
      <c r="AG110" s="898"/>
      <c r="AH110" s="898"/>
      <c r="AI110" s="898"/>
      <c r="AJ110" s="899"/>
      <c r="AK110" s="900">
        <v>1388591</v>
      </c>
      <c r="AL110" s="898"/>
      <c r="AM110" s="898"/>
      <c r="AN110" s="898"/>
      <c r="AO110" s="899"/>
      <c r="AP110" s="901">
        <v>11.4</v>
      </c>
      <c r="AQ110" s="902"/>
      <c r="AR110" s="902"/>
      <c r="AS110" s="902"/>
      <c r="AT110" s="903"/>
      <c r="AU110" s="939" t="s">
        <v>72</v>
      </c>
      <c r="AV110" s="940"/>
      <c r="AW110" s="940"/>
      <c r="AX110" s="940"/>
      <c r="AY110" s="940"/>
      <c r="AZ110" s="869" t="s">
        <v>373</v>
      </c>
      <c r="BA110" s="817"/>
      <c r="BB110" s="817"/>
      <c r="BC110" s="817"/>
      <c r="BD110" s="817"/>
      <c r="BE110" s="817"/>
      <c r="BF110" s="817"/>
      <c r="BG110" s="817"/>
      <c r="BH110" s="817"/>
      <c r="BI110" s="817"/>
      <c r="BJ110" s="817"/>
      <c r="BK110" s="817"/>
      <c r="BL110" s="817"/>
      <c r="BM110" s="817"/>
      <c r="BN110" s="817"/>
      <c r="BO110" s="817"/>
      <c r="BP110" s="818"/>
      <c r="BQ110" s="870">
        <v>14453714</v>
      </c>
      <c r="BR110" s="851"/>
      <c r="BS110" s="851"/>
      <c r="BT110" s="851"/>
      <c r="BU110" s="851"/>
      <c r="BV110" s="851">
        <v>14402363</v>
      </c>
      <c r="BW110" s="851"/>
      <c r="BX110" s="851"/>
      <c r="BY110" s="851"/>
      <c r="BZ110" s="851"/>
      <c r="CA110" s="851">
        <v>14397050</v>
      </c>
      <c r="CB110" s="851"/>
      <c r="CC110" s="851"/>
      <c r="CD110" s="851"/>
      <c r="CE110" s="851"/>
      <c r="CF110" s="875">
        <v>118</v>
      </c>
      <c r="CG110" s="876"/>
      <c r="CH110" s="876"/>
      <c r="CI110" s="876"/>
      <c r="CJ110" s="876"/>
      <c r="CK110" s="935" t="s">
        <v>374</v>
      </c>
      <c r="CL110" s="828"/>
      <c r="CM110" s="869" t="s">
        <v>375</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126</v>
      </c>
      <c r="DH110" s="851"/>
      <c r="DI110" s="851"/>
      <c r="DJ110" s="851"/>
      <c r="DK110" s="851"/>
      <c r="DL110" s="851" t="s">
        <v>376</v>
      </c>
      <c r="DM110" s="851"/>
      <c r="DN110" s="851"/>
      <c r="DO110" s="851"/>
      <c r="DP110" s="851"/>
      <c r="DQ110" s="851" t="s">
        <v>377</v>
      </c>
      <c r="DR110" s="851"/>
      <c r="DS110" s="851"/>
      <c r="DT110" s="851"/>
      <c r="DU110" s="851"/>
      <c r="DV110" s="852" t="s">
        <v>378</v>
      </c>
      <c r="DW110" s="852"/>
      <c r="DX110" s="852"/>
      <c r="DY110" s="852"/>
      <c r="DZ110" s="853"/>
    </row>
    <row r="111" spans="1:131" s="216" customFormat="1" ht="26.25" customHeight="1" x14ac:dyDescent="0.15">
      <c r="A111" s="783" t="s">
        <v>379</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380</v>
      </c>
      <c r="AB111" s="928"/>
      <c r="AC111" s="928"/>
      <c r="AD111" s="928"/>
      <c r="AE111" s="929"/>
      <c r="AF111" s="930" t="s">
        <v>126</v>
      </c>
      <c r="AG111" s="928"/>
      <c r="AH111" s="928"/>
      <c r="AI111" s="928"/>
      <c r="AJ111" s="929"/>
      <c r="AK111" s="930" t="s">
        <v>126</v>
      </c>
      <c r="AL111" s="928"/>
      <c r="AM111" s="928"/>
      <c r="AN111" s="928"/>
      <c r="AO111" s="929"/>
      <c r="AP111" s="931" t="s">
        <v>126</v>
      </c>
      <c r="AQ111" s="932"/>
      <c r="AR111" s="932"/>
      <c r="AS111" s="932"/>
      <c r="AT111" s="933"/>
      <c r="AU111" s="941"/>
      <c r="AV111" s="942"/>
      <c r="AW111" s="942"/>
      <c r="AX111" s="942"/>
      <c r="AY111" s="942"/>
      <c r="AZ111" s="824" t="s">
        <v>381</v>
      </c>
      <c r="BA111" s="761"/>
      <c r="BB111" s="761"/>
      <c r="BC111" s="761"/>
      <c r="BD111" s="761"/>
      <c r="BE111" s="761"/>
      <c r="BF111" s="761"/>
      <c r="BG111" s="761"/>
      <c r="BH111" s="761"/>
      <c r="BI111" s="761"/>
      <c r="BJ111" s="761"/>
      <c r="BK111" s="761"/>
      <c r="BL111" s="761"/>
      <c r="BM111" s="761"/>
      <c r="BN111" s="761"/>
      <c r="BO111" s="761"/>
      <c r="BP111" s="762"/>
      <c r="BQ111" s="825">
        <v>87893</v>
      </c>
      <c r="BR111" s="826"/>
      <c r="BS111" s="826"/>
      <c r="BT111" s="826"/>
      <c r="BU111" s="826"/>
      <c r="BV111" s="826">
        <v>126724</v>
      </c>
      <c r="BW111" s="826"/>
      <c r="BX111" s="826"/>
      <c r="BY111" s="826"/>
      <c r="BZ111" s="826"/>
      <c r="CA111" s="826">
        <v>104707</v>
      </c>
      <c r="CB111" s="826"/>
      <c r="CC111" s="826"/>
      <c r="CD111" s="826"/>
      <c r="CE111" s="826"/>
      <c r="CF111" s="884">
        <v>0.9</v>
      </c>
      <c r="CG111" s="885"/>
      <c r="CH111" s="885"/>
      <c r="CI111" s="885"/>
      <c r="CJ111" s="885"/>
      <c r="CK111" s="936"/>
      <c r="CL111" s="830"/>
      <c r="CM111" s="824" t="s">
        <v>382</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126</v>
      </c>
      <c r="DH111" s="826"/>
      <c r="DI111" s="826"/>
      <c r="DJ111" s="826"/>
      <c r="DK111" s="826"/>
      <c r="DL111" s="826" t="s">
        <v>380</v>
      </c>
      <c r="DM111" s="826"/>
      <c r="DN111" s="826"/>
      <c r="DO111" s="826"/>
      <c r="DP111" s="826"/>
      <c r="DQ111" s="826" t="s">
        <v>377</v>
      </c>
      <c r="DR111" s="826"/>
      <c r="DS111" s="826"/>
      <c r="DT111" s="826"/>
      <c r="DU111" s="826"/>
      <c r="DV111" s="803" t="s">
        <v>126</v>
      </c>
      <c r="DW111" s="803"/>
      <c r="DX111" s="803"/>
      <c r="DY111" s="803"/>
      <c r="DZ111" s="804"/>
    </row>
    <row r="112" spans="1:131" s="216" customFormat="1" ht="26.25" customHeight="1" x14ac:dyDescent="0.15">
      <c r="A112" s="921" t="s">
        <v>383</v>
      </c>
      <c r="B112" s="922"/>
      <c r="C112" s="761" t="s">
        <v>384</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126</v>
      </c>
      <c r="AB112" s="789"/>
      <c r="AC112" s="789"/>
      <c r="AD112" s="789"/>
      <c r="AE112" s="790"/>
      <c r="AF112" s="791" t="s">
        <v>126</v>
      </c>
      <c r="AG112" s="789"/>
      <c r="AH112" s="789"/>
      <c r="AI112" s="789"/>
      <c r="AJ112" s="790"/>
      <c r="AK112" s="791" t="s">
        <v>126</v>
      </c>
      <c r="AL112" s="789"/>
      <c r="AM112" s="789"/>
      <c r="AN112" s="789"/>
      <c r="AO112" s="790"/>
      <c r="AP112" s="833" t="s">
        <v>126</v>
      </c>
      <c r="AQ112" s="834"/>
      <c r="AR112" s="834"/>
      <c r="AS112" s="834"/>
      <c r="AT112" s="835"/>
      <c r="AU112" s="941"/>
      <c r="AV112" s="942"/>
      <c r="AW112" s="942"/>
      <c r="AX112" s="942"/>
      <c r="AY112" s="942"/>
      <c r="AZ112" s="824" t="s">
        <v>385</v>
      </c>
      <c r="BA112" s="761"/>
      <c r="BB112" s="761"/>
      <c r="BC112" s="761"/>
      <c r="BD112" s="761"/>
      <c r="BE112" s="761"/>
      <c r="BF112" s="761"/>
      <c r="BG112" s="761"/>
      <c r="BH112" s="761"/>
      <c r="BI112" s="761"/>
      <c r="BJ112" s="761"/>
      <c r="BK112" s="761"/>
      <c r="BL112" s="761"/>
      <c r="BM112" s="761"/>
      <c r="BN112" s="761"/>
      <c r="BO112" s="761"/>
      <c r="BP112" s="762"/>
      <c r="BQ112" s="825">
        <v>5551081</v>
      </c>
      <c r="BR112" s="826"/>
      <c r="BS112" s="826"/>
      <c r="BT112" s="826"/>
      <c r="BU112" s="826"/>
      <c r="BV112" s="826">
        <v>5096201</v>
      </c>
      <c r="BW112" s="826"/>
      <c r="BX112" s="826"/>
      <c r="BY112" s="826"/>
      <c r="BZ112" s="826"/>
      <c r="CA112" s="826">
        <v>4234151</v>
      </c>
      <c r="CB112" s="826"/>
      <c r="CC112" s="826"/>
      <c r="CD112" s="826"/>
      <c r="CE112" s="826"/>
      <c r="CF112" s="884">
        <v>34.700000000000003</v>
      </c>
      <c r="CG112" s="885"/>
      <c r="CH112" s="885"/>
      <c r="CI112" s="885"/>
      <c r="CJ112" s="885"/>
      <c r="CK112" s="936"/>
      <c r="CL112" s="830"/>
      <c r="CM112" s="824" t="s">
        <v>386</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376</v>
      </c>
      <c r="DH112" s="826"/>
      <c r="DI112" s="826"/>
      <c r="DJ112" s="826"/>
      <c r="DK112" s="826"/>
      <c r="DL112" s="826" t="s">
        <v>387</v>
      </c>
      <c r="DM112" s="826"/>
      <c r="DN112" s="826"/>
      <c r="DO112" s="826"/>
      <c r="DP112" s="826"/>
      <c r="DQ112" s="826" t="s">
        <v>387</v>
      </c>
      <c r="DR112" s="826"/>
      <c r="DS112" s="826"/>
      <c r="DT112" s="826"/>
      <c r="DU112" s="826"/>
      <c r="DV112" s="803" t="s">
        <v>126</v>
      </c>
      <c r="DW112" s="803"/>
      <c r="DX112" s="803"/>
      <c r="DY112" s="803"/>
      <c r="DZ112" s="804"/>
    </row>
    <row r="113" spans="1:130" s="216" customFormat="1" ht="26.25" customHeight="1" x14ac:dyDescent="0.15">
      <c r="A113" s="923"/>
      <c r="B113" s="924"/>
      <c r="C113" s="761" t="s">
        <v>388</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601806</v>
      </c>
      <c r="AB113" s="928"/>
      <c r="AC113" s="928"/>
      <c r="AD113" s="928"/>
      <c r="AE113" s="929"/>
      <c r="AF113" s="930">
        <v>483280</v>
      </c>
      <c r="AG113" s="928"/>
      <c r="AH113" s="928"/>
      <c r="AI113" s="928"/>
      <c r="AJ113" s="929"/>
      <c r="AK113" s="930">
        <v>473850</v>
      </c>
      <c r="AL113" s="928"/>
      <c r="AM113" s="928"/>
      <c r="AN113" s="928"/>
      <c r="AO113" s="929"/>
      <c r="AP113" s="931">
        <v>3.9</v>
      </c>
      <c r="AQ113" s="932"/>
      <c r="AR113" s="932"/>
      <c r="AS113" s="932"/>
      <c r="AT113" s="933"/>
      <c r="AU113" s="941"/>
      <c r="AV113" s="942"/>
      <c r="AW113" s="942"/>
      <c r="AX113" s="942"/>
      <c r="AY113" s="942"/>
      <c r="AZ113" s="824" t="s">
        <v>389</v>
      </c>
      <c r="BA113" s="761"/>
      <c r="BB113" s="761"/>
      <c r="BC113" s="761"/>
      <c r="BD113" s="761"/>
      <c r="BE113" s="761"/>
      <c r="BF113" s="761"/>
      <c r="BG113" s="761"/>
      <c r="BH113" s="761"/>
      <c r="BI113" s="761"/>
      <c r="BJ113" s="761"/>
      <c r="BK113" s="761"/>
      <c r="BL113" s="761"/>
      <c r="BM113" s="761"/>
      <c r="BN113" s="761"/>
      <c r="BO113" s="761"/>
      <c r="BP113" s="762"/>
      <c r="BQ113" s="825">
        <v>659639</v>
      </c>
      <c r="BR113" s="826"/>
      <c r="BS113" s="826"/>
      <c r="BT113" s="826"/>
      <c r="BU113" s="826"/>
      <c r="BV113" s="826">
        <v>563440</v>
      </c>
      <c r="BW113" s="826"/>
      <c r="BX113" s="826"/>
      <c r="BY113" s="826"/>
      <c r="BZ113" s="826"/>
      <c r="CA113" s="826">
        <v>476904</v>
      </c>
      <c r="CB113" s="826"/>
      <c r="CC113" s="826"/>
      <c r="CD113" s="826"/>
      <c r="CE113" s="826"/>
      <c r="CF113" s="884">
        <v>3.9</v>
      </c>
      <c r="CG113" s="885"/>
      <c r="CH113" s="885"/>
      <c r="CI113" s="885"/>
      <c r="CJ113" s="885"/>
      <c r="CK113" s="936"/>
      <c r="CL113" s="830"/>
      <c r="CM113" s="824" t="s">
        <v>390</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391</v>
      </c>
      <c r="DH113" s="789"/>
      <c r="DI113" s="789"/>
      <c r="DJ113" s="789"/>
      <c r="DK113" s="790"/>
      <c r="DL113" s="791" t="s">
        <v>378</v>
      </c>
      <c r="DM113" s="789"/>
      <c r="DN113" s="789"/>
      <c r="DO113" s="789"/>
      <c r="DP113" s="790"/>
      <c r="DQ113" s="791" t="s">
        <v>126</v>
      </c>
      <c r="DR113" s="789"/>
      <c r="DS113" s="789"/>
      <c r="DT113" s="789"/>
      <c r="DU113" s="790"/>
      <c r="DV113" s="833" t="s">
        <v>126</v>
      </c>
      <c r="DW113" s="834"/>
      <c r="DX113" s="834"/>
      <c r="DY113" s="834"/>
      <c r="DZ113" s="835"/>
    </row>
    <row r="114" spans="1:130" s="216" customFormat="1" ht="26.25" customHeight="1" x14ac:dyDescent="0.15">
      <c r="A114" s="923"/>
      <c r="B114" s="924"/>
      <c r="C114" s="761" t="s">
        <v>392</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108230</v>
      </c>
      <c r="AB114" s="789"/>
      <c r="AC114" s="789"/>
      <c r="AD114" s="789"/>
      <c r="AE114" s="790"/>
      <c r="AF114" s="791">
        <v>103252</v>
      </c>
      <c r="AG114" s="789"/>
      <c r="AH114" s="789"/>
      <c r="AI114" s="789"/>
      <c r="AJ114" s="790"/>
      <c r="AK114" s="791">
        <v>87122</v>
      </c>
      <c r="AL114" s="789"/>
      <c r="AM114" s="789"/>
      <c r="AN114" s="789"/>
      <c r="AO114" s="790"/>
      <c r="AP114" s="833">
        <v>0.7</v>
      </c>
      <c r="AQ114" s="834"/>
      <c r="AR114" s="834"/>
      <c r="AS114" s="834"/>
      <c r="AT114" s="835"/>
      <c r="AU114" s="941"/>
      <c r="AV114" s="942"/>
      <c r="AW114" s="942"/>
      <c r="AX114" s="942"/>
      <c r="AY114" s="942"/>
      <c r="AZ114" s="824" t="s">
        <v>393</v>
      </c>
      <c r="BA114" s="761"/>
      <c r="BB114" s="761"/>
      <c r="BC114" s="761"/>
      <c r="BD114" s="761"/>
      <c r="BE114" s="761"/>
      <c r="BF114" s="761"/>
      <c r="BG114" s="761"/>
      <c r="BH114" s="761"/>
      <c r="BI114" s="761"/>
      <c r="BJ114" s="761"/>
      <c r="BK114" s="761"/>
      <c r="BL114" s="761"/>
      <c r="BM114" s="761"/>
      <c r="BN114" s="761"/>
      <c r="BO114" s="761"/>
      <c r="BP114" s="762"/>
      <c r="BQ114" s="825">
        <v>2451405</v>
      </c>
      <c r="BR114" s="826"/>
      <c r="BS114" s="826"/>
      <c r="BT114" s="826"/>
      <c r="BU114" s="826"/>
      <c r="BV114" s="826">
        <v>2379011</v>
      </c>
      <c r="BW114" s="826"/>
      <c r="BX114" s="826"/>
      <c r="BY114" s="826"/>
      <c r="BZ114" s="826"/>
      <c r="CA114" s="826">
        <v>2330217</v>
      </c>
      <c r="CB114" s="826"/>
      <c r="CC114" s="826"/>
      <c r="CD114" s="826"/>
      <c r="CE114" s="826"/>
      <c r="CF114" s="884">
        <v>19.100000000000001</v>
      </c>
      <c r="CG114" s="885"/>
      <c r="CH114" s="885"/>
      <c r="CI114" s="885"/>
      <c r="CJ114" s="885"/>
      <c r="CK114" s="936"/>
      <c r="CL114" s="830"/>
      <c r="CM114" s="824" t="s">
        <v>394</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126</v>
      </c>
      <c r="DH114" s="789"/>
      <c r="DI114" s="789"/>
      <c r="DJ114" s="789"/>
      <c r="DK114" s="790"/>
      <c r="DL114" s="791" t="s">
        <v>126</v>
      </c>
      <c r="DM114" s="789"/>
      <c r="DN114" s="789"/>
      <c r="DO114" s="789"/>
      <c r="DP114" s="790"/>
      <c r="DQ114" s="791" t="s">
        <v>126</v>
      </c>
      <c r="DR114" s="789"/>
      <c r="DS114" s="789"/>
      <c r="DT114" s="789"/>
      <c r="DU114" s="790"/>
      <c r="DV114" s="833" t="s">
        <v>126</v>
      </c>
      <c r="DW114" s="834"/>
      <c r="DX114" s="834"/>
      <c r="DY114" s="834"/>
      <c r="DZ114" s="835"/>
    </row>
    <row r="115" spans="1:130" s="216" customFormat="1" ht="26.25" customHeight="1" x14ac:dyDescent="0.15">
      <c r="A115" s="923"/>
      <c r="B115" s="924"/>
      <c r="C115" s="761" t="s">
        <v>395</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34867</v>
      </c>
      <c r="AB115" s="928"/>
      <c r="AC115" s="928"/>
      <c r="AD115" s="928"/>
      <c r="AE115" s="929"/>
      <c r="AF115" s="930">
        <v>23407</v>
      </c>
      <c r="AG115" s="928"/>
      <c r="AH115" s="928"/>
      <c r="AI115" s="928"/>
      <c r="AJ115" s="929"/>
      <c r="AK115" s="930">
        <v>22016</v>
      </c>
      <c r="AL115" s="928"/>
      <c r="AM115" s="928"/>
      <c r="AN115" s="928"/>
      <c r="AO115" s="929"/>
      <c r="AP115" s="931">
        <v>0.2</v>
      </c>
      <c r="AQ115" s="932"/>
      <c r="AR115" s="932"/>
      <c r="AS115" s="932"/>
      <c r="AT115" s="933"/>
      <c r="AU115" s="941"/>
      <c r="AV115" s="942"/>
      <c r="AW115" s="942"/>
      <c r="AX115" s="942"/>
      <c r="AY115" s="942"/>
      <c r="AZ115" s="824" t="s">
        <v>396</v>
      </c>
      <c r="BA115" s="761"/>
      <c r="BB115" s="761"/>
      <c r="BC115" s="761"/>
      <c r="BD115" s="761"/>
      <c r="BE115" s="761"/>
      <c r="BF115" s="761"/>
      <c r="BG115" s="761"/>
      <c r="BH115" s="761"/>
      <c r="BI115" s="761"/>
      <c r="BJ115" s="761"/>
      <c r="BK115" s="761"/>
      <c r="BL115" s="761"/>
      <c r="BM115" s="761"/>
      <c r="BN115" s="761"/>
      <c r="BO115" s="761"/>
      <c r="BP115" s="762"/>
      <c r="BQ115" s="825" t="s">
        <v>126</v>
      </c>
      <c r="BR115" s="826"/>
      <c r="BS115" s="826"/>
      <c r="BT115" s="826"/>
      <c r="BU115" s="826"/>
      <c r="BV115" s="826" t="s">
        <v>397</v>
      </c>
      <c r="BW115" s="826"/>
      <c r="BX115" s="826"/>
      <c r="BY115" s="826"/>
      <c r="BZ115" s="826"/>
      <c r="CA115" s="826" t="s">
        <v>387</v>
      </c>
      <c r="CB115" s="826"/>
      <c r="CC115" s="826"/>
      <c r="CD115" s="826"/>
      <c r="CE115" s="826"/>
      <c r="CF115" s="884" t="s">
        <v>391</v>
      </c>
      <c r="CG115" s="885"/>
      <c r="CH115" s="885"/>
      <c r="CI115" s="885"/>
      <c r="CJ115" s="885"/>
      <c r="CK115" s="936"/>
      <c r="CL115" s="830"/>
      <c r="CM115" s="824" t="s">
        <v>398</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399</v>
      </c>
      <c r="DH115" s="789"/>
      <c r="DI115" s="789"/>
      <c r="DJ115" s="789"/>
      <c r="DK115" s="790"/>
      <c r="DL115" s="791" t="s">
        <v>400</v>
      </c>
      <c r="DM115" s="789"/>
      <c r="DN115" s="789"/>
      <c r="DO115" s="789"/>
      <c r="DP115" s="790"/>
      <c r="DQ115" s="791" t="s">
        <v>126</v>
      </c>
      <c r="DR115" s="789"/>
      <c r="DS115" s="789"/>
      <c r="DT115" s="789"/>
      <c r="DU115" s="790"/>
      <c r="DV115" s="833" t="s">
        <v>126</v>
      </c>
      <c r="DW115" s="834"/>
      <c r="DX115" s="834"/>
      <c r="DY115" s="834"/>
      <c r="DZ115" s="835"/>
    </row>
    <row r="116" spans="1:130" s="216" customFormat="1" ht="26.25" customHeight="1" x14ac:dyDescent="0.15">
      <c r="A116" s="925"/>
      <c r="B116" s="926"/>
      <c r="C116" s="848" t="s">
        <v>401</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378</v>
      </c>
      <c r="AB116" s="789"/>
      <c r="AC116" s="789"/>
      <c r="AD116" s="789"/>
      <c r="AE116" s="790"/>
      <c r="AF116" s="791" t="s">
        <v>397</v>
      </c>
      <c r="AG116" s="789"/>
      <c r="AH116" s="789"/>
      <c r="AI116" s="789"/>
      <c r="AJ116" s="790"/>
      <c r="AK116" s="791" t="s">
        <v>378</v>
      </c>
      <c r="AL116" s="789"/>
      <c r="AM116" s="789"/>
      <c r="AN116" s="789"/>
      <c r="AO116" s="790"/>
      <c r="AP116" s="833" t="s">
        <v>387</v>
      </c>
      <c r="AQ116" s="834"/>
      <c r="AR116" s="834"/>
      <c r="AS116" s="834"/>
      <c r="AT116" s="835"/>
      <c r="AU116" s="941"/>
      <c r="AV116" s="942"/>
      <c r="AW116" s="942"/>
      <c r="AX116" s="942"/>
      <c r="AY116" s="942"/>
      <c r="AZ116" s="918" t="s">
        <v>402</v>
      </c>
      <c r="BA116" s="919"/>
      <c r="BB116" s="919"/>
      <c r="BC116" s="919"/>
      <c r="BD116" s="919"/>
      <c r="BE116" s="919"/>
      <c r="BF116" s="919"/>
      <c r="BG116" s="919"/>
      <c r="BH116" s="919"/>
      <c r="BI116" s="919"/>
      <c r="BJ116" s="919"/>
      <c r="BK116" s="919"/>
      <c r="BL116" s="919"/>
      <c r="BM116" s="919"/>
      <c r="BN116" s="919"/>
      <c r="BO116" s="919"/>
      <c r="BP116" s="920"/>
      <c r="BQ116" s="825" t="s">
        <v>397</v>
      </c>
      <c r="BR116" s="826"/>
      <c r="BS116" s="826"/>
      <c r="BT116" s="826"/>
      <c r="BU116" s="826"/>
      <c r="BV116" s="826" t="s">
        <v>376</v>
      </c>
      <c r="BW116" s="826"/>
      <c r="BX116" s="826"/>
      <c r="BY116" s="826"/>
      <c r="BZ116" s="826"/>
      <c r="CA116" s="826" t="s">
        <v>126</v>
      </c>
      <c r="CB116" s="826"/>
      <c r="CC116" s="826"/>
      <c r="CD116" s="826"/>
      <c r="CE116" s="826"/>
      <c r="CF116" s="884" t="s">
        <v>397</v>
      </c>
      <c r="CG116" s="885"/>
      <c r="CH116" s="885"/>
      <c r="CI116" s="885"/>
      <c r="CJ116" s="885"/>
      <c r="CK116" s="936"/>
      <c r="CL116" s="830"/>
      <c r="CM116" s="824" t="s">
        <v>403</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126</v>
      </c>
      <c r="DH116" s="789"/>
      <c r="DI116" s="789"/>
      <c r="DJ116" s="789"/>
      <c r="DK116" s="790"/>
      <c r="DL116" s="791" t="s">
        <v>126</v>
      </c>
      <c r="DM116" s="789"/>
      <c r="DN116" s="789"/>
      <c r="DO116" s="789"/>
      <c r="DP116" s="790"/>
      <c r="DQ116" s="791" t="s">
        <v>376</v>
      </c>
      <c r="DR116" s="789"/>
      <c r="DS116" s="789"/>
      <c r="DT116" s="789"/>
      <c r="DU116" s="790"/>
      <c r="DV116" s="833" t="s">
        <v>404</v>
      </c>
      <c r="DW116" s="834"/>
      <c r="DX116" s="834"/>
      <c r="DY116" s="834"/>
      <c r="DZ116" s="835"/>
    </row>
    <row r="117" spans="1:130" s="216" customFormat="1" ht="26.25" customHeight="1" x14ac:dyDescent="0.15">
      <c r="A117" s="904" t="s">
        <v>186</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405</v>
      </c>
      <c r="Z117" s="906"/>
      <c r="AA117" s="911">
        <v>2190632</v>
      </c>
      <c r="AB117" s="912"/>
      <c r="AC117" s="912"/>
      <c r="AD117" s="912"/>
      <c r="AE117" s="913"/>
      <c r="AF117" s="914">
        <v>2024808</v>
      </c>
      <c r="AG117" s="912"/>
      <c r="AH117" s="912"/>
      <c r="AI117" s="912"/>
      <c r="AJ117" s="913"/>
      <c r="AK117" s="914">
        <v>1971579</v>
      </c>
      <c r="AL117" s="912"/>
      <c r="AM117" s="912"/>
      <c r="AN117" s="912"/>
      <c r="AO117" s="913"/>
      <c r="AP117" s="915"/>
      <c r="AQ117" s="916"/>
      <c r="AR117" s="916"/>
      <c r="AS117" s="916"/>
      <c r="AT117" s="917"/>
      <c r="AU117" s="941"/>
      <c r="AV117" s="942"/>
      <c r="AW117" s="942"/>
      <c r="AX117" s="942"/>
      <c r="AY117" s="942"/>
      <c r="AZ117" s="872" t="s">
        <v>406</v>
      </c>
      <c r="BA117" s="873"/>
      <c r="BB117" s="873"/>
      <c r="BC117" s="873"/>
      <c r="BD117" s="873"/>
      <c r="BE117" s="873"/>
      <c r="BF117" s="873"/>
      <c r="BG117" s="873"/>
      <c r="BH117" s="873"/>
      <c r="BI117" s="873"/>
      <c r="BJ117" s="873"/>
      <c r="BK117" s="873"/>
      <c r="BL117" s="873"/>
      <c r="BM117" s="873"/>
      <c r="BN117" s="873"/>
      <c r="BO117" s="873"/>
      <c r="BP117" s="874"/>
      <c r="BQ117" s="825" t="s">
        <v>126</v>
      </c>
      <c r="BR117" s="826"/>
      <c r="BS117" s="826"/>
      <c r="BT117" s="826"/>
      <c r="BU117" s="826"/>
      <c r="BV117" s="826" t="s">
        <v>126</v>
      </c>
      <c r="BW117" s="826"/>
      <c r="BX117" s="826"/>
      <c r="BY117" s="826"/>
      <c r="BZ117" s="826"/>
      <c r="CA117" s="826" t="s">
        <v>126</v>
      </c>
      <c r="CB117" s="826"/>
      <c r="CC117" s="826"/>
      <c r="CD117" s="826"/>
      <c r="CE117" s="826"/>
      <c r="CF117" s="884" t="s">
        <v>380</v>
      </c>
      <c r="CG117" s="885"/>
      <c r="CH117" s="885"/>
      <c r="CI117" s="885"/>
      <c r="CJ117" s="885"/>
      <c r="CK117" s="936"/>
      <c r="CL117" s="830"/>
      <c r="CM117" s="824" t="s">
        <v>407</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126</v>
      </c>
      <c r="DH117" s="789"/>
      <c r="DI117" s="789"/>
      <c r="DJ117" s="789"/>
      <c r="DK117" s="790"/>
      <c r="DL117" s="791" t="s">
        <v>126</v>
      </c>
      <c r="DM117" s="789"/>
      <c r="DN117" s="789"/>
      <c r="DO117" s="789"/>
      <c r="DP117" s="790"/>
      <c r="DQ117" s="791" t="s">
        <v>378</v>
      </c>
      <c r="DR117" s="789"/>
      <c r="DS117" s="789"/>
      <c r="DT117" s="789"/>
      <c r="DU117" s="790"/>
      <c r="DV117" s="833" t="s">
        <v>126</v>
      </c>
      <c r="DW117" s="834"/>
      <c r="DX117" s="834"/>
      <c r="DY117" s="834"/>
      <c r="DZ117" s="835"/>
    </row>
    <row r="118" spans="1:130" s="216" customFormat="1" ht="26.25" customHeight="1" x14ac:dyDescent="0.15">
      <c r="A118" s="904" t="s">
        <v>371</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368</v>
      </c>
      <c r="AB118" s="905"/>
      <c r="AC118" s="905"/>
      <c r="AD118" s="905"/>
      <c r="AE118" s="906"/>
      <c r="AF118" s="907" t="s">
        <v>369</v>
      </c>
      <c r="AG118" s="905"/>
      <c r="AH118" s="905"/>
      <c r="AI118" s="905"/>
      <c r="AJ118" s="906"/>
      <c r="AK118" s="907" t="s">
        <v>268</v>
      </c>
      <c r="AL118" s="905"/>
      <c r="AM118" s="905"/>
      <c r="AN118" s="905"/>
      <c r="AO118" s="906"/>
      <c r="AP118" s="908" t="s">
        <v>370</v>
      </c>
      <c r="AQ118" s="909"/>
      <c r="AR118" s="909"/>
      <c r="AS118" s="909"/>
      <c r="AT118" s="910"/>
      <c r="AU118" s="941"/>
      <c r="AV118" s="942"/>
      <c r="AW118" s="942"/>
      <c r="AX118" s="942"/>
      <c r="AY118" s="942"/>
      <c r="AZ118" s="847" t="s">
        <v>408</v>
      </c>
      <c r="BA118" s="848"/>
      <c r="BB118" s="848"/>
      <c r="BC118" s="848"/>
      <c r="BD118" s="848"/>
      <c r="BE118" s="848"/>
      <c r="BF118" s="848"/>
      <c r="BG118" s="848"/>
      <c r="BH118" s="848"/>
      <c r="BI118" s="848"/>
      <c r="BJ118" s="848"/>
      <c r="BK118" s="848"/>
      <c r="BL118" s="848"/>
      <c r="BM118" s="848"/>
      <c r="BN118" s="848"/>
      <c r="BO118" s="848"/>
      <c r="BP118" s="849"/>
      <c r="BQ118" s="888" t="s">
        <v>380</v>
      </c>
      <c r="BR118" s="854"/>
      <c r="BS118" s="854"/>
      <c r="BT118" s="854"/>
      <c r="BU118" s="854"/>
      <c r="BV118" s="854" t="s">
        <v>126</v>
      </c>
      <c r="BW118" s="854"/>
      <c r="BX118" s="854"/>
      <c r="BY118" s="854"/>
      <c r="BZ118" s="854"/>
      <c r="CA118" s="854" t="s">
        <v>399</v>
      </c>
      <c r="CB118" s="854"/>
      <c r="CC118" s="854"/>
      <c r="CD118" s="854"/>
      <c r="CE118" s="854"/>
      <c r="CF118" s="884" t="s">
        <v>126</v>
      </c>
      <c r="CG118" s="885"/>
      <c r="CH118" s="885"/>
      <c r="CI118" s="885"/>
      <c r="CJ118" s="885"/>
      <c r="CK118" s="936"/>
      <c r="CL118" s="830"/>
      <c r="CM118" s="824" t="s">
        <v>409</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126</v>
      </c>
      <c r="DH118" s="789"/>
      <c r="DI118" s="789"/>
      <c r="DJ118" s="789"/>
      <c r="DK118" s="790"/>
      <c r="DL118" s="791" t="s">
        <v>126</v>
      </c>
      <c r="DM118" s="789"/>
      <c r="DN118" s="789"/>
      <c r="DO118" s="789"/>
      <c r="DP118" s="790"/>
      <c r="DQ118" s="791" t="s">
        <v>126</v>
      </c>
      <c r="DR118" s="789"/>
      <c r="DS118" s="789"/>
      <c r="DT118" s="789"/>
      <c r="DU118" s="790"/>
      <c r="DV118" s="833" t="s">
        <v>126</v>
      </c>
      <c r="DW118" s="834"/>
      <c r="DX118" s="834"/>
      <c r="DY118" s="834"/>
      <c r="DZ118" s="835"/>
    </row>
    <row r="119" spans="1:130" s="216" customFormat="1" ht="26.25" customHeight="1" x14ac:dyDescent="0.15">
      <c r="A119" s="827" t="s">
        <v>374</v>
      </c>
      <c r="B119" s="828"/>
      <c r="C119" s="869" t="s">
        <v>375</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387</v>
      </c>
      <c r="AB119" s="898"/>
      <c r="AC119" s="898"/>
      <c r="AD119" s="898"/>
      <c r="AE119" s="899"/>
      <c r="AF119" s="900" t="s">
        <v>126</v>
      </c>
      <c r="AG119" s="898"/>
      <c r="AH119" s="898"/>
      <c r="AI119" s="898"/>
      <c r="AJ119" s="899"/>
      <c r="AK119" s="900" t="s">
        <v>380</v>
      </c>
      <c r="AL119" s="898"/>
      <c r="AM119" s="898"/>
      <c r="AN119" s="898"/>
      <c r="AO119" s="899"/>
      <c r="AP119" s="901" t="s">
        <v>126</v>
      </c>
      <c r="AQ119" s="902"/>
      <c r="AR119" s="902"/>
      <c r="AS119" s="902"/>
      <c r="AT119" s="903"/>
      <c r="AU119" s="943"/>
      <c r="AV119" s="944"/>
      <c r="AW119" s="944"/>
      <c r="AX119" s="944"/>
      <c r="AY119" s="944"/>
      <c r="AZ119" s="237" t="s">
        <v>186</v>
      </c>
      <c r="BA119" s="237"/>
      <c r="BB119" s="237"/>
      <c r="BC119" s="237"/>
      <c r="BD119" s="237"/>
      <c r="BE119" s="237"/>
      <c r="BF119" s="237"/>
      <c r="BG119" s="237"/>
      <c r="BH119" s="237"/>
      <c r="BI119" s="237"/>
      <c r="BJ119" s="237"/>
      <c r="BK119" s="237"/>
      <c r="BL119" s="237"/>
      <c r="BM119" s="237"/>
      <c r="BN119" s="237"/>
      <c r="BO119" s="886" t="s">
        <v>410</v>
      </c>
      <c r="BP119" s="887"/>
      <c r="BQ119" s="888">
        <v>23203732</v>
      </c>
      <c r="BR119" s="854"/>
      <c r="BS119" s="854"/>
      <c r="BT119" s="854"/>
      <c r="BU119" s="854"/>
      <c r="BV119" s="854">
        <v>22567739</v>
      </c>
      <c r="BW119" s="854"/>
      <c r="BX119" s="854"/>
      <c r="BY119" s="854"/>
      <c r="BZ119" s="854"/>
      <c r="CA119" s="854">
        <v>21543029</v>
      </c>
      <c r="CB119" s="854"/>
      <c r="CC119" s="854"/>
      <c r="CD119" s="854"/>
      <c r="CE119" s="854"/>
      <c r="CF119" s="757"/>
      <c r="CG119" s="758"/>
      <c r="CH119" s="758"/>
      <c r="CI119" s="758"/>
      <c r="CJ119" s="843"/>
      <c r="CK119" s="937"/>
      <c r="CL119" s="832"/>
      <c r="CM119" s="847" t="s">
        <v>411</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v>87893</v>
      </c>
      <c r="DH119" s="773"/>
      <c r="DI119" s="773"/>
      <c r="DJ119" s="773"/>
      <c r="DK119" s="774"/>
      <c r="DL119" s="775">
        <v>126724</v>
      </c>
      <c r="DM119" s="773"/>
      <c r="DN119" s="773"/>
      <c r="DO119" s="773"/>
      <c r="DP119" s="774"/>
      <c r="DQ119" s="775">
        <v>104707</v>
      </c>
      <c r="DR119" s="773"/>
      <c r="DS119" s="773"/>
      <c r="DT119" s="773"/>
      <c r="DU119" s="774"/>
      <c r="DV119" s="857">
        <v>0.9</v>
      </c>
      <c r="DW119" s="858"/>
      <c r="DX119" s="858"/>
      <c r="DY119" s="858"/>
      <c r="DZ119" s="859"/>
    </row>
    <row r="120" spans="1:130" s="216" customFormat="1" ht="26.25" customHeight="1" x14ac:dyDescent="0.15">
      <c r="A120" s="829"/>
      <c r="B120" s="830"/>
      <c r="C120" s="824" t="s">
        <v>382</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126</v>
      </c>
      <c r="AB120" s="789"/>
      <c r="AC120" s="789"/>
      <c r="AD120" s="789"/>
      <c r="AE120" s="790"/>
      <c r="AF120" s="791" t="s">
        <v>126</v>
      </c>
      <c r="AG120" s="789"/>
      <c r="AH120" s="789"/>
      <c r="AI120" s="789"/>
      <c r="AJ120" s="790"/>
      <c r="AK120" s="791" t="s">
        <v>126</v>
      </c>
      <c r="AL120" s="789"/>
      <c r="AM120" s="789"/>
      <c r="AN120" s="789"/>
      <c r="AO120" s="790"/>
      <c r="AP120" s="833" t="s">
        <v>400</v>
      </c>
      <c r="AQ120" s="834"/>
      <c r="AR120" s="834"/>
      <c r="AS120" s="834"/>
      <c r="AT120" s="835"/>
      <c r="AU120" s="889" t="s">
        <v>412</v>
      </c>
      <c r="AV120" s="890"/>
      <c r="AW120" s="890"/>
      <c r="AX120" s="890"/>
      <c r="AY120" s="891"/>
      <c r="AZ120" s="869" t="s">
        <v>413</v>
      </c>
      <c r="BA120" s="817"/>
      <c r="BB120" s="817"/>
      <c r="BC120" s="817"/>
      <c r="BD120" s="817"/>
      <c r="BE120" s="817"/>
      <c r="BF120" s="817"/>
      <c r="BG120" s="817"/>
      <c r="BH120" s="817"/>
      <c r="BI120" s="817"/>
      <c r="BJ120" s="817"/>
      <c r="BK120" s="817"/>
      <c r="BL120" s="817"/>
      <c r="BM120" s="817"/>
      <c r="BN120" s="817"/>
      <c r="BO120" s="817"/>
      <c r="BP120" s="818"/>
      <c r="BQ120" s="870">
        <v>3871724</v>
      </c>
      <c r="BR120" s="851"/>
      <c r="BS120" s="851"/>
      <c r="BT120" s="851"/>
      <c r="BU120" s="851"/>
      <c r="BV120" s="851">
        <v>4209467</v>
      </c>
      <c r="BW120" s="851"/>
      <c r="BX120" s="851"/>
      <c r="BY120" s="851"/>
      <c r="BZ120" s="851"/>
      <c r="CA120" s="851">
        <v>5089419</v>
      </c>
      <c r="CB120" s="851"/>
      <c r="CC120" s="851"/>
      <c r="CD120" s="851"/>
      <c r="CE120" s="851"/>
      <c r="CF120" s="875">
        <v>41.7</v>
      </c>
      <c r="CG120" s="876"/>
      <c r="CH120" s="876"/>
      <c r="CI120" s="876"/>
      <c r="CJ120" s="876"/>
      <c r="CK120" s="877" t="s">
        <v>414</v>
      </c>
      <c r="CL120" s="861"/>
      <c r="CM120" s="861"/>
      <c r="CN120" s="861"/>
      <c r="CO120" s="862"/>
      <c r="CP120" s="881" t="s">
        <v>415</v>
      </c>
      <c r="CQ120" s="882"/>
      <c r="CR120" s="882"/>
      <c r="CS120" s="882"/>
      <c r="CT120" s="882"/>
      <c r="CU120" s="882"/>
      <c r="CV120" s="882"/>
      <c r="CW120" s="882"/>
      <c r="CX120" s="882"/>
      <c r="CY120" s="882"/>
      <c r="CZ120" s="882"/>
      <c r="DA120" s="882"/>
      <c r="DB120" s="882"/>
      <c r="DC120" s="882"/>
      <c r="DD120" s="882"/>
      <c r="DE120" s="882"/>
      <c r="DF120" s="883"/>
      <c r="DG120" s="870">
        <v>5405989</v>
      </c>
      <c r="DH120" s="851"/>
      <c r="DI120" s="851"/>
      <c r="DJ120" s="851"/>
      <c r="DK120" s="851"/>
      <c r="DL120" s="851">
        <v>4966565</v>
      </c>
      <c r="DM120" s="851"/>
      <c r="DN120" s="851"/>
      <c r="DO120" s="851"/>
      <c r="DP120" s="851"/>
      <c r="DQ120" s="851">
        <v>4117489</v>
      </c>
      <c r="DR120" s="851"/>
      <c r="DS120" s="851"/>
      <c r="DT120" s="851"/>
      <c r="DU120" s="851"/>
      <c r="DV120" s="852">
        <v>33.799999999999997</v>
      </c>
      <c r="DW120" s="852"/>
      <c r="DX120" s="852"/>
      <c r="DY120" s="852"/>
      <c r="DZ120" s="853"/>
    </row>
    <row r="121" spans="1:130" s="216" customFormat="1" ht="26.25" customHeight="1" x14ac:dyDescent="0.15">
      <c r="A121" s="829"/>
      <c r="B121" s="830"/>
      <c r="C121" s="872" t="s">
        <v>416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377</v>
      </c>
      <c r="AB121" s="789"/>
      <c r="AC121" s="789"/>
      <c r="AD121" s="789"/>
      <c r="AE121" s="790"/>
      <c r="AF121" s="791" t="s">
        <v>126</v>
      </c>
      <c r="AG121" s="789"/>
      <c r="AH121" s="789"/>
      <c r="AI121" s="789"/>
      <c r="AJ121" s="790"/>
      <c r="AK121" s="791" t="s">
        <v>378</v>
      </c>
      <c r="AL121" s="789"/>
      <c r="AM121" s="789"/>
      <c r="AN121" s="789"/>
      <c r="AO121" s="790"/>
      <c r="AP121" s="833" t="s">
        <v>126</v>
      </c>
      <c r="AQ121" s="834"/>
      <c r="AR121" s="834"/>
      <c r="AS121" s="834"/>
      <c r="AT121" s="835"/>
      <c r="AU121" s="892"/>
      <c r="AV121" s="893"/>
      <c r="AW121" s="893"/>
      <c r="AX121" s="893"/>
      <c r="AY121" s="894"/>
      <c r="AZ121" s="824" t="s">
        <v>417</v>
      </c>
      <c r="BA121" s="761"/>
      <c r="BB121" s="761"/>
      <c r="BC121" s="761"/>
      <c r="BD121" s="761"/>
      <c r="BE121" s="761"/>
      <c r="BF121" s="761"/>
      <c r="BG121" s="761"/>
      <c r="BH121" s="761"/>
      <c r="BI121" s="761"/>
      <c r="BJ121" s="761"/>
      <c r="BK121" s="761"/>
      <c r="BL121" s="761"/>
      <c r="BM121" s="761"/>
      <c r="BN121" s="761"/>
      <c r="BO121" s="761"/>
      <c r="BP121" s="762"/>
      <c r="BQ121" s="825">
        <v>804661</v>
      </c>
      <c r="BR121" s="826"/>
      <c r="BS121" s="826"/>
      <c r="BT121" s="826"/>
      <c r="BU121" s="826"/>
      <c r="BV121" s="826">
        <v>792662</v>
      </c>
      <c r="BW121" s="826"/>
      <c r="BX121" s="826"/>
      <c r="BY121" s="826"/>
      <c r="BZ121" s="826"/>
      <c r="CA121" s="826">
        <v>1114276</v>
      </c>
      <c r="CB121" s="826"/>
      <c r="CC121" s="826"/>
      <c r="CD121" s="826"/>
      <c r="CE121" s="826"/>
      <c r="CF121" s="884">
        <v>9.1</v>
      </c>
      <c r="CG121" s="885"/>
      <c r="CH121" s="885"/>
      <c r="CI121" s="885"/>
      <c r="CJ121" s="885"/>
      <c r="CK121" s="878"/>
      <c r="CL121" s="864"/>
      <c r="CM121" s="864"/>
      <c r="CN121" s="864"/>
      <c r="CO121" s="865"/>
      <c r="CP121" s="844" t="s">
        <v>418</v>
      </c>
      <c r="CQ121" s="845"/>
      <c r="CR121" s="845"/>
      <c r="CS121" s="845"/>
      <c r="CT121" s="845"/>
      <c r="CU121" s="845"/>
      <c r="CV121" s="845"/>
      <c r="CW121" s="845"/>
      <c r="CX121" s="845"/>
      <c r="CY121" s="845"/>
      <c r="CZ121" s="845"/>
      <c r="DA121" s="845"/>
      <c r="DB121" s="845"/>
      <c r="DC121" s="845"/>
      <c r="DD121" s="845"/>
      <c r="DE121" s="845"/>
      <c r="DF121" s="846"/>
      <c r="DG121" s="825">
        <v>139348</v>
      </c>
      <c r="DH121" s="826"/>
      <c r="DI121" s="826"/>
      <c r="DJ121" s="826"/>
      <c r="DK121" s="826"/>
      <c r="DL121" s="826">
        <v>128074</v>
      </c>
      <c r="DM121" s="826"/>
      <c r="DN121" s="826"/>
      <c r="DO121" s="826"/>
      <c r="DP121" s="826"/>
      <c r="DQ121" s="826">
        <v>114650</v>
      </c>
      <c r="DR121" s="826"/>
      <c r="DS121" s="826"/>
      <c r="DT121" s="826"/>
      <c r="DU121" s="826"/>
      <c r="DV121" s="803">
        <v>0.9</v>
      </c>
      <c r="DW121" s="803"/>
      <c r="DX121" s="803"/>
      <c r="DY121" s="803"/>
      <c r="DZ121" s="804"/>
    </row>
    <row r="122" spans="1:130" s="216" customFormat="1" ht="26.25" customHeight="1" x14ac:dyDescent="0.15">
      <c r="A122" s="829"/>
      <c r="B122" s="830"/>
      <c r="C122" s="824" t="s">
        <v>394</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126</v>
      </c>
      <c r="AB122" s="789"/>
      <c r="AC122" s="789"/>
      <c r="AD122" s="789"/>
      <c r="AE122" s="790"/>
      <c r="AF122" s="791" t="s">
        <v>126</v>
      </c>
      <c r="AG122" s="789"/>
      <c r="AH122" s="789"/>
      <c r="AI122" s="789"/>
      <c r="AJ122" s="790"/>
      <c r="AK122" s="791" t="s">
        <v>126</v>
      </c>
      <c r="AL122" s="789"/>
      <c r="AM122" s="789"/>
      <c r="AN122" s="789"/>
      <c r="AO122" s="790"/>
      <c r="AP122" s="833" t="s">
        <v>380</v>
      </c>
      <c r="AQ122" s="834"/>
      <c r="AR122" s="834"/>
      <c r="AS122" s="834"/>
      <c r="AT122" s="835"/>
      <c r="AU122" s="892"/>
      <c r="AV122" s="893"/>
      <c r="AW122" s="893"/>
      <c r="AX122" s="893"/>
      <c r="AY122" s="894"/>
      <c r="AZ122" s="847" t="s">
        <v>419</v>
      </c>
      <c r="BA122" s="848"/>
      <c r="BB122" s="848"/>
      <c r="BC122" s="848"/>
      <c r="BD122" s="848"/>
      <c r="BE122" s="848"/>
      <c r="BF122" s="848"/>
      <c r="BG122" s="848"/>
      <c r="BH122" s="848"/>
      <c r="BI122" s="848"/>
      <c r="BJ122" s="848"/>
      <c r="BK122" s="848"/>
      <c r="BL122" s="848"/>
      <c r="BM122" s="848"/>
      <c r="BN122" s="848"/>
      <c r="BO122" s="848"/>
      <c r="BP122" s="849"/>
      <c r="BQ122" s="888">
        <v>16573324</v>
      </c>
      <c r="BR122" s="854"/>
      <c r="BS122" s="854"/>
      <c r="BT122" s="854"/>
      <c r="BU122" s="854"/>
      <c r="BV122" s="854">
        <v>16466689</v>
      </c>
      <c r="BW122" s="854"/>
      <c r="BX122" s="854"/>
      <c r="BY122" s="854"/>
      <c r="BZ122" s="854"/>
      <c r="CA122" s="854">
        <v>16262945</v>
      </c>
      <c r="CB122" s="854"/>
      <c r="CC122" s="854"/>
      <c r="CD122" s="854"/>
      <c r="CE122" s="854"/>
      <c r="CF122" s="855">
        <v>133.30000000000001</v>
      </c>
      <c r="CG122" s="856"/>
      <c r="CH122" s="856"/>
      <c r="CI122" s="856"/>
      <c r="CJ122" s="856"/>
      <c r="CK122" s="878"/>
      <c r="CL122" s="864"/>
      <c r="CM122" s="864"/>
      <c r="CN122" s="864"/>
      <c r="CO122" s="865"/>
      <c r="CP122" s="844" t="s">
        <v>420</v>
      </c>
      <c r="CQ122" s="845"/>
      <c r="CR122" s="845"/>
      <c r="CS122" s="845"/>
      <c r="CT122" s="845"/>
      <c r="CU122" s="845"/>
      <c r="CV122" s="845"/>
      <c r="CW122" s="845"/>
      <c r="CX122" s="845"/>
      <c r="CY122" s="845"/>
      <c r="CZ122" s="845"/>
      <c r="DA122" s="845"/>
      <c r="DB122" s="845"/>
      <c r="DC122" s="845"/>
      <c r="DD122" s="845"/>
      <c r="DE122" s="845"/>
      <c r="DF122" s="846"/>
      <c r="DG122" s="825">
        <v>5744</v>
      </c>
      <c r="DH122" s="826"/>
      <c r="DI122" s="826"/>
      <c r="DJ122" s="826"/>
      <c r="DK122" s="826"/>
      <c r="DL122" s="826">
        <v>1562</v>
      </c>
      <c r="DM122" s="826"/>
      <c r="DN122" s="826"/>
      <c r="DO122" s="826"/>
      <c r="DP122" s="826"/>
      <c r="DQ122" s="826">
        <v>2012</v>
      </c>
      <c r="DR122" s="826"/>
      <c r="DS122" s="826"/>
      <c r="DT122" s="826"/>
      <c r="DU122" s="826"/>
      <c r="DV122" s="803">
        <v>0</v>
      </c>
      <c r="DW122" s="803"/>
      <c r="DX122" s="803"/>
      <c r="DY122" s="803"/>
      <c r="DZ122" s="804"/>
    </row>
    <row r="123" spans="1:130" s="216" customFormat="1" ht="26.25" customHeight="1" x14ac:dyDescent="0.15">
      <c r="A123" s="829"/>
      <c r="B123" s="830"/>
      <c r="C123" s="824" t="s">
        <v>403</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399</v>
      </c>
      <c r="AB123" s="789"/>
      <c r="AC123" s="789"/>
      <c r="AD123" s="789"/>
      <c r="AE123" s="790"/>
      <c r="AF123" s="791" t="s">
        <v>377</v>
      </c>
      <c r="AG123" s="789"/>
      <c r="AH123" s="789"/>
      <c r="AI123" s="789"/>
      <c r="AJ123" s="790"/>
      <c r="AK123" s="791" t="s">
        <v>126</v>
      </c>
      <c r="AL123" s="789"/>
      <c r="AM123" s="789"/>
      <c r="AN123" s="789"/>
      <c r="AO123" s="790"/>
      <c r="AP123" s="833" t="s">
        <v>378</v>
      </c>
      <c r="AQ123" s="834"/>
      <c r="AR123" s="834"/>
      <c r="AS123" s="834"/>
      <c r="AT123" s="835"/>
      <c r="AU123" s="895"/>
      <c r="AV123" s="896"/>
      <c r="AW123" s="896"/>
      <c r="AX123" s="896"/>
      <c r="AY123" s="896"/>
      <c r="AZ123" s="237" t="s">
        <v>186</v>
      </c>
      <c r="BA123" s="237"/>
      <c r="BB123" s="237"/>
      <c r="BC123" s="237"/>
      <c r="BD123" s="237"/>
      <c r="BE123" s="237"/>
      <c r="BF123" s="237"/>
      <c r="BG123" s="237"/>
      <c r="BH123" s="237"/>
      <c r="BI123" s="237"/>
      <c r="BJ123" s="237"/>
      <c r="BK123" s="237"/>
      <c r="BL123" s="237"/>
      <c r="BM123" s="237"/>
      <c r="BN123" s="237"/>
      <c r="BO123" s="886" t="s">
        <v>421</v>
      </c>
      <c r="BP123" s="887"/>
      <c r="BQ123" s="841">
        <v>21249709</v>
      </c>
      <c r="BR123" s="842"/>
      <c r="BS123" s="842"/>
      <c r="BT123" s="842"/>
      <c r="BU123" s="842"/>
      <c r="BV123" s="842">
        <v>21468818</v>
      </c>
      <c r="BW123" s="842"/>
      <c r="BX123" s="842"/>
      <c r="BY123" s="842"/>
      <c r="BZ123" s="842"/>
      <c r="CA123" s="842">
        <v>22466640</v>
      </c>
      <c r="CB123" s="842"/>
      <c r="CC123" s="842"/>
      <c r="CD123" s="842"/>
      <c r="CE123" s="842"/>
      <c r="CF123" s="757"/>
      <c r="CG123" s="758"/>
      <c r="CH123" s="758"/>
      <c r="CI123" s="758"/>
      <c r="CJ123" s="843"/>
      <c r="CK123" s="878"/>
      <c r="CL123" s="864"/>
      <c r="CM123" s="864"/>
      <c r="CN123" s="864"/>
      <c r="CO123" s="865"/>
      <c r="CP123" s="844" t="s">
        <v>422</v>
      </c>
      <c r="CQ123" s="845"/>
      <c r="CR123" s="845"/>
      <c r="CS123" s="845"/>
      <c r="CT123" s="845"/>
      <c r="CU123" s="845"/>
      <c r="CV123" s="845"/>
      <c r="CW123" s="845"/>
      <c r="CX123" s="845"/>
      <c r="CY123" s="845"/>
      <c r="CZ123" s="845"/>
      <c r="DA123" s="845"/>
      <c r="DB123" s="845"/>
      <c r="DC123" s="845"/>
      <c r="DD123" s="845"/>
      <c r="DE123" s="845"/>
      <c r="DF123" s="846"/>
      <c r="DG123" s="788" t="s">
        <v>377</v>
      </c>
      <c r="DH123" s="789"/>
      <c r="DI123" s="789"/>
      <c r="DJ123" s="789"/>
      <c r="DK123" s="790"/>
      <c r="DL123" s="791" t="s">
        <v>378</v>
      </c>
      <c r="DM123" s="789"/>
      <c r="DN123" s="789"/>
      <c r="DO123" s="789"/>
      <c r="DP123" s="790"/>
      <c r="DQ123" s="791" t="s">
        <v>377</v>
      </c>
      <c r="DR123" s="789"/>
      <c r="DS123" s="789"/>
      <c r="DT123" s="789"/>
      <c r="DU123" s="790"/>
      <c r="DV123" s="833" t="s">
        <v>400</v>
      </c>
      <c r="DW123" s="834"/>
      <c r="DX123" s="834"/>
      <c r="DY123" s="834"/>
      <c r="DZ123" s="835"/>
    </row>
    <row r="124" spans="1:130" s="216" customFormat="1" ht="26.25" customHeight="1" thickBot="1" x14ac:dyDescent="0.2">
      <c r="A124" s="829"/>
      <c r="B124" s="830"/>
      <c r="C124" s="824" t="s">
        <v>407</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397</v>
      </c>
      <c r="AB124" s="789"/>
      <c r="AC124" s="789"/>
      <c r="AD124" s="789"/>
      <c r="AE124" s="790"/>
      <c r="AF124" s="791" t="s">
        <v>377</v>
      </c>
      <c r="AG124" s="789"/>
      <c r="AH124" s="789"/>
      <c r="AI124" s="789"/>
      <c r="AJ124" s="790"/>
      <c r="AK124" s="791" t="s">
        <v>126</v>
      </c>
      <c r="AL124" s="789"/>
      <c r="AM124" s="789"/>
      <c r="AN124" s="789"/>
      <c r="AO124" s="790"/>
      <c r="AP124" s="833" t="s">
        <v>404</v>
      </c>
      <c r="AQ124" s="834"/>
      <c r="AR124" s="834"/>
      <c r="AS124" s="834"/>
      <c r="AT124" s="835"/>
      <c r="AU124" s="836" t="s">
        <v>423</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17.899999999999999</v>
      </c>
      <c r="BR124" s="840"/>
      <c r="BS124" s="840"/>
      <c r="BT124" s="840"/>
      <c r="BU124" s="840"/>
      <c r="BV124" s="840">
        <v>9.6</v>
      </c>
      <c r="BW124" s="840"/>
      <c r="BX124" s="840"/>
      <c r="BY124" s="840"/>
      <c r="BZ124" s="840"/>
      <c r="CA124" s="840" t="s">
        <v>378</v>
      </c>
      <c r="CB124" s="840"/>
      <c r="CC124" s="840"/>
      <c r="CD124" s="840"/>
      <c r="CE124" s="840"/>
      <c r="CF124" s="735"/>
      <c r="CG124" s="736"/>
      <c r="CH124" s="736"/>
      <c r="CI124" s="736"/>
      <c r="CJ124" s="871"/>
      <c r="CK124" s="879"/>
      <c r="CL124" s="879"/>
      <c r="CM124" s="879"/>
      <c r="CN124" s="879"/>
      <c r="CO124" s="880"/>
      <c r="CP124" s="844" t="s">
        <v>424</v>
      </c>
      <c r="CQ124" s="845"/>
      <c r="CR124" s="845"/>
      <c r="CS124" s="845"/>
      <c r="CT124" s="845"/>
      <c r="CU124" s="845"/>
      <c r="CV124" s="845"/>
      <c r="CW124" s="845"/>
      <c r="CX124" s="845"/>
      <c r="CY124" s="845"/>
      <c r="CZ124" s="845"/>
      <c r="DA124" s="845"/>
      <c r="DB124" s="845"/>
      <c r="DC124" s="845"/>
      <c r="DD124" s="845"/>
      <c r="DE124" s="845"/>
      <c r="DF124" s="846"/>
      <c r="DG124" s="772" t="s">
        <v>126</v>
      </c>
      <c r="DH124" s="773"/>
      <c r="DI124" s="773"/>
      <c r="DJ124" s="773"/>
      <c r="DK124" s="774"/>
      <c r="DL124" s="775" t="s">
        <v>126</v>
      </c>
      <c r="DM124" s="773"/>
      <c r="DN124" s="773"/>
      <c r="DO124" s="773"/>
      <c r="DP124" s="774"/>
      <c r="DQ124" s="775" t="s">
        <v>126</v>
      </c>
      <c r="DR124" s="773"/>
      <c r="DS124" s="773"/>
      <c r="DT124" s="773"/>
      <c r="DU124" s="774"/>
      <c r="DV124" s="857" t="s">
        <v>126</v>
      </c>
      <c r="DW124" s="858"/>
      <c r="DX124" s="858"/>
      <c r="DY124" s="858"/>
      <c r="DZ124" s="859"/>
    </row>
    <row r="125" spans="1:130" s="216" customFormat="1" ht="26.25" customHeight="1" x14ac:dyDescent="0.15">
      <c r="A125" s="829"/>
      <c r="B125" s="830"/>
      <c r="C125" s="824" t="s">
        <v>409</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126</v>
      </c>
      <c r="AB125" s="789"/>
      <c r="AC125" s="789"/>
      <c r="AD125" s="789"/>
      <c r="AE125" s="790"/>
      <c r="AF125" s="791" t="s">
        <v>126</v>
      </c>
      <c r="AG125" s="789"/>
      <c r="AH125" s="789"/>
      <c r="AI125" s="789"/>
      <c r="AJ125" s="790"/>
      <c r="AK125" s="791" t="s">
        <v>380</v>
      </c>
      <c r="AL125" s="789"/>
      <c r="AM125" s="789"/>
      <c r="AN125" s="789"/>
      <c r="AO125" s="790"/>
      <c r="AP125" s="833" t="s">
        <v>404</v>
      </c>
      <c r="AQ125" s="834"/>
      <c r="AR125" s="834"/>
      <c r="AS125" s="834"/>
      <c r="AT125" s="835"/>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60" t="s">
        <v>425</v>
      </c>
      <c r="CL125" s="861"/>
      <c r="CM125" s="861"/>
      <c r="CN125" s="861"/>
      <c r="CO125" s="862"/>
      <c r="CP125" s="869" t="s">
        <v>426</v>
      </c>
      <c r="CQ125" s="817"/>
      <c r="CR125" s="817"/>
      <c r="CS125" s="817"/>
      <c r="CT125" s="817"/>
      <c r="CU125" s="817"/>
      <c r="CV125" s="817"/>
      <c r="CW125" s="817"/>
      <c r="CX125" s="817"/>
      <c r="CY125" s="817"/>
      <c r="CZ125" s="817"/>
      <c r="DA125" s="817"/>
      <c r="DB125" s="817"/>
      <c r="DC125" s="817"/>
      <c r="DD125" s="817"/>
      <c r="DE125" s="817"/>
      <c r="DF125" s="818"/>
      <c r="DG125" s="870" t="s">
        <v>126</v>
      </c>
      <c r="DH125" s="851"/>
      <c r="DI125" s="851"/>
      <c r="DJ125" s="851"/>
      <c r="DK125" s="851"/>
      <c r="DL125" s="851" t="s">
        <v>126</v>
      </c>
      <c r="DM125" s="851"/>
      <c r="DN125" s="851"/>
      <c r="DO125" s="851"/>
      <c r="DP125" s="851"/>
      <c r="DQ125" s="851" t="s">
        <v>126</v>
      </c>
      <c r="DR125" s="851"/>
      <c r="DS125" s="851"/>
      <c r="DT125" s="851"/>
      <c r="DU125" s="851"/>
      <c r="DV125" s="852" t="s">
        <v>378</v>
      </c>
      <c r="DW125" s="852"/>
      <c r="DX125" s="852"/>
      <c r="DY125" s="852"/>
      <c r="DZ125" s="853"/>
    </row>
    <row r="126" spans="1:130" s="216" customFormat="1" ht="26.25" customHeight="1" thickBot="1" x14ac:dyDescent="0.2">
      <c r="A126" s="829"/>
      <c r="B126" s="830"/>
      <c r="C126" s="824" t="s">
        <v>411</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v>34867</v>
      </c>
      <c r="AB126" s="789"/>
      <c r="AC126" s="789"/>
      <c r="AD126" s="789"/>
      <c r="AE126" s="790"/>
      <c r="AF126" s="791">
        <v>23407</v>
      </c>
      <c r="AG126" s="789"/>
      <c r="AH126" s="789"/>
      <c r="AI126" s="789"/>
      <c r="AJ126" s="790"/>
      <c r="AK126" s="791">
        <v>22016</v>
      </c>
      <c r="AL126" s="789"/>
      <c r="AM126" s="789"/>
      <c r="AN126" s="789"/>
      <c r="AO126" s="790"/>
      <c r="AP126" s="833">
        <v>0.2</v>
      </c>
      <c r="AQ126" s="834"/>
      <c r="AR126" s="834"/>
      <c r="AS126" s="834"/>
      <c r="AT126" s="835"/>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63"/>
      <c r="CL126" s="864"/>
      <c r="CM126" s="864"/>
      <c r="CN126" s="864"/>
      <c r="CO126" s="865"/>
      <c r="CP126" s="824" t="s">
        <v>427</v>
      </c>
      <c r="CQ126" s="761"/>
      <c r="CR126" s="761"/>
      <c r="CS126" s="761"/>
      <c r="CT126" s="761"/>
      <c r="CU126" s="761"/>
      <c r="CV126" s="761"/>
      <c r="CW126" s="761"/>
      <c r="CX126" s="761"/>
      <c r="CY126" s="761"/>
      <c r="CZ126" s="761"/>
      <c r="DA126" s="761"/>
      <c r="DB126" s="761"/>
      <c r="DC126" s="761"/>
      <c r="DD126" s="761"/>
      <c r="DE126" s="761"/>
      <c r="DF126" s="762"/>
      <c r="DG126" s="825" t="s">
        <v>126</v>
      </c>
      <c r="DH126" s="826"/>
      <c r="DI126" s="826"/>
      <c r="DJ126" s="826"/>
      <c r="DK126" s="826"/>
      <c r="DL126" s="826" t="s">
        <v>380</v>
      </c>
      <c r="DM126" s="826"/>
      <c r="DN126" s="826"/>
      <c r="DO126" s="826"/>
      <c r="DP126" s="826"/>
      <c r="DQ126" s="826" t="s">
        <v>126</v>
      </c>
      <c r="DR126" s="826"/>
      <c r="DS126" s="826"/>
      <c r="DT126" s="826"/>
      <c r="DU126" s="826"/>
      <c r="DV126" s="803" t="s">
        <v>399</v>
      </c>
      <c r="DW126" s="803"/>
      <c r="DX126" s="803"/>
      <c r="DY126" s="803"/>
      <c r="DZ126" s="804"/>
    </row>
    <row r="127" spans="1:130" s="216" customFormat="1" ht="26.25" customHeight="1" x14ac:dyDescent="0.15">
      <c r="A127" s="831"/>
      <c r="B127" s="832"/>
      <c r="C127" s="847" t="s">
        <v>428</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400</v>
      </c>
      <c r="AB127" s="789"/>
      <c r="AC127" s="789"/>
      <c r="AD127" s="789"/>
      <c r="AE127" s="790"/>
      <c r="AF127" s="791" t="s">
        <v>126</v>
      </c>
      <c r="AG127" s="789"/>
      <c r="AH127" s="789"/>
      <c r="AI127" s="789"/>
      <c r="AJ127" s="790"/>
      <c r="AK127" s="791" t="s">
        <v>378</v>
      </c>
      <c r="AL127" s="789"/>
      <c r="AM127" s="789"/>
      <c r="AN127" s="789"/>
      <c r="AO127" s="790"/>
      <c r="AP127" s="833" t="s">
        <v>380</v>
      </c>
      <c r="AQ127" s="834"/>
      <c r="AR127" s="834"/>
      <c r="AS127" s="834"/>
      <c r="AT127" s="835"/>
      <c r="AU127" s="218"/>
      <c r="AV127" s="218"/>
      <c r="AW127" s="218"/>
      <c r="AX127" s="850" t="s">
        <v>429</v>
      </c>
      <c r="AY127" s="821"/>
      <c r="AZ127" s="821"/>
      <c r="BA127" s="821"/>
      <c r="BB127" s="821"/>
      <c r="BC127" s="821"/>
      <c r="BD127" s="821"/>
      <c r="BE127" s="822"/>
      <c r="BF127" s="820" t="s">
        <v>430</v>
      </c>
      <c r="BG127" s="821"/>
      <c r="BH127" s="821"/>
      <c r="BI127" s="821"/>
      <c r="BJ127" s="821"/>
      <c r="BK127" s="821"/>
      <c r="BL127" s="822"/>
      <c r="BM127" s="820" t="s">
        <v>431</v>
      </c>
      <c r="BN127" s="821"/>
      <c r="BO127" s="821"/>
      <c r="BP127" s="821"/>
      <c r="BQ127" s="821"/>
      <c r="BR127" s="821"/>
      <c r="BS127" s="822"/>
      <c r="BT127" s="820" t="s">
        <v>432</v>
      </c>
      <c r="BU127" s="821"/>
      <c r="BV127" s="821"/>
      <c r="BW127" s="821"/>
      <c r="BX127" s="821"/>
      <c r="BY127" s="821"/>
      <c r="BZ127" s="823"/>
      <c r="CA127" s="218"/>
      <c r="CB127" s="218"/>
      <c r="CC127" s="218"/>
      <c r="CD127" s="241"/>
      <c r="CE127" s="241"/>
      <c r="CF127" s="241"/>
      <c r="CG127" s="218"/>
      <c r="CH127" s="218"/>
      <c r="CI127" s="218"/>
      <c r="CJ127" s="240"/>
      <c r="CK127" s="863"/>
      <c r="CL127" s="864"/>
      <c r="CM127" s="864"/>
      <c r="CN127" s="864"/>
      <c r="CO127" s="865"/>
      <c r="CP127" s="824" t="s">
        <v>433</v>
      </c>
      <c r="CQ127" s="761"/>
      <c r="CR127" s="761"/>
      <c r="CS127" s="761"/>
      <c r="CT127" s="761"/>
      <c r="CU127" s="761"/>
      <c r="CV127" s="761"/>
      <c r="CW127" s="761"/>
      <c r="CX127" s="761"/>
      <c r="CY127" s="761"/>
      <c r="CZ127" s="761"/>
      <c r="DA127" s="761"/>
      <c r="DB127" s="761"/>
      <c r="DC127" s="761"/>
      <c r="DD127" s="761"/>
      <c r="DE127" s="761"/>
      <c r="DF127" s="762"/>
      <c r="DG127" s="825" t="s">
        <v>380</v>
      </c>
      <c r="DH127" s="826"/>
      <c r="DI127" s="826"/>
      <c r="DJ127" s="826"/>
      <c r="DK127" s="826"/>
      <c r="DL127" s="826" t="s">
        <v>378</v>
      </c>
      <c r="DM127" s="826"/>
      <c r="DN127" s="826"/>
      <c r="DO127" s="826"/>
      <c r="DP127" s="826"/>
      <c r="DQ127" s="826" t="s">
        <v>126</v>
      </c>
      <c r="DR127" s="826"/>
      <c r="DS127" s="826"/>
      <c r="DT127" s="826"/>
      <c r="DU127" s="826"/>
      <c r="DV127" s="803" t="s">
        <v>126</v>
      </c>
      <c r="DW127" s="803"/>
      <c r="DX127" s="803"/>
      <c r="DY127" s="803"/>
      <c r="DZ127" s="804"/>
    </row>
    <row r="128" spans="1:130" s="216" customFormat="1" ht="26.25" customHeight="1" thickBot="1" x14ac:dyDescent="0.2">
      <c r="A128" s="805" t="s">
        <v>434</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435</v>
      </c>
      <c r="X128" s="807"/>
      <c r="Y128" s="807"/>
      <c r="Z128" s="808"/>
      <c r="AA128" s="809">
        <v>267982</v>
      </c>
      <c r="AB128" s="810"/>
      <c r="AC128" s="810"/>
      <c r="AD128" s="810"/>
      <c r="AE128" s="811"/>
      <c r="AF128" s="812">
        <v>119771</v>
      </c>
      <c r="AG128" s="810"/>
      <c r="AH128" s="810"/>
      <c r="AI128" s="810"/>
      <c r="AJ128" s="811"/>
      <c r="AK128" s="812">
        <v>198118</v>
      </c>
      <c r="AL128" s="810"/>
      <c r="AM128" s="810"/>
      <c r="AN128" s="810"/>
      <c r="AO128" s="811"/>
      <c r="AP128" s="813"/>
      <c r="AQ128" s="814"/>
      <c r="AR128" s="814"/>
      <c r="AS128" s="814"/>
      <c r="AT128" s="815"/>
      <c r="AU128" s="218"/>
      <c r="AV128" s="218"/>
      <c r="AW128" s="218"/>
      <c r="AX128" s="816" t="s">
        <v>436</v>
      </c>
      <c r="AY128" s="817"/>
      <c r="AZ128" s="817"/>
      <c r="BA128" s="817"/>
      <c r="BB128" s="817"/>
      <c r="BC128" s="817"/>
      <c r="BD128" s="817"/>
      <c r="BE128" s="818"/>
      <c r="BF128" s="795" t="s">
        <v>399</v>
      </c>
      <c r="BG128" s="796"/>
      <c r="BH128" s="796"/>
      <c r="BI128" s="796"/>
      <c r="BJ128" s="796"/>
      <c r="BK128" s="796"/>
      <c r="BL128" s="819"/>
      <c r="BM128" s="795">
        <v>12.89</v>
      </c>
      <c r="BN128" s="796"/>
      <c r="BO128" s="796"/>
      <c r="BP128" s="796"/>
      <c r="BQ128" s="796"/>
      <c r="BR128" s="796"/>
      <c r="BS128" s="819"/>
      <c r="BT128" s="795">
        <v>20</v>
      </c>
      <c r="BU128" s="796"/>
      <c r="BV128" s="796"/>
      <c r="BW128" s="796"/>
      <c r="BX128" s="796"/>
      <c r="BY128" s="796"/>
      <c r="BZ128" s="797"/>
      <c r="CA128" s="241"/>
      <c r="CB128" s="241"/>
      <c r="CC128" s="241"/>
      <c r="CD128" s="241"/>
      <c r="CE128" s="241"/>
      <c r="CF128" s="241"/>
      <c r="CG128" s="218"/>
      <c r="CH128" s="218"/>
      <c r="CI128" s="218"/>
      <c r="CJ128" s="240"/>
      <c r="CK128" s="866"/>
      <c r="CL128" s="867"/>
      <c r="CM128" s="867"/>
      <c r="CN128" s="867"/>
      <c r="CO128" s="868"/>
      <c r="CP128" s="798" t="s">
        <v>437</v>
      </c>
      <c r="CQ128" s="739"/>
      <c r="CR128" s="739"/>
      <c r="CS128" s="739"/>
      <c r="CT128" s="739"/>
      <c r="CU128" s="739"/>
      <c r="CV128" s="739"/>
      <c r="CW128" s="739"/>
      <c r="CX128" s="739"/>
      <c r="CY128" s="739"/>
      <c r="CZ128" s="739"/>
      <c r="DA128" s="739"/>
      <c r="DB128" s="739"/>
      <c r="DC128" s="739"/>
      <c r="DD128" s="739"/>
      <c r="DE128" s="739"/>
      <c r="DF128" s="740"/>
      <c r="DG128" s="799" t="s">
        <v>126</v>
      </c>
      <c r="DH128" s="800"/>
      <c r="DI128" s="800"/>
      <c r="DJ128" s="800"/>
      <c r="DK128" s="800"/>
      <c r="DL128" s="800" t="s">
        <v>399</v>
      </c>
      <c r="DM128" s="800"/>
      <c r="DN128" s="800"/>
      <c r="DO128" s="800"/>
      <c r="DP128" s="800"/>
      <c r="DQ128" s="800" t="s">
        <v>126</v>
      </c>
      <c r="DR128" s="800"/>
      <c r="DS128" s="800"/>
      <c r="DT128" s="800"/>
      <c r="DU128" s="800"/>
      <c r="DV128" s="801" t="s">
        <v>399</v>
      </c>
      <c r="DW128" s="801"/>
      <c r="DX128" s="801"/>
      <c r="DY128" s="801"/>
      <c r="DZ128" s="802"/>
    </row>
    <row r="129" spans="1:131" s="216"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438</v>
      </c>
      <c r="X129" s="786"/>
      <c r="Y129" s="786"/>
      <c r="Z129" s="787"/>
      <c r="AA129" s="788">
        <v>12229054</v>
      </c>
      <c r="AB129" s="789"/>
      <c r="AC129" s="789"/>
      <c r="AD129" s="789"/>
      <c r="AE129" s="790"/>
      <c r="AF129" s="791">
        <v>12717694</v>
      </c>
      <c r="AG129" s="789"/>
      <c r="AH129" s="789"/>
      <c r="AI129" s="789"/>
      <c r="AJ129" s="790"/>
      <c r="AK129" s="791">
        <v>13587787</v>
      </c>
      <c r="AL129" s="789"/>
      <c r="AM129" s="789"/>
      <c r="AN129" s="789"/>
      <c r="AO129" s="790"/>
      <c r="AP129" s="792"/>
      <c r="AQ129" s="793"/>
      <c r="AR129" s="793"/>
      <c r="AS129" s="793"/>
      <c r="AT129" s="794"/>
      <c r="AU129" s="219"/>
      <c r="AV129" s="219"/>
      <c r="AW129" s="219"/>
      <c r="AX129" s="760" t="s">
        <v>439</v>
      </c>
      <c r="AY129" s="761"/>
      <c r="AZ129" s="761"/>
      <c r="BA129" s="761"/>
      <c r="BB129" s="761"/>
      <c r="BC129" s="761"/>
      <c r="BD129" s="761"/>
      <c r="BE129" s="762"/>
      <c r="BF129" s="779" t="s">
        <v>126</v>
      </c>
      <c r="BG129" s="780"/>
      <c r="BH129" s="780"/>
      <c r="BI129" s="780"/>
      <c r="BJ129" s="780"/>
      <c r="BK129" s="780"/>
      <c r="BL129" s="781"/>
      <c r="BM129" s="779">
        <v>17.89</v>
      </c>
      <c r="BN129" s="780"/>
      <c r="BO129" s="780"/>
      <c r="BP129" s="780"/>
      <c r="BQ129" s="780"/>
      <c r="BR129" s="780"/>
      <c r="BS129" s="781"/>
      <c r="BT129" s="779">
        <v>30</v>
      </c>
      <c r="BU129" s="780"/>
      <c r="BV129" s="780"/>
      <c r="BW129" s="780"/>
      <c r="BX129" s="780"/>
      <c r="BY129" s="780"/>
      <c r="BZ129" s="78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783" t="s">
        <v>440</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441</v>
      </c>
      <c r="X130" s="786"/>
      <c r="Y130" s="786"/>
      <c r="Z130" s="787"/>
      <c r="AA130" s="788">
        <v>1370095</v>
      </c>
      <c r="AB130" s="789"/>
      <c r="AC130" s="789"/>
      <c r="AD130" s="789"/>
      <c r="AE130" s="790"/>
      <c r="AF130" s="791">
        <v>1369947</v>
      </c>
      <c r="AG130" s="789"/>
      <c r="AH130" s="789"/>
      <c r="AI130" s="789"/>
      <c r="AJ130" s="790"/>
      <c r="AK130" s="791">
        <v>1388937</v>
      </c>
      <c r="AL130" s="789"/>
      <c r="AM130" s="789"/>
      <c r="AN130" s="789"/>
      <c r="AO130" s="790"/>
      <c r="AP130" s="792"/>
      <c r="AQ130" s="793"/>
      <c r="AR130" s="793"/>
      <c r="AS130" s="793"/>
      <c r="AT130" s="794"/>
      <c r="AU130" s="219"/>
      <c r="AV130" s="219"/>
      <c r="AW130" s="219"/>
      <c r="AX130" s="760" t="s">
        <v>442</v>
      </c>
      <c r="AY130" s="761"/>
      <c r="AZ130" s="761"/>
      <c r="BA130" s="761"/>
      <c r="BB130" s="761"/>
      <c r="BC130" s="761"/>
      <c r="BD130" s="761"/>
      <c r="BE130" s="762"/>
      <c r="BF130" s="763">
        <v>4.3</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443</v>
      </c>
      <c r="X131" s="770"/>
      <c r="Y131" s="770"/>
      <c r="Z131" s="771"/>
      <c r="AA131" s="772">
        <v>10858959</v>
      </c>
      <c r="AB131" s="773"/>
      <c r="AC131" s="773"/>
      <c r="AD131" s="773"/>
      <c r="AE131" s="774"/>
      <c r="AF131" s="775">
        <v>11347747</v>
      </c>
      <c r="AG131" s="773"/>
      <c r="AH131" s="773"/>
      <c r="AI131" s="773"/>
      <c r="AJ131" s="774"/>
      <c r="AK131" s="775">
        <v>12198850</v>
      </c>
      <c r="AL131" s="773"/>
      <c r="AM131" s="773"/>
      <c r="AN131" s="773"/>
      <c r="AO131" s="774"/>
      <c r="AP131" s="776"/>
      <c r="AQ131" s="777"/>
      <c r="AR131" s="777"/>
      <c r="AS131" s="777"/>
      <c r="AT131" s="778"/>
      <c r="AU131" s="219"/>
      <c r="AV131" s="219"/>
      <c r="AW131" s="219"/>
      <c r="AX131" s="738" t="s">
        <v>444</v>
      </c>
      <c r="AY131" s="739"/>
      <c r="AZ131" s="739"/>
      <c r="BA131" s="739"/>
      <c r="BB131" s="739"/>
      <c r="BC131" s="739"/>
      <c r="BD131" s="739"/>
      <c r="BE131" s="740"/>
      <c r="BF131" s="741" t="s">
        <v>445</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747" t="s">
        <v>446</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447</v>
      </c>
      <c r="W132" s="751"/>
      <c r="X132" s="751"/>
      <c r="Y132" s="751"/>
      <c r="Z132" s="752"/>
      <c r="AA132" s="753">
        <v>5.0884711879999998</v>
      </c>
      <c r="AB132" s="754"/>
      <c r="AC132" s="754"/>
      <c r="AD132" s="754"/>
      <c r="AE132" s="755"/>
      <c r="AF132" s="756">
        <v>4.7153853540000004</v>
      </c>
      <c r="AG132" s="754"/>
      <c r="AH132" s="754"/>
      <c r="AI132" s="754"/>
      <c r="AJ132" s="755"/>
      <c r="AK132" s="756">
        <v>3.1521331930000001</v>
      </c>
      <c r="AL132" s="754"/>
      <c r="AM132" s="754"/>
      <c r="AN132" s="754"/>
      <c r="AO132" s="755"/>
      <c r="AP132" s="757"/>
      <c r="AQ132" s="758"/>
      <c r="AR132" s="758"/>
      <c r="AS132" s="758"/>
      <c r="AT132" s="759"/>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448</v>
      </c>
      <c r="W133" s="730"/>
      <c r="X133" s="730"/>
      <c r="Y133" s="730"/>
      <c r="Z133" s="731"/>
      <c r="AA133" s="732">
        <v>5.6</v>
      </c>
      <c r="AB133" s="733"/>
      <c r="AC133" s="733"/>
      <c r="AD133" s="733"/>
      <c r="AE133" s="734"/>
      <c r="AF133" s="732">
        <v>5.2</v>
      </c>
      <c r="AG133" s="733"/>
      <c r="AH133" s="733"/>
      <c r="AI133" s="733"/>
      <c r="AJ133" s="734"/>
      <c r="AK133" s="732">
        <v>4.3</v>
      </c>
      <c r="AL133" s="733"/>
      <c r="AM133" s="733"/>
      <c r="AN133" s="733"/>
      <c r="AO133" s="734"/>
      <c r="AP133" s="735"/>
      <c r="AQ133" s="736"/>
      <c r="AR133" s="736"/>
      <c r="AS133" s="736"/>
      <c r="AT133" s="737"/>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bbd2amLBuCdRT0bsVjKJOFBTHx+OJnyC2BBwgDHyFPVNYYP7wRCxa21A8nGX2YDLIaf/0oqoOUAob4ZdhbjPtg==" saltValue="HAQDOR+02xPjr+6frjZtM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449</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IYGcx0gV/ZfOBxwaFUlHzuT6ZXa1hH9eBShigplBKR7xGh5gdbLExA/apAw6h3k9TynohFnObTEycmqTgl/dA==" saltValue="E8+p66WHyBEE2bjK1tKyKg=="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450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451</v>
      </c>
      <c r="AL6" s="252"/>
      <c r="AM6" s="252"/>
      <c r="AN6" s="252"/>
    </row>
    <row r="7" spans="1:46" ht="13.5" customHeight="1" x14ac:dyDescent="0.15">
      <c r="A7" s="251"/>
      <c r="AK7" s="254"/>
      <c r="AL7" s="255"/>
      <c r="AM7" s="255"/>
      <c r="AN7" s="256"/>
      <c r="AO7" s="1129" t="s">
        <v>452</v>
      </c>
      <c r="AP7" s="257"/>
      <c r="AQ7" s="258" t="s">
        <v>453</v>
      </c>
      <c r="AR7" s="259"/>
    </row>
    <row r="8" spans="1:46" x14ac:dyDescent="0.15">
      <c r="A8" s="251"/>
      <c r="AK8" s="260"/>
      <c r="AL8" s="261"/>
      <c r="AM8" s="261"/>
      <c r="AN8" s="262"/>
      <c r="AO8" s="1130"/>
      <c r="AP8" s="263" t="s">
        <v>454</v>
      </c>
      <c r="AQ8" s="264" t="s">
        <v>455</v>
      </c>
      <c r="AR8" s="265" t="s">
        <v>456</v>
      </c>
    </row>
    <row r="9" spans="1:46" x14ac:dyDescent="0.15">
      <c r="A9" s="251"/>
      <c r="AK9" s="1141" t="s">
        <v>457</v>
      </c>
      <c r="AL9" s="1142"/>
      <c r="AM9" s="1142"/>
      <c r="AN9" s="1143"/>
      <c r="AO9" s="266">
        <v>3998811</v>
      </c>
      <c r="AP9" s="266">
        <v>64955</v>
      </c>
      <c r="AQ9" s="267">
        <v>65025</v>
      </c>
      <c r="AR9" s="268">
        <v>-0.1</v>
      </c>
    </row>
    <row r="10" spans="1:46" ht="13.5" customHeight="1" x14ac:dyDescent="0.15">
      <c r="A10" s="251"/>
      <c r="AK10" s="1141" t="s">
        <v>458</v>
      </c>
      <c r="AL10" s="1142"/>
      <c r="AM10" s="1142"/>
      <c r="AN10" s="1143"/>
      <c r="AO10" s="269">
        <v>148680</v>
      </c>
      <c r="AP10" s="269">
        <v>2415</v>
      </c>
      <c r="AQ10" s="270">
        <v>6119</v>
      </c>
      <c r="AR10" s="271">
        <v>-60.5</v>
      </c>
    </row>
    <row r="11" spans="1:46" ht="13.5" customHeight="1" x14ac:dyDescent="0.15">
      <c r="A11" s="251"/>
      <c r="AK11" s="1141" t="s">
        <v>459</v>
      </c>
      <c r="AL11" s="1142"/>
      <c r="AM11" s="1142"/>
      <c r="AN11" s="1143"/>
      <c r="AO11" s="269" t="s">
        <v>460</v>
      </c>
      <c r="AP11" s="269" t="s">
        <v>460</v>
      </c>
      <c r="AQ11" s="270">
        <v>1220</v>
      </c>
      <c r="AR11" s="271" t="s">
        <v>460</v>
      </c>
    </row>
    <row r="12" spans="1:46" ht="13.5" customHeight="1" x14ac:dyDescent="0.15">
      <c r="A12" s="251"/>
      <c r="AK12" s="1141" t="s">
        <v>461</v>
      </c>
      <c r="AL12" s="1142"/>
      <c r="AM12" s="1142"/>
      <c r="AN12" s="1143"/>
      <c r="AO12" s="269" t="s">
        <v>460</v>
      </c>
      <c r="AP12" s="269" t="s">
        <v>460</v>
      </c>
      <c r="AQ12" s="270">
        <v>12</v>
      </c>
      <c r="AR12" s="271" t="s">
        <v>460</v>
      </c>
    </row>
    <row r="13" spans="1:46" ht="13.5" customHeight="1" x14ac:dyDescent="0.15">
      <c r="A13" s="251"/>
      <c r="AK13" s="1141" t="s">
        <v>462</v>
      </c>
      <c r="AL13" s="1142"/>
      <c r="AM13" s="1142"/>
      <c r="AN13" s="1143"/>
      <c r="AO13" s="269">
        <v>109966</v>
      </c>
      <c r="AP13" s="269">
        <v>1786</v>
      </c>
      <c r="AQ13" s="270">
        <v>2792</v>
      </c>
      <c r="AR13" s="271">
        <v>-36</v>
      </c>
    </row>
    <row r="14" spans="1:46" ht="13.5" customHeight="1" x14ac:dyDescent="0.15">
      <c r="A14" s="251"/>
      <c r="AK14" s="1141" t="s">
        <v>463</v>
      </c>
      <c r="AL14" s="1142"/>
      <c r="AM14" s="1142"/>
      <c r="AN14" s="1143"/>
      <c r="AO14" s="269">
        <v>31948</v>
      </c>
      <c r="AP14" s="269">
        <v>519</v>
      </c>
      <c r="AQ14" s="270">
        <v>1408</v>
      </c>
      <c r="AR14" s="271">
        <v>-63.1</v>
      </c>
    </row>
    <row r="15" spans="1:46" ht="13.5" customHeight="1" x14ac:dyDescent="0.15">
      <c r="A15" s="251"/>
      <c r="AK15" s="1144" t="s">
        <v>464</v>
      </c>
      <c r="AL15" s="1145"/>
      <c r="AM15" s="1145"/>
      <c r="AN15" s="1146"/>
      <c r="AO15" s="269">
        <v>-274422</v>
      </c>
      <c r="AP15" s="269">
        <v>-4458</v>
      </c>
      <c r="AQ15" s="270">
        <v>-3962</v>
      </c>
      <c r="AR15" s="271">
        <v>12.5</v>
      </c>
    </row>
    <row r="16" spans="1:46" x14ac:dyDescent="0.15">
      <c r="A16" s="251"/>
      <c r="AK16" s="1144" t="s">
        <v>186</v>
      </c>
      <c r="AL16" s="1145"/>
      <c r="AM16" s="1145"/>
      <c r="AN16" s="1146"/>
      <c r="AO16" s="269">
        <v>4014983</v>
      </c>
      <c r="AP16" s="269">
        <v>65217</v>
      </c>
      <c r="AQ16" s="270">
        <v>72615</v>
      </c>
      <c r="AR16" s="271">
        <v>-10.199999999999999</v>
      </c>
    </row>
    <row r="17" spans="1:46" x14ac:dyDescent="0.15">
      <c r="A17" s="251"/>
    </row>
    <row r="18" spans="1:46" x14ac:dyDescent="0.15">
      <c r="A18" s="251"/>
      <c r="AQ18" s="272"/>
      <c r="AR18" s="272"/>
    </row>
    <row r="19" spans="1:46" x14ac:dyDescent="0.15">
      <c r="A19" s="251"/>
      <c r="AK19" s="247" t="s">
        <v>465</v>
      </c>
    </row>
    <row r="20" spans="1:46" x14ac:dyDescent="0.15">
      <c r="A20" s="251"/>
      <c r="AK20" s="273"/>
      <c r="AL20" s="274"/>
      <c r="AM20" s="274"/>
      <c r="AN20" s="275"/>
      <c r="AO20" s="276" t="s">
        <v>466</v>
      </c>
      <c r="AP20" s="277" t="s">
        <v>467</v>
      </c>
      <c r="AQ20" s="278" t="s">
        <v>468</v>
      </c>
      <c r="AR20" s="279"/>
    </row>
    <row r="21" spans="1:46" s="252" customFormat="1" x14ac:dyDescent="0.15">
      <c r="A21" s="280"/>
      <c r="AK21" s="1147" t="s">
        <v>469</v>
      </c>
      <c r="AL21" s="1148"/>
      <c r="AM21" s="1148"/>
      <c r="AN21" s="1149"/>
      <c r="AO21" s="281">
        <v>7.18</v>
      </c>
      <c r="AP21" s="282">
        <v>6.51</v>
      </c>
      <c r="AQ21" s="283">
        <v>0.67</v>
      </c>
      <c r="AS21" s="284"/>
      <c r="AT21" s="280"/>
    </row>
    <row r="22" spans="1:46" s="252" customFormat="1" x14ac:dyDescent="0.15">
      <c r="A22" s="280"/>
      <c r="AK22" s="1147" t="s">
        <v>470</v>
      </c>
      <c r="AL22" s="1148"/>
      <c r="AM22" s="1148"/>
      <c r="AN22" s="1149"/>
      <c r="AO22" s="285">
        <v>99.3</v>
      </c>
      <c r="AP22" s="286">
        <v>98.4</v>
      </c>
      <c r="AQ22" s="287">
        <v>0.9</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40" t="s">
        <v>471</v>
      </c>
      <c r="B26" s="1140"/>
      <c r="C26" s="1140"/>
      <c r="D26" s="1140"/>
      <c r="E26" s="1140"/>
      <c r="F26" s="1140"/>
      <c r="G26" s="1140"/>
      <c r="H26" s="1140"/>
      <c r="I26" s="1140"/>
      <c r="J26" s="1140"/>
      <c r="K26" s="1140"/>
      <c r="L26" s="1140"/>
      <c r="M26" s="1140"/>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0"/>
      <c r="AL26" s="1140"/>
      <c r="AM26" s="1140"/>
      <c r="AN26" s="1140"/>
      <c r="AO26" s="1140"/>
      <c r="AP26" s="1140"/>
      <c r="AQ26" s="1140"/>
      <c r="AR26" s="1140"/>
      <c r="AS26" s="1140"/>
    </row>
    <row r="27" spans="1:46" x14ac:dyDescent="0.15">
      <c r="A27" s="292"/>
      <c r="AS27" s="247"/>
      <c r="AT27" s="247"/>
    </row>
    <row r="28" spans="1:46" ht="17.25" x14ac:dyDescent="0.15">
      <c r="A28" s="248" t="s">
        <v>472</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473</v>
      </c>
      <c r="AL29" s="252"/>
      <c r="AM29" s="252"/>
      <c r="AN29" s="252"/>
      <c r="AS29" s="294"/>
    </row>
    <row r="30" spans="1:46" ht="13.5" customHeight="1" x14ac:dyDescent="0.15">
      <c r="A30" s="251"/>
      <c r="AK30" s="254"/>
      <c r="AL30" s="255"/>
      <c r="AM30" s="255"/>
      <c r="AN30" s="256"/>
      <c r="AO30" s="1129" t="s">
        <v>452</v>
      </c>
      <c r="AP30" s="257"/>
      <c r="AQ30" s="258" t="s">
        <v>453</v>
      </c>
      <c r="AR30" s="259"/>
    </row>
    <row r="31" spans="1:46" x14ac:dyDescent="0.15">
      <c r="A31" s="251"/>
      <c r="AK31" s="260"/>
      <c r="AL31" s="261"/>
      <c r="AM31" s="261"/>
      <c r="AN31" s="262"/>
      <c r="AO31" s="1130"/>
      <c r="AP31" s="263" t="s">
        <v>454</v>
      </c>
      <c r="AQ31" s="264" t="s">
        <v>455</v>
      </c>
      <c r="AR31" s="265" t="s">
        <v>456</v>
      </c>
    </row>
    <row r="32" spans="1:46" ht="27" customHeight="1" x14ac:dyDescent="0.15">
      <c r="A32" s="251"/>
      <c r="AK32" s="1131" t="s">
        <v>474</v>
      </c>
      <c r="AL32" s="1132"/>
      <c r="AM32" s="1132"/>
      <c r="AN32" s="1133"/>
      <c r="AO32" s="295">
        <v>1388591</v>
      </c>
      <c r="AP32" s="295">
        <v>22556</v>
      </c>
      <c r="AQ32" s="296">
        <v>34910</v>
      </c>
      <c r="AR32" s="297">
        <v>-35.4</v>
      </c>
    </row>
    <row r="33" spans="1:46" ht="13.5" customHeight="1" x14ac:dyDescent="0.15">
      <c r="A33" s="251"/>
      <c r="AK33" s="1131" t="s">
        <v>475</v>
      </c>
      <c r="AL33" s="1132"/>
      <c r="AM33" s="1132"/>
      <c r="AN33" s="1133"/>
      <c r="AO33" s="295" t="s">
        <v>460</v>
      </c>
      <c r="AP33" s="295" t="s">
        <v>460</v>
      </c>
      <c r="AQ33" s="296" t="s">
        <v>460</v>
      </c>
      <c r="AR33" s="297" t="s">
        <v>460</v>
      </c>
    </row>
    <row r="34" spans="1:46" ht="27" customHeight="1" x14ac:dyDescent="0.15">
      <c r="A34" s="251"/>
      <c r="AK34" s="1131" t="s">
        <v>476</v>
      </c>
      <c r="AL34" s="1132"/>
      <c r="AM34" s="1132"/>
      <c r="AN34" s="1133"/>
      <c r="AO34" s="295" t="s">
        <v>460</v>
      </c>
      <c r="AP34" s="295" t="s">
        <v>460</v>
      </c>
      <c r="AQ34" s="296">
        <v>4</v>
      </c>
      <c r="AR34" s="297" t="s">
        <v>460</v>
      </c>
    </row>
    <row r="35" spans="1:46" ht="27" customHeight="1" x14ac:dyDescent="0.15">
      <c r="A35" s="251"/>
      <c r="AK35" s="1131" t="s">
        <v>477</v>
      </c>
      <c r="AL35" s="1132"/>
      <c r="AM35" s="1132"/>
      <c r="AN35" s="1133"/>
      <c r="AO35" s="295">
        <v>473850</v>
      </c>
      <c r="AP35" s="295">
        <v>7697</v>
      </c>
      <c r="AQ35" s="296">
        <v>8517</v>
      </c>
      <c r="AR35" s="297">
        <v>-9.6</v>
      </c>
    </row>
    <row r="36" spans="1:46" ht="27" customHeight="1" x14ac:dyDescent="0.15">
      <c r="A36" s="251"/>
      <c r="AK36" s="1131" t="s">
        <v>478</v>
      </c>
      <c r="AL36" s="1132"/>
      <c r="AM36" s="1132"/>
      <c r="AN36" s="1133"/>
      <c r="AO36" s="295">
        <v>87122</v>
      </c>
      <c r="AP36" s="295">
        <v>1415</v>
      </c>
      <c r="AQ36" s="296">
        <v>1600</v>
      </c>
      <c r="AR36" s="297">
        <v>-11.6</v>
      </c>
    </row>
    <row r="37" spans="1:46" ht="13.5" customHeight="1" x14ac:dyDescent="0.15">
      <c r="A37" s="251"/>
      <c r="AK37" s="1131" t="s">
        <v>479</v>
      </c>
      <c r="AL37" s="1132"/>
      <c r="AM37" s="1132"/>
      <c r="AN37" s="1133"/>
      <c r="AO37" s="295">
        <v>22016</v>
      </c>
      <c r="AP37" s="295">
        <v>358</v>
      </c>
      <c r="AQ37" s="296">
        <v>1669</v>
      </c>
      <c r="AR37" s="297">
        <v>-78.599999999999994</v>
      </c>
    </row>
    <row r="38" spans="1:46" ht="27" customHeight="1" x14ac:dyDescent="0.15">
      <c r="A38" s="251"/>
      <c r="AK38" s="1134" t="s">
        <v>480</v>
      </c>
      <c r="AL38" s="1135"/>
      <c r="AM38" s="1135"/>
      <c r="AN38" s="1136"/>
      <c r="AO38" s="298" t="s">
        <v>460</v>
      </c>
      <c r="AP38" s="298" t="s">
        <v>460</v>
      </c>
      <c r="AQ38" s="299">
        <v>1</v>
      </c>
      <c r="AR38" s="287" t="s">
        <v>460</v>
      </c>
      <c r="AS38" s="294"/>
    </row>
    <row r="39" spans="1:46" x14ac:dyDescent="0.15">
      <c r="A39" s="251"/>
      <c r="AK39" s="1134" t="s">
        <v>481</v>
      </c>
      <c r="AL39" s="1135"/>
      <c r="AM39" s="1135"/>
      <c r="AN39" s="1136"/>
      <c r="AO39" s="295">
        <v>-198118</v>
      </c>
      <c r="AP39" s="295">
        <v>-3218</v>
      </c>
      <c r="AQ39" s="296">
        <v>-6461</v>
      </c>
      <c r="AR39" s="297">
        <v>-50.2</v>
      </c>
      <c r="AS39" s="294"/>
    </row>
    <row r="40" spans="1:46" ht="27" customHeight="1" x14ac:dyDescent="0.15">
      <c r="A40" s="251"/>
      <c r="AK40" s="1131" t="s">
        <v>482</v>
      </c>
      <c r="AL40" s="1132"/>
      <c r="AM40" s="1132"/>
      <c r="AN40" s="1133"/>
      <c r="AO40" s="295">
        <v>-1388937</v>
      </c>
      <c r="AP40" s="295">
        <v>-22561</v>
      </c>
      <c r="AQ40" s="296">
        <v>-28321</v>
      </c>
      <c r="AR40" s="297">
        <v>-20.3</v>
      </c>
      <c r="AS40" s="294"/>
    </row>
    <row r="41" spans="1:46" x14ac:dyDescent="0.15">
      <c r="A41" s="251"/>
      <c r="AK41" s="1137" t="s">
        <v>264</v>
      </c>
      <c r="AL41" s="1138"/>
      <c r="AM41" s="1138"/>
      <c r="AN41" s="1139"/>
      <c r="AO41" s="295">
        <v>384524</v>
      </c>
      <c r="AP41" s="295">
        <v>6246</v>
      </c>
      <c r="AQ41" s="296">
        <v>11918</v>
      </c>
      <c r="AR41" s="297">
        <v>-47.6</v>
      </c>
      <c r="AS41" s="294"/>
    </row>
    <row r="42" spans="1:46" x14ac:dyDescent="0.15">
      <c r="A42" s="251"/>
      <c r="AK42" s="300" t="s">
        <v>483</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484</v>
      </c>
    </row>
    <row r="48" spans="1:46" x14ac:dyDescent="0.15">
      <c r="A48" s="251"/>
      <c r="AK48" s="305" t="s">
        <v>485</v>
      </c>
      <c r="AL48" s="305"/>
      <c r="AM48" s="305"/>
      <c r="AN48" s="305"/>
      <c r="AO48" s="305"/>
      <c r="AP48" s="305"/>
      <c r="AQ48" s="306"/>
      <c r="AR48" s="305"/>
    </row>
    <row r="49" spans="1:44" ht="13.5" customHeight="1" x14ac:dyDescent="0.15">
      <c r="A49" s="251"/>
      <c r="AK49" s="307"/>
      <c r="AL49" s="308"/>
      <c r="AM49" s="1124" t="s">
        <v>452</v>
      </c>
      <c r="AN49" s="1126" t="s">
        <v>486</v>
      </c>
      <c r="AO49" s="1127"/>
      <c r="AP49" s="1127"/>
      <c r="AQ49" s="1127"/>
      <c r="AR49" s="1128"/>
    </row>
    <row r="50" spans="1:44" x14ac:dyDescent="0.15">
      <c r="A50" s="251"/>
      <c r="AK50" s="309"/>
      <c r="AL50" s="310"/>
      <c r="AM50" s="1125"/>
      <c r="AN50" s="311" t="s">
        <v>487</v>
      </c>
      <c r="AO50" s="312" t="s">
        <v>488</v>
      </c>
      <c r="AP50" s="313" t="s">
        <v>489</v>
      </c>
      <c r="AQ50" s="314" t="s">
        <v>490</v>
      </c>
      <c r="AR50" s="315" t="s">
        <v>491</v>
      </c>
    </row>
    <row r="51" spans="1:44" x14ac:dyDescent="0.15">
      <c r="A51" s="251"/>
      <c r="AK51" s="307" t="s">
        <v>492</v>
      </c>
      <c r="AL51" s="308"/>
      <c r="AM51" s="316">
        <v>1243638</v>
      </c>
      <c r="AN51" s="317">
        <v>19986</v>
      </c>
      <c r="AO51" s="318">
        <v>-11.5</v>
      </c>
      <c r="AP51" s="319">
        <v>47820</v>
      </c>
      <c r="AQ51" s="320">
        <v>7.5</v>
      </c>
      <c r="AR51" s="321">
        <v>-19</v>
      </c>
    </row>
    <row r="52" spans="1:44" x14ac:dyDescent="0.15">
      <c r="A52" s="251"/>
      <c r="AK52" s="322"/>
      <c r="AL52" s="323" t="s">
        <v>493</v>
      </c>
      <c r="AM52" s="324">
        <v>712157</v>
      </c>
      <c r="AN52" s="325">
        <v>11445</v>
      </c>
      <c r="AO52" s="326">
        <v>-22.6</v>
      </c>
      <c r="AP52" s="327">
        <v>25855</v>
      </c>
      <c r="AQ52" s="328">
        <v>-0.1</v>
      </c>
      <c r="AR52" s="329">
        <v>-22.5</v>
      </c>
    </row>
    <row r="53" spans="1:44" x14ac:dyDescent="0.15">
      <c r="A53" s="251"/>
      <c r="AK53" s="307" t="s">
        <v>494</v>
      </c>
      <c r="AL53" s="308"/>
      <c r="AM53" s="316">
        <v>1630809</v>
      </c>
      <c r="AN53" s="317">
        <v>26320</v>
      </c>
      <c r="AO53" s="318">
        <v>31.7</v>
      </c>
      <c r="AP53" s="319">
        <v>41934</v>
      </c>
      <c r="AQ53" s="320">
        <v>-12.3</v>
      </c>
      <c r="AR53" s="321">
        <v>44</v>
      </c>
    </row>
    <row r="54" spans="1:44" x14ac:dyDescent="0.15">
      <c r="A54" s="251"/>
      <c r="AK54" s="322"/>
      <c r="AL54" s="323" t="s">
        <v>493</v>
      </c>
      <c r="AM54" s="324">
        <v>934942</v>
      </c>
      <c r="AN54" s="325">
        <v>15089</v>
      </c>
      <c r="AO54" s="326">
        <v>31.8</v>
      </c>
      <c r="AP54" s="327">
        <v>23352</v>
      </c>
      <c r="AQ54" s="328">
        <v>-9.6999999999999993</v>
      </c>
      <c r="AR54" s="329">
        <v>41.5</v>
      </c>
    </row>
    <row r="55" spans="1:44" x14ac:dyDescent="0.15">
      <c r="A55" s="251"/>
      <c r="AK55" s="307" t="s">
        <v>495</v>
      </c>
      <c r="AL55" s="308"/>
      <c r="AM55" s="316">
        <v>1710171</v>
      </c>
      <c r="AN55" s="317">
        <v>27776</v>
      </c>
      <c r="AO55" s="318">
        <v>5.5</v>
      </c>
      <c r="AP55" s="319">
        <v>45588</v>
      </c>
      <c r="AQ55" s="320">
        <v>8.6999999999999993</v>
      </c>
      <c r="AR55" s="321">
        <v>-3.2</v>
      </c>
    </row>
    <row r="56" spans="1:44" x14ac:dyDescent="0.15">
      <c r="A56" s="251"/>
      <c r="AK56" s="322"/>
      <c r="AL56" s="323" t="s">
        <v>493</v>
      </c>
      <c r="AM56" s="324">
        <v>1452972</v>
      </c>
      <c r="AN56" s="325">
        <v>23599</v>
      </c>
      <c r="AO56" s="326">
        <v>56.4</v>
      </c>
      <c r="AP56" s="327">
        <v>24150</v>
      </c>
      <c r="AQ56" s="328">
        <v>3.4</v>
      </c>
      <c r="AR56" s="329">
        <v>53</v>
      </c>
    </row>
    <row r="57" spans="1:44" x14ac:dyDescent="0.15">
      <c r="A57" s="251"/>
      <c r="AK57" s="307" t="s">
        <v>496</v>
      </c>
      <c r="AL57" s="308"/>
      <c r="AM57" s="316">
        <v>1690678</v>
      </c>
      <c r="AN57" s="317">
        <v>27473</v>
      </c>
      <c r="AO57" s="318">
        <v>-1.1000000000000001</v>
      </c>
      <c r="AP57" s="319">
        <v>45483</v>
      </c>
      <c r="AQ57" s="320">
        <v>-0.2</v>
      </c>
      <c r="AR57" s="321">
        <v>-0.9</v>
      </c>
    </row>
    <row r="58" spans="1:44" x14ac:dyDescent="0.15">
      <c r="A58" s="251"/>
      <c r="AK58" s="322"/>
      <c r="AL58" s="323" t="s">
        <v>493</v>
      </c>
      <c r="AM58" s="324">
        <v>1218700</v>
      </c>
      <c r="AN58" s="325">
        <v>19803</v>
      </c>
      <c r="AO58" s="326">
        <v>-16.100000000000001</v>
      </c>
      <c r="AP58" s="327">
        <v>24241</v>
      </c>
      <c r="AQ58" s="328">
        <v>0.4</v>
      </c>
      <c r="AR58" s="329">
        <v>-16.5</v>
      </c>
    </row>
    <row r="59" spans="1:44" x14ac:dyDescent="0.15">
      <c r="A59" s="251"/>
      <c r="AK59" s="307" t="s">
        <v>497</v>
      </c>
      <c r="AL59" s="308"/>
      <c r="AM59" s="316">
        <v>1722634</v>
      </c>
      <c r="AN59" s="317">
        <v>27982</v>
      </c>
      <c r="AO59" s="318">
        <v>1.9</v>
      </c>
      <c r="AP59" s="319">
        <v>45945</v>
      </c>
      <c r="AQ59" s="320">
        <v>1</v>
      </c>
      <c r="AR59" s="321">
        <v>0.9</v>
      </c>
    </row>
    <row r="60" spans="1:44" x14ac:dyDescent="0.15">
      <c r="A60" s="251"/>
      <c r="AK60" s="322"/>
      <c r="AL60" s="323" t="s">
        <v>493</v>
      </c>
      <c r="AM60" s="324">
        <v>1343217</v>
      </c>
      <c r="AN60" s="325">
        <v>21819</v>
      </c>
      <c r="AO60" s="326">
        <v>10.199999999999999</v>
      </c>
      <c r="AP60" s="327">
        <v>25180</v>
      </c>
      <c r="AQ60" s="328">
        <v>3.9</v>
      </c>
      <c r="AR60" s="329">
        <v>6.3</v>
      </c>
    </row>
    <row r="61" spans="1:44" x14ac:dyDescent="0.15">
      <c r="A61" s="251"/>
      <c r="AK61" s="307" t="s">
        <v>498</v>
      </c>
      <c r="AL61" s="330"/>
      <c r="AM61" s="316">
        <v>1599586</v>
      </c>
      <c r="AN61" s="317">
        <v>25907</v>
      </c>
      <c r="AO61" s="318">
        <v>5.3</v>
      </c>
      <c r="AP61" s="319">
        <v>45354</v>
      </c>
      <c r="AQ61" s="331">
        <v>0.9</v>
      </c>
      <c r="AR61" s="321">
        <v>4.4000000000000004</v>
      </c>
    </row>
    <row r="62" spans="1:44" x14ac:dyDescent="0.15">
      <c r="A62" s="251"/>
      <c r="AK62" s="322"/>
      <c r="AL62" s="323" t="s">
        <v>493</v>
      </c>
      <c r="AM62" s="324">
        <v>1132398</v>
      </c>
      <c r="AN62" s="325">
        <v>18351</v>
      </c>
      <c r="AO62" s="326">
        <v>11.9</v>
      </c>
      <c r="AP62" s="327">
        <v>24556</v>
      </c>
      <c r="AQ62" s="328">
        <v>-0.4</v>
      </c>
      <c r="AR62" s="329">
        <v>12.3</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s1vuNuhheun04vh9cUd7nYZlZsawwE+FXYuXLmTwMOQo2mmJLfCntSnz5MxQ96MFmpb4UhC1tULXANJwwdSteA==" saltValue="8IYi2Ro64AWVN1mwKY1yb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500</v>
      </c>
    </row>
    <row r="121" spans="125:125" ht="13.5" hidden="1" customHeight="1" x14ac:dyDescent="0.15">
      <c r="DU121" s="245"/>
    </row>
  </sheetData>
  <sheetProtection algorithmName="SHA-512" hashValue="lF5ws5LcfJRzMZGmVkUt9GwWuAt7ReEwnn7/aMvIQiQ+Hx48JicJG6gRI8UBTKw/T3qxDVPOAXhX/0nCxxRRow==" saltValue="+fvJLMb547OlAC/JtOMvY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501</v>
      </c>
    </row>
  </sheetData>
  <sheetProtection algorithmName="SHA-512" hashValue="IcVNQV/V92aJCK9bnVa5cbu4XLtH1Bjepz0fjO/geGU2VpiGrIAdPRZ841TrsCjpWIo053n7exhQveTooETXPw==" saltValue="l1AbpF0mIA4xQzAEsPcVf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502</v>
      </c>
      <c r="G46" s="8" t="s">
        <v>503</v>
      </c>
      <c r="H46" s="8" t="s">
        <v>504</v>
      </c>
      <c r="I46" s="8" t="s">
        <v>505</v>
      </c>
      <c r="J46" s="9" t="s">
        <v>506</v>
      </c>
    </row>
    <row r="47" spans="2:10" ht="57.75" customHeight="1" x14ac:dyDescent="0.15">
      <c r="B47" s="10"/>
      <c r="C47" s="1150" t="s">
        <v>3</v>
      </c>
      <c r="D47" s="1150"/>
      <c r="E47" s="1151"/>
      <c r="F47" s="11">
        <v>13.84</v>
      </c>
      <c r="G47" s="12">
        <v>15.29</v>
      </c>
      <c r="H47" s="12">
        <v>13.45</v>
      </c>
      <c r="I47" s="12">
        <v>12.8</v>
      </c>
      <c r="J47" s="13">
        <v>13.1</v>
      </c>
    </row>
    <row r="48" spans="2:10" ht="57.75" customHeight="1" x14ac:dyDescent="0.15">
      <c r="B48" s="14"/>
      <c r="C48" s="1152" t="s">
        <v>4</v>
      </c>
      <c r="D48" s="1152"/>
      <c r="E48" s="1153"/>
      <c r="F48" s="15">
        <v>7.23</v>
      </c>
      <c r="G48" s="16">
        <v>5.48</v>
      </c>
      <c r="H48" s="16">
        <v>6.52</v>
      </c>
      <c r="I48" s="16">
        <v>8.9600000000000009</v>
      </c>
      <c r="J48" s="17">
        <v>10.09</v>
      </c>
    </row>
    <row r="49" spans="2:10" ht="57.75" customHeight="1" thickBot="1" x14ac:dyDescent="0.2">
      <c r="B49" s="18"/>
      <c r="C49" s="1154" t="s">
        <v>5</v>
      </c>
      <c r="D49" s="1154"/>
      <c r="E49" s="1155"/>
      <c r="F49" s="19">
        <v>3.37</v>
      </c>
      <c r="G49" s="20" t="s">
        <v>507</v>
      </c>
      <c r="H49" s="20" t="s">
        <v>508</v>
      </c>
      <c r="I49" s="20">
        <v>2.56</v>
      </c>
      <c r="J49" s="21">
        <v>2.83</v>
      </c>
    </row>
    <row r="50" spans="2:10" x14ac:dyDescent="0.15"/>
  </sheetData>
  <sheetProtection algorithmName="SHA-512" hashValue="rUCO/Nhf+Yh4vDfHMopYbf90GfIXxaEOX0+8xXKplrual1eyWWcS6UJzwyak0TqpgcZEqkdrHLkOpx+76x+0kw==" saltValue="s0gryZGiPLVDB6R4ySI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蓮田市</cp:lastModifiedBy>
  <dcterms:modified xsi:type="dcterms:W3CDTF">2023-10-12T08:45:06Z</dcterms:modified>
</cp:coreProperties>
</file>