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72.18.0.16\全庁フォルダ\04_総務政策課\6財政担当\01：財政一般\02：財政公表\05：財政分析表\令和４年度（R３決算）\R3財政状況資料集の作成について（２回目）\"/>
    </mc:Choice>
  </mc:AlternateContent>
  <xr:revisionPtr revIDLastSave="0" documentId="13_ncr:1_{D2F5C08B-313B-45B7-91B9-64BA54E7F1CF}" xr6:coauthVersionLast="46" xr6:coauthVersionMax="46" xr10:uidLastSave="{00000000-0000-0000-0000-000000000000}"/>
  <bookViews>
    <workbookView xWindow="-120" yWindow="-120" windowWidth="20730" windowHeight="11160" firstSheet="10"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U34" i="10"/>
  <c r="U35" i="10" s="1"/>
  <c r="U36" i="10" s="1"/>
  <c r="C34" i="10"/>
  <c r="AM34" i="10" s="1"/>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<sst xmlns="http://schemas.openxmlformats.org/spreadsheetml/2006/main" count="1127" uniqueCount="608">
  <si>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</si>
  <si>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</si>
  <si>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</si>
  <si>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</si>
  <si>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</si>
  <si>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</si>
  <si>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</si>
  <si>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</si>
  <si>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</si>
  <si>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</si>
  <si>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</si>
  <si>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</si>
  <si>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</si>
  <si>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</si>
  <si>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</si>
  <si>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</si>
  <si>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</si>
  <si>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</si>
  <si>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</si>
  <si>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</si>
  <si>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</si>
  <si>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</si>
  <si>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</si>
  <si>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</si>
  <si>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</si>
  <si>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</si>
  <si>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</si>
  <si>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</si>
  <si>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</si>
  <si>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</si>
  <si>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</si>
  <si>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</si>
  <si>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</si>
  <si>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</si>
  <si>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</si>
  <si>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</si>
  <si>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</si>
  <si>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</si>
  <si>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</si>
  <si>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</si>
  <si>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</si>
  <si>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</si>
  <si>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</si>
  <si>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</si>
  <si>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</si>
  <si>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</si>
  <si>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</si>
  <si>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</si>
  <si>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</si>
  <si>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</si>
  <si>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</si>
  <si>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</si>
  <si>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</si>
  <si>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</si>
  <si>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</si>
  <si>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</si>
  <si>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</si>
  <si>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</si>
  <si>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</si>
  <si>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</si>
  <si>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</si>
  <si>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</si>
  <si>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</si>
  <si>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</si>
  <si>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</si>
  <si>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</si>
  <si>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</si>
  <si>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</si>
  <si>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</si>
  <si>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</si>
  <si>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</si>
  <si>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</si>
  <si>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</si>
  <si>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</si>
  <si>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</si>
  <si>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</si>
  <si>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</si>
  <si>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</si>
  <si>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</si>
  <si>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</si>
  <si>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</si>
  <si>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</si>
  <si>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</si>
  <si>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</si>
  <si>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</si>
  <si>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</si>
  <si>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</si>
  <si>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</si>
  <si>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</si>
  <si>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</si>
  <si>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</si>
  <si>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</si>
  <si>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</si>
  <si>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</si>
  <si>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</si>
  <si>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</si>
  <si>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</si>
  <si>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</si>
  <si>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</si>
  <si>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</si>
  <si>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</si>
  <si>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</si>
  <si>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</si>
  <si>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</si>
  <si>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</si>
  <si>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</si>
  <si>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</si>
  <si>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</si>
  <si>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</si>
  <si>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</si>
  <si>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</si>
  <si>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</si>
  <si>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</si>
  <si>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</si>
  <si>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</si>
  <si>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</si>
  <si>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</si>
  <si>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</si>
  <si>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</si>
  <si>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</si>
  <si>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</si>
  <si>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</si>
  <si>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</si>
  <si>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</si>
  <si>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</si>
  <si>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</si>
  <si>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</si>
  <si>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</si>
  <si>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</si>
  <si>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</si>
  <si>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</si>
  <si>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</si>
  <si>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</si>
  <si>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</si>
  <si>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</si>
  <si>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</si>
  <si>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</si>
  <si>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</si>
  <si>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</si>
  <si>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</si>
  <si>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</si>
  <si>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</si>
  <si>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</si>
  <si>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</si>
  <si>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</si>
  <si>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</si>
  <si>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</si>
  <si>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</si>
  <si>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</si>
  <si>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</si>
  <si>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</si>
  <si>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</si>
  <si>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</si>
  <si>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</si>
  <si>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</si>
  <si>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</si>
  <si>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</si>
  <si>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</si>
  <si>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</si>
  <si>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</si>
  <si>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</si>
  <si>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</si>
  <si>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</si>
  <si>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</si>
  <si>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</si>
  <si>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</si>
  <si>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</si>
  <si>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</si>
  <si>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</si>
  <si>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</si>
  <si>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</si>
  <si>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</si>
  <si>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</si>
  <si>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</si>
  <si>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</si>
  <si>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</si>
  <si>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</si>
  <si>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</si>
  <si>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</si>
  <si>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</si>
  <si>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</si>
  <si>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</si>
  <si>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</si>
  <si>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</si>
  <si>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</si>
  <si>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</si>
  <si>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</si>
  <si>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</si>
  <si>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</si>
  <si>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</si>
  <si>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</si>
  <si>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</si>
  <si>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</si>
  <si>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</si>
  <si>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</si>
  <si>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</si>
  <si>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</si>
  <si>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</si>
  <si>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</si>
  <si>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</si>
  <si>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</si>
  <si>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</si>
  <si>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</si>
  <si>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</si>
  <si>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</si>
  <si>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</si>
  <si>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</si>
  <si>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</si>
  <si>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</si>
  <si>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</si>
  <si>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</si>
  <si>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</si>
  <si>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</si>
  <si>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</si>
  <si>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</si>
  <si>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</si>
  <si>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</si>
  <si>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</si>
  <si>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</si>
  <si>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</si>
  <si>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</si>
  <si>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埼玉県滑川町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</si>
  <si>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</si>
  <si>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</si>
  <si>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</si>
  <si>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</si>
  <si>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</si>
  <si>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</si>
  <si>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</si>
  <si>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</si>
  <si>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</si>
  <si>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</si>
  <si>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</si>
  <si>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</si>
  <si>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</si>
  <si>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</si>
  <si>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</si>
  <si>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</si>
  <si>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</si>
  <si>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</si>
  <si>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</si>
  <si>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</si>
  <si>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</si>
  <si>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</si>
  <si>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</si>
  <si>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</si>
  <si>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</si>
  <si>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</si>
  <si>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</si>
  <si>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</si>
  <si>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</si>
  <si>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</si>
  <si>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</si>
  <si>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</si>
  <si>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</si>
  <si>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</si>
  <si>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</si>
  <si>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</si>
  <si>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</si>
  <si>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</si>
  <si>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</si>
  <si>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</si>
  <si>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</si>
  <si>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</si>
  <si>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</si>
  <si>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</si>
  <si>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</si>
  <si>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</si>
  <si>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</si>
  <si>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</si>
  <si>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</si>
  <si>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</si>
  <si>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</si>
  <si>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</si>
  <si>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</si>
  <si>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</si>
  <si>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</si>
  <si>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</si>
  <si>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</si>
  <si>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</si>
  <si>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</si>
  <si>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</si>
  <si>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</si>
  <si>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</si>
  <si>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</si>
  <si>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</si>
  <si>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</si>
  <si>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</si>
  <si>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</si>
  <si>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</si>
  <si>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</si>
  <si>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</si>
  <si>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</si>
  <si>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</si>
  <si>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</si>
  <si>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</si>
  <si>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</si>
  <si>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</si>
  <si>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</si>
  <si>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</si>
  <si>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</si>
  <si>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</si>
  <si>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</si>
  <si>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</si>
  <si>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</si>
  <si>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</si>
  <si>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</si>
  <si>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</si>
  <si>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</si>
  <si>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</si>
  <si>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</si>
  <si>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</si>
  <si>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</si>
  <si>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</si>
  <si>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</si>
  <si>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</si>
  <si>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</si>
  <si>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</si>
  <si>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</si>
  <si>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</si>
  <si>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</si>
  <si>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</si>
  <si>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</si>
  <si>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</si>
  <si>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</si>
  <si>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</si>
  <si>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</si>
  <si>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</si>
  <si>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</si>
  <si>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</si>
  <si>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</si>
  <si>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</si>
  <si>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</si>
  <si>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</si>
  <si>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</si>
  <si>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</si>
  <si>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</si>
  <si>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</si>
  <si>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</si>
  <si>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</si>
  <si>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</si>
  <si>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</si>
  <si>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</si>
  <si>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</si>
  <si>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</si>
  <si>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</si>
  <si>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</si>
  <si>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</si>
  <si>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</si>
  <si>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</si>
  <si>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</si>
  <si>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</si>
  <si>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</si>
  <si>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</si>
  <si>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</si>
  <si>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</si>
  <si>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</si>
  <si>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</si>
  <si>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</si>
  <si>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</si>
  <si>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</si>
  <si>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</si>
  <si>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</si>
  <si>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</si>
  <si>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</si>
  <si>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</si>
  <si>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</si>
  <si>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</si>
  <si>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</si>
  <si>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</si>
  <si>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</si>
  <si>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</si>
  <si>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</si>
  <si>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</si>
  <si>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</si>
  <si>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埼玉県滑川町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</si>
  <si>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</si>
  <si>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</si>
  <si>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</si>
  <si>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</si>
  <si>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</si>
  <si>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</si>
  <si>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</si>
  <si>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</si>
  <si>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</si>
  <si>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</si>
  <si>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</si>
  <si>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</si>
  <si>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</si>
  <si>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</si>
  <si>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</si>
  <si>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</si>
  <si>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</si>
  <si>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</si>
  <si>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</si>
  <si>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</si>
  <si>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</si>
  <si>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</si>
  <si>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</si>
  <si>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</si>
  <si>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</si>
  <si>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</si>
  <si>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</si>
  <si>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</si>
  <si>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</si>
  <si>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</si>
  <si>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</si>
  <si>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</si>
  <si>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</si>
  <si>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</si>
  <si>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</si>
  <si>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</si>
  <si>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</si>
  <si>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</si>
  <si>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</si>
  <si>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</si>
  <si>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</si>
  <si>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</si>
  <si>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</si>
  <si>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</si>
  <si>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</si>
  <si>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</si>
  <si>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</si>
  <si>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</si>
  <si>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</si>
  <si>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</si>
  <si>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</si>
  <si>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</si>
  <si>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</si>
  <si>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</si>
  <si>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</si>
  <si>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</si>
  <si>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</si>
  <si>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</si>
  <si>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</si>
  <si>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</si>
  <si>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</si>
  <si>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</si>
  <si>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</si>
  <si>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</si>
  <si>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</si>
  <si>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</si>
  <si>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</si>
  <si>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</si>
  <si>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</si>
  <si>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</si>
  <si>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</si>
  <si>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</si>
  <si>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</si>
  <si>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</si>
  <si>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</si>
  <si>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</si>
  <si>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</si>
  <si>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</si>
  <si>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</si>
  <si>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</si>
  <si>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</si>
  <si>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</si>
  <si>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</si>
  <si>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</si>
  <si>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</si>
  <si>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</si>
  <si>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</si>
  <si>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</si>
  <si>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</si>
  <si>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</si>
  <si>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</si>
  <si>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</si>
  <si>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</si>
  <si>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</si>
  <si>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</si>
  <si>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</si>
  <si>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</si>
  <si>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</si>
  <si>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</si>
  <si>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</si>
  <si>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</si>
  <si>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</si>
  <si>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</si>
  <si>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</si>
  <si>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</si>
  <si>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</si>
  <si>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</si>
  <si>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</si>
  <si>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</si>
  <si>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</si>
  <si>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</si>
  <si>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</si>
  <si>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</si>
  <si>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</si>
  <si>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</si>
  <si>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</si>
  <si>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</si>
  <si>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</si>
  <si>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</si>
  <si>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</si>
  <si>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</si>
  <si>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</si>
  <si>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</si>
  <si>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</si>
  <si>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</si>
  <si>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</si>
  <si>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</si>
  <si>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</si>
  <si>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</si>
  <si>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</si>
  <si>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</si>
  <si>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</si>
  <si>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</si>
  <si>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</si>
  <si>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</si>
  <si>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</si>
  <si>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</si>
  <si>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</si>
  <si>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</si>
  <si>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</si>
  <si>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</si>
  <si>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</si>
  <si>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</si>
  <si>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</si>
  <si>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</si>
  <si>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</si>
  <si>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</si>
  <si>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</si>
  <si>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</si>
  <si>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</si>
  <si>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</si>
  <si>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</si>
  <si>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</si>
  <si>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</si>
  <si>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</si>
  <si>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</si>
  <si>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</si>
  <si>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</si>
  <si>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</si>
  <si>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</si>
  <si>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</si>
  <si>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</si>
  <si>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</si>
  <si>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</si>
  <si>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</si>
  <si>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</si>
  <si>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</si>
  <si>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</si>
  <si>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</si>
  <si>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</si>
  <si>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</si>
  <si>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</si>
  <si>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</si>
  <si>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</si>
  <si>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</si>
  <si>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</si>
  <si>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</si>
  <si>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</si>
  <si>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</si>
  <si>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</si>
  <si>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</si>
  <si>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</si>
  <si>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</si>
  <si>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</si>
  <si>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</si>
  <si>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</si>
  <si>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</si>
  <si>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</si>
  <si>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</si>
  <si>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</si>
  <si>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</si>
  <si>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</si>
  <si>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</si>
  <si>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</si>
  <si>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</si>
  <si>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</si>
  <si>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</si>
  <si>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 0.19</t>
  </si>
  <si>
    <t>▲ 1.62</t>
  </si>
  <si>
    <t>水道事業会計</t>
  </si>
  <si>
    <t>一般会計</t>
  </si>
  <si>
    <t>介護保険特別会計</t>
  </si>
  <si>
    <t>国民健康保険特別会計</t>
  </si>
  <si>
    <t>下水道事業特別会計</t>
  </si>
  <si>
    <t>後期高齢者医療特別会計</t>
  </si>
  <si>
    <t>農業集落排水事業特別会計</t>
  </si>
  <si>
    <t>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</si>
  <si>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</si>
  <si>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</si>
  <si>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</si>
  <si>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</si>
  <si>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</si>
  <si>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</si>
  <si>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</si>
  <si>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</si>
  <si>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小川地区衛生組合</t>
    <rPh sb="0" eb="4">
      <t>オガワチク</t>
    </rPh>
    <rPh sb="4" eb="8">
      <t>エイセイクミアイ</t>
    </rPh>
    <phoneticPr fontId="2"/>
  </si>
  <si>
    <t>埼玉県市町村総合事務組合</t>
    <rPh sb="0" eb="3">
      <t>サイタマケン</t>
    </rPh>
    <rPh sb="3" eb="6">
      <t>シチョウソン</t>
    </rPh>
    <rPh sb="6" eb="12">
      <t>ソウゴウジムクミアイ</t>
    </rPh>
    <phoneticPr fontId="2"/>
  </si>
  <si>
    <t>比企広域市町村圏組合</t>
    <rPh sb="0" eb="4">
      <t>ヒキコウイキ</t>
    </rPh>
    <rPh sb="4" eb="8">
      <t>シチョウソンケン</t>
    </rPh>
    <rPh sb="8" eb="10">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</si>
  <si>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</si>
  <si>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4">
      <t>コウイキレンゴウ</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</si>
  <si>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</si>
  <si>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</si>
  <si>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</si>
  <si>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21.8％と類似団体内平均値と比較して高いものの、有形固定資産減価償却率については50.8％と類似団体平均値62.8％よりも12.0％低い水準を維持している。これは、月の輪小学校校舎等施設整備事業や滑川中学校校舎改築事業など、平成18年度以降、学校施設の更新等を積極的に推進してきたことによるものである。新たな学校施設建設に係る起債額が増加する一方で、学校施設の新規建設及び更新等による整備により、有形固定資産減価償却率が類似団体平均値よりも低くなっていると考えられる。今後も、公共施設等総合管理計画及び公共施設個別施設計画に基づいて、老朽化対策や複合化などを検討し、施設の更新に努めることとす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</si>
  <si>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</si>
  <si>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</si>
  <si>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</si>
  <si>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</si>
  <si>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</si>
  <si>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</si>
  <si>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21.8％と類似団体平均値よりも高く、実質公債費比率は8.9％と類似団体平均値よりも1.7％高くなっている。これらの数値が類似団体平均値よりも高い要因としては、平成18年度から平成19年度に行った滑川中学校校舎改築事業に際し、合計672百万円の地方債を発行したことが挙げられる。近年は、普通建設事業費を始めとした投資的経費が減少傾向にありつつも、依然として実質公債費比率及び将来負担比率については高い水準を示している。今後、公共施設の老朽化対策を各種計画に基づき適切に講じる必要もあることから、後年度に過度の負担とならぬよう、地方債を活用していくこととする。</t>
    <rPh sb="66" eb="68">
      <t>スウチ</t>
    </rPh>
    <rPh sb="69" eb="73">
      <t>ルイジダンタイ</t>
    </rPh>
    <rPh sb="73" eb="76">
      <t>ヘイキンチ</t>
    </rPh>
    <rPh sb="79" eb="80">
      <t>タカ</t>
    </rPh>
    <rPh sb="81" eb="83">
      <t>ヨウイン</t>
    </rPh>
    <rPh sb="88" eb="90">
      <t>ヘイセイ</t>
    </rPh>
    <rPh sb="92" eb="94">
      <t>ネンド</t>
    </rPh>
    <rPh sb="96" eb="98">
      <t>ヘイセイ</t>
    </rPh>
    <rPh sb="100" eb="102">
      <t>ネンド</t>
    </rPh>
    <rPh sb="103" eb="104">
      <t>オコナ</t>
    </rPh>
    <rPh sb="106" eb="108">
      <t>ナメガワ</t>
    </rPh>
    <rPh sb="108" eb="111">
      <t>チュウガッコウ</t>
    </rPh>
    <rPh sb="111" eb="113">
      <t>コウシャ</t>
    </rPh>
    <rPh sb="113" eb="115">
      <t>カイチク</t>
    </rPh>
    <rPh sb="118" eb="119">
      <t>サイ</t>
    </rPh>
    <rPh sb="121" eb="123">
      <t>ゴウケイ</t>
    </rPh>
    <rPh sb="126" eb="129">
      <t>ヒャクマンエン</t>
    </rPh>
    <rPh sb="181" eb="183">
      <t>イゼン</t>
    </rPh>
    <rPh sb="186" eb="193">
      <t>ジッシツコウサイヒヒリツ</t>
    </rPh>
    <rPh sb="193" eb="194">
      <t>オヨ</t>
    </rPh>
    <rPh sb="195" eb="201">
      <t>ショウライフタンヒリツ</t>
    </rPh>
    <rPh sb="206" eb="207">
      <t>タカ</t>
    </rPh>
    <rPh sb="208" eb="210">
      <t>スイジュン</t>
    </rPh>
    <rPh sb="211" eb="212">
      <t>シメ</t>
    </rPh>
    <rPh sb="217" eb="219">
      <t>コンゴ</t>
    </rPh>
    <rPh sb="220" eb="222">
      <t>コウキョウ</t>
    </rPh>
    <rPh sb="222" eb="224">
      <t>シセツ</t>
    </rPh>
    <rPh sb="225" eb="230">
      <t>ロウキュウカタイサク</t>
    </rPh>
    <rPh sb="239" eb="241">
      <t>テキセツ</t>
    </rPh>
    <rPh sb="242" eb="243">
      <t>コウ</t>
    </rPh>
    <rPh sb="245" eb="247">
      <t>ヒツヨウ</t>
    </rPh>
    <rPh sb="255" eb="258">
      <t>コウネンド</t>
    </rPh>
    <rPh sb="259" eb="261">
      <t>カド</t>
    </rPh>
    <rPh sb="262" eb="264">
      <t>フタン</t>
    </rPh>
    <rPh sb="271" eb="274">
      <t>チホウサイ</t>
    </rPh>
    <rPh sb="275" eb="277">
      <t>カツヨウ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</si>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</sst>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C031237-A5DC-477B-9F75-61B63A4D85B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23D1-47CE-8D93-A1A87461AB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16960</c:v>
                </c:pt>
                <c:pt idx="1">
                  <c:v>33155</c:v>
                </c:pt>
                <c:pt idx="2">
                  <c:v>15358</c:v>
                </c:pt>
                <c:pt idx="3">
                  <c:v>13689</c:v>
                </c:pt>
                <c:pt idx="4">
                  <c:v>14854</c:v>
                </c:pt>
              </c:numCache>
            </c:numRef>
          </c:val>
          <c:smooth val="0"/>
          <c:extLst>
            <c:ext xmlns:c16="http://schemas.microsoft.com/office/drawing/2014/chart" uri="{C3380CC4-5D6E-409C-BE32-E72D297353CC}">
              <c16:uniqueId val="{00000001-23D1-47CE-8D93-A1A87461AB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6.44</c:v>
                </c:pt>
                <c:pt idx="1">
                  <c:v>6.65</c:v>
                </c:pt>
                <c:pt idx="2">
                  <c:v>3.6</c:v>
                </c:pt>
                <c:pt idx="3">
                  <c:v>8.14</c:v>
                </c:pt>
                <c:pt idx="4">
                  <c:v>11.57</c:v>
                </c:pt>
              </c:numCache>
            </c:numRef>
          </c:val>
          <c:extLst>
            <c:ext xmlns:c16="http://schemas.microsoft.com/office/drawing/2014/chart" uri="{C3380CC4-5D6E-409C-BE32-E72D297353CC}">
              <c16:uniqueId val="{00000000-DA91-4B3B-B988-F522C6D475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5.86</c:v>
                </c:pt>
                <c:pt idx="1">
                  <c:v>5.33</c:v>
                </c:pt>
                <c:pt idx="2">
                  <c:v>6.64</c:v>
                </c:pt>
                <c:pt idx="3">
                  <c:v>9.33</c:v>
                </c:pt>
                <c:pt idx="4">
                  <c:v>17.28</c:v>
                </c:pt>
              </c:numCache>
            </c:numRef>
          </c:val>
          <c:extLst>
            <c:ext xmlns:c16="http://schemas.microsoft.com/office/drawing/2014/chart" uri="{C3380CC4-5D6E-409C-BE32-E72D297353CC}">
              <c16:uniqueId val="{00000001-DA91-4B3B-B988-F522C6D475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-1.76</c:v>
                </c:pt>
                <c:pt idx="1">
                  <c:v>-0.19</c:v>
                </c:pt>
                <c:pt idx="2">
                  <c:v>-1.62</c:v>
                </c:pt>
                <c:pt idx="3">
                  <c:v>7.86</c:v>
                </c:pt>
                <c:pt idx="4">
                  <c:v>12.78</c:v>
                </c:pt>
              </c:numCache>
            </c:numRef>
          </c:val>
          <c:smooth val="0"/>
          <c:extLst>
            <c:ext xmlns:c16="http://schemas.microsoft.com/office/drawing/2014/chart" uri="{C3380CC4-5D6E-409C-BE32-E72D297353CC}">
              <c16:uniqueId val="{00000002-DA91-4B3B-B988-F522C6D475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797-4525-80B3-566E7C63FC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97-4525-80B3-566E7C63FC1E}"/>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0.15</c:v>
                </c:pt>
                <c:pt idx="4">
                  <c:v>#N/A</c:v>
                </c:pt>
                <c:pt idx="5">
                  <c:v>0.24</c:v>
                </c:pt>
                <c:pt idx="6">
                  <c:v>#N/A</c:v>
                </c:pt>
                <c:pt idx="7">
                  <c:v>0.24</c:v>
                </c:pt>
                <c:pt idx="8">
                  <c:v>#N/A</c:v>
                </c:pt>
                <c:pt idx="9">
                  <c:v>0.09</c:v>
                </c:pt>
              </c:numCache>
            </c:numRef>
          </c:val>
          <c:extLst>
            <c:ext xmlns:c16="http://schemas.microsoft.com/office/drawing/2014/chart" uri="{C3380CC4-5D6E-409C-BE32-E72D297353CC}">
              <c16:uniqueId val="{00000002-3797-4525-80B3-566E7C63FC1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0.26</c:v>
                </c:pt>
                <c:pt idx="4">
                  <c:v>#N/A</c:v>
                </c:pt>
                <c:pt idx="5">
                  <c:v>0.1</c:v>
                </c:pt>
                <c:pt idx="6">
                  <c:v>#N/A</c:v>
                </c:pt>
                <c:pt idx="7">
                  <c:v>0.17</c:v>
                </c:pt>
                <c:pt idx="8">
                  <c:v>#N/A</c:v>
                </c:pt>
                <c:pt idx="9">
                  <c:v>0.21</c:v>
                </c:pt>
              </c:numCache>
            </c:numRef>
          </c:val>
          <c:extLst>
            <c:ext xmlns:c16="http://schemas.microsoft.com/office/drawing/2014/chart" uri="{C3380CC4-5D6E-409C-BE32-E72D297353CC}">
              <c16:uniqueId val="{00000003-3797-4525-80B3-566E7C63FC1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0.45</c:v>
                </c:pt>
                <c:pt idx="4">
                  <c:v>#N/A</c:v>
                </c:pt>
                <c:pt idx="5">
                  <c:v>0.42</c:v>
                </c:pt>
                <c:pt idx="6">
                  <c:v>#N/A</c:v>
                </c:pt>
                <c:pt idx="7">
                  <c:v>0.26</c:v>
                </c:pt>
                <c:pt idx="8">
                  <c:v>#N/A</c:v>
                </c:pt>
                <c:pt idx="9">
                  <c:v>0.26</c:v>
                </c:pt>
              </c:numCache>
            </c:numRef>
          </c:val>
          <c:extLst>
            <c:ext xmlns:c16="http://schemas.microsoft.com/office/drawing/2014/chart" uri="{C3380CC4-5D6E-409C-BE32-E72D297353CC}">
              <c16:uniqueId val="{00000004-3797-4525-80B3-566E7C63FC1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0.73</c:v>
                </c:pt>
                <c:pt idx="2">
                  <c:v>#N/A</c:v>
                </c:pt>
                <c:pt idx="3">
                  <c:v>0.56000000000000005</c:v>
                </c:pt>
                <c:pt idx="4">
                  <c:v>#N/A</c:v>
                </c:pt>
                <c:pt idx="5">
                  <c:v>0.48</c:v>
                </c:pt>
                <c:pt idx="6">
                  <c:v>#N/A</c:v>
                </c:pt>
                <c:pt idx="7">
                  <c:v>0.45</c:v>
                </c:pt>
                <c:pt idx="8">
                  <c:v>#N/A</c:v>
                </c:pt>
                <c:pt idx="9">
                  <c:v>0.85</c:v>
                </c:pt>
              </c:numCache>
            </c:numRef>
          </c:val>
          <c:extLst>
            <c:ext xmlns:c16="http://schemas.microsoft.com/office/drawing/2014/chart" uri="{C3380CC4-5D6E-409C-BE32-E72D297353CC}">
              <c16:uniqueId val="{00000005-3797-4525-80B3-566E7C63FC1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1.27</c:v>
                </c:pt>
                <c:pt idx="2">
                  <c:v>#N/A</c:v>
                </c:pt>
                <c:pt idx="3">
                  <c:v>2.1</c:v>
                </c:pt>
                <c:pt idx="4">
                  <c:v>#N/A</c:v>
                </c:pt>
                <c:pt idx="5">
                  <c:v>2.0499999999999998</c:v>
                </c:pt>
                <c:pt idx="6">
                  <c:v>#N/A</c:v>
                </c:pt>
                <c:pt idx="7">
                  <c:v>1.65</c:v>
                </c:pt>
                <c:pt idx="8">
                  <c:v>#N/A</c:v>
                </c:pt>
                <c:pt idx="9">
                  <c:v>1.1299999999999999</c:v>
                </c:pt>
              </c:numCache>
            </c:numRef>
          </c:val>
          <c:extLst>
            <c:ext xmlns:c16="http://schemas.microsoft.com/office/drawing/2014/chart" uri="{C3380CC4-5D6E-409C-BE32-E72D297353CC}">
              <c16:uniqueId val="{00000006-3797-4525-80B3-566E7C63FC1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2.15</c:v>
                </c:pt>
                <c:pt idx="2">
                  <c:v>#N/A</c:v>
                </c:pt>
                <c:pt idx="3">
                  <c:v>3.52</c:v>
                </c:pt>
                <c:pt idx="4">
                  <c:v>#N/A</c:v>
                </c:pt>
                <c:pt idx="5">
                  <c:v>3.53</c:v>
                </c:pt>
                <c:pt idx="6">
                  <c:v>#N/A</c:v>
                </c:pt>
                <c:pt idx="7">
                  <c:v>2.4300000000000002</c:v>
                </c:pt>
                <c:pt idx="8">
                  <c:v>#N/A</c:v>
                </c:pt>
                <c:pt idx="9">
                  <c:v>3.57</c:v>
                </c:pt>
              </c:numCache>
            </c:numRef>
          </c:val>
          <c:extLst>
            <c:ext xmlns:c16="http://schemas.microsoft.com/office/drawing/2014/chart" uri="{C3380CC4-5D6E-409C-BE32-E72D297353CC}">
              <c16:uniqueId val="{00000007-3797-4525-80B3-566E7C63FC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6.43</c:v>
                </c:pt>
                <c:pt idx="2">
                  <c:v>#N/A</c:v>
                </c:pt>
                <c:pt idx="3">
                  <c:v>6.65</c:v>
                </c:pt>
                <c:pt idx="4">
                  <c:v>#N/A</c:v>
                </c:pt>
                <c:pt idx="5">
                  <c:v>3.59</c:v>
                </c:pt>
                <c:pt idx="6">
                  <c:v>#N/A</c:v>
                </c:pt>
                <c:pt idx="7">
                  <c:v>8.14</c:v>
                </c:pt>
                <c:pt idx="8">
                  <c:v>#N/A</c:v>
                </c:pt>
                <c:pt idx="9">
                  <c:v>11.57</c:v>
                </c:pt>
              </c:numCache>
            </c:numRef>
          </c:val>
          <c:extLst>
            <c:ext xmlns:c16="http://schemas.microsoft.com/office/drawing/2014/chart" uri="{C3380CC4-5D6E-409C-BE32-E72D297353CC}">
              <c16:uniqueId val="{00000008-3797-4525-80B3-566E7C63FC1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22.37</c:v>
                </c:pt>
                <c:pt idx="2">
                  <c:v>#N/A</c:v>
                </c:pt>
                <c:pt idx="3">
                  <c:v>23.24</c:v>
                </c:pt>
                <c:pt idx="4">
                  <c:v>#N/A</c:v>
                </c:pt>
                <c:pt idx="5">
                  <c:v>22.97</c:v>
                </c:pt>
                <c:pt idx="6">
                  <c:v>#N/A</c:v>
                </c:pt>
                <c:pt idx="7">
                  <c:v>20.72</c:v>
                </c:pt>
                <c:pt idx="8">
                  <c:v>#N/A</c:v>
                </c:pt>
                <c:pt idx="9">
                  <c:v>19.57</c:v>
                </c:pt>
              </c:numCache>
            </c:numRef>
          </c:val>
          <c:extLst>
            <c:ext xmlns:c16="http://schemas.microsoft.com/office/drawing/2014/chart" uri="{C3380CC4-5D6E-409C-BE32-E72D297353CC}">
              <c16:uniqueId val="{00000009-3797-4525-80B3-566E7C63FC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425</c:v>
                </c:pt>
                <c:pt idx="5">
                  <c:v>431</c:v>
                </c:pt>
                <c:pt idx="8">
                  <c:v>431</c:v>
                </c:pt>
                <c:pt idx="11">
                  <c:v>433</c:v>
                </c:pt>
                <c:pt idx="14">
                  <c:v>440</c:v>
                </c:pt>
              </c:numCache>
            </c:numRef>
          </c:val>
          <c:extLst>
            <c:ext xmlns:c16="http://schemas.microsoft.com/office/drawing/2014/chart" uri="{C3380CC4-5D6E-409C-BE32-E72D297353CC}">
              <c16:uniqueId val="{00000000-E4A5-4960-8D59-7A68AB6F15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A5-4960-8D59-7A68AB6F15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63</c:v>
                </c:pt>
                <c:pt idx="3">
                  <c:v>50</c:v>
                </c:pt>
                <c:pt idx="6">
                  <c:v>50</c:v>
                </c:pt>
                <c:pt idx="9">
                  <c:v>9</c:v>
                </c:pt>
                <c:pt idx="12">
                  <c:v>0</c:v>
                </c:pt>
              </c:numCache>
            </c:numRef>
          </c:val>
          <c:extLst>
            <c:ext xmlns:c16="http://schemas.microsoft.com/office/drawing/2014/chart" uri="{C3380CC4-5D6E-409C-BE32-E72D297353CC}">
              <c16:uniqueId val="{00000002-E4A5-4960-8D59-7A68AB6F15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21</c:v>
                </c:pt>
                <c:pt idx="6">
                  <c:v>17</c:v>
                </c:pt>
                <c:pt idx="9">
                  <c:v>16</c:v>
                </c:pt>
                <c:pt idx="12">
                  <c:v>23</c:v>
                </c:pt>
              </c:numCache>
            </c:numRef>
          </c:val>
          <c:extLst>
            <c:ext xmlns:c16="http://schemas.microsoft.com/office/drawing/2014/chart" uri="{C3380CC4-5D6E-409C-BE32-E72D297353CC}">
              <c16:uniqueId val="{00000003-E4A5-4960-8D59-7A68AB6F15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138</c:v>
                </c:pt>
                <c:pt idx="3">
                  <c:v>141</c:v>
                </c:pt>
                <c:pt idx="6">
                  <c:v>154</c:v>
                </c:pt>
                <c:pt idx="9">
                  <c:v>156</c:v>
                </c:pt>
                <c:pt idx="12">
                  <c:v>148</c:v>
                </c:pt>
              </c:numCache>
            </c:numRef>
          </c:val>
          <c:extLst>
            <c:ext xmlns:c16="http://schemas.microsoft.com/office/drawing/2014/chart" uri="{C3380CC4-5D6E-409C-BE32-E72D297353CC}">
              <c16:uniqueId val="{00000004-E4A5-4960-8D59-7A68AB6F15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A5-4960-8D59-7A68AB6F15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A5-4960-8D59-7A68AB6F15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674</c:v>
                </c:pt>
                <c:pt idx="3">
                  <c:v>671</c:v>
                </c:pt>
                <c:pt idx="6">
                  <c:v>633</c:v>
                </c:pt>
                <c:pt idx="9">
                  <c:v>587</c:v>
                </c:pt>
                <c:pt idx="12">
                  <c:v>601</c:v>
                </c:pt>
              </c:numCache>
            </c:numRef>
          </c:val>
          <c:extLst>
            <c:ext xmlns:c16="http://schemas.microsoft.com/office/drawing/2014/chart" uri="{C3380CC4-5D6E-409C-BE32-E72D297353CC}">
              <c16:uniqueId val="{00000007-E4A5-4960-8D59-7A68AB6F15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471</c:v>
                </c:pt>
                <c:pt idx="2">
                  <c:v>#N/A</c:v>
                </c:pt>
                <c:pt idx="3">
                  <c:v>#N/A</c:v>
                </c:pt>
                <c:pt idx="4">
                  <c:v>452</c:v>
                </c:pt>
                <c:pt idx="5">
                  <c:v>#N/A</c:v>
                </c:pt>
                <c:pt idx="6">
                  <c:v>#N/A</c:v>
                </c:pt>
                <c:pt idx="7">
                  <c:v>423</c:v>
                </c:pt>
                <c:pt idx="8">
                  <c:v>#N/A</c:v>
                </c:pt>
                <c:pt idx="9">
                  <c:v>#N/A</c:v>
                </c:pt>
                <c:pt idx="10">
                  <c:v>335</c:v>
                </c:pt>
                <c:pt idx="11">
                  <c:v>#N/A</c:v>
                </c:pt>
                <c:pt idx="12">
                  <c:v>#N/A</c:v>
                </c:pt>
                <c:pt idx="13">
                  <c:v>332</c:v>
                </c:pt>
                <c:pt idx="14">
                  <c:v>#N/A</c:v>
                </c:pt>
              </c:numCache>
            </c:numRef>
          </c:val>
          <c:smooth val="0"/>
          <c:extLst>
            <c:ext xmlns:c16="http://schemas.microsoft.com/office/drawing/2014/chart" uri="{C3380CC4-5D6E-409C-BE32-E72D297353CC}">
              <c16:uniqueId val="{00000008-E4A5-4960-8D59-7A68AB6F15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5165</c:v>
                </c:pt>
                <c:pt idx="5">
                  <c:v>5274</c:v>
                </c:pt>
                <c:pt idx="8">
                  <c:v>5187</c:v>
                </c:pt>
                <c:pt idx="11">
                  <c:v>5236</c:v>
                </c:pt>
                <c:pt idx="14">
                  <c:v>5259</c:v>
                </c:pt>
              </c:numCache>
            </c:numRef>
          </c:val>
          <c:extLst>
            <c:ext xmlns:c16="http://schemas.microsoft.com/office/drawing/2014/chart" uri="{C3380CC4-5D6E-409C-BE32-E72D297353CC}">
              <c16:uniqueId val="{00000000-D593-4617-943E-51F1FFC7D5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593-4617-943E-51F1FFC7D5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699</c:v>
                </c:pt>
                <c:pt idx="5">
                  <c:v>702</c:v>
                </c:pt>
                <c:pt idx="8">
                  <c:v>799</c:v>
                </c:pt>
                <c:pt idx="11">
                  <c:v>1024</c:v>
                </c:pt>
                <c:pt idx="14">
                  <c:v>1587</c:v>
                </c:pt>
              </c:numCache>
            </c:numRef>
          </c:val>
          <c:extLst>
            <c:ext xmlns:c16="http://schemas.microsoft.com/office/drawing/2014/chart" uri="{C3380CC4-5D6E-409C-BE32-E72D297353CC}">
              <c16:uniqueId val="{00000002-D593-4617-943E-51F1FFC7D5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93-4617-943E-51F1FFC7D5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93-4617-943E-51F1FFC7D5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93-4617-943E-51F1FFC7D5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860</c:v>
                </c:pt>
                <c:pt idx="3">
                  <c:v>823</c:v>
                </c:pt>
                <c:pt idx="6">
                  <c:v>826</c:v>
                </c:pt>
                <c:pt idx="9">
                  <c:v>806</c:v>
                </c:pt>
                <c:pt idx="12">
                  <c:v>782</c:v>
                </c:pt>
              </c:numCache>
            </c:numRef>
          </c:val>
          <c:extLst>
            <c:ext xmlns:c16="http://schemas.microsoft.com/office/drawing/2014/chart" uri="{C3380CC4-5D6E-409C-BE32-E72D297353CC}">
              <c16:uniqueId val="{00000006-D593-4617-943E-51F1FFC7D5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c:v>
                </c:pt>
                <c:pt idx="3">
                  <c:v>126</c:v>
                </c:pt>
                <c:pt idx="6">
                  <c:v>175</c:v>
                </c:pt>
                <c:pt idx="9">
                  <c:v>282</c:v>
                </c:pt>
                <c:pt idx="12">
                  <c:v>279</c:v>
                </c:pt>
              </c:numCache>
            </c:numRef>
          </c:val>
          <c:extLst>
            <c:ext xmlns:c16="http://schemas.microsoft.com/office/drawing/2014/chart" uri="{C3380CC4-5D6E-409C-BE32-E72D297353CC}">
              <c16:uniqueId val="{00000007-D593-4617-943E-51F1FFC7D5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1555</c:v>
                </c:pt>
                <c:pt idx="3">
                  <c:v>1492</c:v>
                </c:pt>
                <c:pt idx="6">
                  <c:v>1431</c:v>
                </c:pt>
                <c:pt idx="9">
                  <c:v>1439</c:v>
                </c:pt>
                <c:pt idx="12">
                  <c:v>1361</c:v>
                </c:pt>
              </c:numCache>
            </c:numRef>
          </c:val>
          <c:extLst>
            <c:ext xmlns:c16="http://schemas.microsoft.com/office/drawing/2014/chart" uri="{C3380CC4-5D6E-409C-BE32-E72D297353CC}">
              <c16:uniqueId val="{00000008-D593-4617-943E-51F1FFC7D5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109</c:v>
                </c:pt>
                <c:pt idx="3">
                  <c:v>59</c:v>
                </c:pt>
                <c:pt idx="6">
                  <c:v>9</c:v>
                </c:pt>
                <c:pt idx="9">
                  <c:v>0</c:v>
                </c:pt>
                <c:pt idx="12">
                  <c:v>0</c:v>
                </c:pt>
              </c:numCache>
            </c:numRef>
          </c:val>
          <c:extLst>
            <c:ext xmlns:c16="http://schemas.microsoft.com/office/drawing/2014/chart" uri="{C3380CC4-5D6E-409C-BE32-E72D297353CC}">
              <c16:uniqueId val="{00000009-D593-4617-943E-51F1FFC7D5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5510</c:v>
                </c:pt>
                <c:pt idx="3">
                  <c:v>5520</c:v>
                </c:pt>
                <c:pt idx="6">
                  <c:v>5290</c:v>
                </c:pt>
                <c:pt idx="9">
                  <c:v>5301</c:v>
                </c:pt>
                <c:pt idx="12">
                  <c:v>5403</c:v>
                </c:pt>
              </c:numCache>
            </c:numRef>
          </c:val>
          <c:extLst>
            <c:ext xmlns:c16="http://schemas.microsoft.com/office/drawing/2014/chart" uri="{C3380CC4-5D6E-409C-BE32-E72D297353CC}">
              <c16:uniqueId val="{0000000A-D593-4617-943E-51F1FFC7D5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2310</c:v>
                </c:pt>
                <c:pt idx="2">
                  <c:v>#N/A</c:v>
                </c:pt>
                <c:pt idx="3">
                  <c:v>#N/A</c:v>
                </c:pt>
                <c:pt idx="4">
                  <c:v>2044</c:v>
                </c:pt>
                <c:pt idx="5">
                  <c:v>#N/A</c:v>
                </c:pt>
                <c:pt idx="6">
                  <c:v>#N/A</c:v>
                </c:pt>
                <c:pt idx="7">
                  <c:v>1745</c:v>
                </c:pt>
                <c:pt idx="8">
                  <c:v>#N/A</c:v>
                </c:pt>
                <c:pt idx="9">
                  <c:v>#N/A</c:v>
                </c:pt>
                <c:pt idx="10">
                  <c:v>1569</c:v>
                </c:pt>
                <c:pt idx="11">
                  <c:v>#N/A</c:v>
                </c:pt>
                <c:pt idx="12">
                  <c:v>#N/A</c:v>
                </c:pt>
                <c:pt idx="13">
                  <c:v>978</c:v>
                </c:pt>
                <c:pt idx="14">
                  <c:v>#N/A</c:v>
                </c:pt>
              </c:numCache>
            </c:numRef>
          </c:val>
          <c:smooth val="0"/>
          <c:extLst>
            <c:ext xmlns:c16="http://schemas.microsoft.com/office/drawing/2014/chart" uri="{C3380CC4-5D6E-409C-BE32-E72D297353CC}">
              <c16:uniqueId val="{0000000B-D593-4617-943E-51F1FFC7D5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c:v>
                </c:pt>
                <c:pt idx="1">
                  <c:v>422</c:v>
                </c:pt>
                <c:pt idx="2">
                  <c:v>851</c:v>
                </c:pt>
              </c:numCache>
            </c:numRef>
          </c:val>
          <c:extLst>
            <c:ext xmlns:c16="http://schemas.microsoft.com/office/drawing/2014/chart" uri="{C3380CC4-5D6E-409C-BE32-E72D297353CC}">
              <c16:uniqueId val="{00000000-EBF0-4131-992C-216D7ABF29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195</c:v>
                </c:pt>
              </c:numCache>
            </c:numRef>
          </c:val>
          <c:extLst>
            <c:ext xmlns:c16="http://schemas.microsoft.com/office/drawing/2014/chart" uri="{C3380CC4-5D6E-409C-BE32-E72D297353CC}">
              <c16:uniqueId val="{00000001-EBF0-4131-992C-216D7ABF29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152</c:v>
                </c:pt>
                <c:pt idx="1">
                  <c:v>154</c:v>
                </c:pt>
                <c:pt idx="2">
                  <c:v>157</c:v>
                </c:pt>
              </c:numCache>
            </c:numRef>
          </c:val>
          <c:extLst>
            <c:ext xmlns:c16="http://schemas.microsoft.com/office/drawing/2014/chart" uri="{C3380CC4-5D6E-409C-BE32-E72D297353CC}">
              <c16:uniqueId val="{00000002-EBF0-4131-992C-216D7ABF29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{48AB0A99-2248-4D54-BE42-105D31698EF5}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E9B-42ED-80E3-426258EBEF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{A4AB0ADA-C671-4BF3-A284-6E58D4664FB0}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9B-42ED-80E3-426258EBEF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{5A2974A4-71F2-4E24-B235-89790414A4F4}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9B-42ED-80E3-426258EBEF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{89DD5D7F-E43B-4B5C-AE43-D866EB69D489}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9B-42ED-80E3-426258EBEF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{D21D5BC3-4C46-4CDD-B3C7-D3B148B5A955}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9B-42ED-80E3-426258EBEF0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{E82D60FC-6137-41CC-987D-26AC5009B85F}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E9B-42ED-80E3-426258EBEF0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{619402FA-9989-42E4-A893-D956BA0E0E58}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E9B-42ED-80E3-426258EBEF0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{47EE03EA-9FDC-49C8-9DDB-CCEB74867717}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E9B-42ED-80E3-426258EBEF0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{0ECC8DDA-E96A-40BA-9662-61457A31A45A}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E9B-42ED-80E3-426258EBEF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42.6</c:v>
                </c:pt>
                <c:pt idx="8">
                  <c:v>43.7</c:v>
                </c:pt>
                <c:pt idx="16">
                  <c:v>46.5</c:v>
                </c:pt>
                <c:pt idx="24">
                  <c:v>48.7</c:v>
                </c:pt>
                <c:pt idx="32">
                  <c:v>50.8</c:v>
                </c:pt>
              </c:numCache>
            </c:numRef>
          </c:xVal>
          <c:yVal>
            <c:numRef>
              <c:f>公会計指標分析・財政指標組合せ分析表!$BP$51:$DC$51</c:f>
              <c:numCache>
                <c:formatCode>#,##0.0;"▲ "#,##0.0</c:formatCode>
                <c:ptCount val="40"/>
                <c:pt idx="0">
                  <c:v>61.7</c:v>
                </c:pt>
                <c:pt idx="8">
                  <c:v>54.1</c:v>
                </c:pt>
                <c:pt idx="16">
                  <c:v>45.6</c:v>
                </c:pt>
                <c:pt idx="24">
                  <c:v>38.299999999999997</c:v>
                </c:pt>
                <c:pt idx="32">
                  <c:v>21.8</c:v>
                </c:pt>
              </c:numCache>
            </c:numRef>
          </c:yVal>
          <c:smooth val="0"/>
          <c:extLst>
            <c:ext xmlns:c16="http://schemas.microsoft.com/office/drawing/2014/chart" uri="{C3380CC4-5D6E-409C-BE32-E72D297353CC}">
              <c16:uniqueId val="{00000009-9E9B-42ED-80E3-426258EBEF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{BB768BB4-8990-40D5-B268-D6E8550BE074}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E9B-42ED-80E3-426258EBEF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{E4429FD9-EEAD-4A8C-B495-8F20016E7F52}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9B-42ED-80E3-426258EBEF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{4AC70ECF-6FEB-4AC5-84F2-1212F018211D}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9B-42ED-80E3-426258EBEF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{ED8A5205-8C8B-4404-AB86-B8545A45F67C}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9B-42ED-80E3-426258EBEF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{8FEDD70C-826A-40D1-8F2A-BBC4133692C0}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9B-42ED-80E3-426258EBEF04}"/>
                </c:ext>
              </c:extLst>
            </c:dLbl>
            <c:dLbl>
              <c:idx val="8"/>
              <c:layout>
                <c:manualLayout>
                  <c:x val="0"/>
                  <c:y val="-1.572695679789248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{5D398037-A362-488B-8B7E-DC1294CDA358}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E9B-42ED-80E3-426258EBEF04}"/>
                </c:ext>
              </c:extLst>
            </c:dLbl>
            <c:dLbl>
              <c:idx val="16"/>
              <c:layout>
                <c:manualLayout>
                  <c:x val="0"/>
                  <c:y val="1.572695679789240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{2D8B6AD6-ABCE-4BAE-B60B-ADD05D5E304C}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E9B-42ED-80E3-426258EBEF0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{4EF84372-CB70-4166-8A00-522029481BDF}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E9B-42ED-80E3-426258EBEF0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{305BC23E-5B31-4796-A741-609688E14BC8}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E9B-42ED-80E3-426258EBEF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9E9B-42ED-80E3-426258EBEF0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{BDD2F5E7-B9CF-443F-94DF-739C5FC3938A}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B64-4697-9116-14AD819531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{AFE08C0C-B7A4-4277-91BE-549E9950B3B9}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64-4697-9116-14AD819531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{7D8A70A1-E57E-4212-BD59-0B5B9C8FCD53}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64-4697-9116-14AD819531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{09B6A495-BAB8-4007-93E1-B44A0DB14EAA}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64-4697-9116-14AD819531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{F803A9EE-BCA0-4D12-B825-303C3B4DDEA2}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64-4697-9116-14AD819531B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{5365F9DB-0A25-42F1-B5A7-5EF1E9FEE250}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B64-4697-9116-14AD819531B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{4082D460-7E0E-469D-92E0-C83BAB3545F6}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B64-4697-9116-14AD819531B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{92F01381-14B2-4601-A8F6-F991D13F5B32}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B64-4697-9116-14AD819531B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{A8AE4E65-F355-4C8F-B558-2B92C938B6B4}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B64-4697-9116-14AD819531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12.2</c:v>
                </c:pt>
                <c:pt idx="16">
                  <c:v>11.8</c:v>
                </c:pt>
                <c:pt idx="24">
                  <c:v>10.4</c:v>
                </c:pt>
                <c:pt idx="32">
                  <c:v>8.9</c:v>
                </c:pt>
              </c:numCache>
            </c:numRef>
          </c:xVal>
          <c:yVal>
            <c:numRef>
              <c:f>公会計指標分析・財政指標組合せ分析表!$BP$73:$DC$73</c:f>
              <c:numCache>
                <c:formatCode>#,##0.0;"▲ "#,##0.0</c:formatCode>
                <c:ptCount val="40"/>
                <c:pt idx="0">
                  <c:v>61.7</c:v>
                </c:pt>
                <c:pt idx="8">
                  <c:v>54.1</c:v>
                </c:pt>
                <c:pt idx="16">
                  <c:v>45.6</c:v>
                </c:pt>
                <c:pt idx="24">
                  <c:v>38.299999999999997</c:v>
                </c:pt>
                <c:pt idx="32">
                  <c:v>21.8</c:v>
                </c:pt>
              </c:numCache>
            </c:numRef>
          </c:yVal>
          <c:smooth val="0"/>
          <c:extLst>
            <c:ext xmlns:c16="http://schemas.microsoft.com/office/drawing/2014/chart" uri="{C3380CC4-5D6E-409C-BE32-E72D297353CC}">
              <c16:uniqueId val="{00000009-DB64-4697-9116-14AD819531B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{6AD18933-6CE7-41A3-8396-F281A5D219D7}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B64-4697-9116-14AD819531B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{C07FA6C3-6D98-4874-8C45-A1E277DAFA0B}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64-4697-9116-14AD819531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{98510099-F732-4843-B670-ECCF7B38DD6D}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64-4697-9116-14AD819531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{3CB3B5F0-D347-4609-8044-7628DEA9149D}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64-4697-9116-14AD819531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{B6EC0584-5958-4675-83AE-6C94D9B6898C}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64-4697-9116-14AD819531B7}"/>
                </c:ext>
              </c:extLst>
            </c:dLbl>
            <c:dLbl>
              <c:idx val="8"/>
              <c:layout>
                <c:manualLayout>
                  <c:x val="0"/>
                  <c:y val="-1.502510091396232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{843EC475-6A1E-4215-99F0-33ADEDAACAD4}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B64-4697-9116-14AD819531B7}"/>
                </c:ext>
              </c:extLst>
            </c:dLbl>
            <c:dLbl>
              <c:idx val="16"/>
              <c:layout>
                <c:manualLayout>
                  <c:x val="0"/>
                  <c:y val="1.502510091396232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{4EDD7F20-335B-44BA-BFAE-968FAF287E9B}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B64-4697-9116-14AD819531B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{DD34A858-FB19-4365-8B2B-97BF159AD5F4}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B64-4697-9116-14AD819531B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{BE1C6B7A-EE96-4278-9300-2B3F0CA9AD98}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B64-4697-9116-14AD819531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DB64-4697-9116-14AD819531B7}"/>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15CCDB8-6E5F-4E7C-9773-9E98ACEB23D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1E44CD8-CC6D-406F-9D7F-8EA1983B70D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一般会計において、平成７年に借入した「月輪小学校用地取得事業」の元利償還金額が令和元年度で償還が終了したこと等により、元利償還金は令和元年度と比較し</a:t>
          </a:r>
          <a:r>
            <a:rPr kumimoji="1" lang="en-US" altLang="ja-JP" sz="1400">
              <a:solidFill>
                <a:schemeClr val="tx1"/>
              </a:solidFill>
              <a:latin typeface="ＭＳ ゴシック" pitchFamily="49" charset="-128"/>
              <a:ea typeface="ＭＳ ゴシック" pitchFamily="49" charset="-128"/>
            </a:rPr>
            <a:t>46</a:t>
          </a:r>
          <a:r>
            <a:rPr kumimoji="1" lang="ja-JP" altLang="en-US" sz="1400">
              <a:solidFill>
                <a:schemeClr val="tx1"/>
              </a:solidFill>
              <a:latin typeface="ＭＳ ゴシック" pitchFamily="49" charset="-128"/>
              <a:ea typeface="ＭＳ ゴシック" pitchFamily="49" charset="-128"/>
            </a:rPr>
            <a:t>百万円減少し、今後についても過去に借入した大型建設事業の償還が進行するため減少傾向である。また、公営企業債の元利償還金に対する繰入金は</a:t>
          </a:r>
          <a:r>
            <a:rPr kumimoji="1" lang="en-US" altLang="ja-JP" sz="1400">
              <a:solidFill>
                <a:schemeClr val="tx1"/>
              </a:solidFill>
              <a:latin typeface="ＭＳ ゴシック" pitchFamily="49" charset="-128"/>
              <a:ea typeface="ＭＳ ゴシック" pitchFamily="49" charset="-128"/>
            </a:rPr>
            <a:t>150</a:t>
          </a:r>
          <a:r>
            <a:rPr kumimoji="1" lang="ja-JP" altLang="en-US" sz="1400">
              <a:solidFill>
                <a:schemeClr val="tx1"/>
              </a:solidFill>
              <a:latin typeface="ＭＳ ゴシック" pitchFamily="49" charset="-128"/>
              <a:ea typeface="ＭＳ ゴシック" pitchFamily="49" charset="-128"/>
            </a:rPr>
            <a:t>百万円程度で推移している。以上のことにより、実質公債費比率の分子は減少する見込みであるため、実質公債費比率も減少傾向にある。</a:t>
          </a:r>
          <a:endParaRPr kumimoji="1" lang="en-US" altLang="ja-JP"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令和３年度は、臨時財政対策債を</a:t>
          </a:r>
          <a:r>
            <a:rPr kumimoji="1" lang="en-US" altLang="ja-JP" sz="1400">
              <a:solidFill>
                <a:schemeClr val="tx1"/>
              </a:solidFill>
              <a:latin typeface="ＭＳ ゴシック" pitchFamily="49" charset="-128"/>
              <a:ea typeface="ＭＳ ゴシック" pitchFamily="49" charset="-128"/>
            </a:rPr>
            <a:t>554,449</a:t>
          </a:r>
          <a:r>
            <a:rPr kumimoji="1" lang="ja-JP" altLang="en-US" sz="1400">
              <a:solidFill>
                <a:schemeClr val="tx1"/>
              </a:solidFill>
              <a:latin typeface="ＭＳ ゴシック" pitchFamily="49" charset="-128"/>
              <a:ea typeface="ＭＳ ゴシック" pitchFamily="49" charset="-128"/>
            </a:rPr>
            <a:t>千円を発行したことに伴い、一般会計等に係る地方債の現在高が前年度と比較し、</a:t>
          </a:r>
          <a:r>
            <a:rPr kumimoji="1" lang="en-US" altLang="ja-JP" sz="1400">
              <a:solidFill>
                <a:schemeClr val="tx1"/>
              </a:solidFill>
              <a:latin typeface="ＭＳ ゴシック" pitchFamily="49" charset="-128"/>
              <a:ea typeface="ＭＳ ゴシック" pitchFamily="49" charset="-128"/>
            </a:rPr>
            <a:t>102</a:t>
          </a:r>
          <a:r>
            <a:rPr kumimoji="1" lang="ja-JP" altLang="en-US" sz="1400">
              <a:solidFill>
                <a:schemeClr val="tx1"/>
              </a:solidFill>
              <a:latin typeface="ＭＳ ゴシック" pitchFamily="49" charset="-128"/>
              <a:ea typeface="ＭＳ ゴシック" pitchFamily="49" charset="-128"/>
            </a:rPr>
            <a:t>百万円増額した一方で、余剰金の発生により基金積立（財政調整基金</a:t>
          </a:r>
          <a:r>
            <a:rPr kumimoji="1" lang="en-US" altLang="ja-JP" sz="1400">
              <a:solidFill>
                <a:schemeClr val="tx1"/>
              </a:solidFill>
              <a:latin typeface="ＭＳ ゴシック" pitchFamily="49" charset="-128"/>
              <a:ea typeface="ＭＳ ゴシック" pitchFamily="49" charset="-128"/>
            </a:rPr>
            <a:t>428</a:t>
          </a:r>
          <a:r>
            <a:rPr kumimoji="1" lang="ja-JP" altLang="en-US" sz="1400">
              <a:solidFill>
                <a:schemeClr val="tx1"/>
              </a:solidFill>
              <a:latin typeface="ＭＳ ゴシック" pitchFamily="49" charset="-128"/>
              <a:ea typeface="ＭＳ ゴシック" pitchFamily="49" charset="-128"/>
            </a:rPr>
            <a:t>百万円、減債基金</a:t>
          </a:r>
          <a:r>
            <a:rPr kumimoji="1" lang="en-US" altLang="ja-JP" sz="1400">
              <a:solidFill>
                <a:schemeClr val="tx1"/>
              </a:solidFill>
              <a:latin typeface="ＭＳ ゴシック" pitchFamily="49" charset="-128"/>
              <a:ea typeface="ＭＳ ゴシック" pitchFamily="49" charset="-128"/>
            </a:rPr>
            <a:t>152</a:t>
          </a:r>
          <a:r>
            <a:rPr kumimoji="1" lang="ja-JP" altLang="en-US" sz="1400">
              <a:solidFill>
                <a:schemeClr val="tx1"/>
              </a:solidFill>
              <a:latin typeface="ＭＳ ゴシック" pitchFamily="49" charset="-128"/>
              <a:ea typeface="ＭＳ ゴシック" pitchFamily="49" charset="-128"/>
            </a:rPr>
            <a:t>百万円等）を行ったため、充当可能基金が前年度より</a:t>
          </a:r>
          <a:r>
            <a:rPr kumimoji="1" lang="en-US" altLang="ja-JP" sz="1400">
              <a:solidFill>
                <a:schemeClr val="tx1"/>
              </a:solidFill>
              <a:latin typeface="ＭＳ ゴシック" pitchFamily="49" charset="-128"/>
              <a:ea typeface="ＭＳ ゴシック" pitchFamily="49" charset="-128"/>
            </a:rPr>
            <a:t>563</a:t>
          </a:r>
          <a:r>
            <a:rPr kumimoji="1" lang="ja-JP" altLang="en-US" sz="1400">
              <a:solidFill>
                <a:schemeClr val="tx1"/>
              </a:solidFill>
              <a:latin typeface="ＭＳ ゴシック" pitchFamily="49" charset="-128"/>
              <a:ea typeface="ＭＳ ゴシック" pitchFamily="49" charset="-128"/>
            </a:rPr>
            <a:t>百万円増額したことに伴い、将来負担比率の分子が前年度より</a:t>
          </a:r>
          <a:r>
            <a:rPr kumimoji="1" lang="en-US" altLang="ja-JP" sz="1400">
              <a:solidFill>
                <a:schemeClr val="tx1"/>
              </a:solidFill>
              <a:latin typeface="ＭＳ ゴシック" pitchFamily="49" charset="-128"/>
              <a:ea typeface="ＭＳ ゴシック" pitchFamily="49" charset="-128"/>
            </a:rPr>
            <a:t>591</a:t>
          </a:r>
          <a:r>
            <a:rPr kumimoji="1" lang="ja-JP" altLang="en-US" sz="1400">
              <a:solidFill>
                <a:schemeClr val="tx1"/>
              </a:solidFill>
              <a:latin typeface="ＭＳ ゴシック" pitchFamily="49" charset="-128"/>
              <a:ea typeface="ＭＳ ゴシック" pitchFamily="49" charset="-128"/>
            </a:rPr>
            <a:t>百万円減額したことにより、将来負担比率も前年度より減少している。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埼玉県滑川町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・新型コロナウイルス感染症の影響を受け各種事業の縮小や見送り、また新型コロナウイルス感染症対応地方創生臨時交付金を始めとした経済対策に係る国庫補助金の活用により、余剰金が発生したため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・事務事業の見直しによる歳出削減を図り、財政調整基金の取崩抑制・積立推進を図る。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・長寿命化による公共施設適正管理推進のため、公共施設整備基金の積立を推進。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・公共施設整備基金：公共施設の整備費用に充てるため。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・商工業振興基金：町内商工業者の振興及び事業の充実発展を推進するため。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・学校施設整備基金：滑川町の学校施設を整備するため。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・ゴルフ場内ため池賃貸借料：町が賃借するゴルフ場内のため池に係る賃借料の支払にあてるため。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・まちづくり応援基金：滑川町の発展と活性化を願い、応援しようとする人々からの寄附金を募り、これを財源として各種事業を実施するため。</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・森林環境基金：森林整備及びその促進に要する経費の財源に充てるため。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・まちづくり応援基金：令和３年度にふるさと納税寄附金を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百万円積立し、今後公共施設改修時における木質化整備費に充当</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・長寿命化による公共施設適正管理推進のため、公共施設整備基金の積立を推進。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新型コロナウイルス感染症の影響を受け各種事業の縮小や見送り、また新型コロナウイルス感染症地方創生臨時交付金を始めとした経済対策に係る国庫補助金の活用、また普通交付税の追加交付等により、余剰金が発生した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・事務事業の見直しによる歳出削減を図り、財政調整基金の取崩抑制・積立推進を図る。残高は、標準財政規模の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％以上を目標とする。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・令和３年度における普通交付税の再算定分（追加交付）として、臨時財政対策債償還基金費として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百万円の交付があったことから、今後の公債費の負担増における対応として、減債基金に積立を行ったため。</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・償還の急増や財源不足に備え、積立が可能な場合は、積立を行う。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158B91-FD7C-4E1B-939D-E71B0DE335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B99B67-9FBA-464D-A790-7DECFA09EA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2CB958-D4C2-4D9C-B9FB-6296B034C9A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50B9A1F-29A8-4B32-8921-F5206B80305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DCDB98A-6713-44B3-BBE7-B9C776FBADB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CD44153-015F-41D7-BC49-2AF72CE8FCB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7708C1F-0F06-4EA5-B0E8-9A1F401B093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DBDF9B3-C037-4123-98CB-6E2248B34D4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BB53579-7176-47F1-80A3-96FACAB568E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B4CA939-D5A7-4576-99D5-2CCAC5115A2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A283C92-A383-4BA4-AB58-95EF0731CE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A5DBFF4-AFDA-4143-96A7-E6A48C47263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D70A445-EFE5-4B5B-A9AD-80F5568983D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D0678A9-C16D-4374-BDD4-A8126347FC5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DC8EFC2-F412-4895-82CC-17014E03184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E13F58-3D1E-4999-A186-708EB8C985D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6D4D22-C88D-4579-B489-A04CB2232A2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669F121-CB74-48CB-9245-FAD4BBED2B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8F35E8B-507A-4AD7-8B76-3D26567CD0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6C28373-F13E-446C-B195-F2F315FB24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68C0681-AE27-4625-A56E-45F326CEB7B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D639C4E-7326-4AC2-ADF4-731E38EB123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5866332-7379-421A-91B0-17E8078149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35AAE6E-134B-49AD-8895-231F2909E3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3991AE7-62D1-46C3-8EEA-F1ED84E57C1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830E1A3-7E61-4403-96BB-4B21B603F15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26833E-F683-4EB5-B0D7-02E1E5BCAD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E1B702-DE1C-43E6-B39D-DD773DB67DD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BDBEBE-77C2-4B1D-B7F6-7FD2787FCEF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D0C150C-B669-4FA4-B08C-5D7129B290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4EB5732-4324-4C06-A79C-CE7B1317C5B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31BF109-5082-44A6-8192-039905BEF43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54F47BC-83EB-4B85-ADB2-0699A4D3FEA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D69D45D-4438-40C5-978B-5682F5C668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EEB7045-A40F-4323-87F7-15084495A42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A4D4EFB-7335-4C73-A70D-B4E461B500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A87C9B7-14A6-438F-A499-E1A2CE1F02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F6948FA-9B97-4A88-BEBF-C7991E09AF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AE9C87F-3D98-48D7-95B7-C626C899194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5255337-EB96-4733-9FF4-0E17A93665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22F5B9B-86EE-40B5-905A-1E0D844C46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252D480-D4AE-4F66-9C7E-6D967F6E4D9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A1F978B-0F91-4EFB-824D-0207670070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BD00AA9-B379-43A9-935D-052250818D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D1236AA-06A9-4DEE-8BFB-F6B836D44E7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22C611C-216F-4963-9B41-924441D44E4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17AD475-E45E-44D1-96CB-906945BDA7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本町では、公共施設等総合管理計画及び公共施設個別施設計画に基づき、</a:t>
          </a:r>
          <a:r>
            <a:rPr kumimoji="1" lang="en-US" altLang="ja-JP" sz="1100">
              <a:latin typeface="ＭＳ Ｐゴシック" panose="020B0600070205080204" pitchFamily="50" charset="-128"/>
              <a:ea typeface="ＭＳ Ｐゴシック" panose="020B0600070205080204" pitchFamily="50" charset="-128"/>
            </a:rPr>
            <a:t>2056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年度に、人口１人あたりの公共施設床面積を、</a:t>
          </a:r>
          <a:r>
            <a:rPr kumimoji="1" lang="en-US" altLang="ja-JP" sz="1100">
              <a:solidFill>
                <a:schemeClr val="tx1"/>
              </a:solidFill>
              <a:latin typeface="ＭＳ Ｐゴシック" panose="020B0600070205080204" pitchFamily="50" charset="-128"/>
              <a:ea typeface="ＭＳ Ｐゴシック" panose="020B0600070205080204" pitchFamily="50" charset="-128"/>
            </a:rPr>
            <a:t>2015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削減することを目標を掲げ、老朽化した施設の集約化・複合化に取り組んでいる。有形固定資産減価償却率については、緩やかに上昇傾向であるが、全国・埼玉県平均値を下回っている。今後は、公共施設の床面積を削減する方針のもとで、施設の集約化・複合化等を加味しながら施設の維持管理を適切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BD3D6D1-9874-4EB2-B0DA-D47D017FB77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169AF28-C230-4AA9-B218-F9A6168D178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9EA0151-8A23-4690-9AD6-1BF56E8D958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CDB68E7-5502-4B7B-8282-A841A1F570C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27085703-62F1-45F3-9B99-A018B717618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C0032E4-945E-4280-A6AF-CCC2ED61EB8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6BA87DE-F6AB-4A68-ABCA-25D895CFE6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628FEA5-3BC7-48B8-84B5-3F4021B7D96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B41CECF-460D-41DE-BAF6-6CDE4962C9E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7B2E48A-9856-4069-B3FC-77580AFA4E3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D639D97-036A-43E4-AF59-456FE9C5416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4CB85AC-08F4-4310-9117-C9A544DB928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1599F32-D340-4E11-A8ED-132BED2DA22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1BF3123-66C5-4F55-8602-34ADC7A0D8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796930E-0236-4E20-9A12-259870B881E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0BAA10B-BD6B-4379-827E-16A483051CB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a:extLst>
            <a:ext uri="{FF2B5EF4-FFF2-40B4-BE49-F238E27FC236}">
              <a16:creationId xmlns:a16="http://schemas.microsoft.com/office/drawing/2014/main" id="{D98033B4-F055-4299-8CF4-352132D85C38}"/>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a:extLst>
            <a:ext uri="{FF2B5EF4-FFF2-40B4-BE49-F238E27FC236}">
              <a16:creationId xmlns:a16="http://schemas.microsoft.com/office/drawing/2014/main" id="{10E7B33C-E9D1-48EB-9DB3-10158E60CE59}"/>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a:extLst>
            <a:ext uri="{FF2B5EF4-FFF2-40B4-BE49-F238E27FC236}">
              <a16:creationId xmlns:a16="http://schemas.microsoft.com/office/drawing/2014/main" id="{09A31105-AF09-4BD8-9465-30CEF729B4C8}"/>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a:extLst>
            <a:ext uri="{FF2B5EF4-FFF2-40B4-BE49-F238E27FC236}">
              <a16:creationId xmlns:a16="http://schemas.microsoft.com/office/drawing/2014/main" id="{BF04198A-B3C8-424F-9D5C-C39AE377663C}"/>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a:extLst>
            <a:ext uri="{FF2B5EF4-FFF2-40B4-BE49-F238E27FC236}">
              <a16:creationId xmlns:a16="http://schemas.microsoft.com/office/drawing/2014/main" id="{8E4DF912-8507-44F3-85D8-DE604E64406A}"/>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DC266A5E-E7EE-463C-B9B2-248D641D1572}"/>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A28F7B34-5B9A-447E-BA7E-0C4612A02BA2}"/>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a:extLst>
            <a:ext uri="{FF2B5EF4-FFF2-40B4-BE49-F238E27FC236}">
              <a16:creationId xmlns:a16="http://schemas.microsoft.com/office/drawing/2014/main" id="{6630D421-D6A6-4DE3-82B5-B7EE4ED01FBB}"/>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7D7BC16E-968A-4200-89DE-806A19FA75D1}"/>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a:extLst>
            <a:ext uri="{FF2B5EF4-FFF2-40B4-BE49-F238E27FC236}">
              <a16:creationId xmlns:a16="http://schemas.microsoft.com/office/drawing/2014/main" id="{D14B8D18-76EF-47EA-8ABD-C21715422A6C}"/>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a:extLst>
            <a:ext uri="{FF2B5EF4-FFF2-40B4-BE49-F238E27FC236}">
              <a16:creationId xmlns:a16="http://schemas.microsoft.com/office/drawing/2014/main" id="{2B6E3D1D-D395-4F1A-AF90-BD4D67D5B2E3}"/>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C5EF570-84C8-4100-958F-3326965FD93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3DA0711-D21D-4C7D-8AAE-26E7346AC1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AA78C04-DC7F-46E5-8C6C-B346114147B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AAB4FC-DF1E-424B-9728-CEE2BBA5B3D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40686E4-F42F-4AEB-9DAF-6E5B645A30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81" name="楕円 80">
          <a:extLst>
            <a:ext uri="{FF2B5EF4-FFF2-40B4-BE49-F238E27FC236}">
              <a16:creationId xmlns:a16="http://schemas.microsoft.com/office/drawing/2014/main" id="{757E8531-C45C-470D-9E18-95E58D15BBEF}"/>
            </a:ext>
          </a:extLst>
        </xdr:cNvPr>
        <xdr:cNvSpPr/>
      </xdr:nvSpPr>
      <xdr:spPr>
        <a:xfrm>
          <a:off x="47117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101405</xdr:rowOff>
    </xdr:from>
    <xdr:ext cx="405111" cy="259045"/>
    <xdr:sp macro="" textlink="">
      <xdr:nvSpPr>
        <xdr:cNvPr id="82" name="有形固定資産減価償却率該当値テキスト">
          <a:extLst>
            <a:ext uri="{FF2B5EF4-FFF2-40B4-BE49-F238E27FC236}">
              <a16:creationId xmlns:a16="http://schemas.microsoft.com/office/drawing/2014/main" id="{3DFB5AB4-3D15-46D3-8F02-8AFBC869F669}"/>
            </a:ext>
          </a:extLst>
        </xdr:cNvPr>
        <xdr:cNvSpPr txBox="1"/>
      </xdr:nvSpPr>
      <xdr:spPr>
        <a:xfrm>
          <a:off x="4813300" y="550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3" name="楕円 82">
          <a:extLst>
            <a:ext uri="{FF2B5EF4-FFF2-40B4-BE49-F238E27FC236}">
              <a16:creationId xmlns:a16="http://schemas.microsoft.com/office/drawing/2014/main" id="{6A9BE7AC-7F18-414D-9571-FD3AD545E3DE}"/>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129328</xdr:rowOff>
    </xdr:to>
    <xdr:cxnSp macro="">
      <xdr:nvCxnSpPr>
        <xdr:cNvPr id="84" name="直線コネクタ 83">
          <a:extLst>
            <a:ext uri="{FF2B5EF4-FFF2-40B4-BE49-F238E27FC236}">
              <a16:creationId xmlns:a16="http://schemas.microsoft.com/office/drawing/2014/main" id="{B34DABFD-BE42-44EB-997D-EF5A9B985623}"/>
            </a:ext>
          </a:extLst>
        </xdr:cNvPr>
        <xdr:cNvCxnSpPr/>
      </xdr:nvCxnSpPr>
      <xdr:spPr>
        <a:xfrm>
          <a:off x="4051300" y="5625888"/>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95250</xdr:rowOff>
    </xdr:from>
    <xdr:to>
      <xdr:col>15</xdr:col>
      <xdr:colOff>187325</xdr:colOff>
      <xdr:row>28</xdr:row>
      <xdr:rowOff>25400</xdr:rowOff>
    </xdr:to>
    <xdr:sp macro="" textlink="">
      <xdr:nvSpPr>
        <xdr:cNvPr id="85" name="楕円 84">
          <a:extLst>
            <a:ext uri="{FF2B5EF4-FFF2-40B4-BE49-F238E27FC236}">
              <a16:creationId xmlns:a16="http://schemas.microsoft.com/office/drawing/2014/main" id="{ABB27172-65F8-46A3-BD1A-29050CE8FDCD}"/>
            </a:ext>
          </a:extLst>
        </xdr:cNvPr>
        <xdr:cNvSpPr/>
      </xdr:nvSpPr>
      <xdr:spPr>
        <a:xfrm>
          <a:off x="3238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146050</xdr:rowOff>
    </xdr:from>
    <xdr:to>
      <xdr:col>19</xdr:col>
      <xdr:colOff>136525</xdr:colOff>
      <xdr:row>28</xdr:row>
      <xdr:rowOff>53763</xdr:rowOff>
    </xdr:to>
    <xdr:cxnSp macro="">
      <xdr:nvCxnSpPr>
        <xdr:cNvPr id="86" name="直線コネクタ 85">
          <a:extLst>
            <a:ext uri="{FF2B5EF4-FFF2-40B4-BE49-F238E27FC236}">
              <a16:creationId xmlns:a16="http://schemas.microsoft.com/office/drawing/2014/main" id="{4E12B1F2-4B9B-4046-B73C-B7DEFB7E392D}"/>
            </a:ext>
          </a:extLst>
        </xdr:cNvPr>
        <xdr:cNvCxnSpPr/>
      </xdr:nvCxnSpPr>
      <xdr:spPr>
        <a:xfrm>
          <a:off x="3289300" y="554672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165947</xdr:rowOff>
    </xdr:from>
    <xdr:to>
      <xdr:col>11</xdr:col>
      <xdr:colOff>187325</xdr:colOff>
      <xdr:row>27</xdr:row>
      <xdr:rowOff>96097</xdr:rowOff>
    </xdr:to>
    <xdr:sp macro="" textlink="">
      <xdr:nvSpPr>
        <xdr:cNvPr id="87" name="楕円 86">
          <a:extLst>
            <a:ext uri="{FF2B5EF4-FFF2-40B4-BE49-F238E27FC236}">
              <a16:creationId xmlns:a16="http://schemas.microsoft.com/office/drawing/2014/main" id="{E586D294-1136-4F88-AEA4-F8D2825E7CB0}"/>
            </a:ext>
          </a:extLst>
        </xdr:cNvPr>
        <xdr:cNvSpPr/>
      </xdr:nvSpPr>
      <xdr:spPr>
        <a:xfrm>
          <a:off x="2476500" y="539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45297</xdr:rowOff>
    </xdr:from>
    <xdr:to>
      <xdr:col>15</xdr:col>
      <xdr:colOff>136525</xdr:colOff>
      <xdr:row>27</xdr:row>
      <xdr:rowOff>146050</xdr:rowOff>
    </xdr:to>
    <xdr:cxnSp macro="">
      <xdr:nvCxnSpPr>
        <xdr:cNvPr id="88" name="直線コネクタ 87">
          <a:extLst>
            <a:ext uri="{FF2B5EF4-FFF2-40B4-BE49-F238E27FC236}">
              <a16:creationId xmlns:a16="http://schemas.microsoft.com/office/drawing/2014/main" id="{E90D8242-8A7F-4AF2-8346-7BFBDA91AAAD}"/>
            </a:ext>
          </a:extLst>
        </xdr:cNvPr>
        <xdr:cNvCxnSpPr/>
      </xdr:nvCxnSpPr>
      <xdr:spPr>
        <a:xfrm>
          <a:off x="2527300" y="5445972"/>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126365</xdr:rowOff>
    </xdr:from>
    <xdr:to>
      <xdr:col>7</xdr:col>
      <xdr:colOff>187325</xdr:colOff>
      <xdr:row>27</xdr:row>
      <xdr:rowOff>56515</xdr:rowOff>
    </xdr:to>
    <xdr:sp macro="" textlink="">
      <xdr:nvSpPr>
        <xdr:cNvPr id="89" name="楕円 88">
          <a:extLst>
            <a:ext uri="{FF2B5EF4-FFF2-40B4-BE49-F238E27FC236}">
              <a16:creationId xmlns:a16="http://schemas.microsoft.com/office/drawing/2014/main" id="{1DA96722-EB17-4612-A3FE-7D505678BCC7}"/>
            </a:ext>
          </a:extLst>
        </xdr:cNvPr>
        <xdr:cNvSpPr/>
      </xdr:nvSpPr>
      <xdr:spPr>
        <a:xfrm>
          <a:off x="1714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5715</xdr:rowOff>
    </xdr:from>
    <xdr:to>
      <xdr:col>11</xdr:col>
      <xdr:colOff>136525</xdr:colOff>
      <xdr:row>27</xdr:row>
      <xdr:rowOff>45297</xdr:rowOff>
    </xdr:to>
    <xdr:cxnSp macro="">
      <xdr:nvCxnSpPr>
        <xdr:cNvPr id="90" name="直線コネクタ 89">
          <a:extLst>
            <a:ext uri="{FF2B5EF4-FFF2-40B4-BE49-F238E27FC236}">
              <a16:creationId xmlns:a16="http://schemas.microsoft.com/office/drawing/2014/main" id="{86CA7F33-1D33-4E08-82EB-780C60D44B85}"/>
            </a:ext>
          </a:extLst>
        </xdr:cNvPr>
        <xdr:cNvCxnSpPr/>
      </xdr:nvCxnSpPr>
      <xdr:spPr>
        <a:xfrm>
          <a:off x="1765300" y="540639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1" name="n_1aveValue有形固定資産減価償却率">
          <a:extLst>
            <a:ext uri="{FF2B5EF4-FFF2-40B4-BE49-F238E27FC236}">
              <a16:creationId xmlns:a16="http://schemas.microsoft.com/office/drawing/2014/main" id="{7A0E67C6-C564-4F1D-9513-B0747542C8B9}"/>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33497AB4-E96E-4CC6-AED4-80E0E4EE0E01}"/>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3" name="n_3aveValue有形固定資産減価償却率">
          <a:extLst>
            <a:ext uri="{FF2B5EF4-FFF2-40B4-BE49-F238E27FC236}">
              <a16:creationId xmlns:a16="http://schemas.microsoft.com/office/drawing/2014/main" id="{B9681CFE-4E53-4B7F-9F07-D65A625B2678}"/>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4" name="n_4aveValue有形固定資産減価償却率">
          <a:extLst>
            <a:ext uri="{FF2B5EF4-FFF2-40B4-BE49-F238E27FC236}">
              <a16:creationId xmlns:a16="http://schemas.microsoft.com/office/drawing/2014/main" id="{546F50B4-7963-4767-B017-40D3B3F0B7B4}"/>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5" name="n_1mainValue有形固定資産減価償却率">
          <a:extLst>
            <a:ext uri="{FF2B5EF4-FFF2-40B4-BE49-F238E27FC236}">
              <a16:creationId xmlns:a16="http://schemas.microsoft.com/office/drawing/2014/main" id="{91BD03CF-0873-4FFB-A39A-8207A164CE19}"/>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41927</xdr:rowOff>
    </xdr:from>
    <xdr:ext cx="405111" cy="259045"/>
    <xdr:sp macro="" textlink="">
      <xdr:nvSpPr>
        <xdr:cNvPr id="96" name="n_2mainValue有形固定資産減価償却率">
          <a:extLst>
            <a:ext uri="{FF2B5EF4-FFF2-40B4-BE49-F238E27FC236}">
              <a16:creationId xmlns:a16="http://schemas.microsoft.com/office/drawing/2014/main" id="{D6626EBF-7C26-40B2-8FE3-5C9052F19FB9}"/>
            </a:ext>
          </a:extLst>
        </xdr:cNvPr>
        <xdr:cNvSpPr txBox="1"/>
      </xdr:nvSpPr>
      <xdr:spPr>
        <a:xfrm>
          <a:off x="3086744" y="527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112624</xdr:rowOff>
    </xdr:from>
    <xdr:ext cx="405111" cy="259045"/>
    <xdr:sp macro="" textlink="">
      <xdr:nvSpPr>
        <xdr:cNvPr id="97" name="n_3mainValue有形固定資産減価償却率">
          <a:extLst>
            <a:ext uri="{FF2B5EF4-FFF2-40B4-BE49-F238E27FC236}">
              <a16:creationId xmlns:a16="http://schemas.microsoft.com/office/drawing/2014/main" id="{60B26405-E573-484A-9E67-09508B163759}"/>
            </a:ext>
          </a:extLst>
        </xdr:cNvPr>
        <xdr:cNvSpPr txBox="1"/>
      </xdr:nvSpPr>
      <xdr:spPr>
        <a:xfrm>
          <a:off x="2324744" y="517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73042</xdr:rowOff>
    </xdr:from>
    <xdr:ext cx="405111" cy="259045"/>
    <xdr:sp macro="" textlink="">
      <xdr:nvSpPr>
        <xdr:cNvPr id="98" name="n_4mainValue有形固定資産減価償却率">
          <a:extLst>
            <a:ext uri="{FF2B5EF4-FFF2-40B4-BE49-F238E27FC236}">
              <a16:creationId xmlns:a16="http://schemas.microsoft.com/office/drawing/2014/main" id="{4D712EAF-EC68-4022-BDB9-DED9A473B405}"/>
            </a:ext>
          </a:extLst>
        </xdr:cNvPr>
        <xdr:cNvSpPr txBox="1"/>
      </xdr:nvSpPr>
      <xdr:spPr>
        <a:xfrm>
          <a:off x="1562744"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D4AE016-D673-4D19-8F99-519F7880061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578A20D9-FD2A-4BB7-ADD4-CF35674202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58E782C-2799-4ECB-B8CA-5F14001A2D9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F2074AF-25AD-4B9C-B370-72E8EB3EFB3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667EFEAC-F168-4681-818C-2106342B27E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880F8FF-C0F0-46E8-A106-D8181950A9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4F29039-A030-47A6-B83B-3957E97360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65DED1F-B9F2-4686-B7E3-1CF4A8EE47A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A67B928-203B-4C59-A171-6974322D2D1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62473B1-CE12-4C64-A5C3-2983B898A1F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3A59B68-0146-4BBC-8DA3-DF67A919A3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2604EB-C7B9-4F2A-AF1B-EAD32BDD3C4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8364CFC-ACF1-4517-8D73-8B4E7B2B38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債務償還比率は、前年度から▲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156.7</a:t>
          </a:r>
          <a:r>
            <a:rPr kumimoji="1" lang="ja-JP" altLang="en-US" sz="11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100">
              <a:solidFill>
                <a:schemeClr val="tx1"/>
              </a:solidFill>
              <a:latin typeface="ＭＳ Ｐゴシック" panose="020B0600070205080204" pitchFamily="50" charset="-128"/>
              <a:ea typeface="ＭＳ Ｐゴシック" panose="020B0600070205080204" pitchFamily="50" charset="-128"/>
            </a:rPr>
            <a:t>340.8</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％となり、全国・埼玉県平均を下回っている数値となっている。令和３年度は、基金に</a:t>
          </a:r>
          <a:r>
            <a:rPr kumimoji="1" lang="en-US" altLang="ja-JP" sz="1100">
              <a:solidFill>
                <a:schemeClr val="tx1"/>
              </a:solidFill>
              <a:latin typeface="ＭＳ Ｐゴシック" panose="020B0600070205080204" pitchFamily="50" charset="-128"/>
              <a:ea typeface="ＭＳ Ｐゴシック" panose="020B0600070205080204" pitchFamily="50" charset="-128"/>
            </a:rPr>
            <a:t>583</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百万円の積立をして、基金残高の合計が</a:t>
          </a:r>
          <a:r>
            <a:rPr kumimoji="1" lang="en-US" altLang="ja-JP" sz="1100">
              <a:solidFill>
                <a:schemeClr val="tx1"/>
              </a:solidFill>
              <a:latin typeface="ＭＳ Ｐゴシック" panose="020B0600070205080204" pitchFamily="50" charset="-128"/>
              <a:ea typeface="ＭＳ Ｐゴシック" panose="020B0600070205080204" pitchFamily="50" charset="-128"/>
            </a:rPr>
            <a:t>619</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百万円（令和２年度末）から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1,202</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百万円（令和３年度末）になり、充当可能財源の増加により、債務償還比率が減少した。</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869BF96-9F72-481F-AE85-A28E20D5A9B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CC118F1-6932-4975-8740-EAFD1DFE74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EE26414-C7C4-43CD-ACCB-9CE600BD59E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45DD277-666E-412F-BC11-C259EB29051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BB31DBB2-0D2C-4CED-9FAC-56530EF43B2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D266B21-645F-494C-9789-84C3C5F5C15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1C01BE69-E539-468A-B29B-714F731D17F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8BB13C7-1792-4874-9816-2E7B6B91CC7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C855C505-15F8-4636-9893-B29B8D1F3D7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3EE65EE-5FB8-4127-BC91-4EA9A012CF9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BB80273-047B-4BD7-A808-16ACF38A8DF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72136DDF-17A4-4BD3-BD90-84EBE8C354A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B235118-86F9-4052-9842-439285F506F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1DCB64A2-55DD-481C-921D-FCB1E22D968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3BE7E98F-7513-4DE7-9E52-75D1151DBC1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CD0B02E-08B9-4353-ACB3-6FB137343A4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464C981-C410-4080-8D85-2485FB1C5B4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a:extLst>
            <a:ext uri="{FF2B5EF4-FFF2-40B4-BE49-F238E27FC236}">
              <a16:creationId xmlns:a16="http://schemas.microsoft.com/office/drawing/2014/main" id="{A16EC229-FFD1-40B9-9511-77863067F449}"/>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a:extLst>
            <a:ext uri="{FF2B5EF4-FFF2-40B4-BE49-F238E27FC236}">
              <a16:creationId xmlns:a16="http://schemas.microsoft.com/office/drawing/2014/main" id="{82A7DB7A-6EC2-4583-A229-19F125B1C93E}"/>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a:extLst>
            <a:ext uri="{FF2B5EF4-FFF2-40B4-BE49-F238E27FC236}">
              <a16:creationId xmlns:a16="http://schemas.microsoft.com/office/drawing/2014/main" id="{25FA1CD7-95BC-4A06-9B9E-1D86B3E8764D}"/>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C90ABF43-EAB0-420C-9A37-D5BC05ECE21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E46308BA-0EE8-43EA-8BE3-37857410732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4" name="債務償還比率平均値テキスト">
          <a:extLst>
            <a:ext uri="{FF2B5EF4-FFF2-40B4-BE49-F238E27FC236}">
              <a16:creationId xmlns:a16="http://schemas.microsoft.com/office/drawing/2014/main" id="{178AC414-9564-4BAB-B9C5-B80FE4ACA249}"/>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a:extLst>
            <a:ext uri="{FF2B5EF4-FFF2-40B4-BE49-F238E27FC236}">
              <a16:creationId xmlns:a16="http://schemas.microsoft.com/office/drawing/2014/main" id="{6332A7C7-4704-461B-B792-EC0D2863E41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a:extLst>
            <a:ext uri="{FF2B5EF4-FFF2-40B4-BE49-F238E27FC236}">
              <a16:creationId xmlns:a16="http://schemas.microsoft.com/office/drawing/2014/main" id="{059FAB19-232B-4C08-AAEA-FAFE2D44AD9A}"/>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a:extLst>
            <a:ext uri="{FF2B5EF4-FFF2-40B4-BE49-F238E27FC236}">
              <a16:creationId xmlns:a16="http://schemas.microsoft.com/office/drawing/2014/main" id="{A4EF4463-4A47-498E-B8E6-1B5EE8493145}"/>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a:extLst>
            <a:ext uri="{FF2B5EF4-FFF2-40B4-BE49-F238E27FC236}">
              <a16:creationId xmlns:a16="http://schemas.microsoft.com/office/drawing/2014/main" id="{6950A69B-AABD-40F8-BB79-09B95543F2C5}"/>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a:extLst>
            <a:ext uri="{FF2B5EF4-FFF2-40B4-BE49-F238E27FC236}">
              <a16:creationId xmlns:a16="http://schemas.microsoft.com/office/drawing/2014/main" id="{7CCF8C73-EE76-48A8-A532-FBFEDE014B53}"/>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FD67FCB-3993-41EA-B678-8CFA40404FF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3CF81D5-14AF-4AD5-BE17-70FFA560649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A23325A-7A60-4E36-A9EC-AF89D133966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A038FE0-3F3D-40B0-8E9C-4288A2A8BE4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284F484-6DAC-41AE-AA25-5718684938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164066</xdr:rowOff>
    </xdr:from>
    <xdr:to>
      <xdr:col>76</xdr:col>
      <xdr:colOff>73025</xdr:colOff>
      <xdr:row>29</xdr:row>
      <xdr:rowOff>94216</xdr:rowOff>
    </xdr:to>
    <xdr:sp macro="" textlink="">
      <xdr:nvSpPr>
        <xdr:cNvPr id="145" name="楕円 144">
          <a:extLst>
            <a:ext uri="{FF2B5EF4-FFF2-40B4-BE49-F238E27FC236}">
              <a16:creationId xmlns:a16="http://schemas.microsoft.com/office/drawing/2014/main" id="{4BCCC2E4-3410-4D29-9F6D-00F669EF2E7E}"/>
            </a:ext>
          </a:extLst>
        </xdr:cNvPr>
        <xdr:cNvSpPr/>
      </xdr:nvSpPr>
      <xdr:spPr>
        <a:xfrm>
          <a:off x="14744700" y="57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15493</xdr:rowOff>
    </xdr:from>
    <xdr:ext cx="469744" cy="259045"/>
    <xdr:sp macro="" textlink="">
      <xdr:nvSpPr>
        <xdr:cNvPr id="146" name="債務償還比率該当値テキスト">
          <a:extLst>
            <a:ext uri="{FF2B5EF4-FFF2-40B4-BE49-F238E27FC236}">
              <a16:creationId xmlns:a16="http://schemas.microsoft.com/office/drawing/2014/main" id="{FE517D83-B7BD-4AA6-AE4C-13DBCD4FCA8B}"/>
            </a:ext>
          </a:extLst>
        </xdr:cNvPr>
        <xdr:cNvSpPr txBox="1"/>
      </xdr:nvSpPr>
      <xdr:spPr>
        <a:xfrm>
          <a:off x="14846300" y="558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62820</xdr:rowOff>
    </xdr:from>
    <xdr:to>
      <xdr:col>72</xdr:col>
      <xdr:colOff>123825</xdr:colOff>
      <xdr:row>30</xdr:row>
      <xdr:rowOff>164420</xdr:rowOff>
    </xdr:to>
    <xdr:sp macro="" textlink="">
      <xdr:nvSpPr>
        <xdr:cNvPr id="147" name="楕円 146">
          <a:extLst>
            <a:ext uri="{FF2B5EF4-FFF2-40B4-BE49-F238E27FC236}">
              <a16:creationId xmlns:a16="http://schemas.microsoft.com/office/drawing/2014/main" id="{2F3C1DC4-BD41-42C7-8A31-AE1B1EA3E346}"/>
            </a:ext>
          </a:extLst>
        </xdr:cNvPr>
        <xdr:cNvSpPr/>
      </xdr:nvSpPr>
      <xdr:spPr>
        <a:xfrm>
          <a:off x="14033500" y="5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43416</xdr:rowOff>
    </xdr:from>
    <xdr:to>
      <xdr:col>76</xdr:col>
      <xdr:colOff>22225</xdr:colOff>
      <xdr:row>30</xdr:row>
      <xdr:rowOff>113620</xdr:rowOff>
    </xdr:to>
    <xdr:cxnSp macro="">
      <xdr:nvCxnSpPr>
        <xdr:cNvPr id="148" name="直線コネクタ 147">
          <a:extLst>
            <a:ext uri="{FF2B5EF4-FFF2-40B4-BE49-F238E27FC236}">
              <a16:creationId xmlns:a16="http://schemas.microsoft.com/office/drawing/2014/main" id="{F789A21D-CF6C-4ABC-8EB1-900465C0BD7C}"/>
            </a:ext>
          </a:extLst>
        </xdr:cNvPr>
        <xdr:cNvCxnSpPr/>
      </xdr:nvCxnSpPr>
      <xdr:spPr>
        <a:xfrm flipV="1">
          <a:off x="14084300" y="5786991"/>
          <a:ext cx="711200" cy="24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32630</xdr:rowOff>
    </xdr:from>
    <xdr:to>
      <xdr:col>68</xdr:col>
      <xdr:colOff>123825</xdr:colOff>
      <xdr:row>31</xdr:row>
      <xdr:rowOff>134230</xdr:rowOff>
    </xdr:to>
    <xdr:sp macro="" textlink="">
      <xdr:nvSpPr>
        <xdr:cNvPr id="149" name="楕円 148">
          <a:extLst>
            <a:ext uri="{FF2B5EF4-FFF2-40B4-BE49-F238E27FC236}">
              <a16:creationId xmlns:a16="http://schemas.microsoft.com/office/drawing/2014/main" id="{7B8BBB26-62DA-4CA1-93F3-C54A52618C39}"/>
            </a:ext>
          </a:extLst>
        </xdr:cNvPr>
        <xdr:cNvSpPr/>
      </xdr:nvSpPr>
      <xdr:spPr>
        <a:xfrm>
          <a:off x="13271500" y="61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113620</xdr:rowOff>
    </xdr:from>
    <xdr:to>
      <xdr:col>72</xdr:col>
      <xdr:colOff>73025</xdr:colOff>
      <xdr:row>31</xdr:row>
      <xdr:rowOff>83430</xdr:rowOff>
    </xdr:to>
    <xdr:cxnSp macro="">
      <xdr:nvCxnSpPr>
        <xdr:cNvPr id="150" name="直線コネクタ 149">
          <a:extLst>
            <a:ext uri="{FF2B5EF4-FFF2-40B4-BE49-F238E27FC236}">
              <a16:creationId xmlns:a16="http://schemas.microsoft.com/office/drawing/2014/main" id="{2336361E-E849-4122-B609-3B2FFD3709EA}"/>
            </a:ext>
          </a:extLst>
        </xdr:cNvPr>
        <xdr:cNvCxnSpPr/>
      </xdr:nvCxnSpPr>
      <xdr:spPr>
        <a:xfrm flipV="1">
          <a:off x="13322300" y="6028645"/>
          <a:ext cx="762000" cy="14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67020</xdr:rowOff>
    </xdr:from>
    <xdr:to>
      <xdr:col>64</xdr:col>
      <xdr:colOff>123825</xdr:colOff>
      <xdr:row>31</xdr:row>
      <xdr:rowOff>168620</xdr:rowOff>
    </xdr:to>
    <xdr:sp macro="" textlink="">
      <xdr:nvSpPr>
        <xdr:cNvPr id="151" name="楕円 150">
          <a:extLst>
            <a:ext uri="{FF2B5EF4-FFF2-40B4-BE49-F238E27FC236}">
              <a16:creationId xmlns:a16="http://schemas.microsoft.com/office/drawing/2014/main" id="{7F7F8B49-63A8-4A4D-9519-5E2F582D78CD}"/>
            </a:ext>
          </a:extLst>
        </xdr:cNvPr>
        <xdr:cNvSpPr/>
      </xdr:nvSpPr>
      <xdr:spPr>
        <a:xfrm>
          <a:off x="12509500" y="61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83430</xdr:rowOff>
    </xdr:from>
    <xdr:to>
      <xdr:col>68</xdr:col>
      <xdr:colOff>73025</xdr:colOff>
      <xdr:row>31</xdr:row>
      <xdr:rowOff>117820</xdr:rowOff>
    </xdr:to>
    <xdr:cxnSp macro="">
      <xdr:nvCxnSpPr>
        <xdr:cNvPr id="152" name="直線コネクタ 151">
          <a:extLst>
            <a:ext uri="{FF2B5EF4-FFF2-40B4-BE49-F238E27FC236}">
              <a16:creationId xmlns:a16="http://schemas.microsoft.com/office/drawing/2014/main" id="{59691CFE-CBBC-458F-AD79-6C72DC4CF728}"/>
            </a:ext>
          </a:extLst>
        </xdr:cNvPr>
        <xdr:cNvCxnSpPr/>
      </xdr:nvCxnSpPr>
      <xdr:spPr>
        <a:xfrm flipV="1">
          <a:off x="12560300" y="6169905"/>
          <a:ext cx="762000" cy="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87068</xdr:rowOff>
    </xdr:from>
    <xdr:to>
      <xdr:col>60</xdr:col>
      <xdr:colOff>123825</xdr:colOff>
      <xdr:row>32</xdr:row>
      <xdr:rowOff>17218</xdr:rowOff>
    </xdr:to>
    <xdr:sp macro="" textlink="">
      <xdr:nvSpPr>
        <xdr:cNvPr id="153" name="楕円 152">
          <a:extLst>
            <a:ext uri="{FF2B5EF4-FFF2-40B4-BE49-F238E27FC236}">
              <a16:creationId xmlns:a16="http://schemas.microsoft.com/office/drawing/2014/main" id="{C154170E-E405-46CA-AA26-69CAC3CC030B}"/>
            </a:ext>
          </a:extLst>
        </xdr:cNvPr>
        <xdr:cNvSpPr/>
      </xdr:nvSpPr>
      <xdr:spPr>
        <a:xfrm>
          <a:off x="11747500" y="61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117820</xdr:rowOff>
    </xdr:from>
    <xdr:to>
      <xdr:col>64</xdr:col>
      <xdr:colOff>73025</xdr:colOff>
      <xdr:row>31</xdr:row>
      <xdr:rowOff>137868</xdr:rowOff>
    </xdr:to>
    <xdr:cxnSp macro="">
      <xdr:nvCxnSpPr>
        <xdr:cNvPr id="154" name="直線コネクタ 153">
          <a:extLst>
            <a:ext uri="{FF2B5EF4-FFF2-40B4-BE49-F238E27FC236}">
              <a16:creationId xmlns:a16="http://schemas.microsoft.com/office/drawing/2014/main" id="{B013503C-4B94-4790-9FA8-77476EAB1291}"/>
            </a:ext>
          </a:extLst>
        </xdr:cNvPr>
        <xdr:cNvCxnSpPr/>
      </xdr:nvCxnSpPr>
      <xdr:spPr>
        <a:xfrm flipV="1">
          <a:off x="11798300" y="6204295"/>
          <a:ext cx="762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5" name="n_1aveValue債務償還比率">
          <a:extLst>
            <a:ext uri="{FF2B5EF4-FFF2-40B4-BE49-F238E27FC236}">
              <a16:creationId xmlns:a16="http://schemas.microsoft.com/office/drawing/2014/main" id="{5F0DFEDE-C0C8-4CA1-8E71-E32E5E0C5390}"/>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56" name="n_2aveValue債務償還比率">
          <a:extLst>
            <a:ext uri="{FF2B5EF4-FFF2-40B4-BE49-F238E27FC236}">
              <a16:creationId xmlns:a16="http://schemas.microsoft.com/office/drawing/2014/main" id="{3C87BE9B-2B3C-4863-806E-49587C9E0D2C}"/>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a:extLst>
            <a:ext uri="{FF2B5EF4-FFF2-40B4-BE49-F238E27FC236}">
              <a16:creationId xmlns:a16="http://schemas.microsoft.com/office/drawing/2014/main" id="{5C93F2FA-AFF0-4CED-B006-CE8431B5F6FB}"/>
            </a:ext>
          </a:extLst>
        </xdr:cNvPr>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a:extLst>
            <a:ext uri="{FF2B5EF4-FFF2-40B4-BE49-F238E27FC236}">
              <a16:creationId xmlns:a16="http://schemas.microsoft.com/office/drawing/2014/main" id="{D453BADB-25D1-47B8-9915-7E4EF8F16B88}"/>
            </a:ext>
          </a:extLst>
        </xdr:cNvPr>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9497</xdr:rowOff>
    </xdr:from>
    <xdr:ext cx="469744" cy="259045"/>
    <xdr:sp macro="" textlink="">
      <xdr:nvSpPr>
        <xdr:cNvPr id="159" name="n_1mainValue債務償還比率">
          <a:extLst>
            <a:ext uri="{FF2B5EF4-FFF2-40B4-BE49-F238E27FC236}">
              <a16:creationId xmlns:a16="http://schemas.microsoft.com/office/drawing/2014/main" id="{CF01FF7C-77AF-4397-B195-C758F8D29018}"/>
            </a:ext>
          </a:extLst>
        </xdr:cNvPr>
        <xdr:cNvSpPr txBox="1"/>
      </xdr:nvSpPr>
      <xdr:spPr>
        <a:xfrm>
          <a:off x="13836727" y="575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150757</xdr:rowOff>
    </xdr:from>
    <xdr:ext cx="469744" cy="259045"/>
    <xdr:sp macro="" textlink="">
      <xdr:nvSpPr>
        <xdr:cNvPr id="160" name="n_2mainValue債務償還比率">
          <a:extLst>
            <a:ext uri="{FF2B5EF4-FFF2-40B4-BE49-F238E27FC236}">
              <a16:creationId xmlns:a16="http://schemas.microsoft.com/office/drawing/2014/main" id="{33BE218E-114C-4C04-8C32-5603ECACF94C}"/>
            </a:ext>
          </a:extLst>
        </xdr:cNvPr>
        <xdr:cNvSpPr txBox="1"/>
      </xdr:nvSpPr>
      <xdr:spPr>
        <a:xfrm>
          <a:off x="13087427" y="58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159747</xdr:rowOff>
    </xdr:from>
    <xdr:ext cx="469744" cy="259045"/>
    <xdr:sp macro="" textlink="">
      <xdr:nvSpPr>
        <xdr:cNvPr id="161" name="n_3mainValue債務償還比率">
          <a:extLst>
            <a:ext uri="{FF2B5EF4-FFF2-40B4-BE49-F238E27FC236}">
              <a16:creationId xmlns:a16="http://schemas.microsoft.com/office/drawing/2014/main" id="{651BB2D0-D42E-4CE1-917E-304C6CF5FBA3}"/>
            </a:ext>
          </a:extLst>
        </xdr:cNvPr>
        <xdr:cNvSpPr txBox="1"/>
      </xdr:nvSpPr>
      <xdr:spPr>
        <a:xfrm>
          <a:off x="12325427" y="624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8345</xdr:rowOff>
    </xdr:from>
    <xdr:ext cx="469744" cy="259045"/>
    <xdr:sp macro="" textlink="">
      <xdr:nvSpPr>
        <xdr:cNvPr id="162" name="n_4mainValue債務償還比率">
          <a:extLst>
            <a:ext uri="{FF2B5EF4-FFF2-40B4-BE49-F238E27FC236}">
              <a16:creationId xmlns:a16="http://schemas.microsoft.com/office/drawing/2014/main" id="{BBF03046-A4F8-4EBE-A5D3-BF23F19605D0}"/>
            </a:ext>
          </a:extLst>
        </xdr:cNvPr>
        <xdr:cNvSpPr txBox="1"/>
      </xdr:nvSpPr>
      <xdr:spPr>
        <a:xfrm>
          <a:off x="11563427" y="626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9DE293E-8A18-4A00-A6C6-DE9344F3F1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E92BEFB-549E-454B-9EB1-DE8E4CBE3D0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688612FF-8091-4BED-9230-11173008900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A2429F5-A55F-4C6B-ADF7-35FA02BCE1B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DD1E7B5-28B4-43B7-AB29-B80A0DE7229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02327A9-E22D-465E-A1D1-F3058EEB82B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174210-F66E-416F-9748-5BE4C5F176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402173-6C95-473B-B6DE-7F8CB5A8C9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EA478D-7305-4F8F-AA3B-81BF1D28F3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3E4FA2-45E6-4B7B-9078-02232C6EAF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4E88BB-5045-40A5-9234-CF6E6BD1DE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9D86E4-82C3-4AED-98BE-E42EF90A3F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CBBE1E1-5E47-4635-9973-F861D5BA04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61BAC5-B5FB-4790-8C17-12E6B30FCA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2FB89B-6697-4732-A95A-DCAD79DC790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D3108D-EC37-4FE5-B61C-0C278DAAE6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8675E0-37A0-46B4-A1FE-56AE7787F0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5070C8-91D4-4A94-83FE-E51F7542FF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1309CC-AA5A-4B40-94EE-F45925C16E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233ADB-BDD5-4253-8475-4E68C00325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6497F62-2573-49E4-A8B2-F534FDA762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7F8C33C-866F-4629-B1B9-F27E5F3C75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73D949-0BEB-4357-972E-EFEC9D1659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CAB8D5-900C-4D26-84EF-3BECD1C3BF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474C856-4E7C-4D30-9DD2-FDF69B3310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D1CF9DA-C056-4BBD-8A06-3C98449FE4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CEF89E-7449-47CD-AD52-D453A435DB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A2339C-5DC7-4E2A-BE66-DD4B183607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8CAF7A-FC87-457A-BA7B-D40D1AD7E5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62B44D-1C12-43DC-9BF5-305FCC6189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0A39217-8AE6-4C08-A263-F70169E7CD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92DB29-2EE9-4416-9388-9CD51BFB77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A53AE0-B4D6-4D08-900F-F95A3B6C1D6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830F3F-1465-472D-A8A8-ADC9E42F8C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FBB3BA-AFD4-41D7-8272-5547A0218DE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C6ECE2-96A1-4C5C-B04F-C0047D15FEF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2A499A-EB4D-45ED-A9AA-6099121B2A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A07D4E-507C-4410-9D7E-1E40FAFAB9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252AC8-A86F-44CE-AEB5-4EE1DF4F34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E01E222-C362-44E8-A8C7-9C078105FD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9380623-BD40-4491-84C1-F5DDCCA1BC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4168E7-56F8-4596-8834-4AAD044EC7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4C7B362-850B-4EB0-9754-AA0B4E24D6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0EC821-FA59-428F-AF47-6593C9E6CA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A67031-442F-46BB-8D2F-D2D99D2967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9A02AB-BD78-449E-9F4A-D92821234C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264F2B-15AA-4282-897F-FC148581B1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297090-08AD-41D6-B938-3C30488EB72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0FCE781-62FD-48BF-8626-1BF5087DF2D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AA2D319-5C6A-472E-964E-A23B839F611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4325D12-7BFE-4460-B835-4527AD264EC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68CF0D1-907B-4DD6-AB0B-FC2095F847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10490A-0D2C-4BDF-B585-733B57CADBA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1115D59-0360-4F6D-9C4D-9AEE5FEA7D8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C3856A1-6B5B-468B-8D5B-1210971C47A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662F666-42D3-40EC-B9C6-71689C09802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FB2C852-4597-440C-83A5-132774F2C0F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56A146-3053-4D9E-9CE8-A6635BC451C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9980D37-68A8-4DD4-A715-9B7211607C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B2909B8-D776-4B86-AA88-FA6AF935B65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B223DE-91EE-4C89-8940-238560560B4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4FE5CAF5-B50A-4203-ACF0-17C814129570}"/>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6471DA13-A63A-4949-A85C-F3A218161EF1}"/>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6A22D8CA-84B7-4AA9-8FB5-F8A9D35FDB3E}"/>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1D3CED46-C6B5-4FD3-B98B-E94F012065AA}"/>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E32534DF-0ECD-46C5-9CE6-FA65CC57C0E1}"/>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410AB0A1-DF2D-4D75-A7D9-8BAB1A9CCA41}"/>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807CAA8A-1084-4B28-935B-027C851ABA52}"/>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11B3D8BF-0C93-4649-9940-A15DA4C0770C}"/>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91F84637-92A8-4AAD-B78C-DB13612D1BB3}"/>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751ACF28-7889-41EF-A980-14CE1DBFDD95}"/>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7E961DFA-19E9-4CED-BDD9-4E9A383002DC}"/>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A0A6C5-B7E3-416C-BD63-41FF791AD4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4F42C0F-B60F-4946-9ECA-3F4CCC8BC49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4A5D8D-413C-4D3B-B442-D39A88675D0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A40E86-E4CE-44BA-A3AC-CC27336D17D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F428D1-6F58-4832-8030-2BB0FFA5EAF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73" name="楕円 72">
          <a:extLst>
            <a:ext uri="{FF2B5EF4-FFF2-40B4-BE49-F238E27FC236}">
              <a16:creationId xmlns:a16="http://schemas.microsoft.com/office/drawing/2014/main" id="{D80CBA45-7009-429D-8895-30D970889A45}"/>
            </a:ext>
          </a:extLst>
        </xdr:cNvPr>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4F6C6650-8DD9-49BC-BD50-32A80096428C}"/>
            </a:ext>
          </a:extLst>
        </xdr:cNvPr>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a:extLst>
            <a:ext uri="{FF2B5EF4-FFF2-40B4-BE49-F238E27FC236}">
              <a16:creationId xmlns:a16="http://schemas.microsoft.com/office/drawing/2014/main" id="{EA3697DC-37E2-47FC-BAED-9904EA67A6B2}"/>
            </a:ext>
          </a:extLst>
        </xdr:cNvPr>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55245</xdr:rowOff>
    </xdr:to>
    <xdr:cxnSp macro="">
      <xdr:nvCxnSpPr>
        <xdr:cNvPr id="76" name="直線コネクタ 75">
          <a:extLst>
            <a:ext uri="{FF2B5EF4-FFF2-40B4-BE49-F238E27FC236}">
              <a16:creationId xmlns:a16="http://schemas.microsoft.com/office/drawing/2014/main" id="{3A2DA203-9CE7-4B43-B886-C00149DDDA8E}"/>
            </a:ext>
          </a:extLst>
        </xdr:cNvPr>
        <xdr:cNvCxnSpPr/>
      </xdr:nvCxnSpPr>
      <xdr:spPr>
        <a:xfrm>
          <a:off x="3797300" y="6193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103505</xdr:rowOff>
    </xdr:from>
    <xdr:to>
      <xdr:col>15</xdr:col>
      <xdr:colOff>101600</xdr:colOff>
      <xdr:row>36</xdr:row>
      <xdr:rowOff>33655</xdr:rowOff>
    </xdr:to>
    <xdr:sp macro="" textlink="">
      <xdr:nvSpPr>
        <xdr:cNvPr id="77" name="楕円 76">
          <a:extLst>
            <a:ext uri="{FF2B5EF4-FFF2-40B4-BE49-F238E27FC236}">
              <a16:creationId xmlns:a16="http://schemas.microsoft.com/office/drawing/2014/main" id="{E3C0C740-4A8E-4085-A4C0-4C15C8021D34}"/>
            </a:ext>
          </a:extLst>
        </xdr:cNvPr>
        <xdr:cNvSpPr/>
      </xdr:nvSpPr>
      <xdr:spPr>
        <a:xfrm>
          <a:off x="2857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154305</xdr:rowOff>
    </xdr:from>
    <xdr:to>
      <xdr:col>19</xdr:col>
      <xdr:colOff>177800</xdr:colOff>
      <xdr:row>36</xdr:row>
      <xdr:rowOff>20955</xdr:rowOff>
    </xdr:to>
    <xdr:cxnSp macro="">
      <xdr:nvCxnSpPr>
        <xdr:cNvPr id="78" name="直線コネクタ 77">
          <a:extLst>
            <a:ext uri="{FF2B5EF4-FFF2-40B4-BE49-F238E27FC236}">
              <a16:creationId xmlns:a16="http://schemas.microsoft.com/office/drawing/2014/main" id="{86362B9F-007A-4C2E-8395-E84BCB9C109A}"/>
            </a:ext>
          </a:extLst>
        </xdr:cNvPr>
        <xdr:cNvCxnSpPr/>
      </xdr:nvCxnSpPr>
      <xdr:spPr>
        <a:xfrm>
          <a:off x="2908300" y="6155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9" name="楕円 78">
          <a:extLst>
            <a:ext uri="{FF2B5EF4-FFF2-40B4-BE49-F238E27FC236}">
              <a16:creationId xmlns:a16="http://schemas.microsoft.com/office/drawing/2014/main" id="{C6B6A425-D5D5-45C9-897D-EC820476366F}"/>
            </a:ext>
          </a:extLst>
        </xdr:cNvPr>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154305</xdr:rowOff>
    </xdr:to>
    <xdr:cxnSp macro="">
      <xdr:nvCxnSpPr>
        <xdr:cNvPr id="80" name="直線コネクタ 79">
          <a:extLst>
            <a:ext uri="{FF2B5EF4-FFF2-40B4-BE49-F238E27FC236}">
              <a16:creationId xmlns:a16="http://schemas.microsoft.com/office/drawing/2014/main" id="{1B8F9764-DF41-4DC1-A853-E669A3215F16}"/>
            </a:ext>
          </a:extLst>
        </xdr:cNvPr>
        <xdr:cNvCxnSpPr/>
      </xdr:nvCxnSpPr>
      <xdr:spPr>
        <a:xfrm>
          <a:off x="2019300" y="612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34925</xdr:rowOff>
    </xdr:from>
    <xdr:to>
      <xdr:col>6</xdr:col>
      <xdr:colOff>38100</xdr:colOff>
      <xdr:row>35</xdr:row>
      <xdr:rowOff>136525</xdr:rowOff>
    </xdr:to>
    <xdr:sp macro="" textlink="">
      <xdr:nvSpPr>
        <xdr:cNvPr id="81" name="楕円 80">
          <a:extLst>
            <a:ext uri="{FF2B5EF4-FFF2-40B4-BE49-F238E27FC236}">
              <a16:creationId xmlns:a16="http://schemas.microsoft.com/office/drawing/2014/main" id="{70BB005D-5942-46AD-B69E-DC2286560259}"/>
            </a:ext>
          </a:extLst>
        </xdr:cNvPr>
        <xdr:cNvSpPr/>
      </xdr:nvSpPr>
      <xdr:spPr>
        <a:xfrm>
          <a:off x="1079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85725</xdr:rowOff>
    </xdr:from>
    <xdr:to>
      <xdr:col>10</xdr:col>
      <xdr:colOff>114300</xdr:colOff>
      <xdr:row>35</xdr:row>
      <xdr:rowOff>125730</xdr:rowOff>
    </xdr:to>
    <xdr:cxnSp macro="">
      <xdr:nvCxnSpPr>
        <xdr:cNvPr id="82" name="直線コネクタ 81">
          <a:extLst>
            <a:ext uri="{FF2B5EF4-FFF2-40B4-BE49-F238E27FC236}">
              <a16:creationId xmlns:a16="http://schemas.microsoft.com/office/drawing/2014/main" id="{2242D7D3-E955-4379-BAB6-027193934D17}"/>
            </a:ext>
          </a:extLst>
        </xdr:cNvPr>
        <xdr:cNvCxnSpPr/>
      </xdr:nvCxnSpPr>
      <xdr:spPr>
        <a:xfrm>
          <a:off x="1130300" y="608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39B16F5E-2B10-46CB-986F-F9767CB1C26C}"/>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8560BA46-F6A7-4B32-92D3-1FD13A3CA218}"/>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B87F0740-CB22-4F8A-BCB6-708F7B4B4A7D}"/>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8C4B45B6-9EAF-4C17-8BE9-B99038E62CFC}"/>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8B7BC6A2-F740-4534-9F49-3DE9B2337E23}"/>
            </a:ext>
          </a:extLst>
        </xdr:cNvPr>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50182</xdr:rowOff>
    </xdr:from>
    <xdr:ext cx="405111" cy="259045"/>
    <xdr:sp macro="" textlink="">
      <xdr:nvSpPr>
        <xdr:cNvPr id="88" name="n_2mainValue【道路】&#10;有形固定資産減価償却率">
          <a:extLst>
            <a:ext uri="{FF2B5EF4-FFF2-40B4-BE49-F238E27FC236}">
              <a16:creationId xmlns:a16="http://schemas.microsoft.com/office/drawing/2014/main" id="{0BEF0552-841B-43C4-BA3A-B35E804A0D59}"/>
            </a:ext>
          </a:extLst>
        </xdr:cNvPr>
        <xdr:cNvSpPr txBox="1"/>
      </xdr:nvSpPr>
      <xdr:spPr>
        <a:xfrm>
          <a:off x="2705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1DA31FC5-24C2-432D-8EFA-124B98703A73}"/>
            </a:ext>
          </a:extLst>
        </xdr:cNvPr>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153052</xdr:rowOff>
    </xdr:from>
    <xdr:ext cx="405111" cy="259045"/>
    <xdr:sp macro="" textlink="">
      <xdr:nvSpPr>
        <xdr:cNvPr id="90" name="n_4mainValue【道路】&#10;有形固定資産減価償却率">
          <a:extLst>
            <a:ext uri="{FF2B5EF4-FFF2-40B4-BE49-F238E27FC236}">
              <a16:creationId xmlns:a16="http://schemas.microsoft.com/office/drawing/2014/main" id="{B6B46080-105C-47B0-90BE-3612A186910A}"/>
            </a:ext>
          </a:extLst>
        </xdr:cNvPr>
        <xdr:cNvSpPr txBox="1"/>
      </xdr:nvSpPr>
      <xdr:spPr>
        <a:xfrm>
          <a:off x="927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02BBCF0-7514-4503-8413-ACD1DCC004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90B5B2-0C2B-4E17-B862-45631104697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C2B870D-DC83-413A-A68E-68BC7FFEB1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6532E3B-4DA4-42CA-B4FF-B9AE6EDB78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5FD6FDA-4D4A-4226-AA37-46349A8FBD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074562E-2DCC-491C-A8CF-5159AB8FA5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8124B60-31AF-400A-8FED-A803091C7F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5B62670-608C-4625-9DE6-A22B3CCC935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13C6993-097E-4415-9EAD-876C684A9C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CF70A1-6FCE-4ABA-AB01-A0C1BCE45A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8B555EB-A16E-48E1-B133-1D469EE54C9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E711587-ABF1-47F4-BC7E-3F35F57BBDC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8FB8378-1F7A-404B-91CB-63C8689A7C3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F248646F-C81A-4582-B64C-44A4607EBE6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871AABAA-6C09-4857-AB92-60549EBEE5B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4D2EB3D8-8C6C-4694-B46E-35EE255C7D21}"/>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0FD65A0-2D5A-4CC0-8F52-F95BD469DF9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3AF75200-DF69-48FB-B157-5002E76CB374}"/>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DB07B9B-D33A-45DB-89D5-7D4F9B8CED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B69BF206-6928-4D1F-969A-D06ACEE71E9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0D97DF2-B802-441D-86B2-DBCBF235644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AA4CAB3E-511A-4E19-ADBE-1E03FF946130}"/>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17112302-C36F-4E68-9452-CDBC9E686B89}"/>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2FF3FB2A-5FFF-4688-9180-60BD22A41F97}"/>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F3EF0C26-0CE5-4B56-B8E0-7FC919600A00}"/>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30CECD5D-7AAC-4B6B-99A7-6A3408F119A5}"/>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7990B536-AE5D-46C7-908E-4279DF66F805}"/>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656AFE82-A9E5-4450-9635-4C2A305AEEE6}"/>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F554E233-F9C7-4DA9-A6D9-6A623CF38BE6}"/>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2E784B84-B4CA-45BC-A291-061D1BDBE8A7}"/>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48F3A783-2040-47D7-9F0D-A869BA474122}"/>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9D558217-BC2E-4984-AF77-B0AA2146C236}"/>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2E5CFB1-3E46-40AF-B284-27644B2D82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935EF60-319F-47A2-81D4-97C953A47C0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AFDA645-8200-46E2-9F16-DC7C9AB63D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265776-4910-47EC-9841-AE5B659E01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7D985B-B8AD-453D-A760-0E0E0063D4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63819</xdr:rowOff>
    </xdr:from>
    <xdr:to>
      <xdr:col>55</xdr:col>
      <xdr:colOff>50800</xdr:colOff>
      <xdr:row>41</xdr:row>
      <xdr:rowOff>165419</xdr:rowOff>
    </xdr:to>
    <xdr:sp macro="" textlink="">
      <xdr:nvSpPr>
        <xdr:cNvPr id="128" name="楕円 127">
          <a:extLst>
            <a:ext uri="{FF2B5EF4-FFF2-40B4-BE49-F238E27FC236}">
              <a16:creationId xmlns:a16="http://schemas.microsoft.com/office/drawing/2014/main" id="{A7434B1E-2857-4AA2-82DB-F87210F7A3EA}"/>
            </a:ext>
          </a:extLst>
        </xdr:cNvPr>
        <xdr:cNvSpPr/>
      </xdr:nvSpPr>
      <xdr:spPr>
        <a:xfrm>
          <a:off x="10426700" y="70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534377" cy="259045"/>
    <xdr:sp macro="" textlink="">
      <xdr:nvSpPr>
        <xdr:cNvPr id="129" name="【道路】&#10;一人当たり延長該当値テキスト">
          <a:extLst>
            <a:ext uri="{FF2B5EF4-FFF2-40B4-BE49-F238E27FC236}">
              <a16:creationId xmlns:a16="http://schemas.microsoft.com/office/drawing/2014/main" id="{087656D0-2E1A-4EA9-A2A5-0BA5911BAB4D}"/>
            </a:ext>
          </a:extLst>
        </xdr:cNvPr>
        <xdr:cNvSpPr txBox="1"/>
      </xdr:nvSpPr>
      <xdr:spPr>
        <a:xfrm>
          <a:off x="10515600" y="704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63719</xdr:rowOff>
    </xdr:from>
    <xdr:to>
      <xdr:col>50</xdr:col>
      <xdr:colOff>165100</xdr:colOff>
      <xdr:row>41</xdr:row>
      <xdr:rowOff>165319</xdr:rowOff>
    </xdr:to>
    <xdr:sp macro="" textlink="">
      <xdr:nvSpPr>
        <xdr:cNvPr id="130" name="楕円 129">
          <a:extLst>
            <a:ext uri="{FF2B5EF4-FFF2-40B4-BE49-F238E27FC236}">
              <a16:creationId xmlns:a16="http://schemas.microsoft.com/office/drawing/2014/main" id="{7093F8D3-4D01-4643-839A-FEAB594DABE6}"/>
            </a:ext>
          </a:extLst>
        </xdr:cNvPr>
        <xdr:cNvSpPr/>
      </xdr:nvSpPr>
      <xdr:spPr>
        <a:xfrm>
          <a:off x="9588500" y="70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114519</xdr:rowOff>
    </xdr:from>
    <xdr:to>
      <xdr:col>55</xdr:col>
      <xdr:colOff>0</xdr:colOff>
      <xdr:row>41</xdr:row>
      <xdr:rowOff>114619</xdr:rowOff>
    </xdr:to>
    <xdr:cxnSp macro="">
      <xdr:nvCxnSpPr>
        <xdr:cNvPr id="131" name="直線コネクタ 130">
          <a:extLst>
            <a:ext uri="{FF2B5EF4-FFF2-40B4-BE49-F238E27FC236}">
              <a16:creationId xmlns:a16="http://schemas.microsoft.com/office/drawing/2014/main" id="{CCC4931F-83F5-4A54-BCB0-9EDE6C7EAFA7}"/>
            </a:ext>
          </a:extLst>
        </xdr:cNvPr>
        <xdr:cNvCxnSpPr/>
      </xdr:nvCxnSpPr>
      <xdr:spPr>
        <a:xfrm>
          <a:off x="9639300" y="7143969"/>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63463</xdr:rowOff>
    </xdr:from>
    <xdr:to>
      <xdr:col>46</xdr:col>
      <xdr:colOff>38100</xdr:colOff>
      <xdr:row>41</xdr:row>
      <xdr:rowOff>165063</xdr:rowOff>
    </xdr:to>
    <xdr:sp macro="" textlink="">
      <xdr:nvSpPr>
        <xdr:cNvPr id="132" name="楕円 131">
          <a:extLst>
            <a:ext uri="{FF2B5EF4-FFF2-40B4-BE49-F238E27FC236}">
              <a16:creationId xmlns:a16="http://schemas.microsoft.com/office/drawing/2014/main" id="{D833DF22-FEE6-4896-ABBF-E1FD2A0CDABD}"/>
            </a:ext>
          </a:extLst>
        </xdr:cNvPr>
        <xdr:cNvSpPr/>
      </xdr:nvSpPr>
      <xdr:spPr>
        <a:xfrm>
          <a:off x="8699500" y="70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114263</xdr:rowOff>
    </xdr:from>
    <xdr:to>
      <xdr:col>50</xdr:col>
      <xdr:colOff>114300</xdr:colOff>
      <xdr:row>41</xdr:row>
      <xdr:rowOff>114519</xdr:rowOff>
    </xdr:to>
    <xdr:cxnSp macro="">
      <xdr:nvCxnSpPr>
        <xdr:cNvPr id="133" name="直線コネクタ 132">
          <a:extLst>
            <a:ext uri="{FF2B5EF4-FFF2-40B4-BE49-F238E27FC236}">
              <a16:creationId xmlns:a16="http://schemas.microsoft.com/office/drawing/2014/main" id="{A1C7B84C-1674-4A4A-BDD7-E2ED819D3A28}"/>
            </a:ext>
          </a:extLst>
        </xdr:cNvPr>
        <xdr:cNvCxnSpPr/>
      </xdr:nvCxnSpPr>
      <xdr:spPr>
        <a:xfrm>
          <a:off x="8750300" y="7143713"/>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63223</xdr:rowOff>
    </xdr:from>
    <xdr:to>
      <xdr:col>41</xdr:col>
      <xdr:colOff>101600</xdr:colOff>
      <xdr:row>41</xdr:row>
      <xdr:rowOff>164823</xdr:rowOff>
    </xdr:to>
    <xdr:sp macro="" textlink="">
      <xdr:nvSpPr>
        <xdr:cNvPr id="134" name="楕円 133">
          <a:extLst>
            <a:ext uri="{FF2B5EF4-FFF2-40B4-BE49-F238E27FC236}">
              <a16:creationId xmlns:a16="http://schemas.microsoft.com/office/drawing/2014/main" id="{C3038235-2D35-4EED-B84A-4A306E9D6B95}"/>
            </a:ext>
          </a:extLst>
        </xdr:cNvPr>
        <xdr:cNvSpPr/>
      </xdr:nvSpPr>
      <xdr:spPr>
        <a:xfrm>
          <a:off x="7810500" y="70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114023</xdr:rowOff>
    </xdr:from>
    <xdr:to>
      <xdr:col>45</xdr:col>
      <xdr:colOff>177800</xdr:colOff>
      <xdr:row>41</xdr:row>
      <xdr:rowOff>114263</xdr:rowOff>
    </xdr:to>
    <xdr:cxnSp macro="">
      <xdr:nvCxnSpPr>
        <xdr:cNvPr id="135" name="直線コネクタ 134">
          <a:extLst>
            <a:ext uri="{FF2B5EF4-FFF2-40B4-BE49-F238E27FC236}">
              <a16:creationId xmlns:a16="http://schemas.microsoft.com/office/drawing/2014/main" id="{5587797A-F16A-4459-823F-FE33644F0316}"/>
            </a:ext>
          </a:extLst>
        </xdr:cNvPr>
        <xdr:cNvCxnSpPr/>
      </xdr:nvCxnSpPr>
      <xdr:spPr>
        <a:xfrm>
          <a:off x="7861300" y="7143473"/>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63040</xdr:rowOff>
    </xdr:from>
    <xdr:to>
      <xdr:col>36</xdr:col>
      <xdr:colOff>165100</xdr:colOff>
      <xdr:row>41</xdr:row>
      <xdr:rowOff>164640</xdr:rowOff>
    </xdr:to>
    <xdr:sp macro="" textlink="">
      <xdr:nvSpPr>
        <xdr:cNvPr id="136" name="楕円 135">
          <a:extLst>
            <a:ext uri="{FF2B5EF4-FFF2-40B4-BE49-F238E27FC236}">
              <a16:creationId xmlns:a16="http://schemas.microsoft.com/office/drawing/2014/main" id="{B250C6C3-1FCE-4EAC-8DF0-C2BA4D42942E}"/>
            </a:ext>
          </a:extLst>
        </xdr:cNvPr>
        <xdr:cNvSpPr/>
      </xdr:nvSpPr>
      <xdr:spPr>
        <a:xfrm>
          <a:off x="6921500" y="709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113840</xdr:rowOff>
    </xdr:from>
    <xdr:to>
      <xdr:col>41</xdr:col>
      <xdr:colOff>50800</xdr:colOff>
      <xdr:row>41</xdr:row>
      <xdr:rowOff>114023</xdr:rowOff>
    </xdr:to>
    <xdr:cxnSp macro="">
      <xdr:nvCxnSpPr>
        <xdr:cNvPr id="137" name="直線コネクタ 136">
          <a:extLst>
            <a:ext uri="{FF2B5EF4-FFF2-40B4-BE49-F238E27FC236}">
              <a16:creationId xmlns:a16="http://schemas.microsoft.com/office/drawing/2014/main" id="{1BC126D7-FF30-4F0A-B2BC-AB87144269B1}"/>
            </a:ext>
          </a:extLst>
        </xdr:cNvPr>
        <xdr:cNvCxnSpPr/>
      </xdr:nvCxnSpPr>
      <xdr:spPr>
        <a:xfrm>
          <a:off x="6972300" y="714329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A7B7751E-9CC4-4F04-B095-1447987FAC08}"/>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9E09DCAE-F330-4E94-84F2-47A9F262565C}"/>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995AE4FE-3BCA-448F-B250-1DA9715A5857}"/>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9ABDFCCC-3CFB-42CF-9ECB-F7EB5B8DFFA3}"/>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156446</xdr:rowOff>
    </xdr:from>
    <xdr:ext cx="534377" cy="259045"/>
    <xdr:sp macro="" textlink="">
      <xdr:nvSpPr>
        <xdr:cNvPr id="142" name="n_1mainValue【道路】&#10;一人当たり延長">
          <a:extLst>
            <a:ext uri="{FF2B5EF4-FFF2-40B4-BE49-F238E27FC236}">
              <a16:creationId xmlns:a16="http://schemas.microsoft.com/office/drawing/2014/main" id="{BC460309-160F-43F4-952E-97FC1A7FF355}"/>
            </a:ext>
          </a:extLst>
        </xdr:cNvPr>
        <xdr:cNvSpPr txBox="1"/>
      </xdr:nvSpPr>
      <xdr:spPr>
        <a:xfrm>
          <a:off x="9359411" y="71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156190</xdr:rowOff>
    </xdr:from>
    <xdr:ext cx="534377" cy="259045"/>
    <xdr:sp macro="" textlink="">
      <xdr:nvSpPr>
        <xdr:cNvPr id="143" name="n_2mainValue【道路】&#10;一人当たり延長">
          <a:extLst>
            <a:ext uri="{FF2B5EF4-FFF2-40B4-BE49-F238E27FC236}">
              <a16:creationId xmlns:a16="http://schemas.microsoft.com/office/drawing/2014/main" id="{B4AA5A35-A9D3-4362-B031-E7F0EEE32D95}"/>
            </a:ext>
          </a:extLst>
        </xdr:cNvPr>
        <xdr:cNvSpPr txBox="1"/>
      </xdr:nvSpPr>
      <xdr:spPr>
        <a:xfrm>
          <a:off x="8483111" y="71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155950</xdr:rowOff>
    </xdr:from>
    <xdr:ext cx="534377" cy="259045"/>
    <xdr:sp macro="" textlink="">
      <xdr:nvSpPr>
        <xdr:cNvPr id="144" name="n_3mainValue【道路】&#10;一人当たり延長">
          <a:extLst>
            <a:ext uri="{FF2B5EF4-FFF2-40B4-BE49-F238E27FC236}">
              <a16:creationId xmlns:a16="http://schemas.microsoft.com/office/drawing/2014/main" id="{58C25DF3-0C23-40B2-8490-70E03A82016B}"/>
            </a:ext>
          </a:extLst>
        </xdr:cNvPr>
        <xdr:cNvSpPr txBox="1"/>
      </xdr:nvSpPr>
      <xdr:spPr>
        <a:xfrm>
          <a:off x="7594111" y="718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155767</xdr:rowOff>
    </xdr:from>
    <xdr:ext cx="534377" cy="259045"/>
    <xdr:sp macro="" textlink="">
      <xdr:nvSpPr>
        <xdr:cNvPr id="145" name="n_4mainValue【道路】&#10;一人当たり延長">
          <a:extLst>
            <a:ext uri="{FF2B5EF4-FFF2-40B4-BE49-F238E27FC236}">
              <a16:creationId xmlns:a16="http://schemas.microsoft.com/office/drawing/2014/main" id="{DC1D7708-64AC-44E3-8BFD-0D801B1D3E1A}"/>
            </a:ext>
          </a:extLst>
        </xdr:cNvPr>
        <xdr:cNvSpPr txBox="1"/>
      </xdr:nvSpPr>
      <xdr:spPr>
        <a:xfrm>
          <a:off x="6705111" y="718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27921CC-255A-4582-A69E-9038E53345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BA28231-80DD-49EF-AA20-996BF497022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EA3E843-147C-414C-9D45-9EB7E6B2A61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1A27962-EA2C-415D-A18B-B113EBDF35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9CD0286-9E59-4ECF-B69A-1ED1D98C61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8045130-27EB-4BC1-8835-C6112C2879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B4D34D7-EFFA-49AC-8E44-D6F5ACE16A6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35101AB-BFCB-42B4-A536-585551CDDEE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7F23552-B80D-4926-AFBF-12EED8BE12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CA5B753-33D7-4CA6-8884-629D7F6F4E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F4234E-7F78-40C1-83BC-F28D790DF6A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12CBC8E-F88F-4FDD-80C4-8F5C913121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32ECC37E-B98D-4B83-996B-2ABE19145D4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E94F52E-6787-4D06-A9F0-1088914A982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149759C-183F-44DA-86E5-AADF60ACA40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DE91D28F-E8E9-43F4-89E1-E35DDCA1F98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51DE1A62-8991-4A62-8F17-D72082D214C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DA4CCA0-2F37-49C8-8DF2-45D0EC5C407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2B2018F-256C-45B0-8484-632FB67D220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74F7062D-8ED0-42CD-9E6E-8B56D62A4DD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AF57850C-8636-470A-8A29-9061186BA33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3D755F7-4DC3-4023-AFC1-6EACD63C38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A9E60F3-D4D4-44E0-9939-C8ADAA4A2E2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D315F27C-9282-4C06-AC2C-FDC6D4DB30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8A7C9E58-B68F-4D9C-978D-72ACE792ED38}"/>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F3389AE-0586-4E8D-AB76-CAD387449675}"/>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345BB140-F90B-49A0-A46A-C7354EAC8AFE}"/>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85B3D07E-2CE7-4530-AE69-30479B6820CB}"/>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D839766F-CDFF-4434-B158-EBDC441D21A9}"/>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8B6F9250-C598-49A2-88F9-78A7E25BD55E}"/>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9B989F9E-1142-4339-B739-3651FDEC2F59}"/>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BA1ACB6F-33FF-44E4-93B9-6981A65D2935}"/>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2EBE8D51-A68F-47A8-B2EB-B759DE12F786}"/>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75265C62-3CB2-4441-B6E4-514253F9FA76}"/>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51154CA7-8925-430E-BF14-94C18FABDC2E}"/>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712834C-2B3F-482F-85C6-30AFB09322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1C0FEDD-05D7-4895-9A10-60B8A04585F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C54CA4E-669B-4962-922D-DAF93AD302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162C2EF-CE2A-4F7A-B349-63D989D6FB2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E960545-49E8-43C4-A17F-3FDFCC80CC7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86" name="楕円 185">
          <a:extLst>
            <a:ext uri="{FF2B5EF4-FFF2-40B4-BE49-F238E27FC236}">
              <a16:creationId xmlns:a16="http://schemas.microsoft.com/office/drawing/2014/main" id="{09841A9A-9840-4E2F-8C4E-819FA37CEDFE}"/>
            </a:ext>
          </a:extLst>
        </xdr:cNvPr>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101617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E8FAADA-EEA4-4D61-AD7B-053486C155C9}"/>
            </a:ext>
          </a:extLst>
        </xdr:cNvPr>
        <xdr:cNvSpPr txBox="1"/>
      </xdr:nvSpPr>
      <xdr:spPr>
        <a:xfrm>
          <a:off x="4673600"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88" name="楕円 187">
          <a:extLst>
            <a:ext uri="{FF2B5EF4-FFF2-40B4-BE49-F238E27FC236}">
              <a16:creationId xmlns:a16="http://schemas.microsoft.com/office/drawing/2014/main" id="{A478A029-7867-41B8-A429-2B9A62E8477A}"/>
            </a:ext>
          </a:extLst>
        </xdr:cNvPr>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129540</xdr:rowOff>
    </xdr:to>
    <xdr:cxnSp macro="">
      <xdr:nvCxnSpPr>
        <xdr:cNvPr id="189" name="直線コネクタ 188">
          <a:extLst>
            <a:ext uri="{FF2B5EF4-FFF2-40B4-BE49-F238E27FC236}">
              <a16:creationId xmlns:a16="http://schemas.microsoft.com/office/drawing/2014/main" id="{D4598FFA-05FD-4810-8807-09E74BDDE34F}"/>
            </a:ext>
          </a:extLst>
        </xdr:cNvPr>
        <xdr:cNvCxnSpPr/>
      </xdr:nvCxnSpPr>
      <xdr:spPr>
        <a:xfrm>
          <a:off x="3797300" y="102146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90" name="楕円 189">
          <a:extLst>
            <a:ext uri="{FF2B5EF4-FFF2-40B4-BE49-F238E27FC236}">
              <a16:creationId xmlns:a16="http://schemas.microsoft.com/office/drawing/2014/main" id="{09522874-9B12-4F23-8B77-5227112DB1A1}"/>
            </a:ext>
          </a:extLst>
        </xdr:cNvPr>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99060</xdr:rowOff>
    </xdr:to>
    <xdr:cxnSp macro="">
      <xdr:nvCxnSpPr>
        <xdr:cNvPr id="191" name="直線コネクタ 190">
          <a:extLst>
            <a:ext uri="{FF2B5EF4-FFF2-40B4-BE49-F238E27FC236}">
              <a16:creationId xmlns:a16="http://schemas.microsoft.com/office/drawing/2014/main" id="{07B2314B-77A7-4327-84F9-345602E677BB}"/>
            </a:ext>
          </a:extLst>
        </xdr:cNvPr>
        <xdr:cNvCxnSpPr/>
      </xdr:nvCxnSpPr>
      <xdr:spPr>
        <a:xfrm>
          <a:off x="2908300" y="101822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92" name="楕円 191">
          <a:extLst>
            <a:ext uri="{FF2B5EF4-FFF2-40B4-BE49-F238E27FC236}">
              <a16:creationId xmlns:a16="http://schemas.microsoft.com/office/drawing/2014/main" id="{AD570505-49F6-4D51-A70F-7BD13CD2392F}"/>
            </a:ext>
          </a:extLst>
        </xdr:cNvPr>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66675</xdr:rowOff>
    </xdr:to>
    <xdr:cxnSp macro="">
      <xdr:nvCxnSpPr>
        <xdr:cNvPr id="193" name="直線コネクタ 192">
          <a:extLst>
            <a:ext uri="{FF2B5EF4-FFF2-40B4-BE49-F238E27FC236}">
              <a16:creationId xmlns:a16="http://schemas.microsoft.com/office/drawing/2014/main" id="{594D5DCF-7BD4-424D-A986-0BB98C40CF00}"/>
            </a:ext>
          </a:extLst>
        </xdr:cNvPr>
        <xdr:cNvCxnSpPr/>
      </xdr:nvCxnSpPr>
      <xdr:spPr>
        <a:xfrm>
          <a:off x="2019300" y="10149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122555</xdr:rowOff>
    </xdr:from>
    <xdr:to>
      <xdr:col>6</xdr:col>
      <xdr:colOff>38100</xdr:colOff>
      <xdr:row>59</xdr:row>
      <xdr:rowOff>52705</xdr:rowOff>
    </xdr:to>
    <xdr:sp macro="" textlink="">
      <xdr:nvSpPr>
        <xdr:cNvPr id="194" name="楕円 193">
          <a:extLst>
            <a:ext uri="{FF2B5EF4-FFF2-40B4-BE49-F238E27FC236}">
              <a16:creationId xmlns:a16="http://schemas.microsoft.com/office/drawing/2014/main" id="{16F3A140-952E-4EEB-993B-3E2F62264B9B}"/>
            </a:ext>
          </a:extLst>
        </xdr:cNvPr>
        <xdr:cNvSpPr/>
      </xdr:nvSpPr>
      <xdr:spPr>
        <a:xfrm>
          <a:off x="107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xdr:rowOff>
    </xdr:from>
    <xdr:to>
      <xdr:col>10</xdr:col>
      <xdr:colOff>114300</xdr:colOff>
      <xdr:row>59</xdr:row>
      <xdr:rowOff>34290</xdr:rowOff>
    </xdr:to>
    <xdr:cxnSp macro="">
      <xdr:nvCxnSpPr>
        <xdr:cNvPr id="195" name="直線コネクタ 194">
          <a:extLst>
            <a:ext uri="{FF2B5EF4-FFF2-40B4-BE49-F238E27FC236}">
              <a16:creationId xmlns:a16="http://schemas.microsoft.com/office/drawing/2014/main" id="{A8778916-6AA9-49A0-BF46-A21A29986342}"/>
            </a:ext>
          </a:extLst>
        </xdr:cNvPr>
        <xdr:cNvCxnSpPr/>
      </xdr:nvCxnSpPr>
      <xdr:spPr>
        <a:xfrm>
          <a:off x="1130300" y="10117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86184635-7A43-4311-B4C3-D9A15FB25784}"/>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1428F820-F1F9-4164-B0AC-0AC5C46AFA4D}"/>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ADC9550F-470B-4C32-8E44-9071E3BA9BB1}"/>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151F6A10-2FE8-41B4-80EB-D92AE9291F14}"/>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B5D37927-C5B5-4BDD-A7CE-F9323678F21A}"/>
            </a:ext>
          </a:extLst>
        </xdr:cNvPr>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3689375-AA53-4BE1-8E21-CD2DCE741240}"/>
            </a:ext>
          </a:extLst>
        </xdr:cNvPr>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399ABED1-BE64-4FF5-87F3-B6CF0C3F41AC}"/>
            </a:ext>
          </a:extLst>
        </xdr:cNvPr>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69232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530867A9-A8CF-4AF2-8CDF-5F2B1C31F111}"/>
            </a:ext>
          </a:extLst>
        </xdr:cNvPr>
        <xdr:cNvSpPr txBox="1"/>
      </xdr:nvSpPr>
      <xdr:spPr>
        <a:xfrm>
          <a:off x="927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496AE783-E80E-4B25-8940-ABFA0FB3718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229203EE-27A4-4B42-826B-38F21B99CD4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25F3E663-7560-40DF-B02F-7D70F9AC4B3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44CCA5EB-A787-45D6-AC47-F13F303CC2B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D177922D-DDE2-43EA-804D-00258DC7E51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A18A624-9D02-4145-B40C-AD4FCF7EC7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62A84F4B-CFAD-44F0-94FE-2BD4F8DB14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1215E23-802D-4577-9A3A-CE890149EC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69AA9BA3-5341-4C11-BABF-B6C69DE608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B6930FBC-BDC6-4CE4-BAD2-30DF4D95C8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788BB5E-9EFE-4839-8ADC-B6A04000154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33EBD360-4E86-4D39-ADB8-55007B596E9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AF8B39EF-76C5-444B-B5FF-EAA67DA3BFE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82FB360D-C461-4606-A174-29EE9339941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22D36DB6-B0EA-41A1-B491-7FAF8301029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0F3BD337-A648-490E-A619-74C9F89927F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F09CDD92-1D29-420A-BCA3-9A57EE79068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86342BAF-CB91-4E01-9EF2-536BED5E60F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90236D1A-5C73-4CA8-BCAC-75F91DBC87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89724F80-AEBE-4708-B8DC-9F9CCEC6D1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C2C64880-17AD-481A-ABF7-3CF526A692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781ED85C-103D-41AC-987D-C7DFFEC59960}"/>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97AF592-55A6-47B0-B58B-38CE7CD8C9DB}"/>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43253CCC-EDCD-46AC-871F-7C0E47472171}"/>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3202C59E-EBCC-4A37-96FA-70F30888F587}"/>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11BFD141-F2AD-42E2-AE4B-957F58FEFA90}"/>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27C30083-3F30-47F1-8847-6C00D7C9A261}"/>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319769F4-D446-4576-B697-DBC70F2139F6}"/>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6D719CC7-0C89-42DE-B63F-67F53098B91E}"/>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2D7B88FE-C12D-44BE-A8A7-B57CE8A2EA34}"/>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6D6185DA-0081-4C84-A8DA-64AB1C375344}"/>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81F353D9-F04F-42C7-B063-3D6DD1EF7198}"/>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FD48AE0-00D2-4E64-BC1D-A39D5E5379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A057B52-5E68-4230-9F1B-0D4CBFC25E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EECD5D1-623D-43D9-9378-963F27EFB0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3910A95-4729-4397-A6C9-77D76BB3B0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FCBDE0C-A5D8-4E58-ABAA-4DB6D390BD4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60892</xdr:rowOff>
    </xdr:from>
    <xdr:to>
      <xdr:col>55</xdr:col>
      <xdr:colOff>50800</xdr:colOff>
      <xdr:row>63</xdr:row>
      <xdr:rowOff>162492</xdr:rowOff>
    </xdr:to>
    <xdr:sp macro="" textlink="">
      <xdr:nvSpPr>
        <xdr:cNvPr id="241" name="楕円 240">
          <a:extLst>
            <a:ext uri="{FF2B5EF4-FFF2-40B4-BE49-F238E27FC236}">
              <a16:creationId xmlns:a16="http://schemas.microsoft.com/office/drawing/2014/main" id="{28123187-31CD-4176-BB2A-5BD03C0DC8A0}"/>
            </a:ext>
          </a:extLst>
        </xdr:cNvPr>
        <xdr:cNvSpPr/>
      </xdr:nvSpPr>
      <xdr:spPr>
        <a:xfrm>
          <a:off x="10426700" y="108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157611</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26E34A7E-2210-4C31-8AFC-65F85B891263}"/>
            </a:ext>
          </a:extLst>
        </xdr:cNvPr>
        <xdr:cNvSpPr txBox="1"/>
      </xdr:nvSpPr>
      <xdr:spPr>
        <a:xfrm>
          <a:off x="10515600" y="1078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60561</xdr:rowOff>
    </xdr:from>
    <xdr:to>
      <xdr:col>50</xdr:col>
      <xdr:colOff>165100</xdr:colOff>
      <xdr:row>63</xdr:row>
      <xdr:rowOff>162161</xdr:rowOff>
    </xdr:to>
    <xdr:sp macro="" textlink="">
      <xdr:nvSpPr>
        <xdr:cNvPr id="243" name="楕円 242">
          <a:extLst>
            <a:ext uri="{FF2B5EF4-FFF2-40B4-BE49-F238E27FC236}">
              <a16:creationId xmlns:a16="http://schemas.microsoft.com/office/drawing/2014/main" id="{77851892-2098-4F5A-95CA-011129DDAD4A}"/>
            </a:ext>
          </a:extLst>
        </xdr:cNvPr>
        <xdr:cNvSpPr/>
      </xdr:nvSpPr>
      <xdr:spPr>
        <a:xfrm>
          <a:off x="9588500" y="108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111361</xdr:rowOff>
    </xdr:from>
    <xdr:to>
      <xdr:col>55</xdr:col>
      <xdr:colOff>0</xdr:colOff>
      <xdr:row>63</xdr:row>
      <xdr:rowOff>111692</xdr:rowOff>
    </xdr:to>
    <xdr:cxnSp macro="">
      <xdr:nvCxnSpPr>
        <xdr:cNvPr id="244" name="直線コネクタ 243">
          <a:extLst>
            <a:ext uri="{FF2B5EF4-FFF2-40B4-BE49-F238E27FC236}">
              <a16:creationId xmlns:a16="http://schemas.microsoft.com/office/drawing/2014/main" id="{7A277A00-D474-4B27-8D98-7DD6E52C9375}"/>
            </a:ext>
          </a:extLst>
        </xdr:cNvPr>
        <xdr:cNvCxnSpPr/>
      </xdr:nvCxnSpPr>
      <xdr:spPr>
        <a:xfrm>
          <a:off x="9639300" y="10912711"/>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59727</xdr:rowOff>
    </xdr:from>
    <xdr:to>
      <xdr:col>46</xdr:col>
      <xdr:colOff>38100</xdr:colOff>
      <xdr:row>63</xdr:row>
      <xdr:rowOff>161327</xdr:rowOff>
    </xdr:to>
    <xdr:sp macro="" textlink="">
      <xdr:nvSpPr>
        <xdr:cNvPr id="245" name="楕円 244">
          <a:extLst>
            <a:ext uri="{FF2B5EF4-FFF2-40B4-BE49-F238E27FC236}">
              <a16:creationId xmlns:a16="http://schemas.microsoft.com/office/drawing/2014/main" id="{61BD24F6-4400-4688-AA0B-BCAA9A30DFC1}"/>
            </a:ext>
          </a:extLst>
        </xdr:cNvPr>
        <xdr:cNvSpPr/>
      </xdr:nvSpPr>
      <xdr:spPr>
        <a:xfrm>
          <a:off x="8699500" y="108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110527</xdr:rowOff>
    </xdr:from>
    <xdr:to>
      <xdr:col>50</xdr:col>
      <xdr:colOff>114300</xdr:colOff>
      <xdr:row>63</xdr:row>
      <xdr:rowOff>111361</xdr:rowOff>
    </xdr:to>
    <xdr:cxnSp macro="">
      <xdr:nvCxnSpPr>
        <xdr:cNvPr id="246" name="直線コネクタ 245">
          <a:extLst>
            <a:ext uri="{FF2B5EF4-FFF2-40B4-BE49-F238E27FC236}">
              <a16:creationId xmlns:a16="http://schemas.microsoft.com/office/drawing/2014/main" id="{D29931D0-C7AA-4BA1-AE43-1B2F14F7276D}"/>
            </a:ext>
          </a:extLst>
        </xdr:cNvPr>
        <xdr:cNvCxnSpPr/>
      </xdr:nvCxnSpPr>
      <xdr:spPr>
        <a:xfrm>
          <a:off x="8750300" y="10911877"/>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58907</xdr:rowOff>
    </xdr:from>
    <xdr:to>
      <xdr:col>41</xdr:col>
      <xdr:colOff>101600</xdr:colOff>
      <xdr:row>63</xdr:row>
      <xdr:rowOff>160507</xdr:rowOff>
    </xdr:to>
    <xdr:sp macro="" textlink="">
      <xdr:nvSpPr>
        <xdr:cNvPr id="247" name="楕円 246">
          <a:extLst>
            <a:ext uri="{FF2B5EF4-FFF2-40B4-BE49-F238E27FC236}">
              <a16:creationId xmlns:a16="http://schemas.microsoft.com/office/drawing/2014/main" id="{DE6203D8-EECE-4FD9-BBE0-A9F4652AF9EA}"/>
            </a:ext>
          </a:extLst>
        </xdr:cNvPr>
        <xdr:cNvSpPr/>
      </xdr:nvSpPr>
      <xdr:spPr>
        <a:xfrm>
          <a:off x="7810500" y="108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109707</xdr:rowOff>
    </xdr:from>
    <xdr:to>
      <xdr:col>45</xdr:col>
      <xdr:colOff>177800</xdr:colOff>
      <xdr:row>63</xdr:row>
      <xdr:rowOff>110527</xdr:rowOff>
    </xdr:to>
    <xdr:cxnSp macro="">
      <xdr:nvCxnSpPr>
        <xdr:cNvPr id="248" name="直線コネクタ 247">
          <a:extLst>
            <a:ext uri="{FF2B5EF4-FFF2-40B4-BE49-F238E27FC236}">
              <a16:creationId xmlns:a16="http://schemas.microsoft.com/office/drawing/2014/main" id="{6CEF301F-4D53-4C22-A1C6-FD4BA7505866}"/>
            </a:ext>
          </a:extLst>
        </xdr:cNvPr>
        <xdr:cNvCxnSpPr/>
      </xdr:nvCxnSpPr>
      <xdr:spPr>
        <a:xfrm>
          <a:off x="7861300" y="10911057"/>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57694</xdr:rowOff>
    </xdr:from>
    <xdr:to>
      <xdr:col>36</xdr:col>
      <xdr:colOff>165100</xdr:colOff>
      <xdr:row>63</xdr:row>
      <xdr:rowOff>159294</xdr:rowOff>
    </xdr:to>
    <xdr:sp macro="" textlink="">
      <xdr:nvSpPr>
        <xdr:cNvPr id="249" name="楕円 248">
          <a:extLst>
            <a:ext uri="{FF2B5EF4-FFF2-40B4-BE49-F238E27FC236}">
              <a16:creationId xmlns:a16="http://schemas.microsoft.com/office/drawing/2014/main" id="{474010D7-F2D4-4C43-90EC-AF020F3D4A1A}"/>
            </a:ext>
          </a:extLst>
        </xdr:cNvPr>
        <xdr:cNvSpPr/>
      </xdr:nvSpPr>
      <xdr:spPr>
        <a:xfrm>
          <a:off x="6921500" y="1085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108494</xdr:rowOff>
    </xdr:from>
    <xdr:to>
      <xdr:col>41</xdr:col>
      <xdr:colOff>50800</xdr:colOff>
      <xdr:row>63</xdr:row>
      <xdr:rowOff>109707</xdr:rowOff>
    </xdr:to>
    <xdr:cxnSp macro="">
      <xdr:nvCxnSpPr>
        <xdr:cNvPr id="250" name="直線コネクタ 249">
          <a:extLst>
            <a:ext uri="{FF2B5EF4-FFF2-40B4-BE49-F238E27FC236}">
              <a16:creationId xmlns:a16="http://schemas.microsoft.com/office/drawing/2014/main" id="{9C1E64B8-248B-4773-B1DD-4F899D4D1388}"/>
            </a:ext>
          </a:extLst>
        </xdr:cNvPr>
        <xdr:cNvCxnSpPr/>
      </xdr:nvCxnSpPr>
      <xdr:spPr>
        <a:xfrm>
          <a:off x="6972300" y="10909844"/>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78FF12C-41A7-43F2-9017-9F0D02B34ADA}"/>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B7AF56C1-C5E1-41B2-A7F2-03D3106979D9}"/>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3BA4D6EF-DA4E-429C-A84B-BD729E53FAF8}"/>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5F6FC998-A18B-4CCA-AEB5-9A10A8993245}"/>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153288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20A58F30-9B84-4E2D-8D7B-FB7042EBEFD7}"/>
            </a:ext>
          </a:extLst>
        </xdr:cNvPr>
        <xdr:cNvSpPr txBox="1"/>
      </xdr:nvSpPr>
      <xdr:spPr>
        <a:xfrm>
          <a:off x="9327095" y="1095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152454</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EAA9B5A2-866A-45D6-AB64-679462900B5D}"/>
            </a:ext>
          </a:extLst>
        </xdr:cNvPr>
        <xdr:cNvSpPr txBox="1"/>
      </xdr:nvSpPr>
      <xdr:spPr>
        <a:xfrm>
          <a:off x="8450795" y="1095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151634</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0ADA913-1E40-4336-A4C3-DACCBF63F3A4}"/>
            </a:ext>
          </a:extLst>
        </xdr:cNvPr>
        <xdr:cNvSpPr txBox="1"/>
      </xdr:nvSpPr>
      <xdr:spPr>
        <a:xfrm>
          <a:off x="7561795" y="1095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150421</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9A658B43-42C5-4236-8D2B-A30DFA5671E0}"/>
            </a:ext>
          </a:extLst>
        </xdr:cNvPr>
        <xdr:cNvSpPr txBox="1"/>
      </xdr:nvSpPr>
      <xdr:spPr>
        <a:xfrm>
          <a:off x="6672795" y="1095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7CECA76C-3BBF-41C8-BCA2-E89A32510FD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6211F04F-0292-4AF3-8B8A-E2DA9581F92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F33B327E-AB53-4DDC-A533-98D8FBCD42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E167CB3-5079-4F2D-A9CC-47024F7299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30E4C04-B041-4AF7-A6CA-CEA50C6718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68D02D54-733E-4803-9622-6DA52D0323F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A3F05C6-ED01-4FAC-BD5D-95306CCA1E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A9A457AF-513D-4CCC-A018-D4BACFC129E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B7729992-62AF-4DA6-8C09-828A73B69F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BA8DCB96-25AE-42F8-8AAB-1EEEC8ADC24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D0ED793B-B21F-44CC-810A-DED27387B98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F7D8FA89-991F-49E6-88A1-8FBE6118D2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62D5015E-5F4E-4D7B-B501-52AC02F9A8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0532F131-2BA4-4400-9063-EC0D1B6F40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1041E241-3D5E-4343-B8C3-E5721D5E3D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874F48E4-EF05-4CD7-89A7-38E49BB269F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F90199F0-4166-4CD2-BE0D-FD3C4CC135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BB526683-142A-4AEB-8F23-67032868DB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71DA7849-F817-48F6-AF7D-FE80971F481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8D9852D0-1799-4746-8368-F9DD2E9B2EA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DD8FD528-EF93-4D16-9D00-43A6271361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F8E4E2D8-9A85-4EE3-9DFC-5368225DE8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981D0CE3-7CEE-4FC2-9C2D-D12283AAC78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80683586-BF4E-4954-B3BB-D251643857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a:extLst>
            <a:ext uri="{FF2B5EF4-FFF2-40B4-BE49-F238E27FC236}">
              <a16:creationId xmlns:a16="http://schemas.microsoft.com/office/drawing/2014/main" id="{F8935DA4-60BC-451B-8BF7-5D6068770C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a:extLst>
            <a:ext uri="{FF2B5EF4-FFF2-40B4-BE49-F238E27FC236}">
              <a16:creationId xmlns:a16="http://schemas.microsoft.com/office/drawing/2014/main" id="{64A66B87-3A76-42B5-9C42-9B4AC697E7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a:extLst>
            <a:ext uri="{FF2B5EF4-FFF2-40B4-BE49-F238E27FC236}">
              <a16:creationId xmlns:a16="http://schemas.microsoft.com/office/drawing/2014/main" id="{00889528-BF84-4977-B322-48CF74FBBB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a:extLst>
            <a:ext uri="{FF2B5EF4-FFF2-40B4-BE49-F238E27FC236}">
              <a16:creationId xmlns:a16="http://schemas.microsoft.com/office/drawing/2014/main" id="{88FC243C-8281-40E3-BE2F-3BE2FBDD41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a:extLst>
            <a:ext uri="{FF2B5EF4-FFF2-40B4-BE49-F238E27FC236}">
              <a16:creationId xmlns:a16="http://schemas.microsoft.com/office/drawing/2014/main" id="{BA6DB099-0DBA-42B8-950C-EA86F38FC7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a:extLst>
            <a:ext uri="{FF2B5EF4-FFF2-40B4-BE49-F238E27FC236}">
              <a16:creationId xmlns:a16="http://schemas.microsoft.com/office/drawing/2014/main" id="{8B7D4CBC-F5E6-4411-B4BC-17E08E8A101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a:extLst>
            <a:ext uri="{FF2B5EF4-FFF2-40B4-BE49-F238E27FC236}">
              <a16:creationId xmlns:a16="http://schemas.microsoft.com/office/drawing/2014/main" id="{8B90A29F-BF4F-4D55-A77A-76F455025E0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a:extLst>
            <a:ext uri="{FF2B5EF4-FFF2-40B4-BE49-F238E27FC236}">
              <a16:creationId xmlns:a16="http://schemas.microsoft.com/office/drawing/2014/main" id="{CF40234A-4643-425F-B7B8-1AD594BAA5E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a:extLst>
            <a:ext uri="{FF2B5EF4-FFF2-40B4-BE49-F238E27FC236}">
              <a16:creationId xmlns:a16="http://schemas.microsoft.com/office/drawing/2014/main" id="{A758CA7F-E8C6-4502-A200-1C0CED7B943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a:extLst>
            <a:ext uri="{FF2B5EF4-FFF2-40B4-BE49-F238E27FC236}">
              <a16:creationId xmlns:a16="http://schemas.microsoft.com/office/drawing/2014/main" id="{993BF2EA-D3DD-4EB7-BC56-DBAF988A652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a:extLst>
            <a:ext uri="{FF2B5EF4-FFF2-40B4-BE49-F238E27FC236}">
              <a16:creationId xmlns:a16="http://schemas.microsoft.com/office/drawing/2014/main" id="{A5125530-B864-4CBD-9082-B6F5955E38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a:extLst>
            <a:ext uri="{FF2B5EF4-FFF2-40B4-BE49-F238E27FC236}">
              <a16:creationId xmlns:a16="http://schemas.microsoft.com/office/drawing/2014/main" id="{C005FFDB-E6E8-464F-8051-FED3818791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a:extLst>
            <a:ext uri="{FF2B5EF4-FFF2-40B4-BE49-F238E27FC236}">
              <a16:creationId xmlns:a16="http://schemas.microsoft.com/office/drawing/2014/main" id="{2F31584D-7F30-479B-B15E-A2659432378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a:extLst>
            <a:ext uri="{FF2B5EF4-FFF2-40B4-BE49-F238E27FC236}">
              <a16:creationId xmlns:a16="http://schemas.microsoft.com/office/drawing/2014/main" id="{7162AEDF-34B4-4AB5-B8FB-BD45ECDF6D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a:extLst>
            <a:ext uri="{FF2B5EF4-FFF2-40B4-BE49-F238E27FC236}">
              <a16:creationId xmlns:a16="http://schemas.microsoft.com/office/drawing/2014/main" id="{46887E7C-EFAE-4080-92F0-A39DC57933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a:extLst>
            <a:ext uri="{FF2B5EF4-FFF2-40B4-BE49-F238E27FC236}">
              <a16:creationId xmlns:a16="http://schemas.microsoft.com/office/drawing/2014/main" id="{33266F20-C323-4BA0-AD97-0346B1CE692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a:extLst>
            <a:ext uri="{FF2B5EF4-FFF2-40B4-BE49-F238E27FC236}">
              <a16:creationId xmlns:a16="http://schemas.microsoft.com/office/drawing/2014/main" id="{305AA429-DF72-4B82-AA5E-B1FAF633CB3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a:extLst>
            <a:ext uri="{FF2B5EF4-FFF2-40B4-BE49-F238E27FC236}">
              <a16:creationId xmlns:a16="http://schemas.microsoft.com/office/drawing/2014/main" id="{705B076C-0EB6-4FD7-9DA2-7E05E1F508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a:extLst>
            <a:ext uri="{FF2B5EF4-FFF2-40B4-BE49-F238E27FC236}">
              <a16:creationId xmlns:a16="http://schemas.microsoft.com/office/drawing/2014/main" id="{5E0860D1-AD44-4FF6-9B87-8A1C63FA219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a:extLst>
            <a:ext uri="{FF2B5EF4-FFF2-40B4-BE49-F238E27FC236}">
              <a16:creationId xmlns:a16="http://schemas.microsoft.com/office/drawing/2014/main" id="{1AAF7CD9-CC22-44DA-A820-EE5D6E49B8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a:extLst>
            <a:ext uri="{FF2B5EF4-FFF2-40B4-BE49-F238E27FC236}">
              <a16:creationId xmlns:a16="http://schemas.microsoft.com/office/drawing/2014/main" id="{06BCA839-E0F4-4ED9-AFC7-1F801F1368B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a:extLst>
            <a:ext uri="{FF2B5EF4-FFF2-40B4-BE49-F238E27FC236}">
              <a16:creationId xmlns:a16="http://schemas.microsoft.com/office/drawing/2014/main" id="{3292E83A-DECC-4386-921C-F47D3EF0FF5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a:extLst>
            <a:ext uri="{FF2B5EF4-FFF2-40B4-BE49-F238E27FC236}">
              <a16:creationId xmlns:a16="http://schemas.microsoft.com/office/drawing/2014/main" id="{1A1F9595-5488-40DE-ABB8-346E911259B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a:extLst>
            <a:ext uri="{FF2B5EF4-FFF2-40B4-BE49-F238E27FC236}">
              <a16:creationId xmlns:a16="http://schemas.microsoft.com/office/drawing/2014/main" id="{D8A3847F-9151-4615-9262-E9D49CBEEA0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a:extLst>
            <a:ext uri="{FF2B5EF4-FFF2-40B4-BE49-F238E27FC236}">
              <a16:creationId xmlns:a16="http://schemas.microsoft.com/office/drawing/2014/main" id="{460F5A8D-4155-4204-A9D5-20725F8CF0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a:extLst>
            <a:ext uri="{FF2B5EF4-FFF2-40B4-BE49-F238E27FC236}">
              <a16:creationId xmlns:a16="http://schemas.microsoft.com/office/drawing/2014/main" id="{18022F0A-11B7-428F-B652-4C60E92CAF4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a:extLst>
            <a:ext uri="{FF2B5EF4-FFF2-40B4-BE49-F238E27FC236}">
              <a16:creationId xmlns:a16="http://schemas.microsoft.com/office/drawing/2014/main" id="{C8039A51-FB1F-4CC7-8CE9-905FDD2027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a:extLst>
            <a:ext uri="{FF2B5EF4-FFF2-40B4-BE49-F238E27FC236}">
              <a16:creationId xmlns:a16="http://schemas.microsoft.com/office/drawing/2014/main" id="{23222066-C14C-4016-9496-ED60FD41254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a:extLst>
            <a:ext uri="{FF2B5EF4-FFF2-40B4-BE49-F238E27FC236}">
              <a16:creationId xmlns:a16="http://schemas.microsoft.com/office/drawing/2014/main" id="{DA4C509B-A3F4-43BA-A9BF-BEE908B6AF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a:extLst>
            <a:ext uri="{FF2B5EF4-FFF2-40B4-BE49-F238E27FC236}">
              <a16:creationId xmlns:a16="http://schemas.microsoft.com/office/drawing/2014/main" id="{26EC5F8B-EEB2-422D-9070-A9BE1A79ADF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a:extLst>
            <a:ext uri="{FF2B5EF4-FFF2-40B4-BE49-F238E27FC236}">
              <a16:creationId xmlns:a16="http://schemas.microsoft.com/office/drawing/2014/main" id="{F70E92B4-5E22-451F-B830-EE457F0FC1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C788490C-D3DC-4427-B845-45BB4197F7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認定こども園・幼稚園・保育所】&#10;有形固定資産減価償却率グラフ枠">
          <a:extLst>
            <a:ext uri="{FF2B5EF4-FFF2-40B4-BE49-F238E27FC236}">
              <a16:creationId xmlns:a16="http://schemas.microsoft.com/office/drawing/2014/main" id="{5FE2384E-69A0-40B0-BAE1-CFCAA60BF9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316" name="直線コネクタ 315">
          <a:extLst>
            <a:ext uri="{FF2B5EF4-FFF2-40B4-BE49-F238E27FC236}">
              <a16:creationId xmlns:a16="http://schemas.microsoft.com/office/drawing/2014/main" id="{DB9CA76C-B361-4B7C-86AB-64B1DB2DBA0A}"/>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7" name="【認定こども園・幼稚園・保育所】&#10;有形固定資産減価償却率最小値テキスト">
          <a:extLst>
            <a:ext uri="{FF2B5EF4-FFF2-40B4-BE49-F238E27FC236}">
              <a16:creationId xmlns:a16="http://schemas.microsoft.com/office/drawing/2014/main" id="{310CFC7A-7D72-4E4E-9CE7-3F46A80BECA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8" name="直線コネクタ 317">
          <a:extLst>
            <a:ext uri="{FF2B5EF4-FFF2-40B4-BE49-F238E27FC236}">
              <a16:creationId xmlns:a16="http://schemas.microsoft.com/office/drawing/2014/main" id="{180C9235-0778-48C4-9F65-FF2D211B88F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319" name="【認定こども園・幼稚園・保育所】&#10;有形固定資産減価償却率最大値テキスト">
          <a:extLst>
            <a:ext uri="{FF2B5EF4-FFF2-40B4-BE49-F238E27FC236}">
              <a16:creationId xmlns:a16="http://schemas.microsoft.com/office/drawing/2014/main" id="{85324D72-41DA-4B2C-B85A-6223F7CCF717}"/>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20" name="直線コネクタ 319">
          <a:extLst>
            <a:ext uri="{FF2B5EF4-FFF2-40B4-BE49-F238E27FC236}">
              <a16:creationId xmlns:a16="http://schemas.microsoft.com/office/drawing/2014/main" id="{2EA76022-5D55-404C-8ED3-A0979095546C}"/>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321" name="【認定こども園・幼稚園・保育所】&#10;有形固定資産減価償却率平均値テキスト">
          <a:extLst>
            <a:ext uri="{FF2B5EF4-FFF2-40B4-BE49-F238E27FC236}">
              <a16:creationId xmlns:a16="http://schemas.microsoft.com/office/drawing/2014/main" id="{67E56CC6-6289-44CC-BB67-C57DFD0B16DE}"/>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322" name="フローチャート: 判断 321">
          <a:extLst>
            <a:ext uri="{FF2B5EF4-FFF2-40B4-BE49-F238E27FC236}">
              <a16:creationId xmlns:a16="http://schemas.microsoft.com/office/drawing/2014/main" id="{69C2F7BB-DAE6-4151-94B6-51D355D56855}"/>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323" name="フローチャート: 判断 322">
          <a:extLst>
            <a:ext uri="{FF2B5EF4-FFF2-40B4-BE49-F238E27FC236}">
              <a16:creationId xmlns:a16="http://schemas.microsoft.com/office/drawing/2014/main" id="{A2B8E86C-164C-4B9D-A535-CE4BB6997021}"/>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24" name="フローチャート: 判断 323">
          <a:extLst>
            <a:ext uri="{FF2B5EF4-FFF2-40B4-BE49-F238E27FC236}">
              <a16:creationId xmlns:a16="http://schemas.microsoft.com/office/drawing/2014/main" id="{2A860F18-5F97-4793-94D3-A3BD2936A83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325" name="フローチャート: 判断 324">
          <a:extLst>
            <a:ext uri="{FF2B5EF4-FFF2-40B4-BE49-F238E27FC236}">
              <a16:creationId xmlns:a16="http://schemas.microsoft.com/office/drawing/2014/main" id="{E08B76E1-17E3-4310-8B05-254793611129}"/>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326" name="フローチャート: 判断 325">
          <a:extLst>
            <a:ext uri="{FF2B5EF4-FFF2-40B4-BE49-F238E27FC236}">
              <a16:creationId xmlns:a16="http://schemas.microsoft.com/office/drawing/2014/main" id="{8D31ECA9-642C-4CBD-B4AE-CC6083FCE275}"/>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A9142235-9D2B-48C8-B680-5739C92B36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9BFC38B-5AD0-4C0C-85EB-2DFE17FA2B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9851F580-8FC8-4F04-8E6A-5A8A2ED91E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90DF0DF-CF9F-4A3A-9BF3-70ADCDB6A18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819FD68-A232-44BE-862B-116802793B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332" name="楕円 331">
          <a:extLst>
            <a:ext uri="{FF2B5EF4-FFF2-40B4-BE49-F238E27FC236}">
              <a16:creationId xmlns:a16="http://schemas.microsoft.com/office/drawing/2014/main" id="{40634A14-5F36-4D00-89CD-A4F18610CF53}"/>
            </a:ext>
          </a:extLst>
        </xdr:cNvPr>
        <xdr:cNvSpPr/>
      </xdr:nvSpPr>
      <xdr:spPr>
        <a:xfrm>
          <a:off x="16268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333" name="【認定こども園・幼稚園・保育所】&#10;有形固定資産減価償却率該当値テキスト">
          <a:extLst>
            <a:ext uri="{FF2B5EF4-FFF2-40B4-BE49-F238E27FC236}">
              <a16:creationId xmlns:a16="http://schemas.microsoft.com/office/drawing/2014/main" id="{6E9E6A5E-2819-44F9-B927-96A1D35EE9BC}"/>
            </a:ext>
          </a:extLst>
        </xdr:cNvPr>
        <xdr:cNvSpPr txBox="1"/>
      </xdr:nvSpPr>
      <xdr:spPr>
        <a:xfrm>
          <a:off x="16357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907</xdr:rowOff>
    </xdr:from>
    <xdr:to>
      <xdr:col>81</xdr:col>
      <xdr:colOff>101600</xdr:colOff>
      <xdr:row>42</xdr:row>
      <xdr:rowOff>102507</xdr:rowOff>
    </xdr:to>
    <xdr:sp macro="" textlink="">
      <xdr:nvSpPr>
        <xdr:cNvPr id="334" name="楕円 333">
          <a:extLst>
            <a:ext uri="{FF2B5EF4-FFF2-40B4-BE49-F238E27FC236}">
              <a16:creationId xmlns:a16="http://schemas.microsoft.com/office/drawing/2014/main" id="{22EAA3EB-80C4-4440-80FD-8A5877281E7D}"/>
            </a:ext>
          </a:extLst>
        </xdr:cNvPr>
        <xdr:cNvSpPr/>
      </xdr:nvSpPr>
      <xdr:spPr>
        <a:xfrm>
          <a:off x="15430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28847</xdr:rowOff>
    </xdr:from>
    <xdr:to>
      <xdr:col>85</xdr:col>
      <xdr:colOff>127000</xdr:colOff>
      <xdr:row>42</xdr:row>
      <xdr:rowOff>51707</xdr:rowOff>
    </xdr:to>
    <xdr:cxnSp macro="">
      <xdr:nvCxnSpPr>
        <xdr:cNvPr id="335" name="直線コネクタ 334">
          <a:extLst>
            <a:ext uri="{FF2B5EF4-FFF2-40B4-BE49-F238E27FC236}">
              <a16:creationId xmlns:a16="http://schemas.microsoft.com/office/drawing/2014/main" id="{ECA8B735-A778-4941-9D00-7CA7F39686BF}"/>
            </a:ext>
          </a:extLst>
        </xdr:cNvPr>
        <xdr:cNvCxnSpPr/>
      </xdr:nvCxnSpPr>
      <xdr:spPr>
        <a:xfrm flipV="1">
          <a:off x="15481300" y="7058297"/>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169091</xdr:rowOff>
    </xdr:from>
    <xdr:to>
      <xdr:col>76</xdr:col>
      <xdr:colOff>165100</xdr:colOff>
      <xdr:row>42</xdr:row>
      <xdr:rowOff>99241</xdr:rowOff>
    </xdr:to>
    <xdr:sp macro="" textlink="">
      <xdr:nvSpPr>
        <xdr:cNvPr id="336" name="楕円 335">
          <a:extLst>
            <a:ext uri="{FF2B5EF4-FFF2-40B4-BE49-F238E27FC236}">
              <a16:creationId xmlns:a16="http://schemas.microsoft.com/office/drawing/2014/main" id="{9DCF6935-2E61-47F6-8638-F724EFC1913B}"/>
            </a:ext>
          </a:extLst>
        </xdr:cNvPr>
        <xdr:cNvSpPr/>
      </xdr:nvSpPr>
      <xdr:spPr>
        <a:xfrm>
          <a:off x="14541500" y="71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48441</xdr:rowOff>
    </xdr:from>
    <xdr:to>
      <xdr:col>81</xdr:col>
      <xdr:colOff>50800</xdr:colOff>
      <xdr:row>42</xdr:row>
      <xdr:rowOff>51707</xdr:rowOff>
    </xdr:to>
    <xdr:cxnSp macro="">
      <xdr:nvCxnSpPr>
        <xdr:cNvPr id="337" name="直線コネクタ 336">
          <a:extLst>
            <a:ext uri="{FF2B5EF4-FFF2-40B4-BE49-F238E27FC236}">
              <a16:creationId xmlns:a16="http://schemas.microsoft.com/office/drawing/2014/main" id="{D55CBD71-11CE-4B7D-8C39-343D1CFC9A48}"/>
            </a:ext>
          </a:extLst>
        </xdr:cNvPr>
        <xdr:cNvCxnSpPr/>
      </xdr:nvCxnSpPr>
      <xdr:spPr>
        <a:xfrm>
          <a:off x="14592300" y="72493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157662</xdr:rowOff>
    </xdr:from>
    <xdr:to>
      <xdr:col>72</xdr:col>
      <xdr:colOff>38100</xdr:colOff>
      <xdr:row>42</xdr:row>
      <xdr:rowOff>87812</xdr:rowOff>
    </xdr:to>
    <xdr:sp macro="" textlink="">
      <xdr:nvSpPr>
        <xdr:cNvPr id="338" name="楕円 337">
          <a:extLst>
            <a:ext uri="{FF2B5EF4-FFF2-40B4-BE49-F238E27FC236}">
              <a16:creationId xmlns:a16="http://schemas.microsoft.com/office/drawing/2014/main" id="{07C44A81-7873-4CBA-A7F9-FCFD27F7BEFA}"/>
            </a:ext>
          </a:extLst>
        </xdr:cNvPr>
        <xdr:cNvSpPr/>
      </xdr:nvSpPr>
      <xdr:spPr>
        <a:xfrm>
          <a:off x="13652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37012</xdr:rowOff>
    </xdr:from>
    <xdr:to>
      <xdr:col>76</xdr:col>
      <xdr:colOff>114300</xdr:colOff>
      <xdr:row>42</xdr:row>
      <xdr:rowOff>48441</xdr:rowOff>
    </xdr:to>
    <xdr:cxnSp macro="">
      <xdr:nvCxnSpPr>
        <xdr:cNvPr id="339" name="直線コネクタ 338">
          <a:extLst>
            <a:ext uri="{FF2B5EF4-FFF2-40B4-BE49-F238E27FC236}">
              <a16:creationId xmlns:a16="http://schemas.microsoft.com/office/drawing/2014/main" id="{42625D63-5F77-4D07-8E0E-274F1B5BCFC2}"/>
            </a:ext>
          </a:extLst>
        </xdr:cNvPr>
        <xdr:cNvCxnSpPr/>
      </xdr:nvCxnSpPr>
      <xdr:spPr>
        <a:xfrm>
          <a:off x="13703300" y="723791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152763</xdr:rowOff>
    </xdr:from>
    <xdr:to>
      <xdr:col>67</xdr:col>
      <xdr:colOff>101600</xdr:colOff>
      <xdr:row>42</xdr:row>
      <xdr:rowOff>82913</xdr:rowOff>
    </xdr:to>
    <xdr:sp macro="" textlink="">
      <xdr:nvSpPr>
        <xdr:cNvPr id="340" name="楕円 339">
          <a:extLst>
            <a:ext uri="{FF2B5EF4-FFF2-40B4-BE49-F238E27FC236}">
              <a16:creationId xmlns:a16="http://schemas.microsoft.com/office/drawing/2014/main" id="{DC5A2EE5-32A7-4F1D-8FD6-946DA6C3C28C}"/>
            </a:ext>
          </a:extLst>
        </xdr:cNvPr>
        <xdr:cNvSpPr/>
      </xdr:nvSpPr>
      <xdr:spPr>
        <a:xfrm>
          <a:off x="12763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32113</xdr:rowOff>
    </xdr:from>
    <xdr:to>
      <xdr:col>71</xdr:col>
      <xdr:colOff>177800</xdr:colOff>
      <xdr:row>42</xdr:row>
      <xdr:rowOff>37012</xdr:rowOff>
    </xdr:to>
    <xdr:cxnSp macro="">
      <xdr:nvCxnSpPr>
        <xdr:cNvPr id="341" name="直線コネクタ 340">
          <a:extLst>
            <a:ext uri="{FF2B5EF4-FFF2-40B4-BE49-F238E27FC236}">
              <a16:creationId xmlns:a16="http://schemas.microsoft.com/office/drawing/2014/main" id="{217552CA-C794-4730-BC38-60D43F0DB28E}"/>
            </a:ext>
          </a:extLst>
        </xdr:cNvPr>
        <xdr:cNvCxnSpPr/>
      </xdr:nvCxnSpPr>
      <xdr:spPr>
        <a:xfrm>
          <a:off x="12814300" y="72330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342" name="n_1aveValue【認定こども園・幼稚園・保育所】&#10;有形固定資産減価償却率">
          <a:extLst>
            <a:ext uri="{FF2B5EF4-FFF2-40B4-BE49-F238E27FC236}">
              <a16:creationId xmlns:a16="http://schemas.microsoft.com/office/drawing/2014/main" id="{09C8B913-8710-490F-AE79-B5713C3FF1A3}"/>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343" name="n_2aveValue【認定こども園・幼稚園・保育所】&#10;有形固定資産減価償却率">
          <a:extLst>
            <a:ext uri="{FF2B5EF4-FFF2-40B4-BE49-F238E27FC236}">
              <a16:creationId xmlns:a16="http://schemas.microsoft.com/office/drawing/2014/main" id="{A04BDBDA-8CF2-42BB-986E-E9196739A772}"/>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344" name="n_3aveValue【認定こども園・幼稚園・保育所】&#10;有形固定資産減価償却率">
          <a:extLst>
            <a:ext uri="{FF2B5EF4-FFF2-40B4-BE49-F238E27FC236}">
              <a16:creationId xmlns:a16="http://schemas.microsoft.com/office/drawing/2014/main" id="{EA1CEFE9-3C6B-416D-A4C5-662175757496}"/>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345" name="n_4aveValue【認定こども園・幼稚園・保育所】&#10;有形固定資産減価償却率">
          <a:extLst>
            <a:ext uri="{FF2B5EF4-FFF2-40B4-BE49-F238E27FC236}">
              <a16:creationId xmlns:a16="http://schemas.microsoft.com/office/drawing/2014/main" id="{D6280AAF-344B-4DCE-AA4B-ECB10C590500}"/>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93634</xdr:rowOff>
    </xdr:from>
    <xdr:ext cx="405111" cy="259045"/>
    <xdr:sp macro="" textlink="">
      <xdr:nvSpPr>
        <xdr:cNvPr id="346" name="n_1mainValue【認定こども園・幼稚園・保育所】&#10;有形固定資産減価償却率">
          <a:extLst>
            <a:ext uri="{FF2B5EF4-FFF2-40B4-BE49-F238E27FC236}">
              <a16:creationId xmlns:a16="http://schemas.microsoft.com/office/drawing/2014/main" id="{EACD791A-22EB-4BDB-A843-1E5DB158B459}"/>
            </a:ext>
          </a:extLst>
        </xdr:cNvPr>
        <xdr:cNvSpPr txBox="1"/>
      </xdr:nvSpPr>
      <xdr:spPr>
        <a:xfrm>
          <a:off x="152660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90368</xdr:rowOff>
    </xdr:from>
    <xdr:ext cx="405111" cy="259045"/>
    <xdr:sp macro="" textlink="">
      <xdr:nvSpPr>
        <xdr:cNvPr id="347" name="n_2mainValue【認定こども園・幼稚園・保育所】&#10;有形固定資産減価償却率">
          <a:extLst>
            <a:ext uri="{FF2B5EF4-FFF2-40B4-BE49-F238E27FC236}">
              <a16:creationId xmlns:a16="http://schemas.microsoft.com/office/drawing/2014/main" id="{6B6B9C35-010E-4886-8DFA-C8624568D596}"/>
            </a:ext>
          </a:extLst>
        </xdr:cNvPr>
        <xdr:cNvSpPr txBox="1"/>
      </xdr:nvSpPr>
      <xdr:spPr>
        <a:xfrm>
          <a:off x="14389744" y="729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78939</xdr:rowOff>
    </xdr:from>
    <xdr:ext cx="405111" cy="259045"/>
    <xdr:sp macro="" textlink="">
      <xdr:nvSpPr>
        <xdr:cNvPr id="348" name="n_3mainValue【認定こども園・幼稚園・保育所】&#10;有形固定資産減価償却率">
          <a:extLst>
            <a:ext uri="{FF2B5EF4-FFF2-40B4-BE49-F238E27FC236}">
              <a16:creationId xmlns:a16="http://schemas.microsoft.com/office/drawing/2014/main" id="{DA5B6BEB-CB70-4EC3-BB44-61039B723F6B}"/>
            </a:ext>
          </a:extLst>
        </xdr:cNvPr>
        <xdr:cNvSpPr txBox="1"/>
      </xdr:nvSpPr>
      <xdr:spPr>
        <a:xfrm>
          <a:off x="13500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74040</xdr:rowOff>
    </xdr:from>
    <xdr:ext cx="405111" cy="259045"/>
    <xdr:sp macro="" textlink="">
      <xdr:nvSpPr>
        <xdr:cNvPr id="349" name="n_4mainValue【認定こども園・幼稚園・保育所】&#10;有形固定資産減価償却率">
          <a:extLst>
            <a:ext uri="{FF2B5EF4-FFF2-40B4-BE49-F238E27FC236}">
              <a16:creationId xmlns:a16="http://schemas.microsoft.com/office/drawing/2014/main" id="{B4EE27E8-D766-49E2-BE9A-DE5969AFA545}"/>
            </a:ext>
          </a:extLst>
        </xdr:cNvPr>
        <xdr:cNvSpPr txBox="1"/>
      </xdr:nvSpPr>
      <xdr:spPr>
        <a:xfrm>
          <a:off x="12611744" y="727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a:extLst>
            <a:ext uri="{FF2B5EF4-FFF2-40B4-BE49-F238E27FC236}">
              <a16:creationId xmlns:a16="http://schemas.microsoft.com/office/drawing/2014/main" id="{778907B4-29A7-4DA1-8EE9-62B916D382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a:extLst>
            <a:ext uri="{FF2B5EF4-FFF2-40B4-BE49-F238E27FC236}">
              <a16:creationId xmlns:a16="http://schemas.microsoft.com/office/drawing/2014/main" id="{6E803410-3119-4937-B10C-F44D5916F4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a:extLst>
            <a:ext uri="{FF2B5EF4-FFF2-40B4-BE49-F238E27FC236}">
              <a16:creationId xmlns:a16="http://schemas.microsoft.com/office/drawing/2014/main" id="{CD28A6C6-BEC7-4BA5-BD7F-5FE347021B9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a:extLst>
            <a:ext uri="{FF2B5EF4-FFF2-40B4-BE49-F238E27FC236}">
              <a16:creationId xmlns:a16="http://schemas.microsoft.com/office/drawing/2014/main" id="{6DFC249A-6956-40B5-9327-CC7B3A9ED2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a:extLst>
            <a:ext uri="{FF2B5EF4-FFF2-40B4-BE49-F238E27FC236}">
              <a16:creationId xmlns:a16="http://schemas.microsoft.com/office/drawing/2014/main" id="{656A4401-D0BE-4EE9-86AD-64BB33D798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a:extLst>
            <a:ext uri="{FF2B5EF4-FFF2-40B4-BE49-F238E27FC236}">
              <a16:creationId xmlns:a16="http://schemas.microsoft.com/office/drawing/2014/main" id="{ED8D20E3-A9C1-4177-BD80-556C861622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a:extLst>
            <a:ext uri="{FF2B5EF4-FFF2-40B4-BE49-F238E27FC236}">
              <a16:creationId xmlns:a16="http://schemas.microsoft.com/office/drawing/2014/main" id="{4D74EB19-C924-49D7-80EC-619099A12F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a:extLst>
            <a:ext uri="{FF2B5EF4-FFF2-40B4-BE49-F238E27FC236}">
              <a16:creationId xmlns:a16="http://schemas.microsoft.com/office/drawing/2014/main" id="{60D67DB5-1781-4719-86F5-5E79197F83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a:extLst>
            <a:ext uri="{FF2B5EF4-FFF2-40B4-BE49-F238E27FC236}">
              <a16:creationId xmlns:a16="http://schemas.microsoft.com/office/drawing/2014/main" id="{17DDF782-D1F0-46BD-9E41-A36B0ACB47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a:extLst>
            <a:ext uri="{FF2B5EF4-FFF2-40B4-BE49-F238E27FC236}">
              <a16:creationId xmlns:a16="http://schemas.microsoft.com/office/drawing/2014/main" id="{0A78D14B-7AE2-4C1B-90F3-B25510FFAD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a:extLst>
            <a:ext uri="{FF2B5EF4-FFF2-40B4-BE49-F238E27FC236}">
              <a16:creationId xmlns:a16="http://schemas.microsoft.com/office/drawing/2014/main" id="{F18E250E-90BA-4CE7-A2D8-80B39882470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1" name="テキスト ボックス 360">
          <a:extLst>
            <a:ext uri="{FF2B5EF4-FFF2-40B4-BE49-F238E27FC236}">
              <a16:creationId xmlns:a16="http://schemas.microsoft.com/office/drawing/2014/main" id="{EA2452D6-1A5E-4757-8FC0-018565BA00B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a:extLst>
            <a:ext uri="{FF2B5EF4-FFF2-40B4-BE49-F238E27FC236}">
              <a16:creationId xmlns:a16="http://schemas.microsoft.com/office/drawing/2014/main" id="{DD9B0CA1-FEF7-48B6-A3FE-B87DB018178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3" name="テキスト ボックス 362">
          <a:extLst>
            <a:ext uri="{FF2B5EF4-FFF2-40B4-BE49-F238E27FC236}">
              <a16:creationId xmlns:a16="http://schemas.microsoft.com/office/drawing/2014/main" id="{5CC3D50F-7BD0-411F-9A00-8E37547BA2A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a:extLst>
            <a:ext uri="{FF2B5EF4-FFF2-40B4-BE49-F238E27FC236}">
              <a16:creationId xmlns:a16="http://schemas.microsoft.com/office/drawing/2014/main" id="{A338B961-7190-49FD-8EDB-B8F8451EE9E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5" name="テキスト ボックス 364">
          <a:extLst>
            <a:ext uri="{FF2B5EF4-FFF2-40B4-BE49-F238E27FC236}">
              <a16:creationId xmlns:a16="http://schemas.microsoft.com/office/drawing/2014/main" id="{18CEF382-3108-47FE-95BA-2A537923C1E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a:extLst>
            <a:ext uri="{FF2B5EF4-FFF2-40B4-BE49-F238E27FC236}">
              <a16:creationId xmlns:a16="http://schemas.microsoft.com/office/drawing/2014/main" id="{517D8D1E-4568-4A11-9A73-F49636DEDC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7" name="テキスト ボックス 366">
          <a:extLst>
            <a:ext uri="{FF2B5EF4-FFF2-40B4-BE49-F238E27FC236}">
              <a16:creationId xmlns:a16="http://schemas.microsoft.com/office/drawing/2014/main" id="{BFCE9486-FBAA-493A-9338-92784EE6486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a:extLst>
            <a:ext uri="{FF2B5EF4-FFF2-40B4-BE49-F238E27FC236}">
              <a16:creationId xmlns:a16="http://schemas.microsoft.com/office/drawing/2014/main" id="{C869A1F6-75A8-4B56-836D-B0E610BB343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69" name="テキスト ボックス 368">
          <a:extLst>
            <a:ext uri="{FF2B5EF4-FFF2-40B4-BE49-F238E27FC236}">
              <a16:creationId xmlns:a16="http://schemas.microsoft.com/office/drawing/2014/main" id="{B9B3B081-B2D7-4549-BA94-0EC1EA73DDA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a:extLst>
            <a:ext uri="{FF2B5EF4-FFF2-40B4-BE49-F238E27FC236}">
              <a16:creationId xmlns:a16="http://schemas.microsoft.com/office/drawing/2014/main" id="{F57106C5-55D7-442A-9810-1ADA636B72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1" name="テキスト ボックス 370">
          <a:extLst>
            <a:ext uri="{FF2B5EF4-FFF2-40B4-BE49-F238E27FC236}">
              <a16:creationId xmlns:a16="http://schemas.microsoft.com/office/drawing/2014/main" id="{488A9367-F3CF-4D05-86DD-560BAA85C73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61D02A39-02BC-47C8-AC56-A7C7055E910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id="{81FD77C4-866D-4947-8EF6-35C6DF2C1EA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id="{8E039F7F-CB46-464D-A89C-14085419D5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375" name="直線コネクタ 374">
          <a:extLst>
            <a:ext uri="{FF2B5EF4-FFF2-40B4-BE49-F238E27FC236}">
              <a16:creationId xmlns:a16="http://schemas.microsoft.com/office/drawing/2014/main" id="{FC9C7620-7FF1-4629-897C-1DA3AEADD0EC}"/>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id="{943ED205-6B21-4A4D-90EA-CE97A2DA05EF}"/>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377" name="直線コネクタ 376">
          <a:extLst>
            <a:ext uri="{FF2B5EF4-FFF2-40B4-BE49-F238E27FC236}">
              <a16:creationId xmlns:a16="http://schemas.microsoft.com/office/drawing/2014/main" id="{86D8F709-0F19-4B2A-B9B1-24B51BE3D257}"/>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id="{2C6FA3B3-259A-4E7F-A4AF-7E548389CB85}"/>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379" name="直線コネクタ 378">
          <a:extLst>
            <a:ext uri="{FF2B5EF4-FFF2-40B4-BE49-F238E27FC236}">
              <a16:creationId xmlns:a16="http://schemas.microsoft.com/office/drawing/2014/main" id="{73CA6FA5-5EC9-4EDC-BE2F-B0DB6D049F6E}"/>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id="{2EDB2A09-B0BB-4F12-9191-FB20E3879A89}"/>
            </a:ext>
          </a:extLst>
        </xdr:cNvPr>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381" name="フローチャート: 判断 380">
          <a:extLst>
            <a:ext uri="{FF2B5EF4-FFF2-40B4-BE49-F238E27FC236}">
              <a16:creationId xmlns:a16="http://schemas.microsoft.com/office/drawing/2014/main" id="{E45B575C-539A-4E3C-B905-A7CF32210B11}"/>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382" name="フローチャート: 判断 381">
          <a:extLst>
            <a:ext uri="{FF2B5EF4-FFF2-40B4-BE49-F238E27FC236}">
              <a16:creationId xmlns:a16="http://schemas.microsoft.com/office/drawing/2014/main" id="{77CA2D20-6123-424F-81C6-19A94FD10E6B}"/>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383" name="フローチャート: 判断 382">
          <a:extLst>
            <a:ext uri="{FF2B5EF4-FFF2-40B4-BE49-F238E27FC236}">
              <a16:creationId xmlns:a16="http://schemas.microsoft.com/office/drawing/2014/main" id="{AA90F0C6-E734-4A39-9999-58D26E3DB871}"/>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384" name="フローチャート: 判断 383">
          <a:extLst>
            <a:ext uri="{FF2B5EF4-FFF2-40B4-BE49-F238E27FC236}">
              <a16:creationId xmlns:a16="http://schemas.microsoft.com/office/drawing/2014/main" id="{9BFA5422-2CBB-4376-AF58-ABC85BD4C71A}"/>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385" name="フローチャート: 判断 384">
          <a:extLst>
            <a:ext uri="{FF2B5EF4-FFF2-40B4-BE49-F238E27FC236}">
              <a16:creationId xmlns:a16="http://schemas.microsoft.com/office/drawing/2014/main" id="{1D8A3155-7A3C-408B-BE76-10097EA5DBD3}"/>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B3401F4-6B3C-4ED5-A244-1B6D5A9B36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B68D046-BE78-40E4-99D6-B98D0D4F932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582D49F-8689-4D5C-9502-3DDF762F84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87FE496-B500-4239-B143-A17AE628D72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3457E776-3F07-4E8F-9CD9-279B056163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391" name="楕円 390">
          <a:extLst>
            <a:ext uri="{FF2B5EF4-FFF2-40B4-BE49-F238E27FC236}">
              <a16:creationId xmlns:a16="http://schemas.microsoft.com/office/drawing/2014/main" id="{A273AD9B-6F42-4E5E-8234-2504E929031E}"/>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392" name="【認定こども園・幼稚園・保育所】&#10;一人当たり面積該当値テキスト">
          <a:extLst>
            <a:ext uri="{FF2B5EF4-FFF2-40B4-BE49-F238E27FC236}">
              <a16:creationId xmlns:a16="http://schemas.microsoft.com/office/drawing/2014/main" id="{FC0DC793-46C6-4DB4-819F-36473F9F24E6}"/>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393" name="楕円 392">
          <a:extLst>
            <a:ext uri="{FF2B5EF4-FFF2-40B4-BE49-F238E27FC236}">
              <a16:creationId xmlns:a16="http://schemas.microsoft.com/office/drawing/2014/main" id="{29B06E0F-E960-4E7A-A5AA-FFD5225EF3BA}"/>
            </a:ext>
          </a:extLst>
        </xdr:cNvPr>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157843</xdr:rowOff>
    </xdr:to>
    <xdr:cxnSp macro="">
      <xdr:nvCxnSpPr>
        <xdr:cNvPr id="394" name="直線コネクタ 393">
          <a:extLst>
            <a:ext uri="{FF2B5EF4-FFF2-40B4-BE49-F238E27FC236}">
              <a16:creationId xmlns:a16="http://schemas.microsoft.com/office/drawing/2014/main" id="{B7BB5D0C-2C2B-47F3-A68A-BAE1EA6DF73C}"/>
            </a:ext>
          </a:extLst>
        </xdr:cNvPr>
        <xdr:cNvCxnSpPr/>
      </xdr:nvCxnSpPr>
      <xdr:spPr>
        <a:xfrm>
          <a:off x="21323300" y="701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100512</xdr:rowOff>
    </xdr:from>
    <xdr:to>
      <xdr:col>107</xdr:col>
      <xdr:colOff>101600</xdr:colOff>
      <xdr:row>41</xdr:row>
      <xdr:rowOff>30662</xdr:rowOff>
    </xdr:to>
    <xdr:sp macro="" textlink="">
      <xdr:nvSpPr>
        <xdr:cNvPr id="395" name="楕円 394">
          <a:extLst>
            <a:ext uri="{FF2B5EF4-FFF2-40B4-BE49-F238E27FC236}">
              <a16:creationId xmlns:a16="http://schemas.microsoft.com/office/drawing/2014/main" id="{266FAEC1-624C-4D84-A57C-F1B003037174}"/>
            </a:ext>
          </a:extLst>
        </xdr:cNvPr>
        <xdr:cNvSpPr/>
      </xdr:nvSpPr>
      <xdr:spPr>
        <a:xfrm>
          <a:off x="20383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151312</xdr:rowOff>
    </xdr:from>
    <xdr:to>
      <xdr:col>111</xdr:col>
      <xdr:colOff>177800</xdr:colOff>
      <xdr:row>40</xdr:row>
      <xdr:rowOff>157843</xdr:rowOff>
    </xdr:to>
    <xdr:cxnSp macro="">
      <xdr:nvCxnSpPr>
        <xdr:cNvPr id="396" name="直線コネクタ 395">
          <a:extLst>
            <a:ext uri="{FF2B5EF4-FFF2-40B4-BE49-F238E27FC236}">
              <a16:creationId xmlns:a16="http://schemas.microsoft.com/office/drawing/2014/main" id="{D1A4DDAE-25FD-4D39-A801-C7A6E7BF3CD4}"/>
            </a:ext>
          </a:extLst>
        </xdr:cNvPr>
        <xdr:cNvCxnSpPr/>
      </xdr:nvCxnSpPr>
      <xdr:spPr>
        <a:xfrm>
          <a:off x="20434300" y="700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97246</xdr:rowOff>
    </xdr:from>
    <xdr:to>
      <xdr:col>102</xdr:col>
      <xdr:colOff>165100</xdr:colOff>
      <xdr:row>41</xdr:row>
      <xdr:rowOff>27396</xdr:rowOff>
    </xdr:to>
    <xdr:sp macro="" textlink="">
      <xdr:nvSpPr>
        <xdr:cNvPr id="397" name="楕円 396">
          <a:extLst>
            <a:ext uri="{FF2B5EF4-FFF2-40B4-BE49-F238E27FC236}">
              <a16:creationId xmlns:a16="http://schemas.microsoft.com/office/drawing/2014/main" id="{976661EC-55C6-46DB-82DC-14CC50C76679}"/>
            </a:ext>
          </a:extLst>
        </xdr:cNvPr>
        <xdr:cNvSpPr/>
      </xdr:nvSpPr>
      <xdr:spPr>
        <a:xfrm>
          <a:off x="19494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148046</xdr:rowOff>
    </xdr:from>
    <xdr:to>
      <xdr:col>107</xdr:col>
      <xdr:colOff>50800</xdr:colOff>
      <xdr:row>40</xdr:row>
      <xdr:rowOff>151312</xdr:rowOff>
    </xdr:to>
    <xdr:cxnSp macro="">
      <xdr:nvCxnSpPr>
        <xdr:cNvPr id="398" name="直線コネクタ 397">
          <a:extLst>
            <a:ext uri="{FF2B5EF4-FFF2-40B4-BE49-F238E27FC236}">
              <a16:creationId xmlns:a16="http://schemas.microsoft.com/office/drawing/2014/main" id="{9F6B023E-4095-4CDB-9657-F453178ACC0F}"/>
            </a:ext>
          </a:extLst>
        </xdr:cNvPr>
        <xdr:cNvCxnSpPr/>
      </xdr:nvCxnSpPr>
      <xdr:spPr>
        <a:xfrm>
          <a:off x="19545300" y="70060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90715</xdr:rowOff>
    </xdr:from>
    <xdr:to>
      <xdr:col>98</xdr:col>
      <xdr:colOff>38100</xdr:colOff>
      <xdr:row>41</xdr:row>
      <xdr:rowOff>20865</xdr:rowOff>
    </xdr:to>
    <xdr:sp macro="" textlink="">
      <xdr:nvSpPr>
        <xdr:cNvPr id="399" name="楕円 398">
          <a:extLst>
            <a:ext uri="{FF2B5EF4-FFF2-40B4-BE49-F238E27FC236}">
              <a16:creationId xmlns:a16="http://schemas.microsoft.com/office/drawing/2014/main" id="{69ED61C6-78FF-4566-8205-9CFCFE36DF0E}"/>
            </a:ext>
          </a:extLst>
        </xdr:cNvPr>
        <xdr:cNvSpPr/>
      </xdr:nvSpPr>
      <xdr:spPr>
        <a:xfrm>
          <a:off x="18605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141515</xdr:rowOff>
    </xdr:from>
    <xdr:to>
      <xdr:col>102</xdr:col>
      <xdr:colOff>114300</xdr:colOff>
      <xdr:row>40</xdr:row>
      <xdr:rowOff>148046</xdr:rowOff>
    </xdr:to>
    <xdr:cxnSp macro="">
      <xdr:nvCxnSpPr>
        <xdr:cNvPr id="400" name="直線コネクタ 399">
          <a:extLst>
            <a:ext uri="{FF2B5EF4-FFF2-40B4-BE49-F238E27FC236}">
              <a16:creationId xmlns:a16="http://schemas.microsoft.com/office/drawing/2014/main" id="{12D23D4F-BC21-4170-ABA0-6ADEDD8407CB}"/>
            </a:ext>
          </a:extLst>
        </xdr:cNvPr>
        <xdr:cNvCxnSpPr/>
      </xdr:nvCxnSpPr>
      <xdr:spPr>
        <a:xfrm>
          <a:off x="18656300" y="69995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401" name="n_1aveValue【認定こども園・幼稚園・保育所】&#10;一人当たり面積">
          <a:extLst>
            <a:ext uri="{FF2B5EF4-FFF2-40B4-BE49-F238E27FC236}">
              <a16:creationId xmlns:a16="http://schemas.microsoft.com/office/drawing/2014/main" id="{32FB6E29-BCC1-4190-9D82-67DD7D730D39}"/>
            </a:ext>
          </a:extLst>
        </xdr:cNvPr>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402" name="n_2aveValue【認定こども園・幼稚園・保育所】&#10;一人当たり面積">
          <a:extLst>
            <a:ext uri="{FF2B5EF4-FFF2-40B4-BE49-F238E27FC236}">
              <a16:creationId xmlns:a16="http://schemas.microsoft.com/office/drawing/2014/main" id="{EF2D174B-11A3-4618-9CC3-540C66D60394}"/>
            </a:ext>
          </a:extLst>
        </xdr:cNvPr>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403" name="n_3aveValue【認定こども園・幼稚園・保育所】&#10;一人当たり面積">
          <a:extLst>
            <a:ext uri="{FF2B5EF4-FFF2-40B4-BE49-F238E27FC236}">
              <a16:creationId xmlns:a16="http://schemas.microsoft.com/office/drawing/2014/main" id="{C531E853-4BA0-47CA-8842-9512D13AF943}"/>
            </a:ext>
          </a:extLst>
        </xdr:cNvPr>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404" name="n_4aveValue【認定こども園・幼稚園・保育所】&#10;一人当たり面積">
          <a:extLst>
            <a:ext uri="{FF2B5EF4-FFF2-40B4-BE49-F238E27FC236}">
              <a16:creationId xmlns:a16="http://schemas.microsoft.com/office/drawing/2014/main" id="{17E8BDD7-5BDB-4C0C-9B2D-8EDDFC0434CF}"/>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3C0B3859-44F9-4682-B9A4-2021B4EFC490}"/>
            </a:ext>
          </a:extLst>
        </xdr:cNvPr>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21789</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3E3509D6-1453-4E0F-8E7B-E385FBEC0426}"/>
            </a:ext>
          </a:extLst>
        </xdr:cNvPr>
        <xdr:cNvSpPr txBox="1"/>
      </xdr:nvSpPr>
      <xdr:spPr>
        <a:xfrm>
          <a:off x="20199427"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18523</xdr:rowOff>
    </xdr:from>
    <xdr:ext cx="469744" cy="259045"/>
    <xdr:sp macro="" textlink="">
      <xdr:nvSpPr>
        <xdr:cNvPr id="407" name="n_3mainValue【認定こども園・幼稚園・保育所】&#10;一人当たり面積">
          <a:extLst>
            <a:ext uri="{FF2B5EF4-FFF2-40B4-BE49-F238E27FC236}">
              <a16:creationId xmlns:a16="http://schemas.microsoft.com/office/drawing/2014/main" id="{5F8F3924-2A15-4F3A-B598-5DF20F824669}"/>
            </a:ext>
          </a:extLst>
        </xdr:cNvPr>
        <xdr:cNvSpPr txBox="1"/>
      </xdr:nvSpPr>
      <xdr:spPr>
        <a:xfrm>
          <a:off x="19310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11992</xdr:rowOff>
    </xdr:from>
    <xdr:ext cx="469744" cy="259045"/>
    <xdr:sp macro="" textlink="">
      <xdr:nvSpPr>
        <xdr:cNvPr id="408" name="n_4mainValue【認定こども園・幼稚園・保育所】&#10;一人当たり面積">
          <a:extLst>
            <a:ext uri="{FF2B5EF4-FFF2-40B4-BE49-F238E27FC236}">
              <a16:creationId xmlns:a16="http://schemas.microsoft.com/office/drawing/2014/main" id="{D2331C43-36AC-46D2-B42D-BD6662DD8051}"/>
            </a:ext>
          </a:extLst>
        </xdr:cNvPr>
        <xdr:cNvSpPr txBox="1"/>
      </xdr:nvSpPr>
      <xdr:spPr>
        <a:xfrm>
          <a:off x="18421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3274817B-DA47-4688-A0DD-AE232F78E5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D6F257CF-E5B3-4B81-A817-3270858A21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8EFFA526-B502-4B4D-AE1B-3728F171D5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41E6846-7FFA-462C-8CE7-B473A626C69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9C02A9F8-27F9-4AD8-8974-222B1F0F49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1747C5B9-D090-4577-8F2E-8249B8086B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350BD290-6681-43BE-B1B9-1A5FDD2A3F9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273B38A6-A737-4E89-942E-D50BCB43A8B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AD361CBA-2055-43C0-9AA8-584906CD48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295D9073-04F2-45A4-B654-BAC1B541BE6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B6B16457-D15C-4666-A467-60F27806F3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B6099F69-D7E8-4799-931D-0C04CB28860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571A6892-9923-49C6-9652-3BFFBA7673D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A80AF403-8CA7-4FF7-944C-A145231122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FAE7514B-6C79-4CE4-A1CB-89872E5CB7C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7F2A032C-59A9-462A-A348-CBAD4FC4E6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59AD2D85-6831-40EA-A31C-23161651BBD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8F6787C1-8337-45E0-89CF-34DD6651D56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30234EE8-DC80-4158-8EC5-F81523592B2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D786D91F-FB16-4EAD-9360-BD019FA89F1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3F23EE10-F790-40AF-8519-9C7BFA587AF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DCBDF6F2-CB0E-4797-822E-2814081256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EADFAB42-EE5F-428D-AFEF-51B6EE8C823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6EADE0E9-B5B8-4310-A599-0AED6613AF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3" name="直線コネクタ 432">
          <a:extLst>
            <a:ext uri="{FF2B5EF4-FFF2-40B4-BE49-F238E27FC236}">
              <a16:creationId xmlns:a16="http://schemas.microsoft.com/office/drawing/2014/main" id="{84EC1D13-F9E3-4FB1-9152-7D7C44583549}"/>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71DA6A55-A81C-4AC0-8C97-B3CEC11EB934}"/>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5" name="直線コネクタ 434">
          <a:extLst>
            <a:ext uri="{FF2B5EF4-FFF2-40B4-BE49-F238E27FC236}">
              <a16:creationId xmlns:a16="http://schemas.microsoft.com/office/drawing/2014/main" id="{B066F54A-EDAF-4521-AF94-3D27CDF1EC5D}"/>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DC489475-3E00-4B85-A207-84DC3B64437B}"/>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7" name="直線コネクタ 436">
          <a:extLst>
            <a:ext uri="{FF2B5EF4-FFF2-40B4-BE49-F238E27FC236}">
              <a16:creationId xmlns:a16="http://schemas.microsoft.com/office/drawing/2014/main" id="{7F14C376-A0A4-4A8E-88D4-E79297F17FDC}"/>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56E9600-70F4-4594-9956-A364BE72908E}"/>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9" name="フローチャート: 判断 438">
          <a:extLst>
            <a:ext uri="{FF2B5EF4-FFF2-40B4-BE49-F238E27FC236}">
              <a16:creationId xmlns:a16="http://schemas.microsoft.com/office/drawing/2014/main" id="{9F5F99D3-87D3-490E-B404-BF7D3D8A7444}"/>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40" name="フローチャート: 判断 439">
          <a:extLst>
            <a:ext uri="{FF2B5EF4-FFF2-40B4-BE49-F238E27FC236}">
              <a16:creationId xmlns:a16="http://schemas.microsoft.com/office/drawing/2014/main" id="{6F300050-C2DD-4AF0-90B3-C8966338FDB4}"/>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1" name="フローチャート: 判断 440">
          <a:extLst>
            <a:ext uri="{FF2B5EF4-FFF2-40B4-BE49-F238E27FC236}">
              <a16:creationId xmlns:a16="http://schemas.microsoft.com/office/drawing/2014/main" id="{007054A7-7342-4117-85FF-0A352AEE16C7}"/>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2" name="フローチャート: 判断 441">
          <a:extLst>
            <a:ext uri="{FF2B5EF4-FFF2-40B4-BE49-F238E27FC236}">
              <a16:creationId xmlns:a16="http://schemas.microsoft.com/office/drawing/2014/main" id="{E64C25DE-2E2D-43A0-B074-EC1F3519D0AF}"/>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3" name="フローチャート: 判断 442">
          <a:extLst>
            <a:ext uri="{FF2B5EF4-FFF2-40B4-BE49-F238E27FC236}">
              <a16:creationId xmlns:a16="http://schemas.microsoft.com/office/drawing/2014/main" id="{482075A6-1D35-4A0A-A584-7E849759CC41}"/>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A59E9C24-F361-475A-A3E0-06C8855CED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3172163F-3CEF-4E2B-B336-8A39EF7B30D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E27D5189-F14F-4C28-A133-6B79DD469AA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112253F1-BDCC-49C6-88A6-13512ADF5B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80BF3B0-CB8B-4619-80B9-65D0057683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95885</xdr:rowOff>
    </xdr:from>
    <xdr:to>
      <xdr:col>85</xdr:col>
      <xdr:colOff>177800</xdr:colOff>
      <xdr:row>58</xdr:row>
      <xdr:rowOff>26035</xdr:rowOff>
    </xdr:to>
    <xdr:sp macro="" textlink="">
      <xdr:nvSpPr>
        <xdr:cNvPr id="449" name="楕円 448">
          <a:extLst>
            <a:ext uri="{FF2B5EF4-FFF2-40B4-BE49-F238E27FC236}">
              <a16:creationId xmlns:a16="http://schemas.microsoft.com/office/drawing/2014/main" id="{ADAE0F70-F858-42BD-B3E3-C9EDFB8ABFD2}"/>
            </a:ext>
          </a:extLst>
        </xdr:cNvPr>
        <xdr:cNvSpPr/>
      </xdr:nvSpPr>
      <xdr:spPr>
        <a:xfrm>
          <a:off x="16268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118762</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A517D6B2-3257-42E2-B04B-044357165D46}"/>
            </a:ext>
          </a:extLst>
        </xdr:cNvPr>
        <xdr:cNvSpPr txBox="1"/>
      </xdr:nvSpPr>
      <xdr:spPr>
        <a:xfrm>
          <a:off x="16357600"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61595</xdr:rowOff>
    </xdr:from>
    <xdr:to>
      <xdr:col>81</xdr:col>
      <xdr:colOff>101600</xdr:colOff>
      <xdr:row>57</xdr:row>
      <xdr:rowOff>163195</xdr:rowOff>
    </xdr:to>
    <xdr:sp macro="" textlink="">
      <xdr:nvSpPr>
        <xdr:cNvPr id="451" name="楕円 450">
          <a:extLst>
            <a:ext uri="{FF2B5EF4-FFF2-40B4-BE49-F238E27FC236}">
              <a16:creationId xmlns:a16="http://schemas.microsoft.com/office/drawing/2014/main" id="{10D3E8A2-6EE5-40C5-BF2A-688E237D4629}"/>
            </a:ext>
          </a:extLst>
        </xdr:cNvPr>
        <xdr:cNvSpPr/>
      </xdr:nvSpPr>
      <xdr:spPr>
        <a:xfrm>
          <a:off x="15430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112395</xdr:rowOff>
    </xdr:from>
    <xdr:to>
      <xdr:col>85</xdr:col>
      <xdr:colOff>127000</xdr:colOff>
      <xdr:row>57</xdr:row>
      <xdr:rowOff>146685</xdr:rowOff>
    </xdr:to>
    <xdr:cxnSp macro="">
      <xdr:nvCxnSpPr>
        <xdr:cNvPr id="452" name="直線コネクタ 451">
          <a:extLst>
            <a:ext uri="{FF2B5EF4-FFF2-40B4-BE49-F238E27FC236}">
              <a16:creationId xmlns:a16="http://schemas.microsoft.com/office/drawing/2014/main" id="{0866A72E-CA78-4C6D-AD3F-153D79C78545}"/>
            </a:ext>
          </a:extLst>
        </xdr:cNvPr>
        <xdr:cNvCxnSpPr/>
      </xdr:nvCxnSpPr>
      <xdr:spPr>
        <a:xfrm>
          <a:off x="15481300" y="9885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27305</xdr:rowOff>
    </xdr:from>
    <xdr:to>
      <xdr:col>76</xdr:col>
      <xdr:colOff>165100</xdr:colOff>
      <xdr:row>57</xdr:row>
      <xdr:rowOff>128905</xdr:rowOff>
    </xdr:to>
    <xdr:sp macro="" textlink="">
      <xdr:nvSpPr>
        <xdr:cNvPr id="453" name="楕円 452">
          <a:extLst>
            <a:ext uri="{FF2B5EF4-FFF2-40B4-BE49-F238E27FC236}">
              <a16:creationId xmlns:a16="http://schemas.microsoft.com/office/drawing/2014/main" id="{712C8CA4-26F6-4C4A-AF94-9C44BCED6985}"/>
            </a:ext>
          </a:extLst>
        </xdr:cNvPr>
        <xdr:cNvSpPr/>
      </xdr:nvSpPr>
      <xdr:spPr>
        <a:xfrm>
          <a:off x="14541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78105</xdr:rowOff>
    </xdr:from>
    <xdr:to>
      <xdr:col>81</xdr:col>
      <xdr:colOff>50800</xdr:colOff>
      <xdr:row>57</xdr:row>
      <xdr:rowOff>112395</xdr:rowOff>
    </xdr:to>
    <xdr:cxnSp macro="">
      <xdr:nvCxnSpPr>
        <xdr:cNvPr id="454" name="直線コネクタ 453">
          <a:extLst>
            <a:ext uri="{FF2B5EF4-FFF2-40B4-BE49-F238E27FC236}">
              <a16:creationId xmlns:a16="http://schemas.microsoft.com/office/drawing/2014/main" id="{0092E368-3BD5-4EE5-AB5D-72AFF5899566}"/>
            </a:ext>
          </a:extLst>
        </xdr:cNvPr>
        <xdr:cNvCxnSpPr/>
      </xdr:nvCxnSpPr>
      <xdr:spPr>
        <a:xfrm>
          <a:off x="14592300" y="9850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164465</xdr:rowOff>
    </xdr:from>
    <xdr:to>
      <xdr:col>72</xdr:col>
      <xdr:colOff>38100</xdr:colOff>
      <xdr:row>57</xdr:row>
      <xdr:rowOff>94615</xdr:rowOff>
    </xdr:to>
    <xdr:sp macro="" textlink="">
      <xdr:nvSpPr>
        <xdr:cNvPr id="455" name="楕円 454">
          <a:extLst>
            <a:ext uri="{FF2B5EF4-FFF2-40B4-BE49-F238E27FC236}">
              <a16:creationId xmlns:a16="http://schemas.microsoft.com/office/drawing/2014/main" id="{511A68D9-9BF3-41DD-B86A-69C9FAC20B55}"/>
            </a:ext>
          </a:extLst>
        </xdr:cNvPr>
        <xdr:cNvSpPr/>
      </xdr:nvSpPr>
      <xdr:spPr>
        <a:xfrm>
          <a:off x="13652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43815</xdr:rowOff>
    </xdr:from>
    <xdr:to>
      <xdr:col>76</xdr:col>
      <xdr:colOff>114300</xdr:colOff>
      <xdr:row>57</xdr:row>
      <xdr:rowOff>78105</xdr:rowOff>
    </xdr:to>
    <xdr:cxnSp macro="">
      <xdr:nvCxnSpPr>
        <xdr:cNvPr id="456" name="直線コネクタ 455">
          <a:extLst>
            <a:ext uri="{FF2B5EF4-FFF2-40B4-BE49-F238E27FC236}">
              <a16:creationId xmlns:a16="http://schemas.microsoft.com/office/drawing/2014/main" id="{90B83663-327D-4BE8-B269-A49F1FB47966}"/>
            </a:ext>
          </a:extLst>
        </xdr:cNvPr>
        <xdr:cNvCxnSpPr/>
      </xdr:nvCxnSpPr>
      <xdr:spPr>
        <a:xfrm>
          <a:off x="13703300" y="9816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130175</xdr:rowOff>
    </xdr:from>
    <xdr:to>
      <xdr:col>67</xdr:col>
      <xdr:colOff>101600</xdr:colOff>
      <xdr:row>57</xdr:row>
      <xdr:rowOff>60325</xdr:rowOff>
    </xdr:to>
    <xdr:sp macro="" textlink="">
      <xdr:nvSpPr>
        <xdr:cNvPr id="457" name="楕円 456">
          <a:extLst>
            <a:ext uri="{FF2B5EF4-FFF2-40B4-BE49-F238E27FC236}">
              <a16:creationId xmlns:a16="http://schemas.microsoft.com/office/drawing/2014/main" id="{A4DCCD62-CB5D-49A2-B0EE-A9413AE2D03B}"/>
            </a:ext>
          </a:extLst>
        </xdr:cNvPr>
        <xdr:cNvSpPr/>
      </xdr:nvSpPr>
      <xdr:spPr>
        <a:xfrm>
          <a:off x="12763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xdr:rowOff>
    </xdr:from>
    <xdr:to>
      <xdr:col>71</xdr:col>
      <xdr:colOff>177800</xdr:colOff>
      <xdr:row>57</xdr:row>
      <xdr:rowOff>43815</xdr:rowOff>
    </xdr:to>
    <xdr:cxnSp macro="">
      <xdr:nvCxnSpPr>
        <xdr:cNvPr id="458" name="直線コネクタ 457">
          <a:extLst>
            <a:ext uri="{FF2B5EF4-FFF2-40B4-BE49-F238E27FC236}">
              <a16:creationId xmlns:a16="http://schemas.microsoft.com/office/drawing/2014/main" id="{409207A9-D78C-4B0C-B128-3728A5812852}"/>
            </a:ext>
          </a:extLst>
        </xdr:cNvPr>
        <xdr:cNvCxnSpPr/>
      </xdr:nvCxnSpPr>
      <xdr:spPr>
        <a:xfrm>
          <a:off x="12814300" y="9782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59" name="n_1aveValue【学校施設】&#10;有形固定資産減価償却率">
          <a:extLst>
            <a:ext uri="{FF2B5EF4-FFF2-40B4-BE49-F238E27FC236}">
              <a16:creationId xmlns:a16="http://schemas.microsoft.com/office/drawing/2014/main" id="{895214F0-5EE5-44E9-9882-C3766C718BEE}"/>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60" name="n_2aveValue【学校施設】&#10;有形固定資産減価償却率">
          <a:extLst>
            <a:ext uri="{FF2B5EF4-FFF2-40B4-BE49-F238E27FC236}">
              <a16:creationId xmlns:a16="http://schemas.microsoft.com/office/drawing/2014/main" id="{5EE949EB-7A1F-4AEA-9DAD-285644007C9D}"/>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1" name="n_3aveValue【学校施設】&#10;有形固定資産減価償却率">
          <a:extLst>
            <a:ext uri="{FF2B5EF4-FFF2-40B4-BE49-F238E27FC236}">
              <a16:creationId xmlns:a16="http://schemas.microsoft.com/office/drawing/2014/main" id="{A8D1AEC5-C2EA-40E9-9AB6-82FD521111E6}"/>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2" name="n_4aveValue【学校施設】&#10;有形固定資産減価償却率">
          <a:extLst>
            <a:ext uri="{FF2B5EF4-FFF2-40B4-BE49-F238E27FC236}">
              <a16:creationId xmlns:a16="http://schemas.microsoft.com/office/drawing/2014/main" id="{B987C90A-5B0F-4D3E-994A-BA4764CED9C9}"/>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8272</xdr:rowOff>
    </xdr:from>
    <xdr:ext cx="405111" cy="259045"/>
    <xdr:sp macro="" textlink="">
      <xdr:nvSpPr>
        <xdr:cNvPr id="463" name="n_1mainValue【学校施設】&#10;有形固定資産減価償却率">
          <a:extLst>
            <a:ext uri="{FF2B5EF4-FFF2-40B4-BE49-F238E27FC236}">
              <a16:creationId xmlns:a16="http://schemas.microsoft.com/office/drawing/2014/main" id="{0897371E-B1C5-47C3-B3F8-8891CBD53C12}"/>
            </a:ext>
          </a:extLst>
        </xdr:cNvPr>
        <xdr:cNvSpPr txBox="1"/>
      </xdr:nvSpPr>
      <xdr:spPr>
        <a:xfrm>
          <a:off x="152660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145432</xdr:rowOff>
    </xdr:from>
    <xdr:ext cx="405111" cy="259045"/>
    <xdr:sp macro="" textlink="">
      <xdr:nvSpPr>
        <xdr:cNvPr id="464" name="n_2mainValue【学校施設】&#10;有形固定資産減価償却率">
          <a:extLst>
            <a:ext uri="{FF2B5EF4-FFF2-40B4-BE49-F238E27FC236}">
              <a16:creationId xmlns:a16="http://schemas.microsoft.com/office/drawing/2014/main" id="{EC87463B-091B-41C3-B5C9-482E7408A10B}"/>
            </a:ext>
          </a:extLst>
        </xdr:cNvPr>
        <xdr:cNvSpPr txBox="1"/>
      </xdr:nvSpPr>
      <xdr:spPr>
        <a:xfrm>
          <a:off x="143897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111142</xdr:rowOff>
    </xdr:from>
    <xdr:ext cx="405111" cy="259045"/>
    <xdr:sp macro="" textlink="">
      <xdr:nvSpPr>
        <xdr:cNvPr id="465" name="n_3mainValue【学校施設】&#10;有形固定資産減価償却率">
          <a:extLst>
            <a:ext uri="{FF2B5EF4-FFF2-40B4-BE49-F238E27FC236}">
              <a16:creationId xmlns:a16="http://schemas.microsoft.com/office/drawing/2014/main" id="{A85B6C3C-9A7E-49C9-9520-F5097595C9A5}"/>
            </a:ext>
          </a:extLst>
        </xdr:cNvPr>
        <xdr:cNvSpPr txBox="1"/>
      </xdr:nvSpPr>
      <xdr:spPr>
        <a:xfrm>
          <a:off x="13500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76852</xdr:rowOff>
    </xdr:from>
    <xdr:ext cx="405111" cy="259045"/>
    <xdr:sp macro="" textlink="">
      <xdr:nvSpPr>
        <xdr:cNvPr id="466" name="n_4mainValue【学校施設】&#10;有形固定資産減価償却率">
          <a:extLst>
            <a:ext uri="{FF2B5EF4-FFF2-40B4-BE49-F238E27FC236}">
              <a16:creationId xmlns:a16="http://schemas.microsoft.com/office/drawing/2014/main" id="{2142408B-9971-434B-89F2-666DB755E0B1}"/>
            </a:ext>
          </a:extLst>
        </xdr:cNvPr>
        <xdr:cNvSpPr txBox="1"/>
      </xdr:nvSpPr>
      <xdr:spPr>
        <a:xfrm>
          <a:off x="12611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ED6AF9E4-394E-42BB-8757-AC05664319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3E0E0BBE-4F1E-4D86-AE3E-A2CB3BC04D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8C0669A1-4277-4EE9-A27B-05B6F2BCAF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AC153537-C5E3-4ACE-A0A6-245F8AF211B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E0725E0A-64B1-48D6-BD35-A4994928F8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3CE784CE-F26E-416D-8E5F-43F27CD2C1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DE70F769-A9B8-42EA-8B8F-DBDDD38A81E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A8BB8F8B-6D33-4425-BE67-E28FEEA0CD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B0663294-627B-4FF0-B49F-305805BA2B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C253907F-6C14-4157-96A6-9417EA8576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id="{F83709AE-B4D8-429F-BD17-7544CA90BA8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id="{35566F2A-B4D1-4C40-BFE7-4ED11949A93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id="{A1E1B99F-D700-4C1C-8411-3C0812EC008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id="{2F14CD61-EB2B-4740-8BC3-CAEF4E474C0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id="{D86D9C97-1FC9-4ED5-B933-FD4012FB80C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id="{B1ADB1F3-0597-4411-9C7D-1FA1DF6F51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id="{8CDCA2B8-AEF4-4A9E-AB54-C498ACD0D54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id="{781DCABB-7F06-458F-9FB0-24F6856309F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id="{53802169-7A7B-4C09-8F7E-73E249C5DE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E45A1ACF-B63B-431F-883E-F57C96ADCD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59943CDF-4789-4ECA-9A8C-AEBA1E2E3D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6865F978-79F2-43E9-898D-3199448EF9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9" name="直線コネクタ 488">
          <a:extLst>
            <a:ext uri="{FF2B5EF4-FFF2-40B4-BE49-F238E27FC236}">
              <a16:creationId xmlns:a16="http://schemas.microsoft.com/office/drawing/2014/main" id="{43ABADC9-AAF4-43EF-9D30-6C92F22E632D}"/>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90" name="【学校施設】&#10;一人当たり面積最小値テキスト">
          <a:extLst>
            <a:ext uri="{FF2B5EF4-FFF2-40B4-BE49-F238E27FC236}">
              <a16:creationId xmlns:a16="http://schemas.microsoft.com/office/drawing/2014/main" id="{FA071D61-8B9B-4594-ADBA-44C06A376D75}"/>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1" name="直線コネクタ 490">
          <a:extLst>
            <a:ext uri="{FF2B5EF4-FFF2-40B4-BE49-F238E27FC236}">
              <a16:creationId xmlns:a16="http://schemas.microsoft.com/office/drawing/2014/main" id="{F2234E31-1812-45CC-A0A3-9FD6775DE1E9}"/>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2" name="【学校施設】&#10;一人当たり面積最大値テキスト">
          <a:extLst>
            <a:ext uri="{FF2B5EF4-FFF2-40B4-BE49-F238E27FC236}">
              <a16:creationId xmlns:a16="http://schemas.microsoft.com/office/drawing/2014/main" id="{E044B315-1E04-4563-8880-FC6C89A1D308}"/>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3" name="直線コネクタ 492">
          <a:extLst>
            <a:ext uri="{FF2B5EF4-FFF2-40B4-BE49-F238E27FC236}">
              <a16:creationId xmlns:a16="http://schemas.microsoft.com/office/drawing/2014/main" id="{3B2BA2B8-92F2-43CF-899E-276ACC90C5F3}"/>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494" name="【学校施設】&#10;一人当たり面積平均値テキスト">
          <a:extLst>
            <a:ext uri="{FF2B5EF4-FFF2-40B4-BE49-F238E27FC236}">
              <a16:creationId xmlns:a16="http://schemas.microsoft.com/office/drawing/2014/main" id="{FB3CA4D5-EF6A-4DD3-9963-94CC821635FE}"/>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5" name="フローチャート: 判断 494">
          <a:extLst>
            <a:ext uri="{FF2B5EF4-FFF2-40B4-BE49-F238E27FC236}">
              <a16:creationId xmlns:a16="http://schemas.microsoft.com/office/drawing/2014/main" id="{47B4F3BB-F8CB-48BE-8F5D-6B5F3E8B90CA}"/>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6" name="フローチャート: 判断 495">
          <a:extLst>
            <a:ext uri="{FF2B5EF4-FFF2-40B4-BE49-F238E27FC236}">
              <a16:creationId xmlns:a16="http://schemas.microsoft.com/office/drawing/2014/main" id="{1381C4C8-DEF1-42B2-A1D6-0605A103E288}"/>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7" name="フローチャート: 判断 496">
          <a:extLst>
            <a:ext uri="{FF2B5EF4-FFF2-40B4-BE49-F238E27FC236}">
              <a16:creationId xmlns:a16="http://schemas.microsoft.com/office/drawing/2014/main" id="{94ADB98B-D932-4F3A-A50A-614AAED8C000}"/>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8" name="フローチャート: 判断 497">
          <a:extLst>
            <a:ext uri="{FF2B5EF4-FFF2-40B4-BE49-F238E27FC236}">
              <a16:creationId xmlns:a16="http://schemas.microsoft.com/office/drawing/2014/main" id="{7A67FF87-8666-435C-A861-A271AD1C6F4A}"/>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9" name="フローチャート: 判断 498">
          <a:extLst>
            <a:ext uri="{FF2B5EF4-FFF2-40B4-BE49-F238E27FC236}">
              <a16:creationId xmlns:a16="http://schemas.microsoft.com/office/drawing/2014/main" id="{17DF18CB-9A53-4AD7-8B47-ECAEB48EECD1}"/>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8D6935B-C1B3-4BE2-83D7-78F0563861F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CC5E2CEB-3406-454F-8645-F08643722C5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A34E2701-CBF9-45FC-9010-41C6F776E7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3440F8B-444E-4D07-AC72-8FFDD946D3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B6B7A24-930F-46C5-A7A5-C93D7164E3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128880</xdr:rowOff>
    </xdr:from>
    <xdr:to>
      <xdr:col>116</xdr:col>
      <xdr:colOff>114300</xdr:colOff>
      <xdr:row>63</xdr:row>
      <xdr:rowOff>59030</xdr:rowOff>
    </xdr:to>
    <xdr:sp macro="" textlink="">
      <xdr:nvSpPr>
        <xdr:cNvPr id="505" name="楕円 504">
          <a:extLst>
            <a:ext uri="{FF2B5EF4-FFF2-40B4-BE49-F238E27FC236}">
              <a16:creationId xmlns:a16="http://schemas.microsoft.com/office/drawing/2014/main" id="{61E4FEF5-7DD3-4C11-8661-BF1F8D73909C}"/>
            </a:ext>
          </a:extLst>
        </xdr:cNvPr>
        <xdr:cNvSpPr/>
      </xdr:nvSpPr>
      <xdr:spPr>
        <a:xfrm>
          <a:off x="22110700" y="10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43807</xdr:rowOff>
    </xdr:from>
    <xdr:ext cx="469744" cy="259045"/>
    <xdr:sp macro="" textlink="">
      <xdr:nvSpPr>
        <xdr:cNvPr id="506" name="【学校施設】&#10;一人当たり面積該当値テキスト">
          <a:extLst>
            <a:ext uri="{FF2B5EF4-FFF2-40B4-BE49-F238E27FC236}">
              <a16:creationId xmlns:a16="http://schemas.microsoft.com/office/drawing/2014/main" id="{EBD98853-CB8E-458D-9E7D-B9A1B63882D9}"/>
            </a:ext>
          </a:extLst>
        </xdr:cNvPr>
        <xdr:cNvSpPr txBox="1"/>
      </xdr:nvSpPr>
      <xdr:spPr>
        <a:xfrm>
          <a:off x="22199600" y="10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120193</xdr:rowOff>
    </xdr:from>
    <xdr:to>
      <xdr:col>112</xdr:col>
      <xdr:colOff>38100</xdr:colOff>
      <xdr:row>63</xdr:row>
      <xdr:rowOff>50343</xdr:rowOff>
    </xdr:to>
    <xdr:sp macro="" textlink="">
      <xdr:nvSpPr>
        <xdr:cNvPr id="507" name="楕円 506">
          <a:extLst>
            <a:ext uri="{FF2B5EF4-FFF2-40B4-BE49-F238E27FC236}">
              <a16:creationId xmlns:a16="http://schemas.microsoft.com/office/drawing/2014/main" id="{B1DE3C83-2DA7-464E-AFDB-ED3585D45AD2}"/>
            </a:ext>
          </a:extLst>
        </xdr:cNvPr>
        <xdr:cNvSpPr/>
      </xdr:nvSpPr>
      <xdr:spPr>
        <a:xfrm>
          <a:off x="212725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170993</xdr:rowOff>
    </xdr:from>
    <xdr:to>
      <xdr:col>116</xdr:col>
      <xdr:colOff>63500</xdr:colOff>
      <xdr:row>63</xdr:row>
      <xdr:rowOff>8230</xdr:rowOff>
    </xdr:to>
    <xdr:cxnSp macro="">
      <xdr:nvCxnSpPr>
        <xdr:cNvPr id="508" name="直線コネクタ 507">
          <a:extLst>
            <a:ext uri="{FF2B5EF4-FFF2-40B4-BE49-F238E27FC236}">
              <a16:creationId xmlns:a16="http://schemas.microsoft.com/office/drawing/2014/main" id="{63E9627D-1DA4-4110-B8EC-2296D821B624}"/>
            </a:ext>
          </a:extLst>
        </xdr:cNvPr>
        <xdr:cNvCxnSpPr/>
      </xdr:nvCxnSpPr>
      <xdr:spPr>
        <a:xfrm>
          <a:off x="21323300" y="10800893"/>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111049</xdr:rowOff>
    </xdr:from>
    <xdr:to>
      <xdr:col>107</xdr:col>
      <xdr:colOff>101600</xdr:colOff>
      <xdr:row>63</xdr:row>
      <xdr:rowOff>41199</xdr:rowOff>
    </xdr:to>
    <xdr:sp macro="" textlink="">
      <xdr:nvSpPr>
        <xdr:cNvPr id="509" name="楕円 508">
          <a:extLst>
            <a:ext uri="{FF2B5EF4-FFF2-40B4-BE49-F238E27FC236}">
              <a16:creationId xmlns:a16="http://schemas.microsoft.com/office/drawing/2014/main" id="{DC866916-FEA0-408A-B71D-6063033AA63E}"/>
            </a:ext>
          </a:extLst>
        </xdr:cNvPr>
        <xdr:cNvSpPr/>
      </xdr:nvSpPr>
      <xdr:spPr>
        <a:xfrm>
          <a:off x="20383500" y="107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161849</xdr:rowOff>
    </xdr:from>
    <xdr:to>
      <xdr:col>111</xdr:col>
      <xdr:colOff>177800</xdr:colOff>
      <xdr:row>62</xdr:row>
      <xdr:rowOff>170993</xdr:rowOff>
    </xdr:to>
    <xdr:cxnSp macro="">
      <xdr:nvCxnSpPr>
        <xdr:cNvPr id="510" name="直線コネクタ 509">
          <a:extLst>
            <a:ext uri="{FF2B5EF4-FFF2-40B4-BE49-F238E27FC236}">
              <a16:creationId xmlns:a16="http://schemas.microsoft.com/office/drawing/2014/main" id="{DD5F490D-BD25-4457-B1F9-C3D327B07F9E}"/>
            </a:ext>
          </a:extLst>
        </xdr:cNvPr>
        <xdr:cNvCxnSpPr/>
      </xdr:nvCxnSpPr>
      <xdr:spPr>
        <a:xfrm>
          <a:off x="20434300" y="1079174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97790</xdr:rowOff>
    </xdr:from>
    <xdr:to>
      <xdr:col>102</xdr:col>
      <xdr:colOff>165100</xdr:colOff>
      <xdr:row>63</xdr:row>
      <xdr:rowOff>27940</xdr:rowOff>
    </xdr:to>
    <xdr:sp macro="" textlink="">
      <xdr:nvSpPr>
        <xdr:cNvPr id="511" name="楕円 510">
          <a:extLst>
            <a:ext uri="{FF2B5EF4-FFF2-40B4-BE49-F238E27FC236}">
              <a16:creationId xmlns:a16="http://schemas.microsoft.com/office/drawing/2014/main" id="{7E02F063-4006-4D29-8CD3-6819DEDEC79D}"/>
            </a:ext>
          </a:extLst>
        </xdr:cNvPr>
        <xdr:cNvSpPr/>
      </xdr:nvSpPr>
      <xdr:spPr>
        <a:xfrm>
          <a:off x="19494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161849</xdr:rowOff>
    </xdr:to>
    <xdr:cxnSp macro="">
      <xdr:nvCxnSpPr>
        <xdr:cNvPr id="512" name="直線コネクタ 511">
          <a:extLst>
            <a:ext uri="{FF2B5EF4-FFF2-40B4-BE49-F238E27FC236}">
              <a16:creationId xmlns:a16="http://schemas.microsoft.com/office/drawing/2014/main" id="{076A143B-3E2F-4A8F-BDC4-7F29875A911B}"/>
            </a:ext>
          </a:extLst>
        </xdr:cNvPr>
        <xdr:cNvCxnSpPr/>
      </xdr:nvCxnSpPr>
      <xdr:spPr>
        <a:xfrm>
          <a:off x="19545300" y="1077849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84989</xdr:rowOff>
    </xdr:from>
    <xdr:to>
      <xdr:col>98</xdr:col>
      <xdr:colOff>38100</xdr:colOff>
      <xdr:row>63</xdr:row>
      <xdr:rowOff>15139</xdr:rowOff>
    </xdr:to>
    <xdr:sp macro="" textlink="">
      <xdr:nvSpPr>
        <xdr:cNvPr id="513" name="楕円 512">
          <a:extLst>
            <a:ext uri="{FF2B5EF4-FFF2-40B4-BE49-F238E27FC236}">
              <a16:creationId xmlns:a16="http://schemas.microsoft.com/office/drawing/2014/main" id="{3A87C67B-8B12-4987-8CD3-BBAD40E3229B}"/>
            </a:ext>
          </a:extLst>
        </xdr:cNvPr>
        <xdr:cNvSpPr/>
      </xdr:nvSpPr>
      <xdr:spPr>
        <a:xfrm>
          <a:off x="186055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135789</xdr:rowOff>
    </xdr:from>
    <xdr:to>
      <xdr:col>102</xdr:col>
      <xdr:colOff>114300</xdr:colOff>
      <xdr:row>62</xdr:row>
      <xdr:rowOff>148590</xdr:rowOff>
    </xdr:to>
    <xdr:cxnSp macro="">
      <xdr:nvCxnSpPr>
        <xdr:cNvPr id="514" name="直線コネクタ 513">
          <a:extLst>
            <a:ext uri="{FF2B5EF4-FFF2-40B4-BE49-F238E27FC236}">
              <a16:creationId xmlns:a16="http://schemas.microsoft.com/office/drawing/2014/main" id="{6A36AB6A-294B-429D-995F-D99850AA0D78}"/>
            </a:ext>
          </a:extLst>
        </xdr:cNvPr>
        <xdr:cNvCxnSpPr/>
      </xdr:nvCxnSpPr>
      <xdr:spPr>
        <a:xfrm>
          <a:off x="18656300" y="1076568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515" name="n_1aveValue【学校施設】&#10;一人当たり面積">
          <a:extLst>
            <a:ext uri="{FF2B5EF4-FFF2-40B4-BE49-F238E27FC236}">
              <a16:creationId xmlns:a16="http://schemas.microsoft.com/office/drawing/2014/main" id="{B47128D7-1D95-4F46-B9CE-2C39C88725EC}"/>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516" name="n_2aveValue【学校施設】&#10;一人当たり面積">
          <a:extLst>
            <a:ext uri="{FF2B5EF4-FFF2-40B4-BE49-F238E27FC236}">
              <a16:creationId xmlns:a16="http://schemas.microsoft.com/office/drawing/2014/main" id="{3CC5C02F-4E4F-4294-952D-CA99E15A5A8F}"/>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7" name="n_3aveValue【学校施設】&#10;一人当たり面積">
          <a:extLst>
            <a:ext uri="{FF2B5EF4-FFF2-40B4-BE49-F238E27FC236}">
              <a16:creationId xmlns:a16="http://schemas.microsoft.com/office/drawing/2014/main" id="{0A6E3FE1-79C4-4202-AF1C-BAFFF3A0EF3A}"/>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8" name="n_4aveValue【学校施設】&#10;一人当たり面積">
          <a:extLst>
            <a:ext uri="{FF2B5EF4-FFF2-40B4-BE49-F238E27FC236}">
              <a16:creationId xmlns:a16="http://schemas.microsoft.com/office/drawing/2014/main" id="{64E7D7E6-88AF-40FD-A31D-615DA835C2E9}"/>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41470</xdr:rowOff>
    </xdr:from>
    <xdr:ext cx="469744" cy="259045"/>
    <xdr:sp macro="" textlink="">
      <xdr:nvSpPr>
        <xdr:cNvPr id="519" name="n_1mainValue【学校施設】&#10;一人当たり面積">
          <a:extLst>
            <a:ext uri="{FF2B5EF4-FFF2-40B4-BE49-F238E27FC236}">
              <a16:creationId xmlns:a16="http://schemas.microsoft.com/office/drawing/2014/main" id="{3DEE1637-C2B1-4ED1-951F-84E22393505F}"/>
            </a:ext>
          </a:extLst>
        </xdr:cNvPr>
        <xdr:cNvSpPr txBox="1"/>
      </xdr:nvSpPr>
      <xdr:spPr>
        <a:xfrm>
          <a:off x="21075727" y="108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32326</xdr:rowOff>
    </xdr:from>
    <xdr:ext cx="469744" cy="259045"/>
    <xdr:sp macro="" textlink="">
      <xdr:nvSpPr>
        <xdr:cNvPr id="520" name="n_2mainValue【学校施設】&#10;一人当たり面積">
          <a:extLst>
            <a:ext uri="{FF2B5EF4-FFF2-40B4-BE49-F238E27FC236}">
              <a16:creationId xmlns:a16="http://schemas.microsoft.com/office/drawing/2014/main" id="{45973125-13A6-465B-8E9C-C28872427CDE}"/>
            </a:ext>
          </a:extLst>
        </xdr:cNvPr>
        <xdr:cNvSpPr txBox="1"/>
      </xdr:nvSpPr>
      <xdr:spPr>
        <a:xfrm>
          <a:off x="20199427" y="108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19067</xdr:rowOff>
    </xdr:from>
    <xdr:ext cx="469744" cy="259045"/>
    <xdr:sp macro="" textlink="">
      <xdr:nvSpPr>
        <xdr:cNvPr id="521" name="n_3mainValue【学校施設】&#10;一人当たり面積">
          <a:extLst>
            <a:ext uri="{FF2B5EF4-FFF2-40B4-BE49-F238E27FC236}">
              <a16:creationId xmlns:a16="http://schemas.microsoft.com/office/drawing/2014/main" id="{61CC03D7-1724-4BFD-9A52-70C365EB7D22}"/>
            </a:ext>
          </a:extLst>
        </xdr:cNvPr>
        <xdr:cNvSpPr txBox="1"/>
      </xdr:nvSpPr>
      <xdr:spPr>
        <a:xfrm>
          <a:off x="19310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6266</xdr:rowOff>
    </xdr:from>
    <xdr:ext cx="469744" cy="259045"/>
    <xdr:sp macro="" textlink="">
      <xdr:nvSpPr>
        <xdr:cNvPr id="522" name="n_4mainValue【学校施設】&#10;一人当たり面積">
          <a:extLst>
            <a:ext uri="{FF2B5EF4-FFF2-40B4-BE49-F238E27FC236}">
              <a16:creationId xmlns:a16="http://schemas.microsoft.com/office/drawing/2014/main" id="{69D6286A-9116-42C2-A6BD-34FAD39312F9}"/>
            </a:ext>
          </a:extLst>
        </xdr:cNvPr>
        <xdr:cNvSpPr txBox="1"/>
      </xdr:nvSpPr>
      <xdr:spPr>
        <a:xfrm>
          <a:off x="18421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748B8522-33F0-43BB-9B7B-83F21803AA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581FDC12-1460-49D8-BDA6-7F9F7BDD296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A14B8E83-5672-460D-A98B-262407835B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20873A87-2A4F-4A32-B2D7-6C2EE914C0A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10ABC8AC-D3BB-458B-8359-0D201A03C2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3C17C25C-CF60-41A3-86A6-A5D0B2511F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D99C3507-78A9-4DD1-AC29-4FCCBDACB2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E66C666C-8F89-474D-9002-36A3632F93B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250FFF61-F294-413C-B4EE-781FD309B7F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FB2EEB6D-84DD-40B4-B29F-B2C0C6FD48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CA2D9CFF-20A6-4C74-9435-33345CD72F9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F2C42280-FB25-428F-8474-629900EFE9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83F2479D-FFE0-4092-A45E-943BE4BD3A3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C8B9F523-22D7-41EC-959E-04DEC990263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A85CA401-01FA-4ED5-86A8-16C43F75C4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F8903359-0FB0-4BC4-A840-577F349F292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F3882364-E5B8-4227-8AF5-6AD8F9B394E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489A177C-86A0-4F64-9FE4-4B95F8FB45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B3AFE1F3-48F1-4A19-9073-39DC9A52F8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E6B1CB8-E2D6-4900-BBC8-F383FA50B4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A65D84D1-EDBC-40ED-8DAD-7BCA0FCFA0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C6F483AF-5E86-4532-A2CA-7904A578F51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5D0E9AA6-80B5-42D7-BC28-B7CC6530FC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A5A1806E-FC4D-4108-B6D1-42CBD5F27E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4DC07D06-0629-40F1-828F-75A3C58E709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545DAE4-4560-468D-AE1B-A0BBED52E4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F5F1C031-21F9-409A-9D8C-C9D677C06D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a:extLst>
            <a:ext uri="{FF2B5EF4-FFF2-40B4-BE49-F238E27FC236}">
              <a16:creationId xmlns:a16="http://schemas.microsoft.com/office/drawing/2014/main" id="{1B94AE17-B93D-4D97-AE6F-C6CA65219BF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1" name="テキスト ボックス 550">
          <a:extLst>
            <a:ext uri="{FF2B5EF4-FFF2-40B4-BE49-F238E27FC236}">
              <a16:creationId xmlns:a16="http://schemas.microsoft.com/office/drawing/2014/main" id="{1902634B-3B7D-4533-B4D2-410AFF184E0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a:extLst>
            <a:ext uri="{FF2B5EF4-FFF2-40B4-BE49-F238E27FC236}">
              <a16:creationId xmlns:a16="http://schemas.microsoft.com/office/drawing/2014/main" id="{E79B42EB-E5BD-49BA-84E4-8455E98061DF}"/>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a:extLst>
            <a:ext uri="{FF2B5EF4-FFF2-40B4-BE49-F238E27FC236}">
              <a16:creationId xmlns:a16="http://schemas.microsoft.com/office/drawing/2014/main" id="{8F321A4A-6767-4E78-AE2E-798BBA690DD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a:extLst>
            <a:ext uri="{FF2B5EF4-FFF2-40B4-BE49-F238E27FC236}">
              <a16:creationId xmlns:a16="http://schemas.microsoft.com/office/drawing/2014/main" id="{72764B23-7D0F-4719-8E1D-9C17F0CB335F}"/>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a:extLst>
            <a:ext uri="{FF2B5EF4-FFF2-40B4-BE49-F238E27FC236}">
              <a16:creationId xmlns:a16="http://schemas.microsoft.com/office/drawing/2014/main" id="{5E04FA03-A062-4906-9E64-EDACC4649E6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a:extLst>
            <a:ext uri="{FF2B5EF4-FFF2-40B4-BE49-F238E27FC236}">
              <a16:creationId xmlns:a16="http://schemas.microsoft.com/office/drawing/2014/main" id="{45A79DC9-7CBB-456C-8D05-EB5D60F9431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7" name="テキスト ボックス 556">
          <a:extLst>
            <a:ext uri="{FF2B5EF4-FFF2-40B4-BE49-F238E27FC236}">
              <a16:creationId xmlns:a16="http://schemas.microsoft.com/office/drawing/2014/main" id="{24416C8A-7E61-4340-9AB9-4A6148AF54A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846C95CB-7A6B-4C13-8DA2-845D19BB1E8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9" name="テキスト ボックス 558">
          <a:extLst>
            <a:ext uri="{FF2B5EF4-FFF2-40B4-BE49-F238E27FC236}">
              <a16:creationId xmlns:a16="http://schemas.microsoft.com/office/drawing/2014/main" id="{3B44E78F-B9FD-433D-8311-1DF4143AD8F1}"/>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a:extLst>
            <a:ext uri="{FF2B5EF4-FFF2-40B4-BE49-F238E27FC236}">
              <a16:creationId xmlns:a16="http://schemas.microsoft.com/office/drawing/2014/main" id="{B3FA5E90-420E-4507-A2F4-EB67FFC3DC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61" name="直線コネクタ 560">
          <a:extLst>
            <a:ext uri="{FF2B5EF4-FFF2-40B4-BE49-F238E27FC236}">
              <a16:creationId xmlns:a16="http://schemas.microsoft.com/office/drawing/2014/main" id="{0949F97F-A0B5-4A87-82D8-F68F2A94F4DA}"/>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2" name="【公民館】&#10;有形固定資産減価償却率最小値テキスト">
          <a:extLst>
            <a:ext uri="{FF2B5EF4-FFF2-40B4-BE49-F238E27FC236}">
              <a16:creationId xmlns:a16="http://schemas.microsoft.com/office/drawing/2014/main" id="{FB4BA4BD-4874-4B1E-8F17-B9597BAB44EA}"/>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3" name="直線コネクタ 562">
          <a:extLst>
            <a:ext uri="{FF2B5EF4-FFF2-40B4-BE49-F238E27FC236}">
              <a16:creationId xmlns:a16="http://schemas.microsoft.com/office/drawing/2014/main" id="{ECD591C4-3CA0-4D7B-9165-787DE625925F}"/>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64" name="【公民館】&#10;有形固定資産減価償却率最大値テキスト">
          <a:extLst>
            <a:ext uri="{FF2B5EF4-FFF2-40B4-BE49-F238E27FC236}">
              <a16:creationId xmlns:a16="http://schemas.microsoft.com/office/drawing/2014/main" id="{1387B22C-935C-4218-941B-EDEE2540AA7E}"/>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65" name="直線コネクタ 564">
          <a:extLst>
            <a:ext uri="{FF2B5EF4-FFF2-40B4-BE49-F238E27FC236}">
              <a16:creationId xmlns:a16="http://schemas.microsoft.com/office/drawing/2014/main" id="{E3DC95D7-4D87-4943-B5F4-8A42021A0378}"/>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566" name="【公民館】&#10;有形固定資産減価償却率平均値テキスト">
          <a:extLst>
            <a:ext uri="{FF2B5EF4-FFF2-40B4-BE49-F238E27FC236}">
              <a16:creationId xmlns:a16="http://schemas.microsoft.com/office/drawing/2014/main" id="{D75704E3-1C07-42FB-BA75-15E0F5E8C036}"/>
            </a:ext>
          </a:extLst>
        </xdr:cNvPr>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67" name="フローチャート: 判断 566">
          <a:extLst>
            <a:ext uri="{FF2B5EF4-FFF2-40B4-BE49-F238E27FC236}">
              <a16:creationId xmlns:a16="http://schemas.microsoft.com/office/drawing/2014/main" id="{A95B7570-67C8-4CA5-BD6D-6AE3056C218C}"/>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568" name="フローチャート: 判断 567">
          <a:extLst>
            <a:ext uri="{FF2B5EF4-FFF2-40B4-BE49-F238E27FC236}">
              <a16:creationId xmlns:a16="http://schemas.microsoft.com/office/drawing/2014/main" id="{A901D5C4-F621-4AC3-82A0-D2FEFF71E1C8}"/>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569" name="フローチャート: 判断 568">
          <a:extLst>
            <a:ext uri="{FF2B5EF4-FFF2-40B4-BE49-F238E27FC236}">
              <a16:creationId xmlns:a16="http://schemas.microsoft.com/office/drawing/2014/main" id="{983668B3-A78F-4858-AE02-1975F1641815}"/>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570" name="フローチャート: 判断 569">
          <a:extLst>
            <a:ext uri="{FF2B5EF4-FFF2-40B4-BE49-F238E27FC236}">
              <a16:creationId xmlns:a16="http://schemas.microsoft.com/office/drawing/2014/main" id="{7569329A-556F-4908-9F83-DD59C1095FF7}"/>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571" name="フローチャート: 判断 570">
          <a:extLst>
            <a:ext uri="{FF2B5EF4-FFF2-40B4-BE49-F238E27FC236}">
              <a16:creationId xmlns:a16="http://schemas.microsoft.com/office/drawing/2014/main" id="{E9BB8EFA-C3A5-4B37-B103-CF4874AA396C}"/>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83471950-988D-49D4-BB0F-82EC6638A3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7AF47555-D554-4206-A847-975BE2A654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085F4F6-76F2-4E6E-8F73-8F17559DD29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B639CBB-017E-48E3-92A3-DA43FA16405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F134D54E-742A-4786-991C-11EFD5EA15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18542</xdr:rowOff>
    </xdr:from>
    <xdr:to>
      <xdr:col>85</xdr:col>
      <xdr:colOff>177800</xdr:colOff>
      <xdr:row>106</xdr:row>
      <xdr:rowOff>120142</xdr:rowOff>
    </xdr:to>
    <xdr:sp macro="" textlink="">
      <xdr:nvSpPr>
        <xdr:cNvPr id="577" name="楕円 576">
          <a:extLst>
            <a:ext uri="{FF2B5EF4-FFF2-40B4-BE49-F238E27FC236}">
              <a16:creationId xmlns:a16="http://schemas.microsoft.com/office/drawing/2014/main" id="{622E1F52-F2F8-4539-AC6B-515600CE2190}"/>
            </a:ext>
          </a:extLst>
        </xdr:cNvPr>
        <xdr:cNvSpPr/>
      </xdr:nvSpPr>
      <xdr:spPr>
        <a:xfrm>
          <a:off x="16268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168419</xdr:rowOff>
    </xdr:from>
    <xdr:ext cx="405111" cy="259045"/>
    <xdr:sp macro="" textlink="">
      <xdr:nvSpPr>
        <xdr:cNvPr id="578" name="【公民館】&#10;有形固定資産減価償却率該当値テキスト">
          <a:extLst>
            <a:ext uri="{FF2B5EF4-FFF2-40B4-BE49-F238E27FC236}">
              <a16:creationId xmlns:a16="http://schemas.microsoft.com/office/drawing/2014/main" id="{AAFF66B4-0D7A-4747-835E-B1070D43FEBE}"/>
            </a:ext>
          </a:extLst>
        </xdr:cNvPr>
        <xdr:cNvSpPr txBox="1"/>
      </xdr:nvSpPr>
      <xdr:spPr>
        <a:xfrm>
          <a:off x="16357600"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146558</xdr:rowOff>
    </xdr:from>
    <xdr:to>
      <xdr:col>81</xdr:col>
      <xdr:colOff>101600</xdr:colOff>
      <xdr:row>106</xdr:row>
      <xdr:rowOff>76708</xdr:rowOff>
    </xdr:to>
    <xdr:sp macro="" textlink="">
      <xdr:nvSpPr>
        <xdr:cNvPr id="579" name="楕円 578">
          <a:extLst>
            <a:ext uri="{FF2B5EF4-FFF2-40B4-BE49-F238E27FC236}">
              <a16:creationId xmlns:a16="http://schemas.microsoft.com/office/drawing/2014/main" id="{45A506E6-8ACB-487F-A1BF-1114A0805907}"/>
            </a:ext>
          </a:extLst>
        </xdr:cNvPr>
        <xdr:cNvSpPr/>
      </xdr:nvSpPr>
      <xdr:spPr>
        <a:xfrm>
          <a:off x="15430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25908</xdr:rowOff>
    </xdr:from>
    <xdr:to>
      <xdr:col>85</xdr:col>
      <xdr:colOff>127000</xdr:colOff>
      <xdr:row>106</xdr:row>
      <xdr:rowOff>69342</xdr:rowOff>
    </xdr:to>
    <xdr:cxnSp macro="">
      <xdr:nvCxnSpPr>
        <xdr:cNvPr id="580" name="直線コネクタ 579">
          <a:extLst>
            <a:ext uri="{FF2B5EF4-FFF2-40B4-BE49-F238E27FC236}">
              <a16:creationId xmlns:a16="http://schemas.microsoft.com/office/drawing/2014/main" id="{1E072716-3FE8-4D25-851E-AB517160F156}"/>
            </a:ext>
          </a:extLst>
        </xdr:cNvPr>
        <xdr:cNvCxnSpPr/>
      </xdr:nvCxnSpPr>
      <xdr:spPr>
        <a:xfrm>
          <a:off x="15481300" y="181996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103124</xdr:rowOff>
    </xdr:from>
    <xdr:to>
      <xdr:col>76</xdr:col>
      <xdr:colOff>165100</xdr:colOff>
      <xdr:row>106</xdr:row>
      <xdr:rowOff>33274</xdr:rowOff>
    </xdr:to>
    <xdr:sp macro="" textlink="">
      <xdr:nvSpPr>
        <xdr:cNvPr id="581" name="楕円 580">
          <a:extLst>
            <a:ext uri="{FF2B5EF4-FFF2-40B4-BE49-F238E27FC236}">
              <a16:creationId xmlns:a16="http://schemas.microsoft.com/office/drawing/2014/main" id="{B3904E26-F003-4387-976A-9E972CFAD8A3}"/>
            </a:ext>
          </a:extLst>
        </xdr:cNvPr>
        <xdr:cNvSpPr/>
      </xdr:nvSpPr>
      <xdr:spPr>
        <a:xfrm>
          <a:off x="14541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153924</xdr:rowOff>
    </xdr:from>
    <xdr:to>
      <xdr:col>81</xdr:col>
      <xdr:colOff>50800</xdr:colOff>
      <xdr:row>106</xdr:row>
      <xdr:rowOff>25908</xdr:rowOff>
    </xdr:to>
    <xdr:cxnSp macro="">
      <xdr:nvCxnSpPr>
        <xdr:cNvPr id="582" name="直線コネクタ 581">
          <a:extLst>
            <a:ext uri="{FF2B5EF4-FFF2-40B4-BE49-F238E27FC236}">
              <a16:creationId xmlns:a16="http://schemas.microsoft.com/office/drawing/2014/main" id="{C2573E98-D63E-4E5E-B257-137B68CB5B94}"/>
            </a:ext>
          </a:extLst>
        </xdr:cNvPr>
        <xdr:cNvCxnSpPr/>
      </xdr:nvCxnSpPr>
      <xdr:spPr>
        <a:xfrm>
          <a:off x="14592300" y="18156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59689</xdr:rowOff>
    </xdr:from>
    <xdr:to>
      <xdr:col>72</xdr:col>
      <xdr:colOff>38100</xdr:colOff>
      <xdr:row>105</xdr:row>
      <xdr:rowOff>161289</xdr:rowOff>
    </xdr:to>
    <xdr:sp macro="" textlink="">
      <xdr:nvSpPr>
        <xdr:cNvPr id="583" name="楕円 582">
          <a:extLst>
            <a:ext uri="{FF2B5EF4-FFF2-40B4-BE49-F238E27FC236}">
              <a16:creationId xmlns:a16="http://schemas.microsoft.com/office/drawing/2014/main" id="{B4AE9140-7DFC-45B3-893B-1C10CD5F26BB}"/>
            </a:ext>
          </a:extLst>
        </xdr:cNvPr>
        <xdr:cNvSpPr/>
      </xdr:nvSpPr>
      <xdr:spPr>
        <a:xfrm>
          <a:off x="1365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110489</xdr:rowOff>
    </xdr:from>
    <xdr:to>
      <xdr:col>76</xdr:col>
      <xdr:colOff>114300</xdr:colOff>
      <xdr:row>105</xdr:row>
      <xdr:rowOff>153924</xdr:rowOff>
    </xdr:to>
    <xdr:cxnSp macro="">
      <xdr:nvCxnSpPr>
        <xdr:cNvPr id="584" name="直線コネクタ 583">
          <a:extLst>
            <a:ext uri="{FF2B5EF4-FFF2-40B4-BE49-F238E27FC236}">
              <a16:creationId xmlns:a16="http://schemas.microsoft.com/office/drawing/2014/main" id="{9F8B692C-FBFD-4AE7-A807-6E5FCFD0FC9D}"/>
            </a:ext>
          </a:extLst>
        </xdr:cNvPr>
        <xdr:cNvCxnSpPr/>
      </xdr:nvCxnSpPr>
      <xdr:spPr>
        <a:xfrm>
          <a:off x="13703300" y="18112739"/>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xdr:rowOff>
    </xdr:from>
    <xdr:to>
      <xdr:col>67</xdr:col>
      <xdr:colOff>101600</xdr:colOff>
      <xdr:row>105</xdr:row>
      <xdr:rowOff>117856</xdr:rowOff>
    </xdr:to>
    <xdr:sp macro="" textlink="">
      <xdr:nvSpPr>
        <xdr:cNvPr id="585" name="楕円 584">
          <a:extLst>
            <a:ext uri="{FF2B5EF4-FFF2-40B4-BE49-F238E27FC236}">
              <a16:creationId xmlns:a16="http://schemas.microsoft.com/office/drawing/2014/main" id="{A7D9F19F-A3E8-453C-9BC7-7D7E2D192F9E}"/>
            </a:ext>
          </a:extLst>
        </xdr:cNvPr>
        <xdr:cNvSpPr/>
      </xdr:nvSpPr>
      <xdr:spPr>
        <a:xfrm>
          <a:off x="12763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67056</xdr:rowOff>
    </xdr:from>
    <xdr:to>
      <xdr:col>71</xdr:col>
      <xdr:colOff>177800</xdr:colOff>
      <xdr:row>105</xdr:row>
      <xdr:rowOff>110489</xdr:rowOff>
    </xdr:to>
    <xdr:cxnSp macro="">
      <xdr:nvCxnSpPr>
        <xdr:cNvPr id="586" name="直線コネクタ 585">
          <a:extLst>
            <a:ext uri="{FF2B5EF4-FFF2-40B4-BE49-F238E27FC236}">
              <a16:creationId xmlns:a16="http://schemas.microsoft.com/office/drawing/2014/main" id="{9C32FBF4-C2E5-4E3C-98B3-4E0E26EF15FE}"/>
            </a:ext>
          </a:extLst>
        </xdr:cNvPr>
        <xdr:cNvCxnSpPr/>
      </xdr:nvCxnSpPr>
      <xdr:spPr>
        <a:xfrm>
          <a:off x="12814300" y="180693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587" name="n_1aveValue【公民館】&#10;有形固定資産減価償却率">
          <a:extLst>
            <a:ext uri="{FF2B5EF4-FFF2-40B4-BE49-F238E27FC236}">
              <a16:creationId xmlns:a16="http://schemas.microsoft.com/office/drawing/2014/main" id="{0CBAB7C8-4992-4D04-B32E-716B1850C279}"/>
            </a:ext>
          </a:extLst>
        </xdr:cNvPr>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588" name="n_2aveValue【公民館】&#10;有形固定資産減価償却率">
          <a:extLst>
            <a:ext uri="{FF2B5EF4-FFF2-40B4-BE49-F238E27FC236}">
              <a16:creationId xmlns:a16="http://schemas.microsoft.com/office/drawing/2014/main" id="{E15F51C1-CF4C-4810-8D57-3FF4540C56E9}"/>
            </a:ext>
          </a:extLst>
        </xdr:cNvPr>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589" name="n_3aveValue【公民館】&#10;有形固定資産減価償却率">
          <a:extLst>
            <a:ext uri="{FF2B5EF4-FFF2-40B4-BE49-F238E27FC236}">
              <a16:creationId xmlns:a16="http://schemas.microsoft.com/office/drawing/2014/main" id="{238048D5-FAEE-4049-B2DF-812FD7EDD068}"/>
            </a:ext>
          </a:extLst>
        </xdr:cNvPr>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590" name="n_4aveValue【公民館】&#10;有形固定資産減価償却率">
          <a:extLst>
            <a:ext uri="{FF2B5EF4-FFF2-40B4-BE49-F238E27FC236}">
              <a16:creationId xmlns:a16="http://schemas.microsoft.com/office/drawing/2014/main" id="{C1E59F56-00B4-49C5-ABF6-E3918247E0FD}"/>
            </a:ext>
          </a:extLst>
        </xdr:cNvPr>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67835</xdr:rowOff>
    </xdr:from>
    <xdr:ext cx="405111" cy="259045"/>
    <xdr:sp macro="" textlink="">
      <xdr:nvSpPr>
        <xdr:cNvPr id="591" name="n_1mainValue【公民館】&#10;有形固定資産減価償却率">
          <a:extLst>
            <a:ext uri="{FF2B5EF4-FFF2-40B4-BE49-F238E27FC236}">
              <a16:creationId xmlns:a16="http://schemas.microsoft.com/office/drawing/2014/main" id="{A83F742B-A699-4EAE-96FB-5CAC1D73DF20}"/>
            </a:ext>
          </a:extLst>
        </xdr:cNvPr>
        <xdr:cNvSpPr txBox="1"/>
      </xdr:nvSpPr>
      <xdr:spPr>
        <a:xfrm>
          <a:off x="15266044" y="1824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24401</xdr:rowOff>
    </xdr:from>
    <xdr:ext cx="405111" cy="259045"/>
    <xdr:sp macro="" textlink="">
      <xdr:nvSpPr>
        <xdr:cNvPr id="592" name="n_2mainValue【公民館】&#10;有形固定資産減価償却率">
          <a:extLst>
            <a:ext uri="{FF2B5EF4-FFF2-40B4-BE49-F238E27FC236}">
              <a16:creationId xmlns:a16="http://schemas.microsoft.com/office/drawing/2014/main" id="{F917694E-FD74-481D-809D-91F680A138DC}"/>
            </a:ext>
          </a:extLst>
        </xdr:cNvPr>
        <xdr:cNvSpPr txBox="1"/>
      </xdr:nvSpPr>
      <xdr:spPr>
        <a:xfrm>
          <a:off x="143897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152416</xdr:rowOff>
    </xdr:from>
    <xdr:ext cx="405111" cy="259045"/>
    <xdr:sp macro="" textlink="">
      <xdr:nvSpPr>
        <xdr:cNvPr id="593" name="n_3mainValue【公民館】&#10;有形固定資産減価償却率">
          <a:extLst>
            <a:ext uri="{FF2B5EF4-FFF2-40B4-BE49-F238E27FC236}">
              <a16:creationId xmlns:a16="http://schemas.microsoft.com/office/drawing/2014/main" id="{D032FE47-07D2-4D45-8A8C-75F834957401}"/>
            </a:ext>
          </a:extLst>
        </xdr:cNvPr>
        <xdr:cNvSpPr txBox="1"/>
      </xdr:nvSpPr>
      <xdr:spPr>
        <a:xfrm>
          <a:off x="13500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108983</xdr:rowOff>
    </xdr:from>
    <xdr:ext cx="405111" cy="259045"/>
    <xdr:sp macro="" textlink="">
      <xdr:nvSpPr>
        <xdr:cNvPr id="594" name="n_4mainValue【公民館】&#10;有形固定資産減価償却率">
          <a:extLst>
            <a:ext uri="{FF2B5EF4-FFF2-40B4-BE49-F238E27FC236}">
              <a16:creationId xmlns:a16="http://schemas.microsoft.com/office/drawing/2014/main" id="{3B7ED68D-8B82-4C0D-AED3-F3807455064F}"/>
            </a:ext>
          </a:extLst>
        </xdr:cNvPr>
        <xdr:cNvSpPr txBox="1"/>
      </xdr:nvSpPr>
      <xdr:spPr>
        <a:xfrm>
          <a:off x="12611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ACE31589-8619-4EC9-BAF0-95061E318B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D76DA623-20ED-4C9B-8361-2D947BF05D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32166809-43A0-4D32-9F71-9CFADF24A4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C1540917-471B-41C3-9DE0-138FFA772D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1EE25D13-89C3-4049-ACE1-03D12D21A3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13843883-18B1-4462-A147-2E75C11E218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732CB562-79DE-4F8C-B6D9-442EE4C6DA1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617BFDA9-B0A2-404C-981A-3B32A3234D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16A07A33-E1E3-456A-928D-2E0024FBE9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72E8FBD3-D4EC-4943-A995-AB2B3E8A938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3DD97881-89D9-41DB-ACB2-EE601C9E5C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BEF341BC-3826-4611-87D9-279CB9A9FFC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600869A5-F194-402C-A74F-276B334C326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89AFDEF0-57B6-4C07-9F14-E38F791B004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2FB9B422-C935-4386-9E93-4E995214EA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F3EEA94C-2F12-4D4A-96C1-5F8A45485DD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F20638D8-E8C2-49F1-BCE7-E8BAF453D33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CF928682-6A37-4DB9-9801-BB8583A995B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745C5554-E2DE-4670-9C27-7D836022F00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04BA28FE-0005-4F56-ABCD-A65F72FD02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702268B6-157E-4B66-B024-2389D438A69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FA2D9069-36FC-45CD-A4CC-5A82B60855B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D2EA6FFA-B740-4CF1-877F-DD29DB8183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34464077-5544-4147-ACE4-2B516C75934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F9B58303-1181-40CC-982E-9CAD2033BA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20" name="直線コネクタ 619">
          <a:extLst>
            <a:ext uri="{FF2B5EF4-FFF2-40B4-BE49-F238E27FC236}">
              <a16:creationId xmlns:a16="http://schemas.microsoft.com/office/drawing/2014/main" id="{6E12F8B4-D223-47E1-9A91-6A09C7050FD8}"/>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1" name="【公民館】&#10;一人当たり面積最小値テキスト">
          <a:extLst>
            <a:ext uri="{FF2B5EF4-FFF2-40B4-BE49-F238E27FC236}">
              <a16:creationId xmlns:a16="http://schemas.microsoft.com/office/drawing/2014/main" id="{73C55184-DCE6-49BF-AA9F-353CFEA4BA54}"/>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2" name="直線コネクタ 621">
          <a:extLst>
            <a:ext uri="{FF2B5EF4-FFF2-40B4-BE49-F238E27FC236}">
              <a16:creationId xmlns:a16="http://schemas.microsoft.com/office/drawing/2014/main" id="{C28415B8-715E-4015-B893-E7CE174DF491}"/>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3" name="【公民館】&#10;一人当たり面積最大値テキスト">
          <a:extLst>
            <a:ext uri="{FF2B5EF4-FFF2-40B4-BE49-F238E27FC236}">
              <a16:creationId xmlns:a16="http://schemas.microsoft.com/office/drawing/2014/main" id="{D08F1A36-D4C2-4CB9-889E-31B9CFFBB937}"/>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4" name="直線コネクタ 623">
          <a:extLst>
            <a:ext uri="{FF2B5EF4-FFF2-40B4-BE49-F238E27FC236}">
              <a16:creationId xmlns:a16="http://schemas.microsoft.com/office/drawing/2014/main" id="{F1CF4F9B-1FA2-4526-894A-1E402AF2A607}"/>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25" name="【公民館】&#10;一人当たり面積平均値テキスト">
          <a:extLst>
            <a:ext uri="{FF2B5EF4-FFF2-40B4-BE49-F238E27FC236}">
              <a16:creationId xmlns:a16="http://schemas.microsoft.com/office/drawing/2014/main" id="{D86CDBE5-FCD7-4CFD-BEBF-D334A38AD36C}"/>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6" name="フローチャート: 判断 625">
          <a:extLst>
            <a:ext uri="{FF2B5EF4-FFF2-40B4-BE49-F238E27FC236}">
              <a16:creationId xmlns:a16="http://schemas.microsoft.com/office/drawing/2014/main" id="{206CD97C-C381-4ABC-B031-99F453734533}"/>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7" name="フローチャート: 判断 626">
          <a:extLst>
            <a:ext uri="{FF2B5EF4-FFF2-40B4-BE49-F238E27FC236}">
              <a16:creationId xmlns:a16="http://schemas.microsoft.com/office/drawing/2014/main" id="{D99F3003-4326-4353-B04D-4E696CE3C76A}"/>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28" name="フローチャート: 判断 627">
          <a:extLst>
            <a:ext uri="{FF2B5EF4-FFF2-40B4-BE49-F238E27FC236}">
              <a16:creationId xmlns:a16="http://schemas.microsoft.com/office/drawing/2014/main" id="{2BD8E491-6F8F-4B5C-9A6A-BEABD4EE0DC4}"/>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629" name="フローチャート: 判断 628">
          <a:extLst>
            <a:ext uri="{FF2B5EF4-FFF2-40B4-BE49-F238E27FC236}">
              <a16:creationId xmlns:a16="http://schemas.microsoft.com/office/drawing/2014/main" id="{E9B2E26A-7C04-40B3-B085-6F8D0D721D3B}"/>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630" name="フローチャート: 判断 629">
          <a:extLst>
            <a:ext uri="{FF2B5EF4-FFF2-40B4-BE49-F238E27FC236}">
              <a16:creationId xmlns:a16="http://schemas.microsoft.com/office/drawing/2014/main" id="{17F95FBE-950F-443E-B3E6-D1999090DDA7}"/>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422E540E-2012-4CFB-907E-FFD7F28D04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7DC75C7-CF8F-4212-B058-9BD483F0DE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11EB4F8B-52AA-49C0-9314-31AF18EC9F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42A9BA13-7FFC-4B51-BBD6-11FFB78510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898F54-0ACA-4BDB-9993-69E905D729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123371</xdr:rowOff>
    </xdr:from>
    <xdr:to>
      <xdr:col>116</xdr:col>
      <xdr:colOff>114300</xdr:colOff>
      <xdr:row>109</xdr:row>
      <xdr:rowOff>53521</xdr:rowOff>
    </xdr:to>
    <xdr:sp macro="" textlink="">
      <xdr:nvSpPr>
        <xdr:cNvPr id="636" name="楕円 635">
          <a:extLst>
            <a:ext uri="{FF2B5EF4-FFF2-40B4-BE49-F238E27FC236}">
              <a16:creationId xmlns:a16="http://schemas.microsoft.com/office/drawing/2014/main" id="{A0E6412E-1687-46DE-9B51-77FED012D30A}"/>
            </a:ext>
          </a:extLst>
        </xdr:cNvPr>
        <xdr:cNvSpPr/>
      </xdr:nvSpPr>
      <xdr:spPr>
        <a:xfrm>
          <a:off x="22110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38298</xdr:rowOff>
    </xdr:from>
    <xdr:ext cx="469744" cy="259045"/>
    <xdr:sp macro="" textlink="">
      <xdr:nvSpPr>
        <xdr:cNvPr id="637" name="【公民館】&#10;一人当たり面積該当値テキスト">
          <a:extLst>
            <a:ext uri="{FF2B5EF4-FFF2-40B4-BE49-F238E27FC236}">
              <a16:creationId xmlns:a16="http://schemas.microsoft.com/office/drawing/2014/main" id="{44C5D099-F030-44E6-B79D-893550106336}"/>
            </a:ext>
          </a:extLst>
        </xdr:cNvPr>
        <xdr:cNvSpPr txBox="1"/>
      </xdr:nvSpPr>
      <xdr:spPr>
        <a:xfrm>
          <a:off x="22199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638" name="楕円 637">
          <a:extLst>
            <a:ext uri="{FF2B5EF4-FFF2-40B4-BE49-F238E27FC236}">
              <a16:creationId xmlns:a16="http://schemas.microsoft.com/office/drawing/2014/main" id="{CE3EFD97-00CD-471E-9C01-A39BC18E2A77}"/>
            </a:ext>
          </a:extLst>
        </xdr:cNvPr>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2721</xdr:rowOff>
    </xdr:from>
    <xdr:to>
      <xdr:col>116</xdr:col>
      <xdr:colOff>63500</xdr:colOff>
      <xdr:row>109</xdr:row>
      <xdr:rowOff>2721</xdr:rowOff>
    </xdr:to>
    <xdr:cxnSp macro="">
      <xdr:nvCxnSpPr>
        <xdr:cNvPr id="639" name="直線コネクタ 638">
          <a:extLst>
            <a:ext uri="{FF2B5EF4-FFF2-40B4-BE49-F238E27FC236}">
              <a16:creationId xmlns:a16="http://schemas.microsoft.com/office/drawing/2014/main" id="{AB703406-340C-415D-93FC-AEDE4EDE4B5B}"/>
            </a:ext>
          </a:extLst>
        </xdr:cNvPr>
        <xdr:cNvCxnSpPr/>
      </xdr:nvCxnSpPr>
      <xdr:spPr>
        <a:xfrm>
          <a:off x="21323300" y="1869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123371</xdr:rowOff>
    </xdr:from>
    <xdr:to>
      <xdr:col>107</xdr:col>
      <xdr:colOff>101600</xdr:colOff>
      <xdr:row>109</xdr:row>
      <xdr:rowOff>53521</xdr:rowOff>
    </xdr:to>
    <xdr:sp macro="" textlink="">
      <xdr:nvSpPr>
        <xdr:cNvPr id="640" name="楕円 639">
          <a:extLst>
            <a:ext uri="{FF2B5EF4-FFF2-40B4-BE49-F238E27FC236}">
              <a16:creationId xmlns:a16="http://schemas.microsoft.com/office/drawing/2014/main" id="{772C3949-97CD-4566-B6A7-266D8FE1BFAA}"/>
            </a:ext>
          </a:extLst>
        </xdr:cNvPr>
        <xdr:cNvSpPr/>
      </xdr:nvSpPr>
      <xdr:spPr>
        <a:xfrm>
          <a:off x="2038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xdr:rowOff>
    </xdr:from>
    <xdr:to>
      <xdr:col>111</xdr:col>
      <xdr:colOff>177800</xdr:colOff>
      <xdr:row>109</xdr:row>
      <xdr:rowOff>2721</xdr:rowOff>
    </xdr:to>
    <xdr:cxnSp macro="">
      <xdr:nvCxnSpPr>
        <xdr:cNvPr id="641" name="直線コネクタ 640">
          <a:extLst>
            <a:ext uri="{FF2B5EF4-FFF2-40B4-BE49-F238E27FC236}">
              <a16:creationId xmlns:a16="http://schemas.microsoft.com/office/drawing/2014/main" id="{7F2F36F3-1985-408C-8BA8-17DC0F308E25}"/>
            </a:ext>
          </a:extLst>
        </xdr:cNvPr>
        <xdr:cNvCxnSpPr/>
      </xdr:nvCxnSpPr>
      <xdr:spPr>
        <a:xfrm>
          <a:off x="20434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121738</xdr:rowOff>
    </xdr:from>
    <xdr:to>
      <xdr:col>102</xdr:col>
      <xdr:colOff>165100</xdr:colOff>
      <xdr:row>109</xdr:row>
      <xdr:rowOff>51888</xdr:rowOff>
    </xdr:to>
    <xdr:sp macro="" textlink="">
      <xdr:nvSpPr>
        <xdr:cNvPr id="642" name="楕円 641">
          <a:extLst>
            <a:ext uri="{FF2B5EF4-FFF2-40B4-BE49-F238E27FC236}">
              <a16:creationId xmlns:a16="http://schemas.microsoft.com/office/drawing/2014/main" id="{327E979B-94BE-4332-BE3A-C422A8EE4BA8}"/>
            </a:ext>
          </a:extLst>
        </xdr:cNvPr>
        <xdr:cNvSpPr/>
      </xdr:nvSpPr>
      <xdr:spPr>
        <a:xfrm>
          <a:off x="19494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1088</xdr:rowOff>
    </xdr:from>
    <xdr:to>
      <xdr:col>107</xdr:col>
      <xdr:colOff>50800</xdr:colOff>
      <xdr:row>109</xdr:row>
      <xdr:rowOff>2721</xdr:rowOff>
    </xdr:to>
    <xdr:cxnSp macro="">
      <xdr:nvCxnSpPr>
        <xdr:cNvPr id="643" name="直線コネクタ 642">
          <a:extLst>
            <a:ext uri="{FF2B5EF4-FFF2-40B4-BE49-F238E27FC236}">
              <a16:creationId xmlns:a16="http://schemas.microsoft.com/office/drawing/2014/main" id="{CDD8DEF3-97CA-4480-A9E4-0EC0F71C5830}"/>
            </a:ext>
          </a:extLst>
        </xdr:cNvPr>
        <xdr:cNvCxnSpPr/>
      </xdr:nvCxnSpPr>
      <xdr:spPr>
        <a:xfrm>
          <a:off x="19545300" y="1868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121738</xdr:rowOff>
    </xdr:from>
    <xdr:to>
      <xdr:col>98</xdr:col>
      <xdr:colOff>38100</xdr:colOff>
      <xdr:row>109</xdr:row>
      <xdr:rowOff>51888</xdr:rowOff>
    </xdr:to>
    <xdr:sp macro="" textlink="">
      <xdr:nvSpPr>
        <xdr:cNvPr id="644" name="楕円 643">
          <a:extLst>
            <a:ext uri="{FF2B5EF4-FFF2-40B4-BE49-F238E27FC236}">
              <a16:creationId xmlns:a16="http://schemas.microsoft.com/office/drawing/2014/main" id="{7FFCB3FE-DE7E-4698-BA28-154CECF04FAC}"/>
            </a:ext>
          </a:extLst>
        </xdr:cNvPr>
        <xdr:cNvSpPr/>
      </xdr:nvSpPr>
      <xdr:spPr>
        <a:xfrm>
          <a:off x="18605500" y="1863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1088</xdr:rowOff>
    </xdr:from>
    <xdr:to>
      <xdr:col>102</xdr:col>
      <xdr:colOff>114300</xdr:colOff>
      <xdr:row>109</xdr:row>
      <xdr:rowOff>1088</xdr:rowOff>
    </xdr:to>
    <xdr:cxnSp macro="">
      <xdr:nvCxnSpPr>
        <xdr:cNvPr id="645" name="直線コネクタ 644">
          <a:extLst>
            <a:ext uri="{FF2B5EF4-FFF2-40B4-BE49-F238E27FC236}">
              <a16:creationId xmlns:a16="http://schemas.microsoft.com/office/drawing/2014/main" id="{C1210177-8A5F-417E-AB2B-CF9370C58274}"/>
            </a:ext>
          </a:extLst>
        </xdr:cNvPr>
        <xdr:cNvCxnSpPr/>
      </xdr:nvCxnSpPr>
      <xdr:spPr>
        <a:xfrm>
          <a:off x="18656300" y="1868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46" name="n_1aveValue【公民館】&#10;一人当たり面積">
          <a:extLst>
            <a:ext uri="{FF2B5EF4-FFF2-40B4-BE49-F238E27FC236}">
              <a16:creationId xmlns:a16="http://schemas.microsoft.com/office/drawing/2014/main" id="{5864CD49-662E-4C1E-83D8-AFE071742AD1}"/>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47" name="n_2aveValue【公民館】&#10;一人当たり面積">
          <a:extLst>
            <a:ext uri="{FF2B5EF4-FFF2-40B4-BE49-F238E27FC236}">
              <a16:creationId xmlns:a16="http://schemas.microsoft.com/office/drawing/2014/main" id="{403AC9EC-CF15-4539-98EE-2B7872391D54}"/>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648" name="n_3aveValue【公民館】&#10;一人当たり面積">
          <a:extLst>
            <a:ext uri="{FF2B5EF4-FFF2-40B4-BE49-F238E27FC236}">
              <a16:creationId xmlns:a16="http://schemas.microsoft.com/office/drawing/2014/main" id="{7700C254-8354-4FA1-AB1D-684462C9FCB6}"/>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649" name="n_4aveValue【公民館】&#10;一人当たり面積">
          <a:extLst>
            <a:ext uri="{FF2B5EF4-FFF2-40B4-BE49-F238E27FC236}">
              <a16:creationId xmlns:a16="http://schemas.microsoft.com/office/drawing/2014/main" id="{32763BF4-F67B-4400-A734-923A68DF33DF}"/>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650" name="n_1mainValue【公民館】&#10;一人当たり面積">
          <a:extLst>
            <a:ext uri="{FF2B5EF4-FFF2-40B4-BE49-F238E27FC236}">
              <a16:creationId xmlns:a16="http://schemas.microsoft.com/office/drawing/2014/main" id="{067A1911-5420-452D-A738-14F1A0F2C678}"/>
            </a:ext>
          </a:extLst>
        </xdr:cNvPr>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651" name="n_2mainValue【公民館】&#10;一人当たり面積">
          <a:extLst>
            <a:ext uri="{FF2B5EF4-FFF2-40B4-BE49-F238E27FC236}">
              <a16:creationId xmlns:a16="http://schemas.microsoft.com/office/drawing/2014/main" id="{4F3DA55B-5436-4D7B-B1E3-ACB7520434BF}"/>
            </a:ext>
          </a:extLst>
        </xdr:cNvPr>
        <xdr:cNvSpPr txBox="1"/>
      </xdr:nvSpPr>
      <xdr:spPr>
        <a:xfrm>
          <a:off x="20199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43015</xdr:rowOff>
    </xdr:from>
    <xdr:ext cx="469744" cy="259045"/>
    <xdr:sp macro="" textlink="">
      <xdr:nvSpPr>
        <xdr:cNvPr id="652" name="n_3mainValue【公民館】&#10;一人当たり面積">
          <a:extLst>
            <a:ext uri="{FF2B5EF4-FFF2-40B4-BE49-F238E27FC236}">
              <a16:creationId xmlns:a16="http://schemas.microsoft.com/office/drawing/2014/main" id="{98AFB338-0BFF-4BFA-9473-4278CFDA7421}"/>
            </a:ext>
          </a:extLst>
        </xdr:cNvPr>
        <xdr:cNvSpPr txBox="1"/>
      </xdr:nvSpPr>
      <xdr:spPr>
        <a:xfrm>
          <a:off x="193104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43015</xdr:rowOff>
    </xdr:from>
    <xdr:ext cx="469744" cy="259045"/>
    <xdr:sp macro="" textlink="">
      <xdr:nvSpPr>
        <xdr:cNvPr id="653" name="n_4mainValue【公民館】&#10;一人当たり面積">
          <a:extLst>
            <a:ext uri="{FF2B5EF4-FFF2-40B4-BE49-F238E27FC236}">
              <a16:creationId xmlns:a16="http://schemas.microsoft.com/office/drawing/2014/main" id="{4473380F-9F07-47FF-A557-2774B7F994BA}"/>
            </a:ext>
          </a:extLst>
        </xdr:cNvPr>
        <xdr:cNvSpPr txBox="1"/>
      </xdr:nvSpPr>
      <xdr:spPr>
        <a:xfrm>
          <a:off x="18421427" y="1873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FBE46629-AC87-473F-BB49-820E8F3047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9856FEF6-45E4-475E-AD2B-1EDA993855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738ADD23-5D73-48C2-83E0-31BCE05C68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有形固定資産減価償却率が高いのは、幼稚園・公民館施設であり、低いのは道路、橋りょう、学校施設である。特に、幼稚園における有形固定資産減価償却率は令和２年度は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97.5</a:t>
          </a:r>
          <a:r>
            <a:rPr kumimoji="1" lang="ja-JP" altLang="en-US" sz="1300">
              <a:solidFill>
                <a:schemeClr val="tx1"/>
              </a:solidFill>
              <a:latin typeface="ＭＳ Ｐゴシック" panose="020B0600070205080204" pitchFamily="50" charset="-128"/>
              <a:ea typeface="ＭＳ Ｐゴシック" panose="020B0600070205080204" pitchFamily="50" charset="-128"/>
            </a:rPr>
            <a:t>％を示しており、施設の更新が求められている。昭和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されて以降、大規模改修等は実施されることなく現在も引き続いて使用されている建築物であるが、建物の老朽化が問題となっており、早期の立替・改修が望まれている。一方で、学校施設や道路については、計画的な整備が行われており、有形固定資産減価評価率が類似団と比較して低い傾向にある。今後も公共施設等総合管理計画や公共施設個別施設計画等に基づいて計画的に修繕を行い、長寿命化対策を図り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AAE951-1017-49DA-BE6B-D2D30928B9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8ED681-0E1A-40A0-9A72-B5187B5FFA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2E4A44-B960-4827-81FC-BF8D6D82C0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A2DF1B-3B3F-41EE-887C-352F256A6F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CB0CB7-F5FF-4C9A-963A-1CC9AA8954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A0B8B9-AE7C-4398-9AFA-DAA417182E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A8B342-F588-448F-BD05-9903F0C55D5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6D9756-989B-4BEB-870B-821FEF55C1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9F6C90-2A39-4091-A0B7-835C7E91E9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C41568-702F-472E-8BED-3F8A15F307B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ECEE51-2609-4EFC-AA3F-CC2E388A13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953EF1-BBC9-4A30-8902-53685EB037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6AC61FA-F593-4FCD-A68D-629710D2653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F5BCB06-1BF1-4523-A9A8-4739232CB9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4C3EBD-7853-4A04-9BB7-DC42D7CBBF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C916203-B182-4BD7-B3FA-E42193061C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53B0ED-1B62-4379-AA36-1B939EBD33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917398-D791-46DD-B42D-F80D12EA6B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668A4B-5E8A-44F3-B7F3-D1756BA5AF1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2B9EF3-9401-4BF2-9A03-A3F4A02A3F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BD0CAC-154A-4174-9645-18B35E69F2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A38EF58-8236-4C9E-8E3F-DB72CE035BC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DF1C6E4-182A-45A1-9B5C-FC0EBE3D6BD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57EDDA-6003-4D00-9A33-A5FA2CD5FD4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7BF1AD-31CD-4D79-B3DA-66B0B88DAA0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943717-8003-43DF-80CE-98F7613012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58E962-8899-4F93-B29E-D343190DAA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EFCD4B-EAD7-476A-937C-B7E90533904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C8F7C4-795B-4FF7-9040-3FA743BD71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525379-8B2C-496B-AA67-7A9B14C1DF8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943E6E-0F4E-4AA0-9F25-6DFA2BF301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8A271B4-8D10-466D-A6BB-466D68570C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7A62778-EBA4-435B-9EE8-BDA125786C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8DF670-E6F1-4C48-8EED-CF83EAB6B26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4A79E7-06E4-4964-898E-C43417F281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F54B68A-18E7-4DC0-8D33-150554DA58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2922074-58B0-490B-ACC8-09DC3FE6100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65C114-6AC3-4E31-8D8E-48AA029ED7B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AA52D3-7063-4DE9-9AAF-DA3E063022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DC7BF8-5A84-42D7-8B94-3A4B59BFA6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EB1179B-BFE5-4DEE-99B1-5CE7A29F66B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0BFF6E-4E2A-43E7-97DC-80DCEE6AA86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176A070-E49B-4EFA-AFD4-D1AB0F93C3F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9921A20-69C0-482E-9DF3-CA71158A1F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C6AAAC4-90D7-4D01-A95E-94774DBCB24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346617D-3C41-456D-9325-B7CEF301258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0555107-3702-4509-AEEA-3933C30A006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6B51592-7CCD-4EB7-97CA-F96FBD8BC5A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09436D4-1C3D-40C0-AFD9-D255E3DEF88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76FC08E-3A9B-4BE4-8875-2E4CB23234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DDCCCD-DE43-4054-8024-808F0C330B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0DE72E-86E5-4C9A-962C-A056FF02A84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A5CB629-5DB6-4E32-9ED7-B6F7ABB734E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409CCA0-965A-4E79-BE5B-5F50423644E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5D0FE49-FC49-4723-957F-C3168460F8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CE06D6A-BABE-47A6-9FE2-CD60D9A0BF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DA1D56F-140B-4BD5-A808-DE95CA3C4D13}"/>
            </a:ext>
          </a:extLst>
        </xdr:cNvPr>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55D3F9D-7F8C-4481-94DE-A8D65B2E5AE4}"/>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D710DEB5-3CD6-4BEF-9650-335AB7C103C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a:extLst>
            <a:ext uri="{FF2B5EF4-FFF2-40B4-BE49-F238E27FC236}">
              <a16:creationId xmlns:a16="http://schemas.microsoft.com/office/drawing/2014/main" id="{FA1EF8D3-4606-4BA6-B403-9286D0AF6D6A}"/>
            </a:ext>
          </a:extLst>
        </xdr:cNvPr>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a:extLst>
            <a:ext uri="{FF2B5EF4-FFF2-40B4-BE49-F238E27FC236}">
              <a16:creationId xmlns:a16="http://schemas.microsoft.com/office/drawing/2014/main" id="{102A228A-C2D5-4A33-80DF-435B49B06617}"/>
            </a:ext>
          </a:extLst>
        </xdr:cNvPr>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E86EFC02-8051-41BE-8440-505D537AD1FF}"/>
            </a:ext>
          </a:extLst>
        </xdr:cNvPr>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a:extLst>
            <a:ext uri="{FF2B5EF4-FFF2-40B4-BE49-F238E27FC236}">
              <a16:creationId xmlns:a16="http://schemas.microsoft.com/office/drawing/2014/main" id="{1E5DF897-8319-46B4-8669-77FF23FBD26C}"/>
            </a:ext>
          </a:extLst>
        </xdr:cNvPr>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a:extLst>
            <a:ext uri="{FF2B5EF4-FFF2-40B4-BE49-F238E27FC236}">
              <a16:creationId xmlns:a16="http://schemas.microsoft.com/office/drawing/2014/main" id="{A16FB5B4-5D44-4F46-B06B-16FADCA23397}"/>
            </a:ext>
          </a:extLst>
        </xdr:cNvPr>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03DA7A0E-E85A-40CB-AC05-75D1016DF171}"/>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309580B1-3ADB-4468-8DF8-95DF973452ED}"/>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33B0995F-570E-416D-80C6-00670F154A06}"/>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FC5ABE-6D35-4347-8E64-C49BD26437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C35FC8-DF11-40A7-873B-28DF7526B97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2F24C4C-5D64-47E2-89BB-2E3C8FCA7B4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6498189-EF05-4E05-82C4-992706359D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389D35-D5C2-4E07-AF70-F7A5508298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a:extLst>
            <a:ext uri="{FF2B5EF4-FFF2-40B4-BE49-F238E27FC236}">
              <a16:creationId xmlns:a16="http://schemas.microsoft.com/office/drawing/2014/main" id="{00BC9835-6928-4DC5-8290-D4E8BF706BF4}"/>
            </a:ext>
          </a:extLst>
        </xdr:cNvPr>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図書館】&#10;有形固定資産減価償却率該当値テキスト">
          <a:extLst>
            <a:ext uri="{FF2B5EF4-FFF2-40B4-BE49-F238E27FC236}">
              <a16:creationId xmlns:a16="http://schemas.microsoft.com/office/drawing/2014/main" id="{0666A97B-C0ED-4CB7-BE18-C94F453F9CD3}"/>
            </a:ext>
          </a:extLst>
        </xdr:cNvPr>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a:extLst>
            <a:ext uri="{FF2B5EF4-FFF2-40B4-BE49-F238E27FC236}">
              <a16:creationId xmlns:a16="http://schemas.microsoft.com/office/drawing/2014/main" id="{59385AA4-DAA8-4F62-87F5-5E1E0440143C}"/>
            </a:ext>
          </a:extLst>
        </xdr:cNvPr>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a:extLst>
            <a:ext uri="{FF2B5EF4-FFF2-40B4-BE49-F238E27FC236}">
              <a16:creationId xmlns:a16="http://schemas.microsoft.com/office/drawing/2014/main" id="{F8A4AECD-C890-4A83-9F32-06B3F2944900}"/>
            </a:ext>
          </a:extLst>
        </xdr:cNvPr>
        <xdr:cNvCxnSpPr/>
      </xdr:nvCxnSpPr>
      <xdr:spPr>
        <a:xfrm>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a:extLst>
            <a:ext uri="{FF2B5EF4-FFF2-40B4-BE49-F238E27FC236}">
              <a16:creationId xmlns:a16="http://schemas.microsoft.com/office/drawing/2014/main" id="{405B4845-9E09-4990-98E8-C363B9F47BC1}"/>
            </a:ext>
          </a:extLst>
        </xdr:cNvPr>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a:extLst>
            <a:ext uri="{FF2B5EF4-FFF2-40B4-BE49-F238E27FC236}">
              <a16:creationId xmlns:a16="http://schemas.microsoft.com/office/drawing/2014/main" id="{9C5FFF88-4158-4EE3-A2F9-4FBBFE38E656}"/>
            </a:ext>
          </a:extLst>
        </xdr:cNvPr>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a:extLst>
            <a:ext uri="{FF2B5EF4-FFF2-40B4-BE49-F238E27FC236}">
              <a16:creationId xmlns:a16="http://schemas.microsoft.com/office/drawing/2014/main" id="{8BE711C9-C9BD-4F1C-B6B1-E73F0F2125FE}"/>
            </a:ext>
          </a:extLst>
        </xdr:cNvPr>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a:extLst>
            <a:ext uri="{FF2B5EF4-FFF2-40B4-BE49-F238E27FC236}">
              <a16:creationId xmlns:a16="http://schemas.microsoft.com/office/drawing/2014/main" id="{E5E585A4-A336-40E0-B801-E9D0AD004907}"/>
            </a:ext>
          </a:extLst>
        </xdr:cNvPr>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a:extLst>
            <a:ext uri="{FF2B5EF4-FFF2-40B4-BE49-F238E27FC236}">
              <a16:creationId xmlns:a16="http://schemas.microsoft.com/office/drawing/2014/main" id="{2037C01B-5A65-437D-8EE8-FB6CEF47E1AD}"/>
            </a:ext>
          </a:extLst>
        </xdr:cNvPr>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a:extLst>
            <a:ext uri="{FF2B5EF4-FFF2-40B4-BE49-F238E27FC236}">
              <a16:creationId xmlns:a16="http://schemas.microsoft.com/office/drawing/2014/main" id="{840350DB-93AC-403B-BB97-B02CA76E7DB5}"/>
            </a:ext>
          </a:extLst>
        </xdr:cNvPr>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a:extLst>
            <a:ext uri="{FF2B5EF4-FFF2-40B4-BE49-F238E27FC236}">
              <a16:creationId xmlns:a16="http://schemas.microsoft.com/office/drawing/2014/main" id="{DCBEAAB3-C0BF-4CC0-AC5B-9EFE945D01EA}"/>
            </a:ext>
          </a:extLst>
        </xdr:cNvPr>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a:extLst>
            <a:ext uri="{FF2B5EF4-FFF2-40B4-BE49-F238E27FC236}">
              <a16:creationId xmlns:a16="http://schemas.microsoft.com/office/drawing/2014/main" id="{6E713D5C-647E-4F01-BC8A-796196E69F9E}"/>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a:extLst>
            <a:ext uri="{FF2B5EF4-FFF2-40B4-BE49-F238E27FC236}">
              <a16:creationId xmlns:a16="http://schemas.microsoft.com/office/drawing/2014/main" id="{11B9A3A4-4666-43B3-ABEF-DDDD222CD164}"/>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a:extLst>
            <a:ext uri="{FF2B5EF4-FFF2-40B4-BE49-F238E27FC236}">
              <a16:creationId xmlns:a16="http://schemas.microsoft.com/office/drawing/2014/main" id="{6272A7F2-4EFD-4C13-BA2B-C68C95A6523D}"/>
            </a:ext>
          </a:extLst>
        </xdr:cNvPr>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a:extLst>
            <a:ext uri="{FF2B5EF4-FFF2-40B4-BE49-F238E27FC236}">
              <a16:creationId xmlns:a16="http://schemas.microsoft.com/office/drawing/2014/main" id="{CD62D521-80FA-4FDC-A89D-761A2FE4D008}"/>
            </a:ext>
          </a:extLst>
        </xdr:cNvPr>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a:extLst>
            <a:ext uri="{FF2B5EF4-FFF2-40B4-BE49-F238E27FC236}">
              <a16:creationId xmlns:a16="http://schemas.microsoft.com/office/drawing/2014/main" id="{AAFAC774-D8D3-457E-B464-726484EFFB8E}"/>
            </a:ext>
          </a:extLst>
        </xdr:cNvPr>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a:extLst>
            <a:ext uri="{FF2B5EF4-FFF2-40B4-BE49-F238E27FC236}">
              <a16:creationId xmlns:a16="http://schemas.microsoft.com/office/drawing/2014/main" id="{93A0990C-ADF6-4992-A90A-A13A068F3E4C}"/>
            </a:ext>
          </a:extLst>
        </xdr:cNvPr>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a:extLst>
            <a:ext uri="{FF2B5EF4-FFF2-40B4-BE49-F238E27FC236}">
              <a16:creationId xmlns:a16="http://schemas.microsoft.com/office/drawing/2014/main" id="{58061A13-CBD5-480F-93F7-F81B80C23177}"/>
            </a:ext>
          </a:extLst>
        </xdr:cNvPr>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01F4859-6774-42CC-A2F6-CA8939CB3C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2F9E954-0E72-499B-A2EF-3EDD4199BCF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41BB741-F4D2-49A8-A84F-BF601860DE6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2537AF4-3EC4-4EAA-8E26-E8B84AEB7A6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3CB0084-D6DC-47E9-A4B1-4F32A0861B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D9E6829-0181-418B-991B-B76A061F28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7BD1955-F56F-4449-9EF0-1772ABCEA37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51729E2-E658-4D64-99F5-1815695117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B103E99-1284-41C5-8553-04A719B683D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3B68CA-040E-4EF5-A27B-196D43E700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1C77AA72-6DF8-465E-90D0-D7546E5682F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D01FC4BD-4F65-476B-A64D-347DCC50AF7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D7EB43C-BADA-41E9-BC70-A9BEDF29AA5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53B600B-B2D2-4895-AA5D-E3A9198C09B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620EE50-4FFD-48EA-BF6D-AD147D65721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9051A280-99EA-4CBE-AB62-7F2E6A5DD627}"/>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DCE0423-4EC2-4FA1-B668-0F83043242B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53A1CC7-A31A-4788-B2CA-E1C730F7865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54B104E-D534-45A9-968F-49262101B0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2ED5B12-A698-443F-8106-411E7F4021B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31781F7C-3834-4949-848F-FC4B38DFE4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a:extLst>
            <a:ext uri="{FF2B5EF4-FFF2-40B4-BE49-F238E27FC236}">
              <a16:creationId xmlns:a16="http://schemas.microsoft.com/office/drawing/2014/main" id="{B4BECA37-8C70-4E5E-B9A7-58CCB62F979C}"/>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a:extLst>
            <a:ext uri="{FF2B5EF4-FFF2-40B4-BE49-F238E27FC236}">
              <a16:creationId xmlns:a16="http://schemas.microsoft.com/office/drawing/2014/main" id="{F5EB7F13-5469-40CF-AF2E-FD0F28E7DC86}"/>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a:extLst>
            <a:ext uri="{FF2B5EF4-FFF2-40B4-BE49-F238E27FC236}">
              <a16:creationId xmlns:a16="http://schemas.microsoft.com/office/drawing/2014/main" id="{A763C228-BBDE-4E58-A797-8CC8A3E56B2E}"/>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a:extLst>
            <a:ext uri="{FF2B5EF4-FFF2-40B4-BE49-F238E27FC236}">
              <a16:creationId xmlns:a16="http://schemas.microsoft.com/office/drawing/2014/main" id="{CE357220-5601-46C6-91AC-3D2AFE4FC6DF}"/>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a:extLst>
            <a:ext uri="{FF2B5EF4-FFF2-40B4-BE49-F238E27FC236}">
              <a16:creationId xmlns:a16="http://schemas.microsoft.com/office/drawing/2014/main" id="{800DA756-A19B-4375-ADF4-150C272F6D26}"/>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a:extLst>
            <a:ext uri="{FF2B5EF4-FFF2-40B4-BE49-F238E27FC236}">
              <a16:creationId xmlns:a16="http://schemas.microsoft.com/office/drawing/2014/main" id="{DAF011EE-9EA5-46C8-B2AC-8AA6780AD705}"/>
            </a:ext>
          </a:extLst>
        </xdr:cNvPr>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a:extLst>
            <a:ext uri="{FF2B5EF4-FFF2-40B4-BE49-F238E27FC236}">
              <a16:creationId xmlns:a16="http://schemas.microsoft.com/office/drawing/2014/main" id="{AAFECC64-217B-440E-BEEF-0A843CBFD740}"/>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a:extLst>
            <a:ext uri="{FF2B5EF4-FFF2-40B4-BE49-F238E27FC236}">
              <a16:creationId xmlns:a16="http://schemas.microsoft.com/office/drawing/2014/main" id="{60D91FA6-7009-48B5-8FD2-642C4E51A9C4}"/>
            </a:ext>
          </a:extLst>
        </xdr:cNvPr>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a:extLst>
            <a:ext uri="{FF2B5EF4-FFF2-40B4-BE49-F238E27FC236}">
              <a16:creationId xmlns:a16="http://schemas.microsoft.com/office/drawing/2014/main" id="{152C9E3A-C5B8-4B86-98A9-830EBE101516}"/>
            </a:ext>
          </a:extLst>
        </xdr:cNvPr>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a:extLst>
            <a:ext uri="{FF2B5EF4-FFF2-40B4-BE49-F238E27FC236}">
              <a16:creationId xmlns:a16="http://schemas.microsoft.com/office/drawing/2014/main" id="{C382E7C5-006D-4AD4-A886-F10FB65B3901}"/>
            </a:ext>
          </a:extLst>
        </xdr:cNvPr>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a:extLst>
            <a:ext uri="{FF2B5EF4-FFF2-40B4-BE49-F238E27FC236}">
              <a16:creationId xmlns:a16="http://schemas.microsoft.com/office/drawing/2014/main" id="{F69D35CD-7492-4A9B-96FF-01B2B6383B76}"/>
            </a:ext>
          </a:extLst>
        </xdr:cNvPr>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F923E0E-6404-4980-AA9C-FF7EB749CEF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ECF73C6-AE8C-45BD-81F8-D14848CA01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83FB59D-09F9-4EF1-BA58-4476AE1F53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F51DBAA-6BE3-40F2-B15B-B4AAC0AF83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BF6BBB3-7273-4BFA-8463-FA0A045228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9" name="楕円 128">
          <a:extLst>
            <a:ext uri="{FF2B5EF4-FFF2-40B4-BE49-F238E27FC236}">
              <a16:creationId xmlns:a16="http://schemas.microsoft.com/office/drawing/2014/main" id="{A20AC78A-4E93-4D04-B1FB-003DC6120E26}"/>
            </a:ext>
          </a:extLst>
        </xdr:cNvPr>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30" name="【図書館】&#10;一人当たり面積該当値テキスト">
          <a:extLst>
            <a:ext uri="{FF2B5EF4-FFF2-40B4-BE49-F238E27FC236}">
              <a16:creationId xmlns:a16="http://schemas.microsoft.com/office/drawing/2014/main" id="{51857D71-F68E-474B-A482-6E2F9C43F777}"/>
            </a:ext>
          </a:extLst>
        </xdr:cNvPr>
        <xdr:cNvSpPr txBox="1"/>
      </xdr:nvSpPr>
      <xdr:spPr>
        <a:xfrm>
          <a:off x="10515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1" name="楕円 130">
          <a:extLst>
            <a:ext uri="{FF2B5EF4-FFF2-40B4-BE49-F238E27FC236}">
              <a16:creationId xmlns:a16="http://schemas.microsoft.com/office/drawing/2014/main" id="{4CD626A9-B145-4C92-BDBE-4DD809B884A2}"/>
            </a:ext>
          </a:extLst>
        </xdr:cNvPr>
        <xdr:cNvSpPr/>
      </xdr:nvSpPr>
      <xdr:spPr>
        <a:xfrm>
          <a:off x="9588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85344</xdr:rowOff>
    </xdr:to>
    <xdr:cxnSp macro="">
      <xdr:nvCxnSpPr>
        <xdr:cNvPr id="132" name="直線コネクタ 131">
          <a:extLst>
            <a:ext uri="{FF2B5EF4-FFF2-40B4-BE49-F238E27FC236}">
              <a16:creationId xmlns:a16="http://schemas.microsoft.com/office/drawing/2014/main" id="{71A7A76C-5D32-4744-B2C8-1DBDEF6B4ADE}"/>
            </a:ext>
          </a:extLst>
        </xdr:cNvPr>
        <xdr:cNvCxnSpPr/>
      </xdr:nvCxnSpPr>
      <xdr:spPr>
        <a:xfrm>
          <a:off x="9639300" y="694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29972</xdr:rowOff>
    </xdr:from>
    <xdr:to>
      <xdr:col>46</xdr:col>
      <xdr:colOff>38100</xdr:colOff>
      <xdr:row>40</xdr:row>
      <xdr:rowOff>131572</xdr:rowOff>
    </xdr:to>
    <xdr:sp macro="" textlink="">
      <xdr:nvSpPr>
        <xdr:cNvPr id="133" name="楕円 132">
          <a:extLst>
            <a:ext uri="{FF2B5EF4-FFF2-40B4-BE49-F238E27FC236}">
              <a16:creationId xmlns:a16="http://schemas.microsoft.com/office/drawing/2014/main" id="{C45A6142-EFDA-4CD2-8148-E04C566EFF0C}"/>
            </a:ext>
          </a:extLst>
        </xdr:cNvPr>
        <xdr:cNvSpPr/>
      </xdr:nvSpPr>
      <xdr:spPr>
        <a:xfrm>
          <a:off x="8699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85344</xdr:rowOff>
    </xdr:to>
    <xdr:cxnSp macro="">
      <xdr:nvCxnSpPr>
        <xdr:cNvPr id="134" name="直線コネクタ 133">
          <a:extLst>
            <a:ext uri="{FF2B5EF4-FFF2-40B4-BE49-F238E27FC236}">
              <a16:creationId xmlns:a16="http://schemas.microsoft.com/office/drawing/2014/main" id="{05D40CF1-9C66-4DBD-A9F0-57664311D231}"/>
            </a:ext>
          </a:extLst>
        </xdr:cNvPr>
        <xdr:cNvCxnSpPr/>
      </xdr:nvCxnSpPr>
      <xdr:spPr>
        <a:xfrm>
          <a:off x="8750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29972</xdr:rowOff>
    </xdr:from>
    <xdr:to>
      <xdr:col>41</xdr:col>
      <xdr:colOff>101600</xdr:colOff>
      <xdr:row>40</xdr:row>
      <xdr:rowOff>131572</xdr:rowOff>
    </xdr:to>
    <xdr:sp macro="" textlink="">
      <xdr:nvSpPr>
        <xdr:cNvPr id="135" name="楕円 134">
          <a:extLst>
            <a:ext uri="{FF2B5EF4-FFF2-40B4-BE49-F238E27FC236}">
              <a16:creationId xmlns:a16="http://schemas.microsoft.com/office/drawing/2014/main" id="{41CA68FA-2C6A-422E-9799-18D2020180A5}"/>
            </a:ext>
          </a:extLst>
        </xdr:cNvPr>
        <xdr:cNvSpPr/>
      </xdr:nvSpPr>
      <xdr:spPr>
        <a:xfrm>
          <a:off x="781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80772</xdr:rowOff>
    </xdr:from>
    <xdr:to>
      <xdr:col>45</xdr:col>
      <xdr:colOff>177800</xdr:colOff>
      <xdr:row>40</xdr:row>
      <xdr:rowOff>80772</xdr:rowOff>
    </xdr:to>
    <xdr:cxnSp macro="">
      <xdr:nvCxnSpPr>
        <xdr:cNvPr id="136" name="直線コネクタ 135">
          <a:extLst>
            <a:ext uri="{FF2B5EF4-FFF2-40B4-BE49-F238E27FC236}">
              <a16:creationId xmlns:a16="http://schemas.microsoft.com/office/drawing/2014/main" id="{32B10758-81E1-4495-929A-E2109AFB227A}"/>
            </a:ext>
          </a:extLst>
        </xdr:cNvPr>
        <xdr:cNvCxnSpPr/>
      </xdr:nvCxnSpPr>
      <xdr:spPr>
        <a:xfrm>
          <a:off x="7861300" y="693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7" name="楕円 136">
          <a:extLst>
            <a:ext uri="{FF2B5EF4-FFF2-40B4-BE49-F238E27FC236}">
              <a16:creationId xmlns:a16="http://schemas.microsoft.com/office/drawing/2014/main" id="{948D0120-DB75-4D53-8E32-BD750B5FDADC}"/>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80772</xdr:rowOff>
    </xdr:to>
    <xdr:cxnSp macro="">
      <xdr:nvCxnSpPr>
        <xdr:cNvPr id="138" name="直線コネクタ 137">
          <a:extLst>
            <a:ext uri="{FF2B5EF4-FFF2-40B4-BE49-F238E27FC236}">
              <a16:creationId xmlns:a16="http://schemas.microsoft.com/office/drawing/2014/main" id="{1212A4F3-B716-42CC-87DA-A07EC1297C9B}"/>
            </a:ext>
          </a:extLst>
        </xdr:cNvPr>
        <xdr:cNvCxnSpPr/>
      </xdr:nvCxnSpPr>
      <xdr:spPr>
        <a:xfrm>
          <a:off x="6972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a:extLst>
            <a:ext uri="{FF2B5EF4-FFF2-40B4-BE49-F238E27FC236}">
              <a16:creationId xmlns:a16="http://schemas.microsoft.com/office/drawing/2014/main" id="{42BF7D0A-E6DE-4CB1-B3FC-9159B40F18CD}"/>
            </a:ext>
          </a:extLst>
        </xdr:cNvPr>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a:extLst>
            <a:ext uri="{FF2B5EF4-FFF2-40B4-BE49-F238E27FC236}">
              <a16:creationId xmlns:a16="http://schemas.microsoft.com/office/drawing/2014/main" id="{08E7FF7D-A9A7-4D57-9647-41C61B3D44A5}"/>
            </a:ext>
          </a:extLst>
        </xdr:cNvPr>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a:extLst>
            <a:ext uri="{FF2B5EF4-FFF2-40B4-BE49-F238E27FC236}">
              <a16:creationId xmlns:a16="http://schemas.microsoft.com/office/drawing/2014/main" id="{2DDD6F4E-1C5B-4B97-BE3D-91887864A50A}"/>
            </a:ext>
          </a:extLst>
        </xdr:cNvPr>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a:extLst>
            <a:ext uri="{FF2B5EF4-FFF2-40B4-BE49-F238E27FC236}">
              <a16:creationId xmlns:a16="http://schemas.microsoft.com/office/drawing/2014/main" id="{0F282895-C20F-4C81-AB79-08C04919C479}"/>
            </a:ext>
          </a:extLst>
        </xdr:cNvPr>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127271</xdr:rowOff>
    </xdr:from>
    <xdr:ext cx="469744" cy="259045"/>
    <xdr:sp macro="" textlink="">
      <xdr:nvSpPr>
        <xdr:cNvPr id="143" name="n_1mainValue【図書館】&#10;一人当たり面積">
          <a:extLst>
            <a:ext uri="{FF2B5EF4-FFF2-40B4-BE49-F238E27FC236}">
              <a16:creationId xmlns:a16="http://schemas.microsoft.com/office/drawing/2014/main" id="{D56A402D-A7A9-4E6E-B815-9E1C541E7B8B}"/>
            </a:ext>
          </a:extLst>
        </xdr:cNvPr>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122699</xdr:rowOff>
    </xdr:from>
    <xdr:ext cx="469744" cy="259045"/>
    <xdr:sp macro="" textlink="">
      <xdr:nvSpPr>
        <xdr:cNvPr id="144" name="n_2mainValue【図書館】&#10;一人当たり面積">
          <a:extLst>
            <a:ext uri="{FF2B5EF4-FFF2-40B4-BE49-F238E27FC236}">
              <a16:creationId xmlns:a16="http://schemas.microsoft.com/office/drawing/2014/main" id="{D6468C3A-203D-440F-9073-5CC89ED1559F}"/>
            </a:ext>
          </a:extLst>
        </xdr:cNvPr>
        <xdr:cNvSpPr txBox="1"/>
      </xdr:nvSpPr>
      <xdr:spPr>
        <a:xfrm>
          <a:off x="8515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122699</xdr:rowOff>
    </xdr:from>
    <xdr:ext cx="469744" cy="259045"/>
    <xdr:sp macro="" textlink="">
      <xdr:nvSpPr>
        <xdr:cNvPr id="145" name="n_3mainValue【図書館】&#10;一人当たり面積">
          <a:extLst>
            <a:ext uri="{FF2B5EF4-FFF2-40B4-BE49-F238E27FC236}">
              <a16:creationId xmlns:a16="http://schemas.microsoft.com/office/drawing/2014/main" id="{ED39F0A8-FBDC-4991-A3D6-25BE37ACCA87}"/>
            </a:ext>
          </a:extLst>
        </xdr:cNvPr>
        <xdr:cNvSpPr txBox="1"/>
      </xdr:nvSpPr>
      <xdr:spPr>
        <a:xfrm>
          <a:off x="7626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6" name="n_4mainValue【図書館】&#10;一人当たり面積">
          <a:extLst>
            <a:ext uri="{FF2B5EF4-FFF2-40B4-BE49-F238E27FC236}">
              <a16:creationId xmlns:a16="http://schemas.microsoft.com/office/drawing/2014/main" id="{F3C4019F-C454-4D55-B7C1-452BB8114A52}"/>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D4CFD83-1C85-47FD-8F53-0E688328BD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CC74665-3E6E-4C82-B7A2-080DE6E4862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5FBE88B-C708-4AEF-9F5E-F02BFAFA4B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1637CBF-F863-4FC9-864F-95984BF32C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996F526-CB2A-4671-BDC0-3A0E49C6C4A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CA10ED62-871A-442C-9311-3E44D96430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84AFAAD-7270-4A0A-B8C5-BACD3C88200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C160156-D2F9-41DA-86AA-0C13464A74B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1028CED-6C5F-4C55-96F9-4A97BC6EB2D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6BAB47CE-89F3-48EC-9947-176D66BCEF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43FFEEC-F84A-4811-8BB4-680984C891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7605A8B9-B292-48DF-A521-B5F8247FDD8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B68381AD-134C-44B5-9EA6-BCE52491FCC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9C8E68CA-0B30-4E86-AA59-7D6CAE5F67E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E08F903-3B1E-4993-8313-D5724E4C01A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728341E-AD39-45E4-87B0-DE6F62E408E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4D7CEC1-680C-4DC5-AD83-E650F7CA659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5C70392-5BDD-4020-978B-EF3E29A701B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6C65A77B-A07B-44E3-B81E-DFC8D3413D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BA6C9C41-1109-47BD-9561-E2C602E4A3D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5BCA2B2D-CDD2-4029-B530-96AEEE77FE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C2F993AC-7547-47C2-B552-0860AF7D980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FA7D292A-BF5F-44B1-8669-960F6444337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AC15BE13-8091-4AE1-9B18-9B6ECDF8F9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5ACC5E42-39C5-4B7C-A1E9-8E8E96449A78}"/>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F85DA77B-7E5E-4B8F-AF66-477E73E04E8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A756C45D-4475-4FA0-B33C-D2B563A3866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B5663B3C-8FF1-40F0-B998-135C016A65C1}"/>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a:extLst>
            <a:ext uri="{FF2B5EF4-FFF2-40B4-BE49-F238E27FC236}">
              <a16:creationId xmlns:a16="http://schemas.microsoft.com/office/drawing/2014/main" id="{5425602C-E7BF-444C-9097-4A7AAE581744}"/>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24A933F6-7F93-4693-9186-BC8BDAC36B39}"/>
            </a:ext>
          </a:extLst>
        </xdr:cNvPr>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a:extLst>
            <a:ext uri="{FF2B5EF4-FFF2-40B4-BE49-F238E27FC236}">
              <a16:creationId xmlns:a16="http://schemas.microsoft.com/office/drawing/2014/main" id="{BD67F24A-3C98-4926-9460-860DEDD05A62}"/>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F48B5FBC-F864-4E2B-B42B-F8E91F5C68C8}"/>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a:extLst>
            <a:ext uri="{FF2B5EF4-FFF2-40B4-BE49-F238E27FC236}">
              <a16:creationId xmlns:a16="http://schemas.microsoft.com/office/drawing/2014/main" id="{304B557F-EDC9-4EA3-ACF5-198520D35DB1}"/>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a:extLst>
            <a:ext uri="{FF2B5EF4-FFF2-40B4-BE49-F238E27FC236}">
              <a16:creationId xmlns:a16="http://schemas.microsoft.com/office/drawing/2014/main" id="{F14A911C-B44B-42A4-B275-BECB66F86BFB}"/>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a:extLst>
            <a:ext uri="{FF2B5EF4-FFF2-40B4-BE49-F238E27FC236}">
              <a16:creationId xmlns:a16="http://schemas.microsoft.com/office/drawing/2014/main" id="{213D30E9-56A0-49C8-8594-B23600F5C0C8}"/>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9F871A3-976E-4A7C-A333-90F507A8CE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BFBECAF-CC22-4EA4-89AB-A2F2213A7B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5CAB09-4452-44F0-AAE3-ABA9FFD357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B50B0DB-E4D0-41CA-9218-C01FF016B02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95DA3E7-62C6-40C5-A29F-16C304F80C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87" name="楕円 186">
          <a:extLst>
            <a:ext uri="{FF2B5EF4-FFF2-40B4-BE49-F238E27FC236}">
              <a16:creationId xmlns:a16="http://schemas.microsoft.com/office/drawing/2014/main" id="{5C924581-62FC-4B52-ABC8-BBAF9EC35E9A}"/>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F005FEFF-1117-4417-980C-A7A8AB258035}"/>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89" name="楕円 188">
          <a:extLst>
            <a:ext uri="{FF2B5EF4-FFF2-40B4-BE49-F238E27FC236}">
              <a16:creationId xmlns:a16="http://schemas.microsoft.com/office/drawing/2014/main" id="{9DE863C4-22C2-4CD0-9BA1-F9D5EFB702ED}"/>
            </a:ext>
          </a:extLst>
        </xdr:cNvPr>
        <xdr:cNvSpPr/>
      </xdr:nvSpPr>
      <xdr:spPr>
        <a:xfrm>
          <a:off x="3746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114300</xdr:rowOff>
    </xdr:to>
    <xdr:cxnSp macro="">
      <xdr:nvCxnSpPr>
        <xdr:cNvPr id="190" name="直線コネクタ 189">
          <a:extLst>
            <a:ext uri="{FF2B5EF4-FFF2-40B4-BE49-F238E27FC236}">
              <a16:creationId xmlns:a16="http://schemas.microsoft.com/office/drawing/2014/main" id="{A6F35E93-B306-40E0-A7E6-1BE29322A4FF}"/>
            </a:ext>
          </a:extLst>
        </xdr:cNvPr>
        <xdr:cNvCxnSpPr/>
      </xdr:nvCxnSpPr>
      <xdr:spPr>
        <a:xfrm>
          <a:off x="3797300" y="1070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1" name="楕円 190">
          <a:extLst>
            <a:ext uri="{FF2B5EF4-FFF2-40B4-BE49-F238E27FC236}">
              <a16:creationId xmlns:a16="http://schemas.microsoft.com/office/drawing/2014/main" id="{BE56DF2F-1006-43EA-8F24-B7457F8F52EE}"/>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76200</xdr:rowOff>
    </xdr:to>
    <xdr:cxnSp macro="">
      <xdr:nvCxnSpPr>
        <xdr:cNvPr id="192" name="直線コネクタ 191">
          <a:extLst>
            <a:ext uri="{FF2B5EF4-FFF2-40B4-BE49-F238E27FC236}">
              <a16:creationId xmlns:a16="http://schemas.microsoft.com/office/drawing/2014/main" id="{46BB1C33-A592-4DB1-A3B6-F9ADB2BD1031}"/>
            </a:ext>
          </a:extLst>
        </xdr:cNvPr>
        <xdr:cNvCxnSpPr/>
      </xdr:nvCxnSpPr>
      <xdr:spPr>
        <a:xfrm>
          <a:off x="2908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3" name="楕円 192">
          <a:extLst>
            <a:ext uri="{FF2B5EF4-FFF2-40B4-BE49-F238E27FC236}">
              <a16:creationId xmlns:a16="http://schemas.microsoft.com/office/drawing/2014/main" id="{A5CB0A65-264B-4775-B428-17E31324E30A}"/>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38100</xdr:rowOff>
    </xdr:to>
    <xdr:cxnSp macro="">
      <xdr:nvCxnSpPr>
        <xdr:cNvPr id="194" name="直線コネクタ 193">
          <a:extLst>
            <a:ext uri="{FF2B5EF4-FFF2-40B4-BE49-F238E27FC236}">
              <a16:creationId xmlns:a16="http://schemas.microsoft.com/office/drawing/2014/main" id="{BF58F5C1-1BEC-4860-9855-058C7212EEE2}"/>
            </a:ext>
          </a:extLst>
        </xdr:cNvPr>
        <xdr:cNvCxnSpPr/>
      </xdr:nvCxnSpPr>
      <xdr:spPr>
        <a:xfrm>
          <a:off x="2019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5" name="楕円 194">
          <a:extLst>
            <a:ext uri="{FF2B5EF4-FFF2-40B4-BE49-F238E27FC236}">
              <a16:creationId xmlns:a16="http://schemas.microsoft.com/office/drawing/2014/main" id="{6A4DFB2C-6253-4546-9DF1-0B30867392B6}"/>
            </a:ext>
          </a:extLst>
        </xdr:cNvPr>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0</xdr:rowOff>
    </xdr:to>
    <xdr:cxnSp macro="">
      <xdr:nvCxnSpPr>
        <xdr:cNvPr id="196" name="直線コネクタ 195">
          <a:extLst>
            <a:ext uri="{FF2B5EF4-FFF2-40B4-BE49-F238E27FC236}">
              <a16:creationId xmlns:a16="http://schemas.microsoft.com/office/drawing/2014/main" id="{737EF5F7-E096-480E-984E-2E3FB1627923}"/>
            </a:ext>
          </a:extLst>
        </xdr:cNvPr>
        <xdr:cNvCxnSpPr/>
      </xdr:nvCxnSpPr>
      <xdr:spPr>
        <a:xfrm>
          <a:off x="1130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a:extLst>
            <a:ext uri="{FF2B5EF4-FFF2-40B4-BE49-F238E27FC236}">
              <a16:creationId xmlns:a16="http://schemas.microsoft.com/office/drawing/2014/main" id="{AB7A9472-8292-4FFE-A77D-0FC1A430B622}"/>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a:extLst>
            <a:ext uri="{FF2B5EF4-FFF2-40B4-BE49-F238E27FC236}">
              <a16:creationId xmlns:a16="http://schemas.microsoft.com/office/drawing/2014/main" id="{03C4DCF4-C53F-4276-AC3C-6506D97D1DC3}"/>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a:extLst>
            <a:ext uri="{FF2B5EF4-FFF2-40B4-BE49-F238E27FC236}">
              <a16:creationId xmlns:a16="http://schemas.microsoft.com/office/drawing/2014/main" id="{600F1667-B5FB-4DCA-8CB7-4DE24E10A401}"/>
            </a:ext>
          </a:extLst>
        </xdr:cNvPr>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a:extLst>
            <a:ext uri="{FF2B5EF4-FFF2-40B4-BE49-F238E27FC236}">
              <a16:creationId xmlns:a16="http://schemas.microsoft.com/office/drawing/2014/main" id="{69AC0BBB-AFBD-4703-A47C-CF0D6F9BE303}"/>
            </a:ext>
          </a:extLst>
        </xdr:cNvPr>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201" name="n_1mainValue【体育館・プール】&#10;有形固定資産減価償却率">
          <a:extLst>
            <a:ext uri="{FF2B5EF4-FFF2-40B4-BE49-F238E27FC236}">
              <a16:creationId xmlns:a16="http://schemas.microsoft.com/office/drawing/2014/main" id="{EA916F44-14B6-4113-8F21-559612445FD3}"/>
            </a:ext>
          </a:extLst>
        </xdr:cNvPr>
        <xdr:cNvSpPr txBox="1"/>
      </xdr:nvSpPr>
      <xdr:spPr>
        <a:xfrm>
          <a:off x="35820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2" name="n_2mainValue【体育館・プール】&#10;有形固定資産減価償却率">
          <a:extLst>
            <a:ext uri="{FF2B5EF4-FFF2-40B4-BE49-F238E27FC236}">
              <a16:creationId xmlns:a16="http://schemas.microsoft.com/office/drawing/2014/main" id="{AFA6CF56-D6C2-478E-BD45-67650D73C6EC}"/>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3" name="n_3mainValue【体育館・プール】&#10;有形固定資産減価償却率">
          <a:extLst>
            <a:ext uri="{FF2B5EF4-FFF2-40B4-BE49-F238E27FC236}">
              <a16:creationId xmlns:a16="http://schemas.microsoft.com/office/drawing/2014/main" id="{E0E02F0D-3152-48E6-9243-9B7C464AF6AC}"/>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4" name="n_4mainValue【体育館・プール】&#10;有形固定資産減価償却率">
          <a:extLst>
            <a:ext uri="{FF2B5EF4-FFF2-40B4-BE49-F238E27FC236}">
              <a16:creationId xmlns:a16="http://schemas.microsoft.com/office/drawing/2014/main" id="{E6C9A86C-4580-42F7-9538-6E1E4DE3C976}"/>
            </a:ext>
          </a:extLst>
        </xdr:cNvPr>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B563A6-7280-4D70-A9B4-81956034E6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CF65E04-A238-49A2-B630-C1842C20B3B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4B0C06A7-F94D-465A-BC0F-BEBC0B8AD0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F96700-8F69-4A70-8EA1-EFB868CD46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4314C54-0507-4B6A-8361-E5F4234DF5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72BF3DC-597B-477F-B09C-5C3206B0B8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44B42A3-9BF3-46B5-9F6F-F5DDF168F1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629DF49-4025-47D7-8B40-52F6075575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6DCE3FA-B1C7-4FC5-BA1E-E795AFE51E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F8A76DF-29C8-48F1-8EC4-ADCD901B9F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63CAB441-6B91-47ED-80D2-4E9D394A673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a:extLst>
            <a:ext uri="{FF2B5EF4-FFF2-40B4-BE49-F238E27FC236}">
              <a16:creationId xmlns:a16="http://schemas.microsoft.com/office/drawing/2014/main" id="{22ADEDC5-EDB5-432D-80A0-63FB1A554F3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1B19944D-075A-4D33-9091-E265A2B0FE8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a:extLst>
            <a:ext uri="{FF2B5EF4-FFF2-40B4-BE49-F238E27FC236}">
              <a16:creationId xmlns:a16="http://schemas.microsoft.com/office/drawing/2014/main" id="{5BA15F32-F665-4708-B4F3-3C68F84A78B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9B6D39C1-888A-499A-B05D-D2921459636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a:extLst>
            <a:ext uri="{FF2B5EF4-FFF2-40B4-BE49-F238E27FC236}">
              <a16:creationId xmlns:a16="http://schemas.microsoft.com/office/drawing/2014/main" id="{A0880A24-829E-428E-A866-60D3CC65F1E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A91056FB-EB9B-492B-8CBC-91703C2FCFA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a:extLst>
            <a:ext uri="{FF2B5EF4-FFF2-40B4-BE49-F238E27FC236}">
              <a16:creationId xmlns:a16="http://schemas.microsoft.com/office/drawing/2014/main" id="{D24F30E0-89F8-43A8-A35F-D4FD7EC4973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B5696AF6-642A-42F0-9E71-E79123018D1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a:extLst>
            <a:ext uri="{FF2B5EF4-FFF2-40B4-BE49-F238E27FC236}">
              <a16:creationId xmlns:a16="http://schemas.microsoft.com/office/drawing/2014/main" id="{6DD57B8E-8255-4035-9BA0-1C2111509AB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37C22A53-DD4B-43CA-AE7D-B4816149224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a:extLst>
            <a:ext uri="{FF2B5EF4-FFF2-40B4-BE49-F238E27FC236}">
              <a16:creationId xmlns:a16="http://schemas.microsoft.com/office/drawing/2014/main" id="{82F4ADDC-16C7-42D1-9404-2345A91F372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1806227-15F1-4A04-9097-AF6B03A533F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6110370D-40BC-4D89-8487-A62454DAA87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23C25CE1-DC1B-4213-9247-38C7CE5AD4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a:extLst>
            <a:ext uri="{FF2B5EF4-FFF2-40B4-BE49-F238E27FC236}">
              <a16:creationId xmlns:a16="http://schemas.microsoft.com/office/drawing/2014/main" id="{98E81CC6-FE91-4F09-976B-2ADE0A2EB3C9}"/>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a:extLst>
            <a:ext uri="{FF2B5EF4-FFF2-40B4-BE49-F238E27FC236}">
              <a16:creationId xmlns:a16="http://schemas.microsoft.com/office/drawing/2014/main" id="{7689F054-F04C-48D6-B4CE-5E3ADAF1A501}"/>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a:extLst>
            <a:ext uri="{FF2B5EF4-FFF2-40B4-BE49-F238E27FC236}">
              <a16:creationId xmlns:a16="http://schemas.microsoft.com/office/drawing/2014/main" id="{960CB63A-2CB7-4401-82CE-5875B12EB8C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a:extLst>
            <a:ext uri="{FF2B5EF4-FFF2-40B4-BE49-F238E27FC236}">
              <a16:creationId xmlns:a16="http://schemas.microsoft.com/office/drawing/2014/main" id="{D66CCF99-0F76-48BD-8B35-FB7A644054A8}"/>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a:extLst>
            <a:ext uri="{FF2B5EF4-FFF2-40B4-BE49-F238E27FC236}">
              <a16:creationId xmlns:a16="http://schemas.microsoft.com/office/drawing/2014/main" id="{F732BAF1-6575-4780-AB6D-9F6376EF7A3C}"/>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a:extLst>
            <a:ext uri="{FF2B5EF4-FFF2-40B4-BE49-F238E27FC236}">
              <a16:creationId xmlns:a16="http://schemas.microsoft.com/office/drawing/2014/main" id="{FA9A16CE-9FB6-4BFE-B999-4592A221CC10}"/>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a:extLst>
            <a:ext uri="{FF2B5EF4-FFF2-40B4-BE49-F238E27FC236}">
              <a16:creationId xmlns:a16="http://schemas.microsoft.com/office/drawing/2014/main" id="{3506BBF4-A3FB-418D-AD0D-EF6519B2DE29}"/>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a:extLst>
            <a:ext uri="{FF2B5EF4-FFF2-40B4-BE49-F238E27FC236}">
              <a16:creationId xmlns:a16="http://schemas.microsoft.com/office/drawing/2014/main" id="{431ADC22-5E89-4E6E-A5B3-8C0F2DD12DD5}"/>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a:extLst>
            <a:ext uri="{FF2B5EF4-FFF2-40B4-BE49-F238E27FC236}">
              <a16:creationId xmlns:a16="http://schemas.microsoft.com/office/drawing/2014/main" id="{568DDFA5-8883-42B9-B38D-EC87AC028B61}"/>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a:extLst>
            <a:ext uri="{FF2B5EF4-FFF2-40B4-BE49-F238E27FC236}">
              <a16:creationId xmlns:a16="http://schemas.microsoft.com/office/drawing/2014/main" id="{C58E09FF-AE4B-454A-AA20-DBE8A4A37C2C}"/>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a:extLst>
            <a:ext uri="{FF2B5EF4-FFF2-40B4-BE49-F238E27FC236}">
              <a16:creationId xmlns:a16="http://schemas.microsoft.com/office/drawing/2014/main" id="{A7ABC669-BC94-4903-8E8E-73DA8BE2080C}"/>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702B821-D6D0-4058-9925-3FBD53619E3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D47F846-DBB6-4D18-ADCF-0EF0C2FD542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0999DA-C669-420B-B946-F5F5A913E8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2CCB6F4-760A-4590-83A1-C05C25A3E3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3CE3E89-4F0C-42FB-AB0D-24656EEEF6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121738</xdr:rowOff>
    </xdr:from>
    <xdr:to>
      <xdr:col>55</xdr:col>
      <xdr:colOff>50800</xdr:colOff>
      <xdr:row>64</xdr:row>
      <xdr:rowOff>51888</xdr:rowOff>
    </xdr:to>
    <xdr:sp macro="" textlink="">
      <xdr:nvSpPr>
        <xdr:cNvPr id="246" name="楕円 245">
          <a:extLst>
            <a:ext uri="{FF2B5EF4-FFF2-40B4-BE49-F238E27FC236}">
              <a16:creationId xmlns:a16="http://schemas.microsoft.com/office/drawing/2014/main" id="{778A6245-CCC4-421C-A515-D756E5CD4309}"/>
            </a:ext>
          </a:extLst>
        </xdr:cNvPr>
        <xdr:cNvSpPr/>
      </xdr:nvSpPr>
      <xdr:spPr>
        <a:xfrm>
          <a:off x="10426700" y="10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36665</xdr:rowOff>
    </xdr:from>
    <xdr:ext cx="469744" cy="259045"/>
    <xdr:sp macro="" textlink="">
      <xdr:nvSpPr>
        <xdr:cNvPr id="247" name="【体育館・プール】&#10;一人当たり面積該当値テキスト">
          <a:extLst>
            <a:ext uri="{FF2B5EF4-FFF2-40B4-BE49-F238E27FC236}">
              <a16:creationId xmlns:a16="http://schemas.microsoft.com/office/drawing/2014/main" id="{128B3533-ADA5-4253-B324-0A6488BD69D7}"/>
            </a:ext>
          </a:extLst>
        </xdr:cNvPr>
        <xdr:cNvSpPr txBox="1"/>
      </xdr:nvSpPr>
      <xdr:spPr>
        <a:xfrm>
          <a:off x="10515600" y="108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48" name="楕円 247">
          <a:extLst>
            <a:ext uri="{FF2B5EF4-FFF2-40B4-BE49-F238E27FC236}">
              <a16:creationId xmlns:a16="http://schemas.microsoft.com/office/drawing/2014/main" id="{6357AB53-1C43-4452-8662-5D0A89C2E420}"/>
            </a:ext>
          </a:extLst>
        </xdr:cNvPr>
        <xdr:cNvSpPr/>
      </xdr:nvSpPr>
      <xdr:spPr>
        <a:xfrm>
          <a:off x="958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1088</xdr:rowOff>
    </xdr:to>
    <xdr:cxnSp macro="">
      <xdr:nvCxnSpPr>
        <xdr:cNvPr id="249" name="直線コネクタ 248">
          <a:extLst>
            <a:ext uri="{FF2B5EF4-FFF2-40B4-BE49-F238E27FC236}">
              <a16:creationId xmlns:a16="http://schemas.microsoft.com/office/drawing/2014/main" id="{96F744B1-232D-467C-B293-4F23FC16DB15}"/>
            </a:ext>
          </a:extLst>
        </xdr:cNvPr>
        <xdr:cNvCxnSpPr/>
      </xdr:nvCxnSpPr>
      <xdr:spPr>
        <a:xfrm>
          <a:off x="9639300" y="1097280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119562</xdr:rowOff>
    </xdr:from>
    <xdr:to>
      <xdr:col>46</xdr:col>
      <xdr:colOff>38100</xdr:colOff>
      <xdr:row>64</xdr:row>
      <xdr:rowOff>49712</xdr:rowOff>
    </xdr:to>
    <xdr:sp macro="" textlink="">
      <xdr:nvSpPr>
        <xdr:cNvPr id="250" name="楕円 249">
          <a:extLst>
            <a:ext uri="{FF2B5EF4-FFF2-40B4-BE49-F238E27FC236}">
              <a16:creationId xmlns:a16="http://schemas.microsoft.com/office/drawing/2014/main" id="{DF9D2EDB-8805-418B-BFF9-A2EAFC8BBC9B}"/>
            </a:ext>
          </a:extLst>
        </xdr:cNvPr>
        <xdr:cNvSpPr/>
      </xdr:nvSpPr>
      <xdr:spPr>
        <a:xfrm>
          <a:off x="8699500" y="109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170362</xdr:rowOff>
    </xdr:from>
    <xdr:to>
      <xdr:col>50</xdr:col>
      <xdr:colOff>114300</xdr:colOff>
      <xdr:row>64</xdr:row>
      <xdr:rowOff>0</xdr:rowOff>
    </xdr:to>
    <xdr:cxnSp macro="">
      <xdr:nvCxnSpPr>
        <xdr:cNvPr id="251" name="直線コネクタ 250">
          <a:extLst>
            <a:ext uri="{FF2B5EF4-FFF2-40B4-BE49-F238E27FC236}">
              <a16:creationId xmlns:a16="http://schemas.microsoft.com/office/drawing/2014/main" id="{5D2CC86E-8577-4F88-AC47-06B55EB9F3C0}"/>
            </a:ext>
          </a:extLst>
        </xdr:cNvPr>
        <xdr:cNvCxnSpPr/>
      </xdr:nvCxnSpPr>
      <xdr:spPr>
        <a:xfrm>
          <a:off x="8750300" y="109717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117384</xdr:rowOff>
    </xdr:from>
    <xdr:to>
      <xdr:col>41</xdr:col>
      <xdr:colOff>101600</xdr:colOff>
      <xdr:row>64</xdr:row>
      <xdr:rowOff>47534</xdr:rowOff>
    </xdr:to>
    <xdr:sp macro="" textlink="">
      <xdr:nvSpPr>
        <xdr:cNvPr id="252" name="楕円 251">
          <a:extLst>
            <a:ext uri="{FF2B5EF4-FFF2-40B4-BE49-F238E27FC236}">
              <a16:creationId xmlns:a16="http://schemas.microsoft.com/office/drawing/2014/main" id="{82FAE6F0-7099-4A83-A844-5C0DC9DDC81B}"/>
            </a:ext>
          </a:extLst>
        </xdr:cNvPr>
        <xdr:cNvSpPr/>
      </xdr:nvSpPr>
      <xdr:spPr>
        <a:xfrm>
          <a:off x="7810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168184</xdr:rowOff>
    </xdr:from>
    <xdr:to>
      <xdr:col>45</xdr:col>
      <xdr:colOff>177800</xdr:colOff>
      <xdr:row>63</xdr:row>
      <xdr:rowOff>170362</xdr:rowOff>
    </xdr:to>
    <xdr:cxnSp macro="">
      <xdr:nvCxnSpPr>
        <xdr:cNvPr id="253" name="直線コネクタ 252">
          <a:extLst>
            <a:ext uri="{FF2B5EF4-FFF2-40B4-BE49-F238E27FC236}">
              <a16:creationId xmlns:a16="http://schemas.microsoft.com/office/drawing/2014/main" id="{3F7DF185-B694-4D44-9B97-D82999B1970F}"/>
            </a:ext>
          </a:extLst>
        </xdr:cNvPr>
        <xdr:cNvCxnSpPr/>
      </xdr:nvCxnSpPr>
      <xdr:spPr>
        <a:xfrm>
          <a:off x="7861300" y="1096953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115207</xdr:rowOff>
    </xdr:from>
    <xdr:to>
      <xdr:col>36</xdr:col>
      <xdr:colOff>165100</xdr:colOff>
      <xdr:row>64</xdr:row>
      <xdr:rowOff>45357</xdr:rowOff>
    </xdr:to>
    <xdr:sp macro="" textlink="">
      <xdr:nvSpPr>
        <xdr:cNvPr id="254" name="楕円 253">
          <a:extLst>
            <a:ext uri="{FF2B5EF4-FFF2-40B4-BE49-F238E27FC236}">
              <a16:creationId xmlns:a16="http://schemas.microsoft.com/office/drawing/2014/main" id="{F1D40E0C-6410-4FE8-8C5D-0DE70C6C3690}"/>
            </a:ext>
          </a:extLst>
        </xdr:cNvPr>
        <xdr:cNvSpPr/>
      </xdr:nvSpPr>
      <xdr:spPr>
        <a:xfrm>
          <a:off x="69215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166007</xdr:rowOff>
    </xdr:from>
    <xdr:to>
      <xdr:col>41</xdr:col>
      <xdr:colOff>50800</xdr:colOff>
      <xdr:row>63</xdr:row>
      <xdr:rowOff>168184</xdr:rowOff>
    </xdr:to>
    <xdr:cxnSp macro="">
      <xdr:nvCxnSpPr>
        <xdr:cNvPr id="255" name="直線コネクタ 254">
          <a:extLst>
            <a:ext uri="{FF2B5EF4-FFF2-40B4-BE49-F238E27FC236}">
              <a16:creationId xmlns:a16="http://schemas.microsoft.com/office/drawing/2014/main" id="{27EEE5F5-BA92-43DD-8261-67092888D5CB}"/>
            </a:ext>
          </a:extLst>
        </xdr:cNvPr>
        <xdr:cNvCxnSpPr/>
      </xdr:nvCxnSpPr>
      <xdr:spPr>
        <a:xfrm>
          <a:off x="6972300" y="109673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a:extLst>
            <a:ext uri="{FF2B5EF4-FFF2-40B4-BE49-F238E27FC236}">
              <a16:creationId xmlns:a16="http://schemas.microsoft.com/office/drawing/2014/main" id="{775EF46D-F75B-43F5-B6A0-9D7743372137}"/>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3CDB03C9-EE48-43CE-AE67-045637CC0B52}"/>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a:extLst>
            <a:ext uri="{FF2B5EF4-FFF2-40B4-BE49-F238E27FC236}">
              <a16:creationId xmlns:a16="http://schemas.microsoft.com/office/drawing/2014/main" id="{D65A1DAE-6DBC-4F4F-AF23-E930BF78FCB3}"/>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a:extLst>
            <a:ext uri="{FF2B5EF4-FFF2-40B4-BE49-F238E27FC236}">
              <a16:creationId xmlns:a16="http://schemas.microsoft.com/office/drawing/2014/main" id="{83A8AA13-D077-417E-973A-4E286EE42ABD}"/>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60" name="n_1mainValue【体育館・プール】&#10;一人当たり面積">
          <a:extLst>
            <a:ext uri="{FF2B5EF4-FFF2-40B4-BE49-F238E27FC236}">
              <a16:creationId xmlns:a16="http://schemas.microsoft.com/office/drawing/2014/main" id="{96A8113C-4DF7-4092-B7FB-9EA1E7F8CC7C}"/>
            </a:ext>
          </a:extLst>
        </xdr:cNvPr>
        <xdr:cNvSpPr txBox="1"/>
      </xdr:nvSpPr>
      <xdr:spPr>
        <a:xfrm>
          <a:off x="9391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40839</xdr:rowOff>
    </xdr:from>
    <xdr:ext cx="469744" cy="259045"/>
    <xdr:sp macro="" textlink="">
      <xdr:nvSpPr>
        <xdr:cNvPr id="261" name="n_2mainValue【体育館・プール】&#10;一人当たり面積">
          <a:extLst>
            <a:ext uri="{FF2B5EF4-FFF2-40B4-BE49-F238E27FC236}">
              <a16:creationId xmlns:a16="http://schemas.microsoft.com/office/drawing/2014/main" id="{010B7F3E-08FF-4A6E-B4E5-0FB8E8F4B4E5}"/>
            </a:ext>
          </a:extLst>
        </xdr:cNvPr>
        <xdr:cNvSpPr txBox="1"/>
      </xdr:nvSpPr>
      <xdr:spPr>
        <a:xfrm>
          <a:off x="8515427" y="1101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38661</xdr:rowOff>
    </xdr:from>
    <xdr:ext cx="469744" cy="259045"/>
    <xdr:sp macro="" textlink="">
      <xdr:nvSpPr>
        <xdr:cNvPr id="262" name="n_3mainValue【体育館・プール】&#10;一人当たり面積">
          <a:extLst>
            <a:ext uri="{FF2B5EF4-FFF2-40B4-BE49-F238E27FC236}">
              <a16:creationId xmlns:a16="http://schemas.microsoft.com/office/drawing/2014/main" id="{D9EDB79C-2652-41C9-B2F4-1935679F56A5}"/>
            </a:ext>
          </a:extLst>
        </xdr:cNvPr>
        <xdr:cNvSpPr txBox="1"/>
      </xdr:nvSpPr>
      <xdr:spPr>
        <a:xfrm>
          <a:off x="7626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36484</xdr:rowOff>
    </xdr:from>
    <xdr:ext cx="469744" cy="259045"/>
    <xdr:sp macro="" textlink="">
      <xdr:nvSpPr>
        <xdr:cNvPr id="263" name="n_4mainValue【体育館・プール】&#10;一人当たり面積">
          <a:extLst>
            <a:ext uri="{FF2B5EF4-FFF2-40B4-BE49-F238E27FC236}">
              <a16:creationId xmlns:a16="http://schemas.microsoft.com/office/drawing/2014/main" id="{241F6FD2-8053-417D-9485-C4C19162CD76}"/>
            </a:ext>
          </a:extLst>
        </xdr:cNvPr>
        <xdr:cNvSpPr txBox="1"/>
      </xdr:nvSpPr>
      <xdr:spPr>
        <a:xfrm>
          <a:off x="6737427" y="1100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809A4D0A-9C02-4591-9C94-5D03F871AB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1D1F9D4B-6144-45DE-9ADA-9621A26D9F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C04CD26-68A5-45A8-83CB-0E461390D95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0D473A8-9FB8-4C5B-B4F7-8EBD187B9BF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93FEAFED-6363-4003-BAE7-E1A7AEC67E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7DF2EDE-E633-4F23-9FE3-FC3C1F727A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617318C-9966-4BFC-A24B-E345152064C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21FD292-4E87-4380-B317-242A363B642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829FEAF-A82B-4FD9-B9B8-15A355D5DAB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E30E511D-64D9-4E01-AD55-9B2ACC97E38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3D7BFBA1-CD62-4210-B97E-F79EE34A2F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FA19D51-69AA-4948-9BC0-68784C2987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A8C6529F-B901-41DC-83C5-223F0B8B7C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24E0CB61-8D45-444F-BBBD-499CFA3A67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616F72AC-4705-4B18-8D34-FE8B6C9BD0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7D6F1F2-312D-4D21-93A5-58C48BDFC28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1F2F92B6-9D76-49B6-93EE-D4F1A2C176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44210B78-E74F-4EE1-B5E9-7E1A2452C8B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8418662-3844-4E38-988A-3C9ADA0A6A7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60C7CAC1-2DC6-40C4-BCA0-AC9BF37B77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8836DA9F-4E24-48DB-810F-0B9C1AEC23E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678CAEFE-8F00-4E6B-93CB-72757CBD14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847B66E3-7A76-48BC-8E7B-CE3775D48A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6EB9BAE-E279-4491-864D-8F5ABBBDE7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D0A8A4F-0CDB-4844-8E6B-91AFA57D85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CAAA1654-93B3-4806-9772-F0F5932D1B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9AB4F6B5-BFD6-47A8-8217-08E43FB3107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5E2F8281-5FD9-4E28-884A-9AF7FC0137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C73F362D-70CA-4573-9BB1-7697E979ABB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8CFF8CBE-79DA-418B-B769-DEF993C9436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B87E3E45-7B4D-4F67-8F62-FCAA74C6833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88AC362-BB90-41DF-94C2-C3AEC429230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EA5A7B64-D923-4252-A3BB-4DB36059287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A65A6043-C7DB-4905-B790-95E5E3F2525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C380E861-6A98-45FD-A48E-9C496D144FA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94B41A49-BFF2-420B-B182-AB5DD7D9F66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1F7F7E62-5478-49A7-8715-E083086771D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8CB32DCE-FB0B-462E-8644-1A00098AEF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C1F416E9-6920-4241-942A-628F5BACCC8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BE780349-F1BD-4FCC-85EB-B45BB84F3F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CEA2E527-EF4C-401D-A5AB-7D6313FA04C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608D7FE5-DFE9-411B-8807-750EA2CA474A}"/>
            </a:ext>
          </a:extLst>
        </xdr:cNvPr>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233B41D8-FCB7-4AA8-AE24-839C186F11E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FD45F711-9F37-4D66-9143-D8269772332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80A2593B-9AF0-4A80-88F0-0E7DEA87219B}"/>
            </a:ext>
          </a:extLst>
        </xdr:cNvPr>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9" name="直線コネクタ 308">
          <a:extLst>
            <a:ext uri="{FF2B5EF4-FFF2-40B4-BE49-F238E27FC236}">
              <a16:creationId xmlns:a16="http://schemas.microsoft.com/office/drawing/2014/main" id="{B735D153-F626-46C5-9CFD-8648F0C09A87}"/>
            </a:ext>
          </a:extLst>
        </xdr:cNvPr>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63717723-B0B4-4F62-BCCC-8F4E67D6A5C9}"/>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1" name="フローチャート: 判断 310">
          <a:extLst>
            <a:ext uri="{FF2B5EF4-FFF2-40B4-BE49-F238E27FC236}">
              <a16:creationId xmlns:a16="http://schemas.microsoft.com/office/drawing/2014/main" id="{A0C313D7-FB0A-4A7F-B09F-26E6C7222AC6}"/>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2" name="フローチャート: 判断 311">
          <a:extLst>
            <a:ext uri="{FF2B5EF4-FFF2-40B4-BE49-F238E27FC236}">
              <a16:creationId xmlns:a16="http://schemas.microsoft.com/office/drawing/2014/main" id="{882A22CD-2FA5-4E0A-A9DD-B5183C13F47A}"/>
            </a:ext>
          </a:extLst>
        </xdr:cNvPr>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13" name="フローチャート: 判断 312">
          <a:extLst>
            <a:ext uri="{FF2B5EF4-FFF2-40B4-BE49-F238E27FC236}">
              <a16:creationId xmlns:a16="http://schemas.microsoft.com/office/drawing/2014/main" id="{B8EDD6A8-70C3-45BC-A473-97EEBA35F6AE}"/>
            </a:ext>
          </a:extLst>
        </xdr:cNvPr>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4" name="フローチャート: 判断 313">
          <a:extLst>
            <a:ext uri="{FF2B5EF4-FFF2-40B4-BE49-F238E27FC236}">
              <a16:creationId xmlns:a16="http://schemas.microsoft.com/office/drawing/2014/main" id="{0626FDF1-A71F-4DFC-B455-D363923B9849}"/>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5" name="フローチャート: 判断 314">
          <a:extLst>
            <a:ext uri="{FF2B5EF4-FFF2-40B4-BE49-F238E27FC236}">
              <a16:creationId xmlns:a16="http://schemas.microsoft.com/office/drawing/2014/main" id="{CF85D580-0ACA-493F-BBAA-ACC30E708DAA}"/>
            </a:ext>
          </a:extLst>
        </xdr:cNvPr>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D2AC37E-C328-4505-8590-B7FF5917AF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9E9053F-2E7E-4BEC-8800-226610B9BDF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4045FE9-8225-46E1-ABB3-FD58FB39587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14E1B21-E772-492C-B6E9-4D2360ABA48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8ED8B68-0BF4-4AC5-AE31-75BC6AAFE5E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77651</xdr:rowOff>
    </xdr:from>
    <xdr:to>
      <xdr:col>24</xdr:col>
      <xdr:colOff>114300</xdr:colOff>
      <xdr:row>108</xdr:row>
      <xdr:rowOff>7801</xdr:rowOff>
    </xdr:to>
    <xdr:sp macro="" textlink="">
      <xdr:nvSpPr>
        <xdr:cNvPr id="321" name="楕円 320">
          <a:extLst>
            <a:ext uri="{FF2B5EF4-FFF2-40B4-BE49-F238E27FC236}">
              <a16:creationId xmlns:a16="http://schemas.microsoft.com/office/drawing/2014/main" id="{D2B83576-AFA0-4013-A539-E42DCB0AADB0}"/>
            </a:ext>
          </a:extLst>
        </xdr:cNvPr>
        <xdr:cNvSpPr/>
      </xdr:nvSpPr>
      <xdr:spPr>
        <a:xfrm>
          <a:off x="4584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56078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CC0037D2-A6E3-49A8-8F52-66BFCE00EBF6}"/>
            </a:ext>
          </a:extLst>
        </xdr:cNvPr>
        <xdr:cNvSpPr txBox="1"/>
      </xdr:nvSpPr>
      <xdr:spPr>
        <a:xfrm>
          <a:off x="4673600"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46627</xdr:rowOff>
    </xdr:from>
    <xdr:to>
      <xdr:col>20</xdr:col>
      <xdr:colOff>38100</xdr:colOff>
      <xdr:row>107</xdr:row>
      <xdr:rowOff>148227</xdr:rowOff>
    </xdr:to>
    <xdr:sp macro="" textlink="">
      <xdr:nvSpPr>
        <xdr:cNvPr id="323" name="楕円 322">
          <a:extLst>
            <a:ext uri="{FF2B5EF4-FFF2-40B4-BE49-F238E27FC236}">
              <a16:creationId xmlns:a16="http://schemas.microsoft.com/office/drawing/2014/main" id="{3BCC759F-1C00-494D-B0E7-921A1345CBDE}"/>
            </a:ext>
          </a:extLst>
        </xdr:cNvPr>
        <xdr:cNvSpPr/>
      </xdr:nvSpPr>
      <xdr:spPr>
        <a:xfrm>
          <a:off x="3746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97427</xdr:rowOff>
    </xdr:from>
    <xdr:to>
      <xdr:col>24</xdr:col>
      <xdr:colOff>63500</xdr:colOff>
      <xdr:row>107</xdr:row>
      <xdr:rowOff>128451</xdr:rowOff>
    </xdr:to>
    <xdr:cxnSp macro="">
      <xdr:nvCxnSpPr>
        <xdr:cNvPr id="324" name="直線コネクタ 323">
          <a:extLst>
            <a:ext uri="{FF2B5EF4-FFF2-40B4-BE49-F238E27FC236}">
              <a16:creationId xmlns:a16="http://schemas.microsoft.com/office/drawing/2014/main" id="{6640B714-239A-4B6C-89FB-A24EBBBB1C7C}"/>
            </a:ext>
          </a:extLst>
        </xdr:cNvPr>
        <xdr:cNvCxnSpPr/>
      </xdr:nvCxnSpPr>
      <xdr:spPr>
        <a:xfrm>
          <a:off x="3797300" y="1844257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15602</xdr:rowOff>
    </xdr:from>
    <xdr:to>
      <xdr:col>15</xdr:col>
      <xdr:colOff>101600</xdr:colOff>
      <xdr:row>107</xdr:row>
      <xdr:rowOff>117202</xdr:rowOff>
    </xdr:to>
    <xdr:sp macro="" textlink="">
      <xdr:nvSpPr>
        <xdr:cNvPr id="325" name="楕円 324">
          <a:extLst>
            <a:ext uri="{FF2B5EF4-FFF2-40B4-BE49-F238E27FC236}">
              <a16:creationId xmlns:a16="http://schemas.microsoft.com/office/drawing/2014/main" id="{2C9C8D4F-F592-488A-8BB3-73F8BD17DBB3}"/>
            </a:ext>
          </a:extLst>
        </xdr:cNvPr>
        <xdr:cNvSpPr/>
      </xdr:nvSpPr>
      <xdr:spPr>
        <a:xfrm>
          <a:off x="2857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66402</xdr:rowOff>
    </xdr:from>
    <xdr:to>
      <xdr:col>19</xdr:col>
      <xdr:colOff>177800</xdr:colOff>
      <xdr:row>107</xdr:row>
      <xdr:rowOff>97427</xdr:rowOff>
    </xdr:to>
    <xdr:cxnSp macro="">
      <xdr:nvCxnSpPr>
        <xdr:cNvPr id="326" name="直線コネクタ 325">
          <a:extLst>
            <a:ext uri="{FF2B5EF4-FFF2-40B4-BE49-F238E27FC236}">
              <a16:creationId xmlns:a16="http://schemas.microsoft.com/office/drawing/2014/main" id="{5F0FF9B9-D112-4E31-A066-722720E31C42}"/>
            </a:ext>
          </a:extLst>
        </xdr:cNvPr>
        <xdr:cNvCxnSpPr/>
      </xdr:nvCxnSpPr>
      <xdr:spPr>
        <a:xfrm>
          <a:off x="2908300" y="1841155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156029</xdr:rowOff>
    </xdr:from>
    <xdr:to>
      <xdr:col>10</xdr:col>
      <xdr:colOff>165100</xdr:colOff>
      <xdr:row>107</xdr:row>
      <xdr:rowOff>86179</xdr:rowOff>
    </xdr:to>
    <xdr:sp macro="" textlink="">
      <xdr:nvSpPr>
        <xdr:cNvPr id="327" name="楕円 326">
          <a:extLst>
            <a:ext uri="{FF2B5EF4-FFF2-40B4-BE49-F238E27FC236}">
              <a16:creationId xmlns:a16="http://schemas.microsoft.com/office/drawing/2014/main" id="{EDE3609F-90CA-429B-BB08-3016D4FD828A}"/>
            </a:ext>
          </a:extLst>
        </xdr:cNvPr>
        <xdr:cNvSpPr/>
      </xdr:nvSpPr>
      <xdr:spPr>
        <a:xfrm>
          <a:off x="1968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35379</xdr:rowOff>
    </xdr:from>
    <xdr:to>
      <xdr:col>15</xdr:col>
      <xdr:colOff>50800</xdr:colOff>
      <xdr:row>107</xdr:row>
      <xdr:rowOff>66402</xdr:rowOff>
    </xdr:to>
    <xdr:cxnSp macro="">
      <xdr:nvCxnSpPr>
        <xdr:cNvPr id="328" name="直線コネクタ 327">
          <a:extLst>
            <a:ext uri="{FF2B5EF4-FFF2-40B4-BE49-F238E27FC236}">
              <a16:creationId xmlns:a16="http://schemas.microsoft.com/office/drawing/2014/main" id="{0D4BC636-9E6C-45A6-8CA4-A9505C33C44E}"/>
            </a:ext>
          </a:extLst>
        </xdr:cNvPr>
        <xdr:cNvCxnSpPr/>
      </xdr:nvCxnSpPr>
      <xdr:spPr>
        <a:xfrm>
          <a:off x="2019300" y="183805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125005</xdr:rowOff>
    </xdr:from>
    <xdr:to>
      <xdr:col>6</xdr:col>
      <xdr:colOff>38100</xdr:colOff>
      <xdr:row>107</xdr:row>
      <xdr:rowOff>55155</xdr:rowOff>
    </xdr:to>
    <xdr:sp macro="" textlink="">
      <xdr:nvSpPr>
        <xdr:cNvPr id="329" name="楕円 328">
          <a:extLst>
            <a:ext uri="{FF2B5EF4-FFF2-40B4-BE49-F238E27FC236}">
              <a16:creationId xmlns:a16="http://schemas.microsoft.com/office/drawing/2014/main" id="{00CD65B0-02D4-4CDB-9F28-1CC55DA8E42D}"/>
            </a:ext>
          </a:extLst>
        </xdr:cNvPr>
        <xdr:cNvSpPr/>
      </xdr:nvSpPr>
      <xdr:spPr>
        <a:xfrm>
          <a:off x="1079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4355</xdr:rowOff>
    </xdr:from>
    <xdr:to>
      <xdr:col>10</xdr:col>
      <xdr:colOff>114300</xdr:colOff>
      <xdr:row>107</xdr:row>
      <xdr:rowOff>35379</xdr:rowOff>
    </xdr:to>
    <xdr:cxnSp macro="">
      <xdr:nvCxnSpPr>
        <xdr:cNvPr id="330" name="直線コネクタ 329">
          <a:extLst>
            <a:ext uri="{FF2B5EF4-FFF2-40B4-BE49-F238E27FC236}">
              <a16:creationId xmlns:a16="http://schemas.microsoft.com/office/drawing/2014/main" id="{D7F53CDD-13CD-405F-912C-631EFA031708}"/>
            </a:ext>
          </a:extLst>
        </xdr:cNvPr>
        <xdr:cNvCxnSpPr/>
      </xdr:nvCxnSpPr>
      <xdr:spPr>
        <a:xfrm>
          <a:off x="1130300" y="183495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63516</xdr:rowOff>
    </xdr:from>
    <xdr:ext cx="405111" cy="259045"/>
    <xdr:sp macro="" textlink="">
      <xdr:nvSpPr>
        <xdr:cNvPr id="331" name="n_1aveValue【市民会館】&#10;有形固定資産減価償却率">
          <a:extLst>
            <a:ext uri="{FF2B5EF4-FFF2-40B4-BE49-F238E27FC236}">
              <a16:creationId xmlns:a16="http://schemas.microsoft.com/office/drawing/2014/main" id="{9B538791-0FA1-4FE3-9121-F7F7503CC683}"/>
            </a:ext>
          </a:extLst>
        </xdr:cNvPr>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332" name="n_2aveValue【市民会館】&#10;有形固定資産減価償却率">
          <a:extLst>
            <a:ext uri="{FF2B5EF4-FFF2-40B4-BE49-F238E27FC236}">
              <a16:creationId xmlns:a16="http://schemas.microsoft.com/office/drawing/2014/main" id="{13E9FDB1-431D-4DF8-B04A-C7D38A5A6262}"/>
            </a:ext>
          </a:extLst>
        </xdr:cNvPr>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333" name="n_3aveValue【市民会館】&#10;有形固定資産減価償却率">
          <a:extLst>
            <a:ext uri="{FF2B5EF4-FFF2-40B4-BE49-F238E27FC236}">
              <a16:creationId xmlns:a16="http://schemas.microsoft.com/office/drawing/2014/main" id="{3907516C-A953-4370-8666-F140EBA82D94}"/>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34" name="n_4aveValue【市民会館】&#10;有形固定資産減価償却率">
          <a:extLst>
            <a:ext uri="{FF2B5EF4-FFF2-40B4-BE49-F238E27FC236}">
              <a16:creationId xmlns:a16="http://schemas.microsoft.com/office/drawing/2014/main" id="{7D0E6B21-D56F-44B7-9F8D-263DCB5C78FB}"/>
            </a:ext>
          </a:extLst>
        </xdr:cNvPr>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139354</xdr:rowOff>
    </xdr:from>
    <xdr:ext cx="405111" cy="259045"/>
    <xdr:sp macro="" textlink="">
      <xdr:nvSpPr>
        <xdr:cNvPr id="335" name="n_1mainValue【市民会館】&#10;有形固定資産減価償却率">
          <a:extLst>
            <a:ext uri="{FF2B5EF4-FFF2-40B4-BE49-F238E27FC236}">
              <a16:creationId xmlns:a16="http://schemas.microsoft.com/office/drawing/2014/main" id="{41011E3A-582C-4853-9E1A-4DBDCD743B0B}"/>
            </a:ext>
          </a:extLst>
        </xdr:cNvPr>
        <xdr:cNvSpPr txBox="1"/>
      </xdr:nvSpPr>
      <xdr:spPr>
        <a:xfrm>
          <a:off x="3582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108329</xdr:rowOff>
    </xdr:from>
    <xdr:ext cx="405111" cy="259045"/>
    <xdr:sp macro="" textlink="">
      <xdr:nvSpPr>
        <xdr:cNvPr id="336" name="n_2mainValue【市民会館】&#10;有形固定資産減価償却率">
          <a:extLst>
            <a:ext uri="{FF2B5EF4-FFF2-40B4-BE49-F238E27FC236}">
              <a16:creationId xmlns:a16="http://schemas.microsoft.com/office/drawing/2014/main" id="{190B3ED8-83F9-4C2E-9661-AF9C33632DBD}"/>
            </a:ext>
          </a:extLst>
        </xdr:cNvPr>
        <xdr:cNvSpPr txBox="1"/>
      </xdr:nvSpPr>
      <xdr:spPr>
        <a:xfrm>
          <a:off x="2705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77306</xdr:rowOff>
    </xdr:from>
    <xdr:ext cx="405111" cy="259045"/>
    <xdr:sp macro="" textlink="">
      <xdr:nvSpPr>
        <xdr:cNvPr id="337" name="n_3mainValue【市民会館】&#10;有形固定資産減価償却率">
          <a:extLst>
            <a:ext uri="{FF2B5EF4-FFF2-40B4-BE49-F238E27FC236}">
              <a16:creationId xmlns:a16="http://schemas.microsoft.com/office/drawing/2014/main" id="{1E765F71-E05B-4D3F-9CA6-C4B7E0BAAC13}"/>
            </a:ext>
          </a:extLst>
        </xdr:cNvPr>
        <xdr:cNvSpPr txBox="1"/>
      </xdr:nvSpPr>
      <xdr:spPr>
        <a:xfrm>
          <a:off x="1816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46282</xdr:rowOff>
    </xdr:from>
    <xdr:ext cx="405111" cy="259045"/>
    <xdr:sp macro="" textlink="">
      <xdr:nvSpPr>
        <xdr:cNvPr id="338" name="n_4mainValue【市民会館】&#10;有形固定資産減価償却率">
          <a:extLst>
            <a:ext uri="{FF2B5EF4-FFF2-40B4-BE49-F238E27FC236}">
              <a16:creationId xmlns:a16="http://schemas.microsoft.com/office/drawing/2014/main" id="{DB2547E9-710B-483C-BE3E-BE4406A455AF}"/>
            </a:ext>
          </a:extLst>
        </xdr:cNvPr>
        <xdr:cNvSpPr txBox="1"/>
      </xdr:nvSpPr>
      <xdr:spPr>
        <a:xfrm>
          <a:off x="9277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4D5FDDF8-7230-49A0-86FB-E00511F9AA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D9535FF7-D0FF-4FE8-8CA7-029D6932A5A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36FB714B-8F99-497A-B689-CE563A23543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26B5380-C960-44AD-B100-5A29E0C39E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6DB6E062-9E67-477E-B7BE-D8E5ADF212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773C1365-F972-40DF-AB3B-078A7919CC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1F2C249-1321-462B-AB24-31F4F46BAD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FE7BAAF7-03CA-48B7-8F6D-27BD49BF5C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C0BBB398-98C5-4DA6-8B37-0801AC6CE49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D006C6C4-1D2D-4CEE-8893-C8C07D12D68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a:extLst>
            <a:ext uri="{FF2B5EF4-FFF2-40B4-BE49-F238E27FC236}">
              <a16:creationId xmlns:a16="http://schemas.microsoft.com/office/drawing/2014/main" id="{93F837D4-B571-422F-9D13-6213F435F21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a:extLst>
            <a:ext uri="{FF2B5EF4-FFF2-40B4-BE49-F238E27FC236}">
              <a16:creationId xmlns:a16="http://schemas.microsoft.com/office/drawing/2014/main" id="{0B45DCC3-821A-4D98-BB5B-0F646575B1E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a:extLst>
            <a:ext uri="{FF2B5EF4-FFF2-40B4-BE49-F238E27FC236}">
              <a16:creationId xmlns:a16="http://schemas.microsoft.com/office/drawing/2014/main" id="{35FAC6D6-DB50-4848-B999-17C835A4E48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a:extLst>
            <a:ext uri="{FF2B5EF4-FFF2-40B4-BE49-F238E27FC236}">
              <a16:creationId xmlns:a16="http://schemas.microsoft.com/office/drawing/2014/main" id="{0BD607E9-36B9-4386-B6C1-9A64EB915A9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a:extLst>
            <a:ext uri="{FF2B5EF4-FFF2-40B4-BE49-F238E27FC236}">
              <a16:creationId xmlns:a16="http://schemas.microsoft.com/office/drawing/2014/main" id="{AD461EBF-2908-4EFF-BE52-0D500AFF1D8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a:extLst>
            <a:ext uri="{FF2B5EF4-FFF2-40B4-BE49-F238E27FC236}">
              <a16:creationId xmlns:a16="http://schemas.microsoft.com/office/drawing/2014/main" id="{CF7F8023-F553-47CB-8826-0C3F3E8630E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a:extLst>
            <a:ext uri="{FF2B5EF4-FFF2-40B4-BE49-F238E27FC236}">
              <a16:creationId xmlns:a16="http://schemas.microsoft.com/office/drawing/2014/main" id="{C51A18B7-64E3-45F9-8438-EE9F5D657F8D}"/>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a:extLst>
            <a:ext uri="{FF2B5EF4-FFF2-40B4-BE49-F238E27FC236}">
              <a16:creationId xmlns:a16="http://schemas.microsoft.com/office/drawing/2014/main" id="{6FBD01B3-48A0-42D7-9AC7-72158D3D932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a:extLst>
            <a:ext uri="{FF2B5EF4-FFF2-40B4-BE49-F238E27FC236}">
              <a16:creationId xmlns:a16="http://schemas.microsoft.com/office/drawing/2014/main" id="{69A89FC7-D259-4E4B-892B-789E9E4C633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a:extLst>
            <a:ext uri="{FF2B5EF4-FFF2-40B4-BE49-F238E27FC236}">
              <a16:creationId xmlns:a16="http://schemas.microsoft.com/office/drawing/2014/main" id="{CC70558D-FC53-47BA-9269-A1AB12BE0E4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a:extLst>
            <a:ext uri="{FF2B5EF4-FFF2-40B4-BE49-F238E27FC236}">
              <a16:creationId xmlns:a16="http://schemas.microsoft.com/office/drawing/2014/main" id="{97CD9B04-F019-468D-9391-A25E0AB337C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a:extLst>
            <a:ext uri="{FF2B5EF4-FFF2-40B4-BE49-F238E27FC236}">
              <a16:creationId xmlns:a16="http://schemas.microsoft.com/office/drawing/2014/main" id="{2D81DA20-CAD4-41D2-B737-F5452E6B2F0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E5E5C750-EBB2-41F7-936A-9820A99208B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CB399E96-B237-42B9-9110-B0C0A7E19A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2C22566C-3B45-4698-904B-E2CA8CC904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4" name="直線コネクタ 363">
          <a:extLst>
            <a:ext uri="{FF2B5EF4-FFF2-40B4-BE49-F238E27FC236}">
              <a16:creationId xmlns:a16="http://schemas.microsoft.com/office/drawing/2014/main" id="{C4017A01-BED4-493E-828D-1FC5321AB807}"/>
            </a:ext>
          </a:extLst>
        </xdr:cNvPr>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5" name="【市民会館】&#10;一人当たり面積最小値テキスト">
          <a:extLst>
            <a:ext uri="{FF2B5EF4-FFF2-40B4-BE49-F238E27FC236}">
              <a16:creationId xmlns:a16="http://schemas.microsoft.com/office/drawing/2014/main" id="{3B9EE8A8-B4F1-47E1-8E20-7831009CE300}"/>
            </a:ext>
          </a:extLst>
        </xdr:cNvPr>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6" name="直線コネクタ 365">
          <a:extLst>
            <a:ext uri="{FF2B5EF4-FFF2-40B4-BE49-F238E27FC236}">
              <a16:creationId xmlns:a16="http://schemas.microsoft.com/office/drawing/2014/main" id="{CC6DCC98-04C8-4808-A5D3-18AD529987EA}"/>
            </a:ext>
          </a:extLst>
        </xdr:cNvPr>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7" name="【市民会館】&#10;一人当たり面積最大値テキスト">
          <a:extLst>
            <a:ext uri="{FF2B5EF4-FFF2-40B4-BE49-F238E27FC236}">
              <a16:creationId xmlns:a16="http://schemas.microsoft.com/office/drawing/2014/main" id="{A761B865-AD96-47E2-9F27-5A3933252817}"/>
            </a:ext>
          </a:extLst>
        </xdr:cNvPr>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8" name="直線コネクタ 367">
          <a:extLst>
            <a:ext uri="{FF2B5EF4-FFF2-40B4-BE49-F238E27FC236}">
              <a16:creationId xmlns:a16="http://schemas.microsoft.com/office/drawing/2014/main" id="{649252C8-35CB-4E40-B839-AEBDECD872F8}"/>
            </a:ext>
          </a:extLst>
        </xdr:cNvPr>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102161</xdr:rowOff>
    </xdr:from>
    <xdr:ext cx="469744" cy="259045"/>
    <xdr:sp macro="" textlink="">
      <xdr:nvSpPr>
        <xdr:cNvPr id="369" name="【市民会館】&#10;一人当たり面積平均値テキスト">
          <a:extLst>
            <a:ext uri="{FF2B5EF4-FFF2-40B4-BE49-F238E27FC236}">
              <a16:creationId xmlns:a16="http://schemas.microsoft.com/office/drawing/2014/main" id="{9BD0F192-D087-4BE5-B316-29A639224C3A}"/>
            </a:ext>
          </a:extLst>
        </xdr:cNvPr>
        <xdr:cNvSpPr txBox="1"/>
      </xdr:nvSpPr>
      <xdr:spPr>
        <a:xfrm>
          <a:off x="10515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70" name="フローチャート: 判断 369">
          <a:extLst>
            <a:ext uri="{FF2B5EF4-FFF2-40B4-BE49-F238E27FC236}">
              <a16:creationId xmlns:a16="http://schemas.microsoft.com/office/drawing/2014/main" id="{7AD71B31-0793-4E79-B37F-1112CDA48FFF}"/>
            </a:ext>
          </a:extLst>
        </xdr:cNvPr>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1" name="フローチャート: 判断 370">
          <a:extLst>
            <a:ext uri="{FF2B5EF4-FFF2-40B4-BE49-F238E27FC236}">
              <a16:creationId xmlns:a16="http://schemas.microsoft.com/office/drawing/2014/main" id="{8E7EEF1C-4C97-4984-81E9-9B4ABD2807D3}"/>
            </a:ext>
          </a:extLst>
        </xdr:cNvPr>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2" name="フローチャート: 判断 371">
          <a:extLst>
            <a:ext uri="{FF2B5EF4-FFF2-40B4-BE49-F238E27FC236}">
              <a16:creationId xmlns:a16="http://schemas.microsoft.com/office/drawing/2014/main" id="{CC52C189-7C8E-4FC4-BBD9-3444BB7D7423}"/>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3" name="フローチャート: 判断 372">
          <a:extLst>
            <a:ext uri="{FF2B5EF4-FFF2-40B4-BE49-F238E27FC236}">
              <a16:creationId xmlns:a16="http://schemas.microsoft.com/office/drawing/2014/main" id="{FEAA1027-30E3-45AB-BBC6-D3A828CE2DF1}"/>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4" name="フローチャート: 判断 373">
          <a:extLst>
            <a:ext uri="{FF2B5EF4-FFF2-40B4-BE49-F238E27FC236}">
              <a16:creationId xmlns:a16="http://schemas.microsoft.com/office/drawing/2014/main" id="{D6056434-C29E-4405-990D-73CF095AEBCE}"/>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6595759-8634-4F05-8C81-A681FC68684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DF5A6A4-183C-47BC-AA3C-7E7338242AC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E77A3CA9-81CC-462C-9B9D-4585D6DD84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5C25F37-6834-4E25-8058-FCFA64EF59B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4261247-365F-48DA-AE2F-AB2BA00D7F0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69487</xdr:rowOff>
    </xdr:from>
    <xdr:to>
      <xdr:col>55</xdr:col>
      <xdr:colOff>50800</xdr:colOff>
      <xdr:row>108</xdr:row>
      <xdr:rowOff>171087</xdr:rowOff>
    </xdr:to>
    <xdr:sp macro="" textlink="">
      <xdr:nvSpPr>
        <xdr:cNvPr id="380" name="楕円 379">
          <a:extLst>
            <a:ext uri="{FF2B5EF4-FFF2-40B4-BE49-F238E27FC236}">
              <a16:creationId xmlns:a16="http://schemas.microsoft.com/office/drawing/2014/main" id="{65663F8F-764E-43B6-B7A6-55B5DCBCA71E}"/>
            </a:ext>
          </a:extLst>
        </xdr:cNvPr>
        <xdr:cNvSpPr/>
      </xdr:nvSpPr>
      <xdr:spPr>
        <a:xfrm>
          <a:off x="10426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155864</xdr:rowOff>
    </xdr:from>
    <xdr:ext cx="469744" cy="259045"/>
    <xdr:sp macro="" textlink="">
      <xdr:nvSpPr>
        <xdr:cNvPr id="381" name="【市民会館】&#10;一人当たり面積該当値テキスト">
          <a:extLst>
            <a:ext uri="{FF2B5EF4-FFF2-40B4-BE49-F238E27FC236}">
              <a16:creationId xmlns:a16="http://schemas.microsoft.com/office/drawing/2014/main" id="{22E37E93-69AA-495F-82C8-4304DE7ACF7A}"/>
            </a:ext>
          </a:extLst>
        </xdr:cNvPr>
        <xdr:cNvSpPr txBox="1"/>
      </xdr:nvSpPr>
      <xdr:spPr>
        <a:xfrm>
          <a:off x="10515600" y="185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69487</xdr:rowOff>
    </xdr:from>
    <xdr:to>
      <xdr:col>50</xdr:col>
      <xdr:colOff>165100</xdr:colOff>
      <xdr:row>108</xdr:row>
      <xdr:rowOff>171087</xdr:rowOff>
    </xdr:to>
    <xdr:sp macro="" textlink="">
      <xdr:nvSpPr>
        <xdr:cNvPr id="382" name="楕円 381">
          <a:extLst>
            <a:ext uri="{FF2B5EF4-FFF2-40B4-BE49-F238E27FC236}">
              <a16:creationId xmlns:a16="http://schemas.microsoft.com/office/drawing/2014/main" id="{98FFB8A4-D2B3-4EED-9BE5-3D7E3ACF9784}"/>
            </a:ext>
          </a:extLst>
        </xdr:cNvPr>
        <xdr:cNvSpPr/>
      </xdr:nvSpPr>
      <xdr:spPr>
        <a:xfrm>
          <a:off x="95885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120287</xdr:rowOff>
    </xdr:from>
    <xdr:to>
      <xdr:col>55</xdr:col>
      <xdr:colOff>0</xdr:colOff>
      <xdr:row>108</xdr:row>
      <xdr:rowOff>120287</xdr:rowOff>
    </xdr:to>
    <xdr:cxnSp macro="">
      <xdr:nvCxnSpPr>
        <xdr:cNvPr id="383" name="直線コネクタ 382">
          <a:extLst>
            <a:ext uri="{FF2B5EF4-FFF2-40B4-BE49-F238E27FC236}">
              <a16:creationId xmlns:a16="http://schemas.microsoft.com/office/drawing/2014/main" id="{7B4F0025-A711-418B-BB3E-749AF33C3455}"/>
            </a:ext>
          </a:extLst>
        </xdr:cNvPr>
        <xdr:cNvCxnSpPr/>
      </xdr:nvCxnSpPr>
      <xdr:spPr>
        <a:xfrm>
          <a:off x="9639300" y="18636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67855</xdr:rowOff>
    </xdr:from>
    <xdr:to>
      <xdr:col>46</xdr:col>
      <xdr:colOff>38100</xdr:colOff>
      <xdr:row>108</xdr:row>
      <xdr:rowOff>169455</xdr:rowOff>
    </xdr:to>
    <xdr:sp macro="" textlink="">
      <xdr:nvSpPr>
        <xdr:cNvPr id="384" name="楕円 383">
          <a:extLst>
            <a:ext uri="{FF2B5EF4-FFF2-40B4-BE49-F238E27FC236}">
              <a16:creationId xmlns:a16="http://schemas.microsoft.com/office/drawing/2014/main" id="{49D0014B-9F88-4CF2-8549-83ABFFFC4C8E}"/>
            </a:ext>
          </a:extLst>
        </xdr:cNvPr>
        <xdr:cNvSpPr/>
      </xdr:nvSpPr>
      <xdr:spPr>
        <a:xfrm>
          <a:off x="8699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118655</xdr:rowOff>
    </xdr:from>
    <xdr:to>
      <xdr:col>50</xdr:col>
      <xdr:colOff>114300</xdr:colOff>
      <xdr:row>108</xdr:row>
      <xdr:rowOff>120287</xdr:rowOff>
    </xdr:to>
    <xdr:cxnSp macro="">
      <xdr:nvCxnSpPr>
        <xdr:cNvPr id="385" name="直線コネクタ 384">
          <a:extLst>
            <a:ext uri="{FF2B5EF4-FFF2-40B4-BE49-F238E27FC236}">
              <a16:creationId xmlns:a16="http://schemas.microsoft.com/office/drawing/2014/main" id="{30C0BBD7-7A51-4628-B355-4E00D1EBB6F8}"/>
            </a:ext>
          </a:extLst>
        </xdr:cNvPr>
        <xdr:cNvCxnSpPr/>
      </xdr:nvCxnSpPr>
      <xdr:spPr>
        <a:xfrm>
          <a:off x="8750300" y="1863525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67855</xdr:rowOff>
    </xdr:from>
    <xdr:to>
      <xdr:col>41</xdr:col>
      <xdr:colOff>101600</xdr:colOff>
      <xdr:row>108</xdr:row>
      <xdr:rowOff>169455</xdr:rowOff>
    </xdr:to>
    <xdr:sp macro="" textlink="">
      <xdr:nvSpPr>
        <xdr:cNvPr id="386" name="楕円 385">
          <a:extLst>
            <a:ext uri="{FF2B5EF4-FFF2-40B4-BE49-F238E27FC236}">
              <a16:creationId xmlns:a16="http://schemas.microsoft.com/office/drawing/2014/main" id="{987CDABB-53A2-4E38-B2D9-8F84C349E149}"/>
            </a:ext>
          </a:extLst>
        </xdr:cNvPr>
        <xdr:cNvSpPr/>
      </xdr:nvSpPr>
      <xdr:spPr>
        <a:xfrm>
          <a:off x="7810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118655</xdr:rowOff>
    </xdr:from>
    <xdr:to>
      <xdr:col>45</xdr:col>
      <xdr:colOff>177800</xdr:colOff>
      <xdr:row>108</xdr:row>
      <xdr:rowOff>118655</xdr:rowOff>
    </xdr:to>
    <xdr:cxnSp macro="">
      <xdr:nvCxnSpPr>
        <xdr:cNvPr id="387" name="直線コネクタ 386">
          <a:extLst>
            <a:ext uri="{FF2B5EF4-FFF2-40B4-BE49-F238E27FC236}">
              <a16:creationId xmlns:a16="http://schemas.microsoft.com/office/drawing/2014/main" id="{7423E5AB-9E61-4C80-B60A-33777F63BC53}"/>
            </a:ext>
          </a:extLst>
        </xdr:cNvPr>
        <xdr:cNvCxnSpPr/>
      </xdr:nvCxnSpPr>
      <xdr:spPr>
        <a:xfrm>
          <a:off x="7861300" y="18635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66221</xdr:rowOff>
    </xdr:from>
    <xdr:to>
      <xdr:col>36</xdr:col>
      <xdr:colOff>165100</xdr:colOff>
      <xdr:row>108</xdr:row>
      <xdr:rowOff>167821</xdr:rowOff>
    </xdr:to>
    <xdr:sp macro="" textlink="">
      <xdr:nvSpPr>
        <xdr:cNvPr id="388" name="楕円 387">
          <a:extLst>
            <a:ext uri="{FF2B5EF4-FFF2-40B4-BE49-F238E27FC236}">
              <a16:creationId xmlns:a16="http://schemas.microsoft.com/office/drawing/2014/main" id="{B84C57EC-0024-4E19-A2CD-0EFA721F17C1}"/>
            </a:ext>
          </a:extLst>
        </xdr:cNvPr>
        <xdr:cNvSpPr/>
      </xdr:nvSpPr>
      <xdr:spPr>
        <a:xfrm>
          <a:off x="6921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117021</xdr:rowOff>
    </xdr:from>
    <xdr:to>
      <xdr:col>41</xdr:col>
      <xdr:colOff>50800</xdr:colOff>
      <xdr:row>108</xdr:row>
      <xdr:rowOff>118655</xdr:rowOff>
    </xdr:to>
    <xdr:cxnSp macro="">
      <xdr:nvCxnSpPr>
        <xdr:cNvPr id="389" name="直線コネクタ 388">
          <a:extLst>
            <a:ext uri="{FF2B5EF4-FFF2-40B4-BE49-F238E27FC236}">
              <a16:creationId xmlns:a16="http://schemas.microsoft.com/office/drawing/2014/main" id="{0E2A6C92-FFFC-46DA-8061-9384649E92A4}"/>
            </a:ext>
          </a:extLst>
        </xdr:cNvPr>
        <xdr:cNvCxnSpPr/>
      </xdr:nvCxnSpPr>
      <xdr:spPr>
        <a:xfrm>
          <a:off x="6972300" y="1863362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32493</xdr:rowOff>
    </xdr:from>
    <xdr:ext cx="469744" cy="259045"/>
    <xdr:sp macro="" textlink="">
      <xdr:nvSpPr>
        <xdr:cNvPr id="390" name="n_1aveValue【市民会館】&#10;一人当たり面積">
          <a:extLst>
            <a:ext uri="{FF2B5EF4-FFF2-40B4-BE49-F238E27FC236}">
              <a16:creationId xmlns:a16="http://schemas.microsoft.com/office/drawing/2014/main" id="{745003CD-71B7-4F72-AEBB-08925AD89434}"/>
            </a:ext>
          </a:extLst>
        </xdr:cNvPr>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391" name="n_2aveValue【市民会館】&#10;一人当たり面積">
          <a:extLst>
            <a:ext uri="{FF2B5EF4-FFF2-40B4-BE49-F238E27FC236}">
              <a16:creationId xmlns:a16="http://schemas.microsoft.com/office/drawing/2014/main" id="{9C378D74-6A58-43BB-A17C-BC1B552412E9}"/>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392" name="n_3aveValue【市民会館】&#10;一人当たり面積">
          <a:extLst>
            <a:ext uri="{FF2B5EF4-FFF2-40B4-BE49-F238E27FC236}">
              <a16:creationId xmlns:a16="http://schemas.microsoft.com/office/drawing/2014/main" id="{CF0A091E-A2EF-4035-8246-8F587622705C}"/>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393" name="n_4aveValue【市民会館】&#10;一人当たり面積">
          <a:extLst>
            <a:ext uri="{FF2B5EF4-FFF2-40B4-BE49-F238E27FC236}">
              <a16:creationId xmlns:a16="http://schemas.microsoft.com/office/drawing/2014/main" id="{991484E2-0190-4EE2-9A74-2B9781E04A0A}"/>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162214</xdr:rowOff>
    </xdr:from>
    <xdr:ext cx="469744" cy="259045"/>
    <xdr:sp macro="" textlink="">
      <xdr:nvSpPr>
        <xdr:cNvPr id="394" name="n_1mainValue【市民会館】&#10;一人当たり面積">
          <a:extLst>
            <a:ext uri="{FF2B5EF4-FFF2-40B4-BE49-F238E27FC236}">
              <a16:creationId xmlns:a16="http://schemas.microsoft.com/office/drawing/2014/main" id="{A5A84048-FC11-41EF-89AF-BC4A0079D04F}"/>
            </a:ext>
          </a:extLst>
        </xdr:cNvPr>
        <xdr:cNvSpPr txBox="1"/>
      </xdr:nvSpPr>
      <xdr:spPr>
        <a:xfrm>
          <a:off x="9391727" y="1867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160582</xdr:rowOff>
    </xdr:from>
    <xdr:ext cx="469744" cy="259045"/>
    <xdr:sp macro="" textlink="">
      <xdr:nvSpPr>
        <xdr:cNvPr id="395" name="n_2mainValue【市民会館】&#10;一人当たり面積">
          <a:extLst>
            <a:ext uri="{FF2B5EF4-FFF2-40B4-BE49-F238E27FC236}">
              <a16:creationId xmlns:a16="http://schemas.microsoft.com/office/drawing/2014/main" id="{B896D0EA-FD1A-48F4-8255-2DB9882E0682}"/>
            </a:ext>
          </a:extLst>
        </xdr:cNvPr>
        <xdr:cNvSpPr txBox="1"/>
      </xdr:nvSpPr>
      <xdr:spPr>
        <a:xfrm>
          <a:off x="8515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160582</xdr:rowOff>
    </xdr:from>
    <xdr:ext cx="469744" cy="259045"/>
    <xdr:sp macro="" textlink="">
      <xdr:nvSpPr>
        <xdr:cNvPr id="396" name="n_3mainValue【市民会館】&#10;一人当たり面積">
          <a:extLst>
            <a:ext uri="{FF2B5EF4-FFF2-40B4-BE49-F238E27FC236}">
              <a16:creationId xmlns:a16="http://schemas.microsoft.com/office/drawing/2014/main" id="{58815633-C88B-4E67-AF14-7532A64FA9EA}"/>
            </a:ext>
          </a:extLst>
        </xdr:cNvPr>
        <xdr:cNvSpPr txBox="1"/>
      </xdr:nvSpPr>
      <xdr:spPr>
        <a:xfrm>
          <a:off x="7626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158948</xdr:rowOff>
    </xdr:from>
    <xdr:ext cx="469744" cy="259045"/>
    <xdr:sp macro="" textlink="">
      <xdr:nvSpPr>
        <xdr:cNvPr id="397" name="n_4mainValue【市民会館】&#10;一人当たり面積">
          <a:extLst>
            <a:ext uri="{FF2B5EF4-FFF2-40B4-BE49-F238E27FC236}">
              <a16:creationId xmlns:a16="http://schemas.microsoft.com/office/drawing/2014/main" id="{EB8FA1BA-04B5-4773-9407-9A67E62CC9F0}"/>
            </a:ext>
          </a:extLst>
        </xdr:cNvPr>
        <xdr:cNvSpPr txBox="1"/>
      </xdr:nvSpPr>
      <xdr:spPr>
        <a:xfrm>
          <a:off x="6737427" y="1867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1A708B95-DDD6-4389-9E0A-7F5169E4665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A0AC522C-7D80-41E3-8442-D435B24EA4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849E7BF6-75F9-464E-A214-505563A1D2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28390744-C730-4ECC-943B-2DF43AAAB34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CB267978-6ED4-424E-A14D-2BD74BE57A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10E68188-7359-485C-A0B6-0C618FA96E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609F5D9A-0A0B-43A7-8286-F732D2CBAE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9BD672CE-3F0B-4AF7-A19C-A3915D288B9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DC517286-744E-48C7-B742-18D2601B57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7F4F3105-375B-4F17-9057-74BC7B9E94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BC37C9D0-8018-400C-A483-277CC09176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9" name="直線コネクタ 408">
          <a:extLst>
            <a:ext uri="{FF2B5EF4-FFF2-40B4-BE49-F238E27FC236}">
              <a16:creationId xmlns:a16="http://schemas.microsoft.com/office/drawing/2014/main" id="{68D28EF1-2B59-4E78-AEA1-62C6C03037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9C6886C8-FBCF-468C-99BF-9A77831E86B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1" name="直線コネクタ 410">
          <a:extLst>
            <a:ext uri="{FF2B5EF4-FFF2-40B4-BE49-F238E27FC236}">
              <a16:creationId xmlns:a16="http://schemas.microsoft.com/office/drawing/2014/main" id="{7066CDA7-2D7C-43F4-97EA-542B04402D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2" name="テキスト ボックス 411">
          <a:extLst>
            <a:ext uri="{FF2B5EF4-FFF2-40B4-BE49-F238E27FC236}">
              <a16:creationId xmlns:a16="http://schemas.microsoft.com/office/drawing/2014/main" id="{00E355DD-57E7-4A10-9F86-84A2865240F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3" name="直線コネクタ 412">
          <a:extLst>
            <a:ext uri="{FF2B5EF4-FFF2-40B4-BE49-F238E27FC236}">
              <a16:creationId xmlns:a16="http://schemas.microsoft.com/office/drawing/2014/main" id="{A8B2810F-A0EF-4489-9773-728257BFB89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4" name="テキスト ボックス 413">
          <a:extLst>
            <a:ext uri="{FF2B5EF4-FFF2-40B4-BE49-F238E27FC236}">
              <a16:creationId xmlns:a16="http://schemas.microsoft.com/office/drawing/2014/main" id="{E7362990-D7C4-4EB8-A7E8-26387876B1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5" name="直線コネクタ 414">
          <a:extLst>
            <a:ext uri="{FF2B5EF4-FFF2-40B4-BE49-F238E27FC236}">
              <a16:creationId xmlns:a16="http://schemas.microsoft.com/office/drawing/2014/main" id="{B394396E-1FC5-4837-9838-DA0EE9CC0C2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6" name="テキスト ボックス 415">
          <a:extLst>
            <a:ext uri="{FF2B5EF4-FFF2-40B4-BE49-F238E27FC236}">
              <a16:creationId xmlns:a16="http://schemas.microsoft.com/office/drawing/2014/main" id="{D126A838-285F-40E0-BCEC-EE77733655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7" name="直線コネクタ 416">
          <a:extLst>
            <a:ext uri="{FF2B5EF4-FFF2-40B4-BE49-F238E27FC236}">
              <a16:creationId xmlns:a16="http://schemas.microsoft.com/office/drawing/2014/main" id="{1A7B3D30-AB49-4090-BC2D-BA9F3C6237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8" name="テキスト ボックス 417">
          <a:extLst>
            <a:ext uri="{FF2B5EF4-FFF2-40B4-BE49-F238E27FC236}">
              <a16:creationId xmlns:a16="http://schemas.microsoft.com/office/drawing/2014/main" id="{39B02B9E-3AA7-4C2A-8BF9-5D9E1092116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9" name="直線コネクタ 418">
          <a:extLst>
            <a:ext uri="{FF2B5EF4-FFF2-40B4-BE49-F238E27FC236}">
              <a16:creationId xmlns:a16="http://schemas.microsoft.com/office/drawing/2014/main" id="{8BC0CBB4-EC29-4F05-8BC3-C7112FFFDFF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0" name="テキスト ボックス 419">
          <a:extLst>
            <a:ext uri="{FF2B5EF4-FFF2-40B4-BE49-F238E27FC236}">
              <a16:creationId xmlns:a16="http://schemas.microsoft.com/office/drawing/2014/main" id="{A0FCE42D-DF47-4263-B275-09829995023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6A4585D8-C466-44F6-94B6-D43E75D8BD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C4B729CC-9797-4FD5-8DF5-0968F16265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3" name="直線コネクタ 422">
          <a:extLst>
            <a:ext uri="{FF2B5EF4-FFF2-40B4-BE49-F238E27FC236}">
              <a16:creationId xmlns:a16="http://schemas.microsoft.com/office/drawing/2014/main" id="{B2B4111B-EAD7-4E5E-8E4F-69CF3CB29D51}"/>
            </a:ext>
          </a:extLst>
        </xdr:cNvPr>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F080674C-1C7B-4182-AE10-DC3371065EF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5" name="直線コネクタ 424">
          <a:extLst>
            <a:ext uri="{FF2B5EF4-FFF2-40B4-BE49-F238E27FC236}">
              <a16:creationId xmlns:a16="http://schemas.microsoft.com/office/drawing/2014/main" id="{649A1EE9-D525-4705-8DDB-C22D608491A5}"/>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6" name="【一般廃棄物処理施設】&#10;有形固定資産減価償却率最大値テキスト">
          <a:extLst>
            <a:ext uri="{FF2B5EF4-FFF2-40B4-BE49-F238E27FC236}">
              <a16:creationId xmlns:a16="http://schemas.microsoft.com/office/drawing/2014/main" id="{E80C678C-13BA-4E41-84F0-CCC475C9F12D}"/>
            </a:ext>
          </a:extLst>
        </xdr:cNvPr>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7" name="直線コネクタ 426">
          <a:extLst>
            <a:ext uri="{FF2B5EF4-FFF2-40B4-BE49-F238E27FC236}">
              <a16:creationId xmlns:a16="http://schemas.microsoft.com/office/drawing/2014/main" id="{E3F037B3-CD44-4BFD-950D-7CF1A60D0FC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72233418-14B6-4649-929E-300E9404382B}"/>
            </a:ext>
          </a:extLst>
        </xdr:cNvPr>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9" name="フローチャート: 判断 428">
          <a:extLst>
            <a:ext uri="{FF2B5EF4-FFF2-40B4-BE49-F238E27FC236}">
              <a16:creationId xmlns:a16="http://schemas.microsoft.com/office/drawing/2014/main" id="{50D8E493-E41B-4931-95BA-76C5B6FDB077}"/>
            </a:ext>
          </a:extLst>
        </xdr:cNvPr>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30" name="フローチャート: 判断 429">
          <a:extLst>
            <a:ext uri="{FF2B5EF4-FFF2-40B4-BE49-F238E27FC236}">
              <a16:creationId xmlns:a16="http://schemas.microsoft.com/office/drawing/2014/main" id="{0C70722E-3DB5-44B6-8C52-EC13A9BA72D2}"/>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31" name="フローチャート: 判断 430">
          <a:extLst>
            <a:ext uri="{FF2B5EF4-FFF2-40B4-BE49-F238E27FC236}">
              <a16:creationId xmlns:a16="http://schemas.microsoft.com/office/drawing/2014/main" id="{68F27D91-C83D-487E-89CD-D948752454F0}"/>
            </a:ext>
          </a:extLst>
        </xdr:cNvPr>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32" name="フローチャート: 判断 431">
          <a:extLst>
            <a:ext uri="{FF2B5EF4-FFF2-40B4-BE49-F238E27FC236}">
              <a16:creationId xmlns:a16="http://schemas.microsoft.com/office/drawing/2014/main" id="{199A68CD-323A-46B7-9779-88DE4F6174A2}"/>
            </a:ext>
          </a:extLst>
        </xdr:cNvPr>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33" name="フローチャート: 判断 432">
          <a:extLst>
            <a:ext uri="{FF2B5EF4-FFF2-40B4-BE49-F238E27FC236}">
              <a16:creationId xmlns:a16="http://schemas.microsoft.com/office/drawing/2014/main" id="{C5C6C751-6E78-47BD-9588-6FDB551794A1}"/>
            </a:ext>
          </a:extLst>
        </xdr:cNvPr>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857C797-2520-4618-9823-AE2646B0AD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42CC740-A967-4A2E-9CAC-866A210144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83118C3-2229-421A-B939-F1557962D54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59CCDF4-1AD8-4F48-9018-42E4A739EA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E9ECFABC-8A42-4CAE-84CF-5725E945A94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46627</xdr:rowOff>
    </xdr:from>
    <xdr:to>
      <xdr:col>85</xdr:col>
      <xdr:colOff>177800</xdr:colOff>
      <xdr:row>41</xdr:row>
      <xdr:rowOff>148227</xdr:rowOff>
    </xdr:to>
    <xdr:sp macro="" textlink="">
      <xdr:nvSpPr>
        <xdr:cNvPr id="439" name="楕円 438">
          <a:extLst>
            <a:ext uri="{FF2B5EF4-FFF2-40B4-BE49-F238E27FC236}">
              <a16:creationId xmlns:a16="http://schemas.microsoft.com/office/drawing/2014/main" id="{D3079DE5-4CCA-4B10-A62D-17E9AD6C0ECD}"/>
            </a:ext>
          </a:extLst>
        </xdr:cNvPr>
        <xdr:cNvSpPr/>
      </xdr:nvSpPr>
      <xdr:spPr>
        <a:xfrm>
          <a:off x="16268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133004</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171E0AFD-49C8-4F57-9E5A-A7A2347B9ABF}"/>
            </a:ext>
          </a:extLst>
        </xdr:cNvPr>
        <xdr:cNvSpPr txBox="1"/>
      </xdr:nvSpPr>
      <xdr:spPr>
        <a:xfrm>
          <a:off x="16357600" y="699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10704</xdr:rowOff>
    </xdr:from>
    <xdr:to>
      <xdr:col>81</xdr:col>
      <xdr:colOff>101600</xdr:colOff>
      <xdr:row>41</xdr:row>
      <xdr:rowOff>112304</xdr:rowOff>
    </xdr:to>
    <xdr:sp macro="" textlink="">
      <xdr:nvSpPr>
        <xdr:cNvPr id="441" name="楕円 440">
          <a:extLst>
            <a:ext uri="{FF2B5EF4-FFF2-40B4-BE49-F238E27FC236}">
              <a16:creationId xmlns:a16="http://schemas.microsoft.com/office/drawing/2014/main" id="{2AD86C05-92B3-495D-9806-5A6C780F7E2E}"/>
            </a:ext>
          </a:extLst>
        </xdr:cNvPr>
        <xdr:cNvSpPr/>
      </xdr:nvSpPr>
      <xdr:spPr>
        <a:xfrm>
          <a:off x="15430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61504</xdr:rowOff>
    </xdr:from>
    <xdr:to>
      <xdr:col>85</xdr:col>
      <xdr:colOff>127000</xdr:colOff>
      <xdr:row>41</xdr:row>
      <xdr:rowOff>97427</xdr:rowOff>
    </xdr:to>
    <xdr:cxnSp macro="">
      <xdr:nvCxnSpPr>
        <xdr:cNvPr id="442" name="直線コネクタ 441">
          <a:extLst>
            <a:ext uri="{FF2B5EF4-FFF2-40B4-BE49-F238E27FC236}">
              <a16:creationId xmlns:a16="http://schemas.microsoft.com/office/drawing/2014/main" id="{580F20E5-D04C-4EB0-A59D-C34A15F82747}"/>
            </a:ext>
          </a:extLst>
        </xdr:cNvPr>
        <xdr:cNvCxnSpPr/>
      </xdr:nvCxnSpPr>
      <xdr:spPr>
        <a:xfrm>
          <a:off x="15481300" y="70909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147865</xdr:rowOff>
    </xdr:from>
    <xdr:to>
      <xdr:col>76</xdr:col>
      <xdr:colOff>165100</xdr:colOff>
      <xdr:row>41</xdr:row>
      <xdr:rowOff>78015</xdr:rowOff>
    </xdr:to>
    <xdr:sp macro="" textlink="">
      <xdr:nvSpPr>
        <xdr:cNvPr id="443" name="楕円 442">
          <a:extLst>
            <a:ext uri="{FF2B5EF4-FFF2-40B4-BE49-F238E27FC236}">
              <a16:creationId xmlns:a16="http://schemas.microsoft.com/office/drawing/2014/main" id="{8043D505-15C3-44FF-AE0B-DF7749B562DA}"/>
            </a:ext>
          </a:extLst>
        </xdr:cNvPr>
        <xdr:cNvSpPr/>
      </xdr:nvSpPr>
      <xdr:spPr>
        <a:xfrm>
          <a:off x="14541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27215</xdr:rowOff>
    </xdr:from>
    <xdr:to>
      <xdr:col>81</xdr:col>
      <xdr:colOff>50800</xdr:colOff>
      <xdr:row>41</xdr:row>
      <xdr:rowOff>61504</xdr:rowOff>
    </xdr:to>
    <xdr:cxnSp macro="">
      <xdr:nvCxnSpPr>
        <xdr:cNvPr id="444" name="直線コネクタ 443">
          <a:extLst>
            <a:ext uri="{FF2B5EF4-FFF2-40B4-BE49-F238E27FC236}">
              <a16:creationId xmlns:a16="http://schemas.microsoft.com/office/drawing/2014/main" id="{10320A2F-1037-473B-88B8-CC0C06DC8727}"/>
            </a:ext>
          </a:extLst>
        </xdr:cNvPr>
        <xdr:cNvCxnSpPr/>
      </xdr:nvCxnSpPr>
      <xdr:spPr>
        <a:xfrm>
          <a:off x="14592300" y="705666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113574</xdr:rowOff>
    </xdr:from>
    <xdr:to>
      <xdr:col>72</xdr:col>
      <xdr:colOff>38100</xdr:colOff>
      <xdr:row>41</xdr:row>
      <xdr:rowOff>43724</xdr:rowOff>
    </xdr:to>
    <xdr:sp macro="" textlink="">
      <xdr:nvSpPr>
        <xdr:cNvPr id="445" name="楕円 444">
          <a:extLst>
            <a:ext uri="{FF2B5EF4-FFF2-40B4-BE49-F238E27FC236}">
              <a16:creationId xmlns:a16="http://schemas.microsoft.com/office/drawing/2014/main" id="{8A1A8E34-FC72-49B1-9B82-3ADEFEB12A3D}"/>
            </a:ext>
          </a:extLst>
        </xdr:cNvPr>
        <xdr:cNvSpPr/>
      </xdr:nvSpPr>
      <xdr:spPr>
        <a:xfrm>
          <a:off x="13652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164374</xdr:rowOff>
    </xdr:from>
    <xdr:to>
      <xdr:col>76</xdr:col>
      <xdr:colOff>114300</xdr:colOff>
      <xdr:row>41</xdr:row>
      <xdr:rowOff>27215</xdr:rowOff>
    </xdr:to>
    <xdr:cxnSp macro="">
      <xdr:nvCxnSpPr>
        <xdr:cNvPr id="446" name="直線コネクタ 445">
          <a:extLst>
            <a:ext uri="{FF2B5EF4-FFF2-40B4-BE49-F238E27FC236}">
              <a16:creationId xmlns:a16="http://schemas.microsoft.com/office/drawing/2014/main" id="{E26C0E1C-5813-4091-B651-FB3F3F330C0F}"/>
            </a:ext>
          </a:extLst>
        </xdr:cNvPr>
        <xdr:cNvCxnSpPr/>
      </xdr:nvCxnSpPr>
      <xdr:spPr>
        <a:xfrm>
          <a:off x="13703300" y="702237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77651</xdr:rowOff>
    </xdr:from>
    <xdr:to>
      <xdr:col>67</xdr:col>
      <xdr:colOff>101600</xdr:colOff>
      <xdr:row>41</xdr:row>
      <xdr:rowOff>7801</xdr:rowOff>
    </xdr:to>
    <xdr:sp macro="" textlink="">
      <xdr:nvSpPr>
        <xdr:cNvPr id="447" name="楕円 446">
          <a:extLst>
            <a:ext uri="{FF2B5EF4-FFF2-40B4-BE49-F238E27FC236}">
              <a16:creationId xmlns:a16="http://schemas.microsoft.com/office/drawing/2014/main" id="{B32A339A-90EE-4356-999B-D0875D8889B0}"/>
            </a:ext>
          </a:extLst>
        </xdr:cNvPr>
        <xdr:cNvSpPr/>
      </xdr:nvSpPr>
      <xdr:spPr>
        <a:xfrm>
          <a:off x="12763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128451</xdr:rowOff>
    </xdr:from>
    <xdr:to>
      <xdr:col>71</xdr:col>
      <xdr:colOff>177800</xdr:colOff>
      <xdr:row>40</xdr:row>
      <xdr:rowOff>164374</xdr:rowOff>
    </xdr:to>
    <xdr:cxnSp macro="">
      <xdr:nvCxnSpPr>
        <xdr:cNvPr id="448" name="直線コネクタ 447">
          <a:extLst>
            <a:ext uri="{FF2B5EF4-FFF2-40B4-BE49-F238E27FC236}">
              <a16:creationId xmlns:a16="http://schemas.microsoft.com/office/drawing/2014/main" id="{FD2924F1-41E2-43A4-BBE6-2C23B4BA2D6C}"/>
            </a:ext>
          </a:extLst>
        </xdr:cNvPr>
        <xdr:cNvCxnSpPr/>
      </xdr:nvCxnSpPr>
      <xdr:spPr>
        <a:xfrm>
          <a:off x="12814300" y="698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9F42BFA6-01C6-4619-8C03-BBA725D882A5}"/>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EE8D76A7-9ACB-43A9-BCD2-5BF6E7336F53}"/>
            </a:ext>
          </a:extLst>
        </xdr:cNvPr>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AEB64BBE-A97F-407B-AC52-24087593716B}"/>
            </a:ext>
          </a:extLst>
        </xdr:cNvPr>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77D58D3D-BB20-4002-BD9A-4EE11E2A5260}"/>
            </a:ext>
          </a:extLst>
        </xdr:cNvPr>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103431</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F6F11F2D-6DFA-4B8A-97D4-C4C1CD8B65A0}"/>
            </a:ext>
          </a:extLst>
        </xdr:cNvPr>
        <xdr:cNvSpPr txBox="1"/>
      </xdr:nvSpPr>
      <xdr:spPr>
        <a:xfrm>
          <a:off x="152660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69142</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751EB590-CC98-4A2C-8516-01453477D6D7}"/>
            </a:ext>
          </a:extLst>
        </xdr:cNvPr>
        <xdr:cNvSpPr txBox="1"/>
      </xdr:nvSpPr>
      <xdr:spPr>
        <a:xfrm>
          <a:off x="14389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34851</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BBF66667-0412-445F-ACBB-52B33C833BB9}"/>
            </a:ext>
          </a:extLst>
        </xdr:cNvPr>
        <xdr:cNvSpPr txBox="1"/>
      </xdr:nvSpPr>
      <xdr:spPr>
        <a:xfrm>
          <a:off x="13500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170378</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1ABCF749-B774-4941-B549-F0DEBDBCC4BD}"/>
            </a:ext>
          </a:extLst>
        </xdr:cNvPr>
        <xdr:cNvSpPr txBox="1"/>
      </xdr:nvSpPr>
      <xdr:spPr>
        <a:xfrm>
          <a:off x="12611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93660BDF-D96F-41E1-985A-C19830CDE0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AA8C106A-DCFB-4077-9F7A-927C524253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C432152B-E3AD-4B53-BD20-E7CAE54463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54845820-FB9B-4808-809D-B01C738973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9E4B6B01-60D2-4D46-A200-E5963EAB67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1378572C-EFD3-4EB5-BEBD-C647A342E5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DAC8ECB3-922B-4828-A151-70DB92AB5C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B0E96B96-5948-4FD5-B5C1-58178BB8D5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1DFA77F0-FBAA-417D-993F-1C3DCBD84A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515D3E95-F009-4F24-AE39-FD57D195D59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7" name="直線コネクタ 466">
          <a:extLst>
            <a:ext uri="{FF2B5EF4-FFF2-40B4-BE49-F238E27FC236}">
              <a16:creationId xmlns:a16="http://schemas.microsoft.com/office/drawing/2014/main" id="{A1C1A406-3E67-43BF-B844-7B0A9D17B8F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8" name="テキスト ボックス 467">
          <a:extLst>
            <a:ext uri="{FF2B5EF4-FFF2-40B4-BE49-F238E27FC236}">
              <a16:creationId xmlns:a16="http://schemas.microsoft.com/office/drawing/2014/main" id="{BD10F2DC-AFA9-41FE-9085-3D0327F95E4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9" name="直線コネクタ 468">
          <a:extLst>
            <a:ext uri="{FF2B5EF4-FFF2-40B4-BE49-F238E27FC236}">
              <a16:creationId xmlns:a16="http://schemas.microsoft.com/office/drawing/2014/main" id="{7C54915A-8147-4A20-9F58-8987E7904EB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0" name="テキスト ボックス 469">
          <a:extLst>
            <a:ext uri="{FF2B5EF4-FFF2-40B4-BE49-F238E27FC236}">
              <a16:creationId xmlns:a16="http://schemas.microsoft.com/office/drawing/2014/main" id="{28DC1B9E-7B65-4197-95CC-AF67F0E99B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1" name="直線コネクタ 470">
          <a:extLst>
            <a:ext uri="{FF2B5EF4-FFF2-40B4-BE49-F238E27FC236}">
              <a16:creationId xmlns:a16="http://schemas.microsoft.com/office/drawing/2014/main" id="{448B1FFF-39FB-48AB-8D49-1A7369EF3C8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2" name="テキスト ボックス 471">
          <a:extLst>
            <a:ext uri="{FF2B5EF4-FFF2-40B4-BE49-F238E27FC236}">
              <a16:creationId xmlns:a16="http://schemas.microsoft.com/office/drawing/2014/main" id="{4EC06F15-33A7-4562-ADCE-A7A6F4463F6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3" name="直線コネクタ 472">
          <a:extLst>
            <a:ext uri="{FF2B5EF4-FFF2-40B4-BE49-F238E27FC236}">
              <a16:creationId xmlns:a16="http://schemas.microsoft.com/office/drawing/2014/main" id="{B97DE109-D00D-4B84-956A-4A78A61E555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4" name="テキスト ボックス 473">
          <a:extLst>
            <a:ext uri="{FF2B5EF4-FFF2-40B4-BE49-F238E27FC236}">
              <a16:creationId xmlns:a16="http://schemas.microsoft.com/office/drawing/2014/main" id="{91363AE6-4959-485F-95D7-1236318D658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5" name="直線コネクタ 474">
          <a:extLst>
            <a:ext uri="{FF2B5EF4-FFF2-40B4-BE49-F238E27FC236}">
              <a16:creationId xmlns:a16="http://schemas.microsoft.com/office/drawing/2014/main" id="{F4C81643-78CD-4E20-AB76-ED66A3055D2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6" name="テキスト ボックス 475">
          <a:extLst>
            <a:ext uri="{FF2B5EF4-FFF2-40B4-BE49-F238E27FC236}">
              <a16:creationId xmlns:a16="http://schemas.microsoft.com/office/drawing/2014/main" id="{8362DA1A-AC85-4ECD-B7BE-2E956DE8A9E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7" name="直線コネクタ 476">
          <a:extLst>
            <a:ext uri="{FF2B5EF4-FFF2-40B4-BE49-F238E27FC236}">
              <a16:creationId xmlns:a16="http://schemas.microsoft.com/office/drawing/2014/main" id="{0141A266-6462-4E51-B650-7B5AD17C70D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8" name="テキスト ボックス 477">
          <a:extLst>
            <a:ext uri="{FF2B5EF4-FFF2-40B4-BE49-F238E27FC236}">
              <a16:creationId xmlns:a16="http://schemas.microsoft.com/office/drawing/2014/main" id="{384B9368-1AD9-4048-B333-E9D920ABE49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a:extLst>
            <a:ext uri="{FF2B5EF4-FFF2-40B4-BE49-F238E27FC236}">
              <a16:creationId xmlns:a16="http://schemas.microsoft.com/office/drawing/2014/main" id="{3E965F85-B330-4977-A54A-B2E6EC2632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0" name="テキスト ボックス 479">
          <a:extLst>
            <a:ext uri="{FF2B5EF4-FFF2-40B4-BE49-F238E27FC236}">
              <a16:creationId xmlns:a16="http://schemas.microsoft.com/office/drawing/2014/main" id="{70A5EA7D-AA29-4A7D-9C6B-702ACCE6C48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a:extLst>
            <a:ext uri="{FF2B5EF4-FFF2-40B4-BE49-F238E27FC236}">
              <a16:creationId xmlns:a16="http://schemas.microsoft.com/office/drawing/2014/main" id="{65C51436-CE3D-40E2-996D-AD0D0A59E7E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2" name="直線コネクタ 481">
          <a:extLst>
            <a:ext uri="{FF2B5EF4-FFF2-40B4-BE49-F238E27FC236}">
              <a16:creationId xmlns:a16="http://schemas.microsoft.com/office/drawing/2014/main" id="{61F16F73-C84E-4A39-8816-4FEE8457EF42}"/>
            </a:ext>
          </a:extLst>
        </xdr:cNvPr>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3" name="【一般廃棄物処理施設】&#10;一人当たり有形固定資産（償却資産）額最小値テキスト">
          <a:extLst>
            <a:ext uri="{FF2B5EF4-FFF2-40B4-BE49-F238E27FC236}">
              <a16:creationId xmlns:a16="http://schemas.microsoft.com/office/drawing/2014/main" id="{3C1A5D3A-733C-4D25-8CC6-89D229C43873}"/>
            </a:ext>
          </a:extLst>
        </xdr:cNvPr>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4" name="直線コネクタ 483">
          <a:extLst>
            <a:ext uri="{FF2B5EF4-FFF2-40B4-BE49-F238E27FC236}">
              <a16:creationId xmlns:a16="http://schemas.microsoft.com/office/drawing/2014/main" id="{66ADCAC2-407C-4799-BB3D-B85F1C9D90D1}"/>
            </a:ext>
          </a:extLst>
        </xdr:cNvPr>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5" name="【一般廃棄物処理施設】&#10;一人当たり有形固定資産（償却資産）額最大値テキスト">
          <a:extLst>
            <a:ext uri="{FF2B5EF4-FFF2-40B4-BE49-F238E27FC236}">
              <a16:creationId xmlns:a16="http://schemas.microsoft.com/office/drawing/2014/main" id="{10D0E691-147A-4270-BC54-6011C2844F60}"/>
            </a:ext>
          </a:extLst>
        </xdr:cNvPr>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6" name="直線コネクタ 485">
          <a:extLst>
            <a:ext uri="{FF2B5EF4-FFF2-40B4-BE49-F238E27FC236}">
              <a16:creationId xmlns:a16="http://schemas.microsoft.com/office/drawing/2014/main" id="{583D685D-1E8D-4166-ABF9-41208843A82C}"/>
            </a:ext>
          </a:extLst>
        </xdr:cNvPr>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7" name="【一般廃棄物処理施設】&#10;一人当たり有形固定資産（償却資産）額平均値テキスト">
          <a:extLst>
            <a:ext uri="{FF2B5EF4-FFF2-40B4-BE49-F238E27FC236}">
              <a16:creationId xmlns:a16="http://schemas.microsoft.com/office/drawing/2014/main" id="{8F7EDA5C-2B8C-4BC1-82AC-FF61E8D8FCD1}"/>
            </a:ext>
          </a:extLst>
        </xdr:cNvPr>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8" name="フローチャート: 判断 487">
          <a:extLst>
            <a:ext uri="{FF2B5EF4-FFF2-40B4-BE49-F238E27FC236}">
              <a16:creationId xmlns:a16="http://schemas.microsoft.com/office/drawing/2014/main" id="{F9CE312C-41EB-4A27-AE9B-DC4D89533E13}"/>
            </a:ext>
          </a:extLst>
        </xdr:cNvPr>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9" name="フローチャート: 判断 488">
          <a:extLst>
            <a:ext uri="{FF2B5EF4-FFF2-40B4-BE49-F238E27FC236}">
              <a16:creationId xmlns:a16="http://schemas.microsoft.com/office/drawing/2014/main" id="{AA2C5326-99E6-4F61-B1C1-1F473BC923D4}"/>
            </a:ext>
          </a:extLst>
        </xdr:cNvPr>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90" name="フローチャート: 判断 489">
          <a:extLst>
            <a:ext uri="{FF2B5EF4-FFF2-40B4-BE49-F238E27FC236}">
              <a16:creationId xmlns:a16="http://schemas.microsoft.com/office/drawing/2014/main" id="{45BBFEC1-E6BB-400D-8532-8E4FB0DD875E}"/>
            </a:ext>
          </a:extLst>
        </xdr:cNvPr>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91" name="フローチャート: 判断 490">
          <a:extLst>
            <a:ext uri="{FF2B5EF4-FFF2-40B4-BE49-F238E27FC236}">
              <a16:creationId xmlns:a16="http://schemas.microsoft.com/office/drawing/2014/main" id="{52DA5A8B-7182-4382-98B7-2E09EA911F75}"/>
            </a:ext>
          </a:extLst>
        </xdr:cNvPr>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92" name="フローチャート: 判断 491">
          <a:extLst>
            <a:ext uri="{FF2B5EF4-FFF2-40B4-BE49-F238E27FC236}">
              <a16:creationId xmlns:a16="http://schemas.microsoft.com/office/drawing/2014/main" id="{176ECA20-E6FA-414A-BCCE-5C1931B0FFB0}"/>
            </a:ext>
          </a:extLst>
        </xdr:cNvPr>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CCDBC968-AEE6-4862-9D41-BC7204681E9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089A04A-96FB-4AAA-B038-046A5D859B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20F6E87-2FA2-48F9-B332-3393EF36A3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9C71C1CD-2FDF-4EEA-A6CE-0D76CFE7A67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70D17296-26D4-4FE7-880C-30B1071C73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106886</xdr:rowOff>
    </xdr:from>
    <xdr:to>
      <xdr:col>116</xdr:col>
      <xdr:colOff>114300</xdr:colOff>
      <xdr:row>41</xdr:row>
      <xdr:rowOff>37036</xdr:rowOff>
    </xdr:to>
    <xdr:sp macro="" textlink="">
      <xdr:nvSpPr>
        <xdr:cNvPr id="498" name="楕円 497">
          <a:extLst>
            <a:ext uri="{FF2B5EF4-FFF2-40B4-BE49-F238E27FC236}">
              <a16:creationId xmlns:a16="http://schemas.microsoft.com/office/drawing/2014/main" id="{8C51DBE5-7BD7-45A1-8797-1204AE9821E6}"/>
            </a:ext>
          </a:extLst>
        </xdr:cNvPr>
        <xdr:cNvSpPr/>
      </xdr:nvSpPr>
      <xdr:spPr>
        <a:xfrm>
          <a:off x="22110700" y="69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85313</xdr:rowOff>
    </xdr:from>
    <xdr:ext cx="534377" cy="259045"/>
    <xdr:sp macro="" textlink="">
      <xdr:nvSpPr>
        <xdr:cNvPr id="499" name="【一般廃棄物処理施設】&#10;一人当たり有形固定資産（償却資産）額該当値テキスト">
          <a:extLst>
            <a:ext uri="{FF2B5EF4-FFF2-40B4-BE49-F238E27FC236}">
              <a16:creationId xmlns:a16="http://schemas.microsoft.com/office/drawing/2014/main" id="{BECBC2E6-E5F4-41AE-84BB-013A2F017042}"/>
            </a:ext>
          </a:extLst>
        </xdr:cNvPr>
        <xdr:cNvSpPr txBox="1"/>
      </xdr:nvSpPr>
      <xdr:spPr>
        <a:xfrm>
          <a:off x="22199600" y="694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107523</xdr:rowOff>
    </xdr:from>
    <xdr:to>
      <xdr:col>112</xdr:col>
      <xdr:colOff>38100</xdr:colOff>
      <xdr:row>41</xdr:row>
      <xdr:rowOff>37673</xdr:rowOff>
    </xdr:to>
    <xdr:sp macro="" textlink="">
      <xdr:nvSpPr>
        <xdr:cNvPr id="500" name="楕円 499">
          <a:extLst>
            <a:ext uri="{FF2B5EF4-FFF2-40B4-BE49-F238E27FC236}">
              <a16:creationId xmlns:a16="http://schemas.microsoft.com/office/drawing/2014/main" id="{0E66C356-60F5-460C-887E-77259EF4E4C2}"/>
            </a:ext>
          </a:extLst>
        </xdr:cNvPr>
        <xdr:cNvSpPr/>
      </xdr:nvSpPr>
      <xdr:spPr>
        <a:xfrm>
          <a:off x="21272500" y="69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157686</xdr:rowOff>
    </xdr:from>
    <xdr:to>
      <xdr:col>116</xdr:col>
      <xdr:colOff>63500</xdr:colOff>
      <xdr:row>40</xdr:row>
      <xdr:rowOff>158323</xdr:rowOff>
    </xdr:to>
    <xdr:cxnSp macro="">
      <xdr:nvCxnSpPr>
        <xdr:cNvPr id="501" name="直線コネクタ 500">
          <a:extLst>
            <a:ext uri="{FF2B5EF4-FFF2-40B4-BE49-F238E27FC236}">
              <a16:creationId xmlns:a16="http://schemas.microsoft.com/office/drawing/2014/main" id="{F3B7D8C8-7EC6-4DCE-9EB4-86CC5F13FB35}"/>
            </a:ext>
          </a:extLst>
        </xdr:cNvPr>
        <xdr:cNvCxnSpPr/>
      </xdr:nvCxnSpPr>
      <xdr:spPr>
        <a:xfrm flipV="1">
          <a:off x="21323300" y="7015686"/>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105737</xdr:rowOff>
    </xdr:from>
    <xdr:to>
      <xdr:col>107</xdr:col>
      <xdr:colOff>101600</xdr:colOff>
      <xdr:row>41</xdr:row>
      <xdr:rowOff>35887</xdr:rowOff>
    </xdr:to>
    <xdr:sp macro="" textlink="">
      <xdr:nvSpPr>
        <xdr:cNvPr id="502" name="楕円 501">
          <a:extLst>
            <a:ext uri="{FF2B5EF4-FFF2-40B4-BE49-F238E27FC236}">
              <a16:creationId xmlns:a16="http://schemas.microsoft.com/office/drawing/2014/main" id="{20345341-3643-4696-AECB-F1EAB0AAE225}"/>
            </a:ext>
          </a:extLst>
        </xdr:cNvPr>
        <xdr:cNvSpPr/>
      </xdr:nvSpPr>
      <xdr:spPr>
        <a:xfrm>
          <a:off x="20383500" y="696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156537</xdr:rowOff>
    </xdr:from>
    <xdr:to>
      <xdr:col>111</xdr:col>
      <xdr:colOff>177800</xdr:colOff>
      <xdr:row>40</xdr:row>
      <xdr:rowOff>158323</xdr:rowOff>
    </xdr:to>
    <xdr:cxnSp macro="">
      <xdr:nvCxnSpPr>
        <xdr:cNvPr id="503" name="直線コネクタ 502">
          <a:extLst>
            <a:ext uri="{FF2B5EF4-FFF2-40B4-BE49-F238E27FC236}">
              <a16:creationId xmlns:a16="http://schemas.microsoft.com/office/drawing/2014/main" id="{DB0E33C4-3FA6-4473-AEEF-2C449AECF3DA}"/>
            </a:ext>
          </a:extLst>
        </xdr:cNvPr>
        <xdr:cNvCxnSpPr/>
      </xdr:nvCxnSpPr>
      <xdr:spPr>
        <a:xfrm>
          <a:off x="20434300" y="7014537"/>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114407</xdr:rowOff>
    </xdr:from>
    <xdr:to>
      <xdr:col>102</xdr:col>
      <xdr:colOff>165100</xdr:colOff>
      <xdr:row>41</xdr:row>
      <xdr:rowOff>44557</xdr:rowOff>
    </xdr:to>
    <xdr:sp macro="" textlink="">
      <xdr:nvSpPr>
        <xdr:cNvPr id="504" name="楕円 503">
          <a:extLst>
            <a:ext uri="{FF2B5EF4-FFF2-40B4-BE49-F238E27FC236}">
              <a16:creationId xmlns:a16="http://schemas.microsoft.com/office/drawing/2014/main" id="{7752B382-EB44-4BE6-BEA6-C5E8360D5297}"/>
            </a:ext>
          </a:extLst>
        </xdr:cNvPr>
        <xdr:cNvSpPr/>
      </xdr:nvSpPr>
      <xdr:spPr>
        <a:xfrm>
          <a:off x="19494500" y="69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156537</xdr:rowOff>
    </xdr:from>
    <xdr:to>
      <xdr:col>107</xdr:col>
      <xdr:colOff>50800</xdr:colOff>
      <xdr:row>40</xdr:row>
      <xdr:rowOff>165207</xdr:rowOff>
    </xdr:to>
    <xdr:cxnSp macro="">
      <xdr:nvCxnSpPr>
        <xdr:cNvPr id="505" name="直線コネクタ 504">
          <a:extLst>
            <a:ext uri="{FF2B5EF4-FFF2-40B4-BE49-F238E27FC236}">
              <a16:creationId xmlns:a16="http://schemas.microsoft.com/office/drawing/2014/main" id="{65DDDE56-B305-4F8D-8E0A-E18427AF832D}"/>
            </a:ext>
          </a:extLst>
        </xdr:cNvPr>
        <xdr:cNvCxnSpPr/>
      </xdr:nvCxnSpPr>
      <xdr:spPr>
        <a:xfrm flipV="1">
          <a:off x="19545300" y="701453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110089</xdr:rowOff>
    </xdr:from>
    <xdr:to>
      <xdr:col>98</xdr:col>
      <xdr:colOff>38100</xdr:colOff>
      <xdr:row>41</xdr:row>
      <xdr:rowOff>40239</xdr:rowOff>
    </xdr:to>
    <xdr:sp macro="" textlink="">
      <xdr:nvSpPr>
        <xdr:cNvPr id="506" name="楕円 505">
          <a:extLst>
            <a:ext uri="{FF2B5EF4-FFF2-40B4-BE49-F238E27FC236}">
              <a16:creationId xmlns:a16="http://schemas.microsoft.com/office/drawing/2014/main" id="{8CE17E7B-A871-4CA1-AF85-3ECED480D994}"/>
            </a:ext>
          </a:extLst>
        </xdr:cNvPr>
        <xdr:cNvSpPr/>
      </xdr:nvSpPr>
      <xdr:spPr>
        <a:xfrm>
          <a:off x="18605500" y="69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160889</xdr:rowOff>
    </xdr:from>
    <xdr:to>
      <xdr:col>102</xdr:col>
      <xdr:colOff>114300</xdr:colOff>
      <xdr:row>40</xdr:row>
      <xdr:rowOff>165207</xdr:rowOff>
    </xdr:to>
    <xdr:cxnSp macro="">
      <xdr:nvCxnSpPr>
        <xdr:cNvPr id="507" name="直線コネクタ 506">
          <a:extLst>
            <a:ext uri="{FF2B5EF4-FFF2-40B4-BE49-F238E27FC236}">
              <a16:creationId xmlns:a16="http://schemas.microsoft.com/office/drawing/2014/main" id="{3BB6C463-FF07-4B03-88A7-538A82F7C236}"/>
            </a:ext>
          </a:extLst>
        </xdr:cNvPr>
        <xdr:cNvCxnSpPr/>
      </xdr:nvCxnSpPr>
      <xdr:spPr>
        <a:xfrm>
          <a:off x="18656300" y="7018889"/>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8" name="n_1aveValue【一般廃棄物処理施設】&#10;一人当たり有形固定資産（償却資産）額">
          <a:extLst>
            <a:ext uri="{FF2B5EF4-FFF2-40B4-BE49-F238E27FC236}">
              <a16:creationId xmlns:a16="http://schemas.microsoft.com/office/drawing/2014/main" id="{C73AB26D-3379-4C3E-B42F-504862A89217}"/>
            </a:ext>
          </a:extLst>
        </xdr:cNvPr>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9" name="n_2aveValue【一般廃棄物処理施設】&#10;一人当たり有形固定資産（償却資産）額">
          <a:extLst>
            <a:ext uri="{FF2B5EF4-FFF2-40B4-BE49-F238E27FC236}">
              <a16:creationId xmlns:a16="http://schemas.microsoft.com/office/drawing/2014/main" id="{DD8D114B-184E-4C0A-B32F-1B4A1FA43CBB}"/>
            </a:ext>
          </a:extLst>
        </xdr:cNvPr>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10" name="n_3aveValue【一般廃棄物処理施設】&#10;一人当たり有形固定資産（償却資産）額">
          <a:extLst>
            <a:ext uri="{FF2B5EF4-FFF2-40B4-BE49-F238E27FC236}">
              <a16:creationId xmlns:a16="http://schemas.microsoft.com/office/drawing/2014/main" id="{892DBB96-683F-4912-A1E7-A758A7602B05}"/>
            </a:ext>
          </a:extLst>
        </xdr:cNvPr>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11" name="n_4aveValue【一般廃棄物処理施設】&#10;一人当たり有形固定資産（償却資産）額">
          <a:extLst>
            <a:ext uri="{FF2B5EF4-FFF2-40B4-BE49-F238E27FC236}">
              <a16:creationId xmlns:a16="http://schemas.microsoft.com/office/drawing/2014/main" id="{A147DBC3-277F-4BA6-B965-49BC7F307D10}"/>
            </a:ext>
          </a:extLst>
        </xdr:cNvPr>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28800</xdr:rowOff>
    </xdr:from>
    <xdr:ext cx="534377" cy="259045"/>
    <xdr:sp macro="" textlink="">
      <xdr:nvSpPr>
        <xdr:cNvPr id="512" name="n_1mainValue【一般廃棄物処理施設】&#10;一人当たり有形固定資産（償却資産）額">
          <a:extLst>
            <a:ext uri="{FF2B5EF4-FFF2-40B4-BE49-F238E27FC236}">
              <a16:creationId xmlns:a16="http://schemas.microsoft.com/office/drawing/2014/main" id="{87498375-906C-4C12-A442-5952B483F962}"/>
            </a:ext>
          </a:extLst>
        </xdr:cNvPr>
        <xdr:cNvSpPr txBox="1"/>
      </xdr:nvSpPr>
      <xdr:spPr>
        <a:xfrm>
          <a:off x="21043411" y="705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27014</xdr:rowOff>
    </xdr:from>
    <xdr:ext cx="534377" cy="259045"/>
    <xdr:sp macro="" textlink="">
      <xdr:nvSpPr>
        <xdr:cNvPr id="513" name="n_2mainValue【一般廃棄物処理施設】&#10;一人当たり有形固定資産（償却資産）額">
          <a:extLst>
            <a:ext uri="{FF2B5EF4-FFF2-40B4-BE49-F238E27FC236}">
              <a16:creationId xmlns:a16="http://schemas.microsoft.com/office/drawing/2014/main" id="{7CAC7C19-0976-4C4A-A851-C9D64A2AF6BE}"/>
            </a:ext>
          </a:extLst>
        </xdr:cNvPr>
        <xdr:cNvSpPr txBox="1"/>
      </xdr:nvSpPr>
      <xdr:spPr>
        <a:xfrm>
          <a:off x="20167111" y="705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35684</xdr:rowOff>
    </xdr:from>
    <xdr:ext cx="534377" cy="259045"/>
    <xdr:sp macro="" textlink="">
      <xdr:nvSpPr>
        <xdr:cNvPr id="514" name="n_3mainValue【一般廃棄物処理施設】&#10;一人当たり有形固定資産（償却資産）額">
          <a:extLst>
            <a:ext uri="{FF2B5EF4-FFF2-40B4-BE49-F238E27FC236}">
              <a16:creationId xmlns:a16="http://schemas.microsoft.com/office/drawing/2014/main" id="{EE4012A8-962D-4C09-B602-0E36B858E8EF}"/>
            </a:ext>
          </a:extLst>
        </xdr:cNvPr>
        <xdr:cNvSpPr txBox="1"/>
      </xdr:nvSpPr>
      <xdr:spPr>
        <a:xfrm>
          <a:off x="19278111" y="70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31366</xdr:rowOff>
    </xdr:from>
    <xdr:ext cx="534377" cy="259045"/>
    <xdr:sp macro="" textlink="">
      <xdr:nvSpPr>
        <xdr:cNvPr id="515" name="n_4mainValue【一般廃棄物処理施設】&#10;一人当たり有形固定資産（償却資産）額">
          <a:extLst>
            <a:ext uri="{FF2B5EF4-FFF2-40B4-BE49-F238E27FC236}">
              <a16:creationId xmlns:a16="http://schemas.microsoft.com/office/drawing/2014/main" id="{36FB4DD4-6BAA-4178-ADC8-3CE524C8959B}"/>
            </a:ext>
          </a:extLst>
        </xdr:cNvPr>
        <xdr:cNvSpPr txBox="1"/>
      </xdr:nvSpPr>
      <xdr:spPr>
        <a:xfrm>
          <a:off x="18389111" y="706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49F40B93-2403-4FB1-8CD9-570E8993A1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B49C73F5-FB01-49EB-B218-57E87BE8DF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BFE7BA2E-9832-4BEB-9FEF-CBBC233EA1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80175F38-6290-4651-85B1-9A54F6B56B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6F03EA19-2913-4803-91B8-A9FECB3A33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B680BE3-3143-45AB-8313-82454E4DC6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4DC79638-1E08-4F87-ACF6-44515A5D52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7059BCF9-F572-429D-9726-F57CCDAEDD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5025CC81-9BA6-4B3C-849F-C12FCD55E7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2A5BCB0D-16E0-4882-8259-169CECFC63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6" name="テキスト ボックス 525">
          <a:extLst>
            <a:ext uri="{FF2B5EF4-FFF2-40B4-BE49-F238E27FC236}">
              <a16:creationId xmlns:a16="http://schemas.microsoft.com/office/drawing/2014/main" id="{E5C6471C-4EC4-4D66-A982-7D56C5096B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a:extLst>
            <a:ext uri="{FF2B5EF4-FFF2-40B4-BE49-F238E27FC236}">
              <a16:creationId xmlns:a16="http://schemas.microsoft.com/office/drawing/2014/main" id="{82510C1A-C99F-4580-B57F-35AF47152C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8" name="テキスト ボックス 527">
          <a:extLst>
            <a:ext uri="{FF2B5EF4-FFF2-40B4-BE49-F238E27FC236}">
              <a16:creationId xmlns:a16="http://schemas.microsoft.com/office/drawing/2014/main" id="{5AA00BF6-8B6B-4A7D-9C6A-2542954C5F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9" name="直線コネクタ 528">
          <a:extLst>
            <a:ext uri="{FF2B5EF4-FFF2-40B4-BE49-F238E27FC236}">
              <a16:creationId xmlns:a16="http://schemas.microsoft.com/office/drawing/2014/main" id="{0EE1DC30-13EC-42CD-B0BA-69233625A3B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0" name="テキスト ボックス 529">
          <a:extLst>
            <a:ext uri="{FF2B5EF4-FFF2-40B4-BE49-F238E27FC236}">
              <a16:creationId xmlns:a16="http://schemas.microsoft.com/office/drawing/2014/main" id="{8C711BB0-46E3-4DDE-8EE5-AAEA938A7C4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a:extLst>
            <a:ext uri="{FF2B5EF4-FFF2-40B4-BE49-F238E27FC236}">
              <a16:creationId xmlns:a16="http://schemas.microsoft.com/office/drawing/2014/main" id="{C5E3D0EC-E5B6-4D3D-B777-9F0FDD9E82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2" name="テキスト ボックス 531">
          <a:extLst>
            <a:ext uri="{FF2B5EF4-FFF2-40B4-BE49-F238E27FC236}">
              <a16:creationId xmlns:a16="http://schemas.microsoft.com/office/drawing/2014/main" id="{1F3A7202-10B0-476E-8B01-813F4F6EA01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a:extLst>
            <a:ext uri="{FF2B5EF4-FFF2-40B4-BE49-F238E27FC236}">
              <a16:creationId xmlns:a16="http://schemas.microsoft.com/office/drawing/2014/main" id="{C995C4CC-0BDC-40DE-A2E4-03850887F1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4" name="テキスト ボックス 533">
          <a:extLst>
            <a:ext uri="{FF2B5EF4-FFF2-40B4-BE49-F238E27FC236}">
              <a16:creationId xmlns:a16="http://schemas.microsoft.com/office/drawing/2014/main" id="{416314B4-28F3-48A2-AF75-0B8AB3F5E0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5" name="直線コネクタ 534">
          <a:extLst>
            <a:ext uri="{FF2B5EF4-FFF2-40B4-BE49-F238E27FC236}">
              <a16:creationId xmlns:a16="http://schemas.microsoft.com/office/drawing/2014/main" id="{20F53ACF-EF3B-425A-8049-6D6366A4FA0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6" name="テキスト ボックス 535">
          <a:extLst>
            <a:ext uri="{FF2B5EF4-FFF2-40B4-BE49-F238E27FC236}">
              <a16:creationId xmlns:a16="http://schemas.microsoft.com/office/drawing/2014/main" id="{F9F92A1C-BC7B-46D8-BE49-E27136B3387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841C7D4C-3AE6-42E9-A3B9-A6F09EF1160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8" name="テキスト ボックス 537">
          <a:extLst>
            <a:ext uri="{FF2B5EF4-FFF2-40B4-BE49-F238E27FC236}">
              <a16:creationId xmlns:a16="http://schemas.microsoft.com/office/drawing/2014/main" id="{E0477B89-9EB2-4991-9955-CEAB7F6C037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F6030F9F-5389-4351-B089-55D3C12FE74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540" name="直線コネクタ 539">
          <a:extLst>
            <a:ext uri="{FF2B5EF4-FFF2-40B4-BE49-F238E27FC236}">
              <a16:creationId xmlns:a16="http://schemas.microsoft.com/office/drawing/2014/main" id="{4D829483-DB9F-4481-BAA2-4499B978905B}"/>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41" name="【保健センター・保健所】&#10;有形固定資産減価償却率最小値テキスト">
          <a:extLst>
            <a:ext uri="{FF2B5EF4-FFF2-40B4-BE49-F238E27FC236}">
              <a16:creationId xmlns:a16="http://schemas.microsoft.com/office/drawing/2014/main" id="{168C990C-7475-4213-A986-E41E136C13AF}"/>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42" name="直線コネクタ 541">
          <a:extLst>
            <a:ext uri="{FF2B5EF4-FFF2-40B4-BE49-F238E27FC236}">
              <a16:creationId xmlns:a16="http://schemas.microsoft.com/office/drawing/2014/main" id="{F9FB7A30-823F-4B60-A09C-D583D60E9775}"/>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543" name="【保健センター・保健所】&#10;有形固定資産減価償却率最大値テキスト">
          <a:extLst>
            <a:ext uri="{FF2B5EF4-FFF2-40B4-BE49-F238E27FC236}">
              <a16:creationId xmlns:a16="http://schemas.microsoft.com/office/drawing/2014/main" id="{EC01CB7F-EAD2-463C-9C3C-C7023087B4A2}"/>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544" name="直線コネクタ 543">
          <a:extLst>
            <a:ext uri="{FF2B5EF4-FFF2-40B4-BE49-F238E27FC236}">
              <a16:creationId xmlns:a16="http://schemas.microsoft.com/office/drawing/2014/main" id="{C6EFE99D-07AA-4F12-9AFF-88BB33761AFA}"/>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153052</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44AC8417-1B51-4DE6-8DE6-B4BAD53BF704}"/>
            </a:ext>
          </a:extLst>
        </xdr:cNvPr>
        <xdr:cNvSpPr txBox="1"/>
      </xdr:nvSpPr>
      <xdr:spPr>
        <a:xfrm>
          <a:off x="16357600" y="9925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546" name="フローチャート: 判断 545">
          <a:extLst>
            <a:ext uri="{FF2B5EF4-FFF2-40B4-BE49-F238E27FC236}">
              <a16:creationId xmlns:a16="http://schemas.microsoft.com/office/drawing/2014/main" id="{00F6ECD8-60AF-4DCA-AF5A-65EFC3184627}"/>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547" name="フローチャート: 判断 546">
          <a:extLst>
            <a:ext uri="{FF2B5EF4-FFF2-40B4-BE49-F238E27FC236}">
              <a16:creationId xmlns:a16="http://schemas.microsoft.com/office/drawing/2014/main" id="{0F3EC412-F526-4B09-92B2-39BB37C519FF}"/>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548" name="フローチャート: 判断 547">
          <a:extLst>
            <a:ext uri="{FF2B5EF4-FFF2-40B4-BE49-F238E27FC236}">
              <a16:creationId xmlns:a16="http://schemas.microsoft.com/office/drawing/2014/main" id="{5729EE5C-7DA1-4904-B038-4AB829D413A3}"/>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49" name="フローチャート: 判断 548">
          <a:extLst>
            <a:ext uri="{FF2B5EF4-FFF2-40B4-BE49-F238E27FC236}">
              <a16:creationId xmlns:a16="http://schemas.microsoft.com/office/drawing/2014/main" id="{EE6C48F7-97B8-4558-BCC1-83114965596E}"/>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50" name="フローチャート: 判断 549">
          <a:extLst>
            <a:ext uri="{FF2B5EF4-FFF2-40B4-BE49-F238E27FC236}">
              <a16:creationId xmlns:a16="http://schemas.microsoft.com/office/drawing/2014/main" id="{BF9F34DA-5D45-44DD-91A9-214179E2F6CB}"/>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D78783E-78B2-44E6-AF53-E134A08BC20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A943DDD-BA06-4B82-9B69-CEF540C5EE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BB54421A-B9F3-427A-99F3-A468814349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C160DC4D-F01E-4A05-B435-E528A38F93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80BC328B-11A2-40D3-B763-87DEC25F0A7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556" name="楕円 555">
          <a:extLst>
            <a:ext uri="{FF2B5EF4-FFF2-40B4-BE49-F238E27FC236}">
              <a16:creationId xmlns:a16="http://schemas.microsoft.com/office/drawing/2014/main" id="{4BEB9327-F42F-453D-9BDC-7F2ECF4C1195}"/>
            </a:ext>
          </a:extLst>
        </xdr:cNvPr>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89D5D0D0-D553-42DB-BC80-F42E8E2AE86D}"/>
            </a:ext>
          </a:extLst>
        </xdr:cNvPr>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57785</xdr:rowOff>
    </xdr:from>
    <xdr:to>
      <xdr:col>81</xdr:col>
      <xdr:colOff>101600</xdr:colOff>
      <xdr:row>60</xdr:row>
      <xdr:rowOff>159385</xdr:rowOff>
    </xdr:to>
    <xdr:sp macro="" textlink="">
      <xdr:nvSpPr>
        <xdr:cNvPr id="558" name="楕円 557">
          <a:extLst>
            <a:ext uri="{FF2B5EF4-FFF2-40B4-BE49-F238E27FC236}">
              <a16:creationId xmlns:a16="http://schemas.microsoft.com/office/drawing/2014/main" id="{828945B6-A3E1-4212-92D4-B6D40E7F6C0D}"/>
            </a:ext>
          </a:extLst>
        </xdr:cNvPr>
        <xdr:cNvSpPr/>
      </xdr:nvSpPr>
      <xdr:spPr>
        <a:xfrm>
          <a:off x="15430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144780</xdr:rowOff>
    </xdr:to>
    <xdr:cxnSp macro="">
      <xdr:nvCxnSpPr>
        <xdr:cNvPr id="559" name="直線コネクタ 558">
          <a:extLst>
            <a:ext uri="{FF2B5EF4-FFF2-40B4-BE49-F238E27FC236}">
              <a16:creationId xmlns:a16="http://schemas.microsoft.com/office/drawing/2014/main" id="{42A71F26-0716-4D19-9F49-97FF7B076869}"/>
            </a:ext>
          </a:extLst>
        </xdr:cNvPr>
        <xdr:cNvCxnSpPr/>
      </xdr:nvCxnSpPr>
      <xdr:spPr>
        <a:xfrm>
          <a:off x="15481300" y="103955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21590</xdr:rowOff>
    </xdr:from>
    <xdr:to>
      <xdr:col>76</xdr:col>
      <xdr:colOff>165100</xdr:colOff>
      <xdr:row>60</xdr:row>
      <xdr:rowOff>123190</xdr:rowOff>
    </xdr:to>
    <xdr:sp macro="" textlink="">
      <xdr:nvSpPr>
        <xdr:cNvPr id="560" name="楕円 559">
          <a:extLst>
            <a:ext uri="{FF2B5EF4-FFF2-40B4-BE49-F238E27FC236}">
              <a16:creationId xmlns:a16="http://schemas.microsoft.com/office/drawing/2014/main" id="{B87383B4-CA97-40B0-884F-78F6FC0C50DD}"/>
            </a:ext>
          </a:extLst>
        </xdr:cNvPr>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60</xdr:row>
      <xdr:rowOff>108585</xdr:rowOff>
    </xdr:to>
    <xdr:cxnSp macro="">
      <xdr:nvCxnSpPr>
        <xdr:cNvPr id="561" name="直線コネクタ 560">
          <a:extLst>
            <a:ext uri="{FF2B5EF4-FFF2-40B4-BE49-F238E27FC236}">
              <a16:creationId xmlns:a16="http://schemas.microsoft.com/office/drawing/2014/main" id="{A632F8CD-8FEE-4680-8B9D-34BA9569F51E}"/>
            </a:ext>
          </a:extLst>
        </xdr:cNvPr>
        <xdr:cNvCxnSpPr/>
      </xdr:nvCxnSpPr>
      <xdr:spPr>
        <a:xfrm>
          <a:off x="14592300" y="10359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62" name="楕円 561">
          <a:extLst>
            <a:ext uri="{FF2B5EF4-FFF2-40B4-BE49-F238E27FC236}">
              <a16:creationId xmlns:a16="http://schemas.microsoft.com/office/drawing/2014/main" id="{FF75CDD6-0FC4-45C6-8BF1-2C97A446BCD5}"/>
            </a:ext>
          </a:extLst>
        </xdr:cNvPr>
        <xdr:cNvSpPr/>
      </xdr:nvSpPr>
      <xdr:spPr>
        <a:xfrm>
          <a:off x="13652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72390</xdr:rowOff>
    </xdr:to>
    <xdr:cxnSp macro="">
      <xdr:nvCxnSpPr>
        <xdr:cNvPr id="563" name="直線コネクタ 562">
          <a:extLst>
            <a:ext uri="{FF2B5EF4-FFF2-40B4-BE49-F238E27FC236}">
              <a16:creationId xmlns:a16="http://schemas.microsoft.com/office/drawing/2014/main" id="{338C0C32-7846-4C4F-A219-4A41B97A75FB}"/>
            </a:ext>
          </a:extLst>
        </xdr:cNvPr>
        <xdr:cNvCxnSpPr/>
      </xdr:nvCxnSpPr>
      <xdr:spPr>
        <a:xfrm>
          <a:off x="13703300" y="10323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118745</xdr:rowOff>
    </xdr:from>
    <xdr:to>
      <xdr:col>67</xdr:col>
      <xdr:colOff>101600</xdr:colOff>
      <xdr:row>60</xdr:row>
      <xdr:rowOff>48895</xdr:rowOff>
    </xdr:to>
    <xdr:sp macro="" textlink="">
      <xdr:nvSpPr>
        <xdr:cNvPr id="564" name="楕円 563">
          <a:extLst>
            <a:ext uri="{FF2B5EF4-FFF2-40B4-BE49-F238E27FC236}">
              <a16:creationId xmlns:a16="http://schemas.microsoft.com/office/drawing/2014/main" id="{8C69A2F9-8645-4B68-A10A-2AAB3E95726A}"/>
            </a:ext>
          </a:extLst>
        </xdr:cNvPr>
        <xdr:cNvSpPr/>
      </xdr:nvSpPr>
      <xdr:spPr>
        <a:xfrm>
          <a:off x="1276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169545</xdr:rowOff>
    </xdr:from>
    <xdr:to>
      <xdr:col>71</xdr:col>
      <xdr:colOff>177800</xdr:colOff>
      <xdr:row>60</xdr:row>
      <xdr:rowOff>36195</xdr:rowOff>
    </xdr:to>
    <xdr:cxnSp macro="">
      <xdr:nvCxnSpPr>
        <xdr:cNvPr id="565" name="直線コネクタ 564">
          <a:extLst>
            <a:ext uri="{FF2B5EF4-FFF2-40B4-BE49-F238E27FC236}">
              <a16:creationId xmlns:a16="http://schemas.microsoft.com/office/drawing/2014/main" id="{6D9DE4BF-D1C9-4027-99E8-8C7F7CBD08B8}"/>
            </a:ext>
          </a:extLst>
        </xdr:cNvPr>
        <xdr:cNvCxnSpPr/>
      </xdr:nvCxnSpPr>
      <xdr:spPr>
        <a:xfrm>
          <a:off x="12814300" y="1028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38752</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065030CE-36B7-4331-81AE-5B66A142AB0A}"/>
            </a:ext>
          </a:extLst>
        </xdr:cNvPr>
        <xdr:cNvSpPr txBox="1"/>
      </xdr:nvSpPr>
      <xdr:spPr>
        <a:xfrm>
          <a:off x="15266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F09DDD04-B66F-45BE-A7F9-F810A7758453}"/>
            </a:ext>
          </a:extLst>
        </xdr:cNvPr>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1E2B4646-80A2-40BD-B8C3-87B7A13E7037}"/>
            </a:ext>
          </a:extLst>
        </xdr:cNvPr>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82567</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14CC6D4E-10B1-4E74-B5BE-09D492DF2DCE}"/>
            </a:ext>
          </a:extLst>
        </xdr:cNvPr>
        <xdr:cNvSpPr txBox="1"/>
      </xdr:nvSpPr>
      <xdr:spPr>
        <a:xfrm>
          <a:off x="12611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150512</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9C7C616E-CABF-444E-8289-9C0F6FFEE155}"/>
            </a:ext>
          </a:extLst>
        </xdr:cNvPr>
        <xdr:cNvSpPr txBox="1"/>
      </xdr:nvSpPr>
      <xdr:spPr>
        <a:xfrm>
          <a:off x="15266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3583E451-195B-47CC-91C4-9A9F01FE3E5E}"/>
            </a:ext>
          </a:extLst>
        </xdr:cNvPr>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C94324F7-1F0B-4ADE-B5B8-C8A49418276E}"/>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40022</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16779CEA-2CD2-4F9D-A415-7AC3405F6A40}"/>
            </a:ext>
          </a:extLst>
        </xdr:cNvPr>
        <xdr:cNvSpPr txBox="1"/>
      </xdr:nvSpPr>
      <xdr:spPr>
        <a:xfrm>
          <a:off x="12611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2B0B95ED-8AAC-4A42-8139-BACC4722A4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18F51580-B568-484F-A27B-941C2A997AA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826FE3E1-66B2-4586-A564-1BC78BF59F3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83206460-B34B-4D22-B247-E74B2492605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333A140C-285D-4FF6-8C06-32249365C9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732FD4CC-ADCC-404A-8B4C-A05D5A9740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77D11FE2-8EFE-481D-BEBA-8D4FAD9D154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55AB8459-2E62-41DF-9850-6DC2798797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3BECD927-FD47-4C88-AD14-60CA06D685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D5C8EC85-8EA7-47BA-9D1E-A086EB445F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A04CA58F-F356-4335-915D-C5836DA8EE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292D98A6-05BE-4AD6-AFB0-EC1E37DD04C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90ED0205-4F03-4FE1-AA8C-0F851B8625B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14B2F4F5-2876-44BE-BBAA-55E1F2271D6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831F2C70-6AB0-4B33-86FB-68CB7A87652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9090DA62-AF88-4C20-97B4-64D1EC0F7B5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E5132B10-B27C-48B6-9576-B6FAE0E8251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67B12A79-2583-449D-A385-F1835EBF432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E33A13A8-98EF-48A8-A04F-E50D24148E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70684590-17CE-484D-AA09-28ED6C3A297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F60D00F1-B0F9-4DBC-96EE-D271E5CC97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D2B7059A-88E6-4A99-A161-BE3FB3A2B9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1DC67614-B149-47EE-BA93-35C31986F1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597" name="直線コネクタ 596">
          <a:extLst>
            <a:ext uri="{FF2B5EF4-FFF2-40B4-BE49-F238E27FC236}">
              <a16:creationId xmlns:a16="http://schemas.microsoft.com/office/drawing/2014/main" id="{E1CDA740-3796-4DB4-93DD-AF5336635AB2}"/>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46D7B3E6-FCD6-42ED-BDC4-5E1660BA78C3}"/>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99" name="直線コネクタ 598">
          <a:extLst>
            <a:ext uri="{FF2B5EF4-FFF2-40B4-BE49-F238E27FC236}">
              <a16:creationId xmlns:a16="http://schemas.microsoft.com/office/drawing/2014/main" id="{62811B79-D619-4108-B800-2CAFF407F24C}"/>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0247E600-BCE6-4E58-AC1E-FA82979EC06E}"/>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601" name="直線コネクタ 600">
          <a:extLst>
            <a:ext uri="{FF2B5EF4-FFF2-40B4-BE49-F238E27FC236}">
              <a16:creationId xmlns:a16="http://schemas.microsoft.com/office/drawing/2014/main" id="{1FFCB3B5-AEE8-4454-8978-CFAD76A0029B}"/>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44467</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11F60EA5-A6B3-4CF5-B618-4A2910FD5FA6}"/>
            </a:ext>
          </a:extLst>
        </xdr:cNvPr>
        <xdr:cNvSpPr txBox="1"/>
      </xdr:nvSpPr>
      <xdr:spPr>
        <a:xfrm>
          <a:off x="22199600" y="1050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603" name="フローチャート: 判断 602">
          <a:extLst>
            <a:ext uri="{FF2B5EF4-FFF2-40B4-BE49-F238E27FC236}">
              <a16:creationId xmlns:a16="http://schemas.microsoft.com/office/drawing/2014/main" id="{05A46664-5F9C-485F-B293-C2FDB193482E}"/>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604" name="フローチャート: 判断 603">
          <a:extLst>
            <a:ext uri="{FF2B5EF4-FFF2-40B4-BE49-F238E27FC236}">
              <a16:creationId xmlns:a16="http://schemas.microsoft.com/office/drawing/2014/main" id="{DA16A60A-F991-42D2-93B5-C189236DB219}"/>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05" name="フローチャート: 判断 604">
          <a:extLst>
            <a:ext uri="{FF2B5EF4-FFF2-40B4-BE49-F238E27FC236}">
              <a16:creationId xmlns:a16="http://schemas.microsoft.com/office/drawing/2014/main" id="{68CD0CF2-BF2C-460B-A20E-7B3487A9C9E8}"/>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06" name="フローチャート: 判断 605">
          <a:extLst>
            <a:ext uri="{FF2B5EF4-FFF2-40B4-BE49-F238E27FC236}">
              <a16:creationId xmlns:a16="http://schemas.microsoft.com/office/drawing/2014/main" id="{74222A0F-EE25-473A-90D2-2BA910FCDA26}"/>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7" name="フローチャート: 判断 606">
          <a:extLst>
            <a:ext uri="{FF2B5EF4-FFF2-40B4-BE49-F238E27FC236}">
              <a16:creationId xmlns:a16="http://schemas.microsoft.com/office/drawing/2014/main" id="{E2C3BA57-CE34-40C5-B35D-BFCBA32A70AC}"/>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A62B2062-A780-47E0-A5E7-E39B7D2D64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77C4871-ABDB-45FC-8552-F2E9F5457A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6C1121B7-A053-40ED-8BA4-2FA83C8223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D1D8F574-2D02-4ABC-9844-BA999CD531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6AA6268-B773-448B-96E3-908D131880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13" name="楕円 612">
          <a:extLst>
            <a:ext uri="{FF2B5EF4-FFF2-40B4-BE49-F238E27FC236}">
              <a16:creationId xmlns:a16="http://schemas.microsoft.com/office/drawing/2014/main" id="{AC3ACE83-9D8E-4946-86A2-A638ADE960A8}"/>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17A5BA6D-6649-476D-8F84-80FF741749CC}"/>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615" name="楕円 614">
          <a:extLst>
            <a:ext uri="{FF2B5EF4-FFF2-40B4-BE49-F238E27FC236}">
              <a16:creationId xmlns:a16="http://schemas.microsoft.com/office/drawing/2014/main" id="{D19AA4A6-E579-489A-9943-2DB151CE146F}"/>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118110</xdr:rowOff>
    </xdr:to>
    <xdr:cxnSp macro="">
      <xdr:nvCxnSpPr>
        <xdr:cNvPr id="616" name="直線コネクタ 615">
          <a:extLst>
            <a:ext uri="{FF2B5EF4-FFF2-40B4-BE49-F238E27FC236}">
              <a16:creationId xmlns:a16="http://schemas.microsoft.com/office/drawing/2014/main" id="{3DB736A2-5005-4D8C-989E-8423C7E78555}"/>
            </a:ext>
          </a:extLst>
        </xdr:cNvPr>
        <xdr:cNvCxnSpPr/>
      </xdr:nvCxnSpPr>
      <xdr:spPr>
        <a:xfrm>
          <a:off x="21323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617" name="楕円 616">
          <a:extLst>
            <a:ext uri="{FF2B5EF4-FFF2-40B4-BE49-F238E27FC236}">
              <a16:creationId xmlns:a16="http://schemas.microsoft.com/office/drawing/2014/main" id="{51FE0E2D-F33D-4459-B6D6-CB8913F6D234}"/>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618" name="直線コネクタ 617">
          <a:extLst>
            <a:ext uri="{FF2B5EF4-FFF2-40B4-BE49-F238E27FC236}">
              <a16:creationId xmlns:a16="http://schemas.microsoft.com/office/drawing/2014/main" id="{7AFB7752-090A-48FB-BF9A-30F18D18B64E}"/>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19" name="楕円 618">
          <a:extLst>
            <a:ext uri="{FF2B5EF4-FFF2-40B4-BE49-F238E27FC236}">
              <a16:creationId xmlns:a16="http://schemas.microsoft.com/office/drawing/2014/main" id="{3EBEAAB9-EC5C-4ABF-A568-BF6C97F11921}"/>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118110</xdr:rowOff>
    </xdr:to>
    <xdr:cxnSp macro="">
      <xdr:nvCxnSpPr>
        <xdr:cNvPr id="620" name="直線コネクタ 619">
          <a:extLst>
            <a:ext uri="{FF2B5EF4-FFF2-40B4-BE49-F238E27FC236}">
              <a16:creationId xmlns:a16="http://schemas.microsoft.com/office/drawing/2014/main" id="{61243A5B-AF33-4348-B6E9-396D73082E2C}"/>
            </a:ext>
          </a:extLst>
        </xdr:cNvPr>
        <xdr:cNvCxnSpPr/>
      </xdr:nvCxnSpPr>
      <xdr:spPr>
        <a:xfrm>
          <a:off x="19545300" y="10915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59690</xdr:rowOff>
    </xdr:from>
    <xdr:to>
      <xdr:col>98</xdr:col>
      <xdr:colOff>38100</xdr:colOff>
      <xdr:row>63</xdr:row>
      <xdr:rowOff>161290</xdr:rowOff>
    </xdr:to>
    <xdr:sp macro="" textlink="">
      <xdr:nvSpPr>
        <xdr:cNvPr id="621" name="楕円 620">
          <a:extLst>
            <a:ext uri="{FF2B5EF4-FFF2-40B4-BE49-F238E27FC236}">
              <a16:creationId xmlns:a16="http://schemas.microsoft.com/office/drawing/2014/main" id="{2118B0BE-40BD-4687-A94B-489B589900B8}"/>
            </a:ext>
          </a:extLst>
        </xdr:cNvPr>
        <xdr:cNvSpPr/>
      </xdr:nvSpPr>
      <xdr:spPr>
        <a:xfrm>
          <a:off x="18605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110490</xdr:rowOff>
    </xdr:from>
    <xdr:to>
      <xdr:col>102</xdr:col>
      <xdr:colOff>114300</xdr:colOff>
      <xdr:row>63</xdr:row>
      <xdr:rowOff>114300</xdr:rowOff>
    </xdr:to>
    <xdr:cxnSp macro="">
      <xdr:nvCxnSpPr>
        <xdr:cNvPr id="622" name="直線コネクタ 621">
          <a:extLst>
            <a:ext uri="{FF2B5EF4-FFF2-40B4-BE49-F238E27FC236}">
              <a16:creationId xmlns:a16="http://schemas.microsoft.com/office/drawing/2014/main" id="{C0E8B6EB-C88C-46A0-A5E5-EA55C2205FC3}"/>
            </a:ext>
          </a:extLst>
        </xdr:cNvPr>
        <xdr:cNvCxnSpPr/>
      </xdr:nvCxnSpPr>
      <xdr:spPr>
        <a:xfrm>
          <a:off x="18656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116857</xdr:rowOff>
    </xdr:from>
    <xdr:ext cx="469744" cy="259045"/>
    <xdr:sp macro="" textlink="">
      <xdr:nvSpPr>
        <xdr:cNvPr id="623" name="n_1aveValue【保健センター・保健所】&#10;一人当たり面積">
          <a:extLst>
            <a:ext uri="{FF2B5EF4-FFF2-40B4-BE49-F238E27FC236}">
              <a16:creationId xmlns:a16="http://schemas.microsoft.com/office/drawing/2014/main" id="{D4E637F1-6FD6-444C-ABC8-B44BB95446E6}"/>
            </a:ext>
          </a:extLst>
        </xdr:cNvPr>
        <xdr:cNvSpPr txBox="1"/>
      </xdr:nvSpPr>
      <xdr:spPr>
        <a:xfrm>
          <a:off x="210757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24" name="n_2aveValue【保健センター・保健所】&#10;一人当たり面積">
          <a:extLst>
            <a:ext uri="{FF2B5EF4-FFF2-40B4-BE49-F238E27FC236}">
              <a16:creationId xmlns:a16="http://schemas.microsoft.com/office/drawing/2014/main" id="{6385BCFF-1749-4E99-B498-065CCAD8B298}"/>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25" name="n_3aveValue【保健センター・保健所】&#10;一人当たり面積">
          <a:extLst>
            <a:ext uri="{FF2B5EF4-FFF2-40B4-BE49-F238E27FC236}">
              <a16:creationId xmlns:a16="http://schemas.microsoft.com/office/drawing/2014/main" id="{90B23146-F875-46E4-BA52-FC9B04DCFE17}"/>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26" name="n_4aveValue【保健センター・保健所】&#10;一人当たり面積">
          <a:extLst>
            <a:ext uri="{FF2B5EF4-FFF2-40B4-BE49-F238E27FC236}">
              <a16:creationId xmlns:a16="http://schemas.microsoft.com/office/drawing/2014/main" id="{DD1668FC-1252-46F1-879B-1D20CFF0589E}"/>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627" name="n_1mainValue【保健センター・保健所】&#10;一人当たり面積">
          <a:extLst>
            <a:ext uri="{FF2B5EF4-FFF2-40B4-BE49-F238E27FC236}">
              <a16:creationId xmlns:a16="http://schemas.microsoft.com/office/drawing/2014/main" id="{5665F1DE-3FB8-4768-8996-4FE5992CC845}"/>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628" name="n_2mainValue【保健センター・保健所】&#10;一人当たり面積">
          <a:extLst>
            <a:ext uri="{FF2B5EF4-FFF2-40B4-BE49-F238E27FC236}">
              <a16:creationId xmlns:a16="http://schemas.microsoft.com/office/drawing/2014/main" id="{978A52A3-4397-421F-A4DD-1A7CD93DA419}"/>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29" name="n_3mainValue【保健センター・保健所】&#10;一人当たり面積">
          <a:extLst>
            <a:ext uri="{FF2B5EF4-FFF2-40B4-BE49-F238E27FC236}">
              <a16:creationId xmlns:a16="http://schemas.microsoft.com/office/drawing/2014/main" id="{1FE951DC-8735-4630-8246-F8FD98FA028E}"/>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152417</xdr:rowOff>
    </xdr:from>
    <xdr:ext cx="469744" cy="259045"/>
    <xdr:sp macro="" textlink="">
      <xdr:nvSpPr>
        <xdr:cNvPr id="630" name="n_4mainValue【保健センター・保健所】&#10;一人当たり面積">
          <a:extLst>
            <a:ext uri="{FF2B5EF4-FFF2-40B4-BE49-F238E27FC236}">
              <a16:creationId xmlns:a16="http://schemas.microsoft.com/office/drawing/2014/main" id="{293733C3-E850-42C4-857E-35CB0A8777F4}"/>
            </a:ext>
          </a:extLst>
        </xdr:cNvPr>
        <xdr:cNvSpPr txBox="1"/>
      </xdr:nvSpPr>
      <xdr:spPr>
        <a:xfrm>
          <a:off x="18421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C8B791A2-EA0F-4F6B-9B75-AB4DD7CBD2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E2A171D4-AC1B-4707-9917-96E98B57644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FAD8EE93-56F8-4191-B2C1-6D9647D614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310A3239-39A8-42B3-A407-CEE54BF792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D2D1C262-630D-4D67-89FD-3D7E3E5E03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1974101-4306-4533-A929-8C626B93E7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C26670CB-67C1-4406-95DA-9165517691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2A6F0E0F-5B69-4024-BF52-491FA49C05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C376A204-9303-45F7-9520-189FA1DD72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4E0260A-4C65-4BBC-BE76-B7C38FAACD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06DAA6A7-4661-4A11-A935-B428DCB449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ED09867E-09BB-4A1D-9EFE-DF1359AA5E1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E16D1EED-9652-4DCC-B078-2396D05403C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D15C49BE-002E-4CF3-B2BC-6B37B2A7C21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D7EF1076-C49B-4129-A2B7-3FBF916E513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CE00CAC8-91B8-463D-825D-B467B42852C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5FD5171A-4D53-407F-B94F-9638F1358C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F757169D-CF1B-4EC8-A6E3-0F18285E90E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94FA25B6-9869-4402-A468-9CDE49FA84B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E8FF1E9D-0F9D-4ABD-BCAA-0656F35AEA6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0E29A6A6-4126-4784-8DB9-21CCDA8FFE9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4A427B59-C07A-4262-A624-5BC8452D44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A92ABCF2-ACE4-4E52-B87A-ABBC9A460A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4114B947-40C9-48D2-BC57-531256697E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655" name="直線コネクタ 654">
          <a:extLst>
            <a:ext uri="{FF2B5EF4-FFF2-40B4-BE49-F238E27FC236}">
              <a16:creationId xmlns:a16="http://schemas.microsoft.com/office/drawing/2014/main" id="{25862ECA-30A9-460E-A14D-8D70161F5AE3}"/>
            </a:ext>
          </a:extLst>
        </xdr:cNvPr>
        <xdr:cNvCxnSpPr/>
      </xdr:nvCxnSpPr>
      <xdr:spPr>
        <a:xfrm flipV="1">
          <a:off x="16318864" y="13462636"/>
          <a:ext cx="0" cy="1396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6" name="【消防施設】&#10;有形固定資産減価償却率最小値テキスト">
          <a:extLst>
            <a:ext uri="{FF2B5EF4-FFF2-40B4-BE49-F238E27FC236}">
              <a16:creationId xmlns:a16="http://schemas.microsoft.com/office/drawing/2014/main" id="{CCECB861-2BFB-4F03-B544-B2023EF057F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7" name="直線コネクタ 656">
          <a:extLst>
            <a:ext uri="{FF2B5EF4-FFF2-40B4-BE49-F238E27FC236}">
              <a16:creationId xmlns:a16="http://schemas.microsoft.com/office/drawing/2014/main" id="{9D9A36F1-4590-4FA4-BC69-4201F6C1222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D5CF8A24-1EBC-4986-BF19-5A4467D6B7F9}"/>
            </a:ext>
          </a:extLst>
        </xdr:cNvPr>
        <xdr:cNvSpPr txBox="1"/>
      </xdr:nvSpPr>
      <xdr:spPr>
        <a:xfrm>
          <a:off x="16357600"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659" name="直線コネクタ 658">
          <a:extLst>
            <a:ext uri="{FF2B5EF4-FFF2-40B4-BE49-F238E27FC236}">
              <a16:creationId xmlns:a16="http://schemas.microsoft.com/office/drawing/2014/main" id="{F2EED17E-021D-4D5F-AF00-72EDB27ADB51}"/>
            </a:ext>
          </a:extLst>
        </xdr:cNvPr>
        <xdr:cNvCxnSpPr/>
      </xdr:nvCxnSpPr>
      <xdr:spPr>
        <a:xfrm>
          <a:off x="16230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715726B8-24D7-4D52-BAE2-4E8E6C9B9714}"/>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61" name="フローチャート: 判断 660">
          <a:extLst>
            <a:ext uri="{FF2B5EF4-FFF2-40B4-BE49-F238E27FC236}">
              <a16:creationId xmlns:a16="http://schemas.microsoft.com/office/drawing/2014/main" id="{6D6CE819-AECB-46A2-A6B3-6BCD1CBAF2C1}"/>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662" name="フローチャート: 判断 661">
          <a:extLst>
            <a:ext uri="{FF2B5EF4-FFF2-40B4-BE49-F238E27FC236}">
              <a16:creationId xmlns:a16="http://schemas.microsoft.com/office/drawing/2014/main" id="{5218B63C-CD16-4C26-A1AB-906F4F5C2CEB}"/>
            </a:ext>
          </a:extLst>
        </xdr:cNvPr>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663" name="フローチャート: 判断 662">
          <a:extLst>
            <a:ext uri="{FF2B5EF4-FFF2-40B4-BE49-F238E27FC236}">
              <a16:creationId xmlns:a16="http://schemas.microsoft.com/office/drawing/2014/main" id="{A30A6356-0BD9-4E1F-B25F-7DAD6A301005}"/>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4" name="フローチャート: 判断 663">
          <a:extLst>
            <a:ext uri="{FF2B5EF4-FFF2-40B4-BE49-F238E27FC236}">
              <a16:creationId xmlns:a16="http://schemas.microsoft.com/office/drawing/2014/main" id="{42F79376-722C-4A66-AA14-C5B01325269D}"/>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665" name="フローチャート: 判断 664">
          <a:extLst>
            <a:ext uri="{FF2B5EF4-FFF2-40B4-BE49-F238E27FC236}">
              <a16:creationId xmlns:a16="http://schemas.microsoft.com/office/drawing/2014/main" id="{6EC59207-4DB3-472A-9B1F-85DD10E65A47}"/>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11F8CBF-0796-4767-B213-1704866B2DA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DF4AA9C-EAF4-4856-BCB3-09E7693833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9AB4DE5-DDD6-4BF4-BBBE-ED9CF19FB8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E42C7699-2170-470F-9F61-B5C95ABF48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3256A087-0B20-41C3-9C20-7C98F2AC6DD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71" name="楕円 670">
          <a:extLst>
            <a:ext uri="{FF2B5EF4-FFF2-40B4-BE49-F238E27FC236}">
              <a16:creationId xmlns:a16="http://schemas.microsoft.com/office/drawing/2014/main" id="{1C9D481A-A192-4530-BBE7-013E472DB754}"/>
            </a:ext>
          </a:extLst>
        </xdr:cNvPr>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8B655838-103D-4D8D-A913-F68B273DC70E}"/>
            </a:ext>
          </a:extLst>
        </xdr:cNvPr>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120650</xdr:rowOff>
    </xdr:from>
    <xdr:to>
      <xdr:col>81</xdr:col>
      <xdr:colOff>101600</xdr:colOff>
      <xdr:row>81</xdr:row>
      <xdr:rowOff>50800</xdr:rowOff>
    </xdr:to>
    <xdr:sp macro="" textlink="">
      <xdr:nvSpPr>
        <xdr:cNvPr id="673" name="楕円 672">
          <a:extLst>
            <a:ext uri="{FF2B5EF4-FFF2-40B4-BE49-F238E27FC236}">
              <a16:creationId xmlns:a16="http://schemas.microsoft.com/office/drawing/2014/main" id="{95839ADF-2D4E-4939-868F-96134FB9C1D3}"/>
            </a:ext>
          </a:extLst>
        </xdr:cNvPr>
        <xdr:cNvSpPr/>
      </xdr:nvSpPr>
      <xdr:spPr>
        <a:xfrm>
          <a:off x="1543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38100</xdr:rowOff>
    </xdr:to>
    <xdr:cxnSp macro="">
      <xdr:nvCxnSpPr>
        <xdr:cNvPr id="674" name="直線コネクタ 673">
          <a:extLst>
            <a:ext uri="{FF2B5EF4-FFF2-40B4-BE49-F238E27FC236}">
              <a16:creationId xmlns:a16="http://schemas.microsoft.com/office/drawing/2014/main" id="{762158B6-F420-4345-B463-8C410D42590E}"/>
            </a:ext>
          </a:extLst>
        </xdr:cNvPr>
        <xdr:cNvCxnSpPr/>
      </xdr:nvCxnSpPr>
      <xdr:spPr>
        <a:xfrm>
          <a:off x="15481300" y="13887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75" name="楕円 674">
          <a:extLst>
            <a:ext uri="{FF2B5EF4-FFF2-40B4-BE49-F238E27FC236}">
              <a16:creationId xmlns:a16="http://schemas.microsoft.com/office/drawing/2014/main" id="{6E1623CC-0A87-43F6-95F5-B9C552F42881}"/>
            </a:ext>
          </a:extLst>
        </xdr:cNvPr>
        <xdr:cNvSpPr/>
      </xdr:nvSpPr>
      <xdr:spPr>
        <a:xfrm>
          <a:off x="14541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0</xdr:rowOff>
    </xdr:from>
    <xdr:to>
      <xdr:col>81</xdr:col>
      <xdr:colOff>50800</xdr:colOff>
      <xdr:row>81</xdr:row>
      <xdr:rowOff>78105</xdr:rowOff>
    </xdr:to>
    <xdr:cxnSp macro="">
      <xdr:nvCxnSpPr>
        <xdr:cNvPr id="676" name="直線コネクタ 675">
          <a:extLst>
            <a:ext uri="{FF2B5EF4-FFF2-40B4-BE49-F238E27FC236}">
              <a16:creationId xmlns:a16="http://schemas.microsoft.com/office/drawing/2014/main" id="{0AC0CBCF-E7F7-48DE-8ED4-920526DCEBF0}"/>
            </a:ext>
          </a:extLst>
        </xdr:cNvPr>
        <xdr:cNvCxnSpPr/>
      </xdr:nvCxnSpPr>
      <xdr:spPr>
        <a:xfrm flipV="1">
          <a:off x="14592300" y="138874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677" name="楕円 676">
          <a:extLst>
            <a:ext uri="{FF2B5EF4-FFF2-40B4-BE49-F238E27FC236}">
              <a16:creationId xmlns:a16="http://schemas.microsoft.com/office/drawing/2014/main" id="{F11E72E5-B28E-4F10-BB33-75FC5F620B81}"/>
            </a:ext>
          </a:extLst>
        </xdr:cNvPr>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82</xdr:row>
      <xdr:rowOff>91439</xdr:rowOff>
    </xdr:to>
    <xdr:cxnSp macro="">
      <xdr:nvCxnSpPr>
        <xdr:cNvPr id="678" name="直線コネクタ 677">
          <a:extLst>
            <a:ext uri="{FF2B5EF4-FFF2-40B4-BE49-F238E27FC236}">
              <a16:creationId xmlns:a16="http://schemas.microsoft.com/office/drawing/2014/main" id="{8E9BC222-DED7-400A-AEC1-D399BD9D90F5}"/>
            </a:ext>
          </a:extLst>
        </xdr:cNvPr>
        <xdr:cNvCxnSpPr/>
      </xdr:nvCxnSpPr>
      <xdr:spPr>
        <a:xfrm flipV="1">
          <a:off x="13703300" y="13965555"/>
          <a:ext cx="889000" cy="18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50164</xdr:rowOff>
    </xdr:from>
    <xdr:to>
      <xdr:col>67</xdr:col>
      <xdr:colOff>101600</xdr:colOff>
      <xdr:row>82</xdr:row>
      <xdr:rowOff>151764</xdr:rowOff>
    </xdr:to>
    <xdr:sp macro="" textlink="">
      <xdr:nvSpPr>
        <xdr:cNvPr id="679" name="楕円 678">
          <a:extLst>
            <a:ext uri="{FF2B5EF4-FFF2-40B4-BE49-F238E27FC236}">
              <a16:creationId xmlns:a16="http://schemas.microsoft.com/office/drawing/2014/main" id="{38CBA9DD-6FD1-4334-B774-910D6DFB6865}"/>
            </a:ext>
          </a:extLst>
        </xdr:cNvPr>
        <xdr:cNvSpPr/>
      </xdr:nvSpPr>
      <xdr:spPr>
        <a:xfrm>
          <a:off x="12763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100964</xdr:rowOff>
    </xdr:to>
    <xdr:cxnSp macro="">
      <xdr:nvCxnSpPr>
        <xdr:cNvPr id="680" name="直線コネクタ 679">
          <a:extLst>
            <a:ext uri="{FF2B5EF4-FFF2-40B4-BE49-F238E27FC236}">
              <a16:creationId xmlns:a16="http://schemas.microsoft.com/office/drawing/2014/main" id="{95003320-11C8-4B81-A774-7E25E1D6F306}"/>
            </a:ext>
          </a:extLst>
        </xdr:cNvPr>
        <xdr:cNvCxnSpPr/>
      </xdr:nvCxnSpPr>
      <xdr:spPr>
        <a:xfrm flipV="1">
          <a:off x="12814300" y="14150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681" name="n_1aveValue【消防施設】&#10;有形固定資産減価償却率">
          <a:extLst>
            <a:ext uri="{FF2B5EF4-FFF2-40B4-BE49-F238E27FC236}">
              <a16:creationId xmlns:a16="http://schemas.microsoft.com/office/drawing/2014/main" id="{3F9C4ACF-0A8F-404C-B844-E232B7D771EA}"/>
            </a:ext>
          </a:extLst>
        </xdr:cNvPr>
        <xdr:cNvSpPr txBox="1"/>
      </xdr:nvSpPr>
      <xdr:spPr>
        <a:xfrm>
          <a:off x="15266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682" name="n_2aveValue【消防施設】&#10;有形固定資産減価償却率">
          <a:extLst>
            <a:ext uri="{FF2B5EF4-FFF2-40B4-BE49-F238E27FC236}">
              <a16:creationId xmlns:a16="http://schemas.microsoft.com/office/drawing/2014/main" id="{7B10732C-A5E8-4FC0-941D-BB61B41CAEF3}"/>
            </a:ext>
          </a:extLst>
        </xdr:cNvPr>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3" name="n_3aveValue【消防施設】&#10;有形固定資産減価償却率">
          <a:extLst>
            <a:ext uri="{FF2B5EF4-FFF2-40B4-BE49-F238E27FC236}">
              <a16:creationId xmlns:a16="http://schemas.microsoft.com/office/drawing/2014/main" id="{BBCF97AB-D129-4D2F-8DCE-53E27805F9C5}"/>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684" name="n_4aveValue【消防施設】&#10;有形固定資産減価償却率">
          <a:extLst>
            <a:ext uri="{FF2B5EF4-FFF2-40B4-BE49-F238E27FC236}">
              <a16:creationId xmlns:a16="http://schemas.microsoft.com/office/drawing/2014/main" id="{EA515340-07B2-4D77-87E5-B4FFD83AB813}"/>
            </a:ext>
          </a:extLst>
        </xdr:cNvPr>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685" name="n_1mainValue【消防施設】&#10;有形固定資産減価償却率">
          <a:extLst>
            <a:ext uri="{FF2B5EF4-FFF2-40B4-BE49-F238E27FC236}">
              <a16:creationId xmlns:a16="http://schemas.microsoft.com/office/drawing/2014/main" id="{AE7AB9D9-524F-47C5-A32C-40F23B503AFB}"/>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86" name="n_2mainValue【消防施設】&#10;有形固定資産減価償却率">
          <a:extLst>
            <a:ext uri="{FF2B5EF4-FFF2-40B4-BE49-F238E27FC236}">
              <a16:creationId xmlns:a16="http://schemas.microsoft.com/office/drawing/2014/main" id="{07EDDD9B-6781-4D38-A967-12A2186C5C7F}"/>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687" name="n_3mainValue【消防施設】&#10;有形固定資産減価償却率">
          <a:extLst>
            <a:ext uri="{FF2B5EF4-FFF2-40B4-BE49-F238E27FC236}">
              <a16:creationId xmlns:a16="http://schemas.microsoft.com/office/drawing/2014/main" id="{C0EC7905-F23E-42F8-95F0-72668AC1C5F5}"/>
            </a:ext>
          </a:extLst>
        </xdr:cNvPr>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142891</xdr:rowOff>
    </xdr:from>
    <xdr:ext cx="405111" cy="259045"/>
    <xdr:sp macro="" textlink="">
      <xdr:nvSpPr>
        <xdr:cNvPr id="688" name="n_4mainValue【消防施設】&#10;有形固定資産減価償却率">
          <a:extLst>
            <a:ext uri="{FF2B5EF4-FFF2-40B4-BE49-F238E27FC236}">
              <a16:creationId xmlns:a16="http://schemas.microsoft.com/office/drawing/2014/main" id="{E03EEDC9-5EB9-4834-9280-4175652BDE15}"/>
            </a:ext>
          </a:extLst>
        </xdr:cNvPr>
        <xdr:cNvSpPr txBox="1"/>
      </xdr:nvSpPr>
      <xdr:spPr>
        <a:xfrm>
          <a:off x="12611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B2B9E68E-B67E-4B99-BD66-BCF0C1D4CA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42DB34B7-A299-45BB-8F3A-EE777AE51FF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A830422B-AEB3-4603-AAAE-E4757DF9604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105E3318-934A-4E6A-AB91-583E2B0F9C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7BCD7B18-5A61-4ED9-9F4D-18F1CE49CD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EF34D352-241D-45B3-9DD2-5396C8525EB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930A2B4F-48D9-4327-8FDF-902DF76595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AFD1F62B-4ED2-437A-92BB-9C7A053911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5E27118B-0B55-472A-A6EE-F234B00FAD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6E4DFECC-3C4F-493A-BB69-7F3ED97A429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549472C1-3F7C-4BA6-924C-E48B6AFEF40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66FBC0AE-5D27-484B-9278-C4EF4B02230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804F85CC-788D-4B03-95E9-9564D047606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57F8A231-F0A1-4989-A73E-5818D38EFA9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28F5627A-1B40-47C2-A618-45B65D6FB4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0D5CF422-446C-45F6-BDEC-9902C6BE480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FFB91986-46A7-40B8-B4E9-2E476E066AC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F1760F7A-614C-4191-B04D-4D2184A859E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C5293648-7ED6-4F69-8988-53DCA22B043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4A300373-6BE7-4F86-A1DE-F3BCFDC2826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F000B8A2-A121-40BD-A498-146388447C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710" name="直線コネクタ 709">
          <a:extLst>
            <a:ext uri="{FF2B5EF4-FFF2-40B4-BE49-F238E27FC236}">
              <a16:creationId xmlns:a16="http://schemas.microsoft.com/office/drawing/2014/main" id="{CA4C8BA5-B15D-4933-BC35-0300F7E59F6E}"/>
            </a:ext>
          </a:extLst>
        </xdr:cNvPr>
        <xdr:cNvCxnSpPr/>
      </xdr:nvCxnSpPr>
      <xdr:spPr>
        <a:xfrm flipV="1">
          <a:off x="22160864" y="13301472"/>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1" name="【消防施設】&#10;一人当たり面積最小値テキスト">
          <a:extLst>
            <a:ext uri="{FF2B5EF4-FFF2-40B4-BE49-F238E27FC236}">
              <a16:creationId xmlns:a16="http://schemas.microsoft.com/office/drawing/2014/main" id="{47DEF43E-9C2E-41A8-9254-F26B75B234B5}"/>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2" name="直線コネクタ 711">
          <a:extLst>
            <a:ext uri="{FF2B5EF4-FFF2-40B4-BE49-F238E27FC236}">
              <a16:creationId xmlns:a16="http://schemas.microsoft.com/office/drawing/2014/main" id="{D7E75C77-4A17-4EEF-8B25-2AE8135960A2}"/>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713" name="【消防施設】&#10;一人当たり面積最大値テキスト">
          <a:extLst>
            <a:ext uri="{FF2B5EF4-FFF2-40B4-BE49-F238E27FC236}">
              <a16:creationId xmlns:a16="http://schemas.microsoft.com/office/drawing/2014/main" id="{BED8B0B9-B442-4EAA-B67E-6BD973029607}"/>
            </a:ext>
          </a:extLst>
        </xdr:cNvPr>
        <xdr:cNvSpPr txBox="1"/>
      </xdr:nvSpPr>
      <xdr:spPr>
        <a:xfrm>
          <a:off x="22199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714" name="直線コネクタ 713">
          <a:extLst>
            <a:ext uri="{FF2B5EF4-FFF2-40B4-BE49-F238E27FC236}">
              <a16:creationId xmlns:a16="http://schemas.microsoft.com/office/drawing/2014/main" id="{1172367C-C799-4CBC-BABE-3DC4D3C807E2}"/>
            </a:ext>
          </a:extLst>
        </xdr:cNvPr>
        <xdr:cNvCxnSpPr/>
      </xdr:nvCxnSpPr>
      <xdr:spPr>
        <a:xfrm>
          <a:off x="22072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87901</xdr:rowOff>
    </xdr:from>
    <xdr:ext cx="469744" cy="259045"/>
    <xdr:sp macro="" textlink="">
      <xdr:nvSpPr>
        <xdr:cNvPr id="715" name="【消防施設】&#10;一人当たり面積平均値テキスト">
          <a:extLst>
            <a:ext uri="{FF2B5EF4-FFF2-40B4-BE49-F238E27FC236}">
              <a16:creationId xmlns:a16="http://schemas.microsoft.com/office/drawing/2014/main" id="{007F7ACA-5FD9-4ECB-966A-7FF09F1F81DA}"/>
            </a:ext>
          </a:extLst>
        </xdr:cNvPr>
        <xdr:cNvSpPr txBox="1"/>
      </xdr:nvSpPr>
      <xdr:spPr>
        <a:xfrm>
          <a:off x="22199600" y="14318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716" name="フローチャート: 判断 715">
          <a:extLst>
            <a:ext uri="{FF2B5EF4-FFF2-40B4-BE49-F238E27FC236}">
              <a16:creationId xmlns:a16="http://schemas.microsoft.com/office/drawing/2014/main" id="{3A39C66D-67C3-475A-BB72-4437554C6588}"/>
            </a:ext>
          </a:extLst>
        </xdr:cNvPr>
        <xdr:cNvSpPr/>
      </xdr:nvSpPr>
      <xdr:spPr>
        <a:xfrm>
          <a:off x="221107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7" name="フローチャート: 判断 716">
          <a:extLst>
            <a:ext uri="{FF2B5EF4-FFF2-40B4-BE49-F238E27FC236}">
              <a16:creationId xmlns:a16="http://schemas.microsoft.com/office/drawing/2014/main" id="{61FDD497-F121-4761-BFDF-30175766F515}"/>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718" name="フローチャート: 判断 717">
          <a:extLst>
            <a:ext uri="{FF2B5EF4-FFF2-40B4-BE49-F238E27FC236}">
              <a16:creationId xmlns:a16="http://schemas.microsoft.com/office/drawing/2014/main" id="{D4F84B8E-0CFE-4629-B7D9-BBC1E90F1359}"/>
            </a:ext>
          </a:extLst>
        </xdr:cNvPr>
        <xdr:cNvSpPr/>
      </xdr:nvSpPr>
      <xdr:spPr>
        <a:xfrm>
          <a:off x="20383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9" name="フローチャート: 判断 718">
          <a:extLst>
            <a:ext uri="{FF2B5EF4-FFF2-40B4-BE49-F238E27FC236}">
              <a16:creationId xmlns:a16="http://schemas.microsoft.com/office/drawing/2014/main" id="{B044FB0D-B418-4400-966A-E6FCA0DC39F5}"/>
            </a:ext>
          </a:extLst>
        </xdr:cNvPr>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0" name="フローチャート: 判断 719">
          <a:extLst>
            <a:ext uri="{FF2B5EF4-FFF2-40B4-BE49-F238E27FC236}">
              <a16:creationId xmlns:a16="http://schemas.microsoft.com/office/drawing/2014/main" id="{6D1DA240-5CC9-4BF2-A23B-9BC7903DC381}"/>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5CAABC9-8921-4AC5-84A5-A738BA6BD4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DDECAC2-177B-4C0F-A09E-DD327F59BF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C914428-98F0-4024-B5E8-0077D78B7FF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EA5B811-94E8-47B0-94A8-33ACA59B81C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F057BD4-1FAF-47A8-9C4B-F1E6CF130C2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26" name="楕円 725">
          <a:extLst>
            <a:ext uri="{FF2B5EF4-FFF2-40B4-BE49-F238E27FC236}">
              <a16:creationId xmlns:a16="http://schemas.microsoft.com/office/drawing/2014/main" id="{9D5EF0E7-4725-4F80-B2D6-CF93C32B3547}"/>
            </a:ext>
          </a:extLst>
        </xdr:cNvPr>
        <xdr:cNvSpPr/>
      </xdr:nvSpPr>
      <xdr:spPr>
        <a:xfrm>
          <a:off x="22110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27" name="【消防施設】&#10;一人当たり面積該当値テキスト">
          <a:extLst>
            <a:ext uri="{FF2B5EF4-FFF2-40B4-BE49-F238E27FC236}">
              <a16:creationId xmlns:a16="http://schemas.microsoft.com/office/drawing/2014/main" id="{E6B4CA2C-EE94-4FBB-9EE9-83392B604ED3}"/>
            </a:ext>
          </a:extLst>
        </xdr:cNvPr>
        <xdr:cNvSpPr txBox="1"/>
      </xdr:nvSpPr>
      <xdr:spPr>
        <a:xfrm>
          <a:off x="22199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728" name="楕円 727">
          <a:extLst>
            <a:ext uri="{FF2B5EF4-FFF2-40B4-BE49-F238E27FC236}">
              <a16:creationId xmlns:a16="http://schemas.microsoft.com/office/drawing/2014/main" id="{CB003604-317D-4BEB-8FE7-A0249107ECB9}"/>
            </a:ext>
          </a:extLst>
        </xdr:cNvPr>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28956</xdr:rowOff>
    </xdr:from>
    <xdr:to>
      <xdr:col>116</xdr:col>
      <xdr:colOff>63500</xdr:colOff>
      <xdr:row>85</xdr:row>
      <xdr:rowOff>31242</xdr:rowOff>
    </xdr:to>
    <xdr:cxnSp macro="">
      <xdr:nvCxnSpPr>
        <xdr:cNvPr id="729" name="直線コネクタ 728">
          <a:extLst>
            <a:ext uri="{FF2B5EF4-FFF2-40B4-BE49-F238E27FC236}">
              <a16:creationId xmlns:a16="http://schemas.microsoft.com/office/drawing/2014/main" id="{D198BB89-F355-4DEC-84AA-AB478B9DCD7D}"/>
            </a:ext>
          </a:extLst>
        </xdr:cNvPr>
        <xdr:cNvCxnSpPr/>
      </xdr:nvCxnSpPr>
      <xdr:spPr>
        <a:xfrm>
          <a:off x="21323300" y="1460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30" name="楕円 729">
          <a:extLst>
            <a:ext uri="{FF2B5EF4-FFF2-40B4-BE49-F238E27FC236}">
              <a16:creationId xmlns:a16="http://schemas.microsoft.com/office/drawing/2014/main" id="{78F6E178-82E7-450A-A97F-2417944035F9}"/>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28956</xdr:rowOff>
    </xdr:to>
    <xdr:cxnSp macro="">
      <xdr:nvCxnSpPr>
        <xdr:cNvPr id="731" name="直線コネクタ 730">
          <a:extLst>
            <a:ext uri="{FF2B5EF4-FFF2-40B4-BE49-F238E27FC236}">
              <a16:creationId xmlns:a16="http://schemas.microsoft.com/office/drawing/2014/main" id="{6088F128-9D21-4D42-92CD-EABB9C94A560}"/>
            </a:ext>
          </a:extLst>
        </xdr:cNvPr>
        <xdr:cNvCxnSpPr/>
      </xdr:nvCxnSpPr>
      <xdr:spPr>
        <a:xfrm>
          <a:off x="20434300" y="1459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732" name="楕円 731">
          <a:extLst>
            <a:ext uri="{FF2B5EF4-FFF2-40B4-BE49-F238E27FC236}">
              <a16:creationId xmlns:a16="http://schemas.microsoft.com/office/drawing/2014/main" id="{64F81A50-66F8-4A34-AD97-13C2971AAFA9}"/>
            </a:ext>
          </a:extLst>
        </xdr:cNvPr>
        <xdr:cNvSpPr/>
      </xdr:nvSpPr>
      <xdr:spPr>
        <a:xfrm>
          <a:off x="19494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24385</xdr:rowOff>
    </xdr:from>
    <xdr:to>
      <xdr:col>107</xdr:col>
      <xdr:colOff>50800</xdr:colOff>
      <xdr:row>85</xdr:row>
      <xdr:rowOff>26670</xdr:rowOff>
    </xdr:to>
    <xdr:cxnSp macro="">
      <xdr:nvCxnSpPr>
        <xdr:cNvPr id="733" name="直線コネクタ 732">
          <a:extLst>
            <a:ext uri="{FF2B5EF4-FFF2-40B4-BE49-F238E27FC236}">
              <a16:creationId xmlns:a16="http://schemas.microsoft.com/office/drawing/2014/main" id="{86CF84EB-8733-476B-B9FE-D81FE2D7478E}"/>
            </a:ext>
          </a:extLst>
        </xdr:cNvPr>
        <xdr:cNvCxnSpPr/>
      </xdr:nvCxnSpPr>
      <xdr:spPr>
        <a:xfrm>
          <a:off x="19545300" y="145976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140463</xdr:rowOff>
    </xdr:from>
    <xdr:to>
      <xdr:col>98</xdr:col>
      <xdr:colOff>38100</xdr:colOff>
      <xdr:row>85</xdr:row>
      <xdr:rowOff>70613</xdr:rowOff>
    </xdr:to>
    <xdr:sp macro="" textlink="">
      <xdr:nvSpPr>
        <xdr:cNvPr id="734" name="楕円 733">
          <a:extLst>
            <a:ext uri="{FF2B5EF4-FFF2-40B4-BE49-F238E27FC236}">
              <a16:creationId xmlns:a16="http://schemas.microsoft.com/office/drawing/2014/main" id="{7A9F4114-37B0-4F38-9090-EBEF87F4B081}"/>
            </a:ext>
          </a:extLst>
        </xdr:cNvPr>
        <xdr:cNvSpPr/>
      </xdr:nvSpPr>
      <xdr:spPr>
        <a:xfrm>
          <a:off x="18605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19813</xdr:rowOff>
    </xdr:from>
    <xdr:to>
      <xdr:col>102</xdr:col>
      <xdr:colOff>114300</xdr:colOff>
      <xdr:row>85</xdr:row>
      <xdr:rowOff>24385</xdr:rowOff>
    </xdr:to>
    <xdr:cxnSp macro="">
      <xdr:nvCxnSpPr>
        <xdr:cNvPr id="735" name="直線コネクタ 734">
          <a:extLst>
            <a:ext uri="{FF2B5EF4-FFF2-40B4-BE49-F238E27FC236}">
              <a16:creationId xmlns:a16="http://schemas.microsoft.com/office/drawing/2014/main" id="{AA23D9B8-FCD3-460C-B760-E3E24EED9357}"/>
            </a:ext>
          </a:extLst>
        </xdr:cNvPr>
        <xdr:cNvCxnSpPr/>
      </xdr:nvCxnSpPr>
      <xdr:spPr>
        <a:xfrm>
          <a:off x="18656300" y="145930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6" name="n_1aveValue【消防施設】&#10;一人当たり面積">
          <a:extLst>
            <a:ext uri="{FF2B5EF4-FFF2-40B4-BE49-F238E27FC236}">
              <a16:creationId xmlns:a16="http://schemas.microsoft.com/office/drawing/2014/main" id="{C2910BFC-18C8-4C49-B8B8-34EE228BD60D}"/>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737" name="n_2aveValue【消防施設】&#10;一人当たり面積">
          <a:extLst>
            <a:ext uri="{FF2B5EF4-FFF2-40B4-BE49-F238E27FC236}">
              <a16:creationId xmlns:a16="http://schemas.microsoft.com/office/drawing/2014/main" id="{4DE3EDD6-DC3D-43A6-8908-B0494E608D92}"/>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162577</xdr:rowOff>
    </xdr:from>
    <xdr:ext cx="469744" cy="259045"/>
    <xdr:sp macro="" textlink="">
      <xdr:nvSpPr>
        <xdr:cNvPr id="738" name="n_3aveValue【消防施設】&#10;一人当たり面積">
          <a:extLst>
            <a:ext uri="{FF2B5EF4-FFF2-40B4-BE49-F238E27FC236}">
              <a16:creationId xmlns:a16="http://schemas.microsoft.com/office/drawing/2014/main" id="{A9DAA272-ADA2-46C4-B685-8F7A3ED6594B}"/>
            </a:ext>
          </a:extLst>
        </xdr:cNvPr>
        <xdr:cNvSpPr txBox="1"/>
      </xdr:nvSpPr>
      <xdr:spPr>
        <a:xfrm>
          <a:off x="19310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9" name="n_4aveValue【消防施設】&#10;一人当たり面積">
          <a:extLst>
            <a:ext uri="{FF2B5EF4-FFF2-40B4-BE49-F238E27FC236}">
              <a16:creationId xmlns:a16="http://schemas.microsoft.com/office/drawing/2014/main" id="{765552FA-8FAD-48C4-BFC9-B16C19240342}"/>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740" name="n_1mainValue【消防施設】&#10;一人当たり面積">
          <a:extLst>
            <a:ext uri="{FF2B5EF4-FFF2-40B4-BE49-F238E27FC236}">
              <a16:creationId xmlns:a16="http://schemas.microsoft.com/office/drawing/2014/main" id="{258EEB18-B645-47C5-8C73-FAD96A58E46A}"/>
            </a:ext>
          </a:extLst>
        </xdr:cNvPr>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41" name="n_2mainValue【消防施設】&#10;一人当たり面積">
          <a:extLst>
            <a:ext uri="{FF2B5EF4-FFF2-40B4-BE49-F238E27FC236}">
              <a16:creationId xmlns:a16="http://schemas.microsoft.com/office/drawing/2014/main" id="{D11A06BC-081A-4424-92BA-B5D783FE5A6A}"/>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66312</xdr:rowOff>
    </xdr:from>
    <xdr:ext cx="469744" cy="259045"/>
    <xdr:sp macro="" textlink="">
      <xdr:nvSpPr>
        <xdr:cNvPr id="742" name="n_3mainValue【消防施設】&#10;一人当たり面積">
          <a:extLst>
            <a:ext uri="{FF2B5EF4-FFF2-40B4-BE49-F238E27FC236}">
              <a16:creationId xmlns:a16="http://schemas.microsoft.com/office/drawing/2014/main" id="{77D271FF-40CF-47C3-A6F2-2AF0D6C388CC}"/>
            </a:ext>
          </a:extLst>
        </xdr:cNvPr>
        <xdr:cNvSpPr txBox="1"/>
      </xdr:nvSpPr>
      <xdr:spPr>
        <a:xfrm>
          <a:off x="19310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61740</xdr:rowOff>
    </xdr:from>
    <xdr:ext cx="469744" cy="259045"/>
    <xdr:sp macro="" textlink="">
      <xdr:nvSpPr>
        <xdr:cNvPr id="743" name="n_4mainValue【消防施設】&#10;一人当たり面積">
          <a:extLst>
            <a:ext uri="{FF2B5EF4-FFF2-40B4-BE49-F238E27FC236}">
              <a16:creationId xmlns:a16="http://schemas.microsoft.com/office/drawing/2014/main" id="{78708CA2-2F61-4C7E-B6C6-9F20B73332AE}"/>
            </a:ext>
          </a:extLst>
        </xdr:cNvPr>
        <xdr:cNvSpPr txBox="1"/>
      </xdr:nvSpPr>
      <xdr:spPr>
        <a:xfrm>
          <a:off x="18421427" y="146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9812566A-F4B9-488A-A5B5-20735FD9BF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848C57C3-B91A-4958-8610-3F817FC9ACB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87F2E189-C7DE-41FE-8D4E-420FA09B13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2A9BD12E-9BCE-4F33-9DC6-155A5CA513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B0545A50-6157-4A89-9A6E-8C562AB8FF3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BE1EFD8-27D3-4BB3-868A-BFE4FFEFCA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7540226-461D-47BA-989F-401B56BCC8F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8DF98C42-9088-4BD2-A8C9-0EDA295FB1F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7015CC55-CA9A-4446-BBED-4A790D346ED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FD9BDAA9-E7C6-43B7-B326-35CC9407D0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10DE33C9-5722-4FF9-9BBD-0A7295E99BA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BF49BC2B-BDF3-45DB-8135-2F529B58F2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D2588BF-9BB8-4EE6-8B25-F7520BF21A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DB51D273-49A5-405F-B7E2-A53BFA02A98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8CE9D3B9-956C-4626-AB14-0C727A86DA0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5F0327EB-D3C9-4136-A151-C0FC1C33E4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8C7D1CE-0839-44BD-8E6D-E297C9DA3E4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E6AC0DAD-FBB1-425B-9A7B-4333B97F24E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9A9C13EA-1E63-40BF-9902-4FCCA3C5C9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4DCD8C5C-C3CD-4AE8-B511-3C8642EAB1E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2E50C5DA-4D41-4C75-B7D1-C23EFCD95CB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626634EC-0719-46A1-A747-EF66916D263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56412EC7-3FD4-4F83-9262-1F71B74AA22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C6FD233E-04A2-4B52-BD21-1F70C3FAE17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15266280-B28C-4039-9980-90A792FBDE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769" name="直線コネクタ 768">
          <a:extLst>
            <a:ext uri="{FF2B5EF4-FFF2-40B4-BE49-F238E27FC236}">
              <a16:creationId xmlns:a16="http://schemas.microsoft.com/office/drawing/2014/main" id="{552CF221-5112-46F6-BA5D-2D1A82AE8CF5}"/>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70" name="【庁舎】&#10;有形固定資産減価償却率最小値テキスト">
          <a:extLst>
            <a:ext uri="{FF2B5EF4-FFF2-40B4-BE49-F238E27FC236}">
              <a16:creationId xmlns:a16="http://schemas.microsoft.com/office/drawing/2014/main" id="{C943CEA4-2D35-46D2-BDEC-208F18B2AB69}"/>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71" name="直線コネクタ 770">
          <a:extLst>
            <a:ext uri="{FF2B5EF4-FFF2-40B4-BE49-F238E27FC236}">
              <a16:creationId xmlns:a16="http://schemas.microsoft.com/office/drawing/2014/main" id="{658F2DC4-4202-45B3-A26C-F1AD6CB5FC52}"/>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1A58601F-3C0D-4EDA-9890-9E075A9D068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A63DC8C1-9AC0-4C94-B5A8-0246C477644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774" name="【庁舎】&#10;有形固定資産減価償却率平均値テキスト">
          <a:extLst>
            <a:ext uri="{FF2B5EF4-FFF2-40B4-BE49-F238E27FC236}">
              <a16:creationId xmlns:a16="http://schemas.microsoft.com/office/drawing/2014/main" id="{85170623-3B1D-4DA5-BD26-4D0DC40CCCB0}"/>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775" name="フローチャート: 判断 774">
          <a:extLst>
            <a:ext uri="{FF2B5EF4-FFF2-40B4-BE49-F238E27FC236}">
              <a16:creationId xmlns:a16="http://schemas.microsoft.com/office/drawing/2014/main" id="{7F9A5A45-B2EB-4801-8661-51BCBC601B6B}"/>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6" name="フローチャート: 判断 775">
          <a:extLst>
            <a:ext uri="{FF2B5EF4-FFF2-40B4-BE49-F238E27FC236}">
              <a16:creationId xmlns:a16="http://schemas.microsoft.com/office/drawing/2014/main" id="{5494A4EE-13C5-476B-94DF-7F478F6D251C}"/>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77" name="フローチャート: 判断 776">
          <a:extLst>
            <a:ext uri="{FF2B5EF4-FFF2-40B4-BE49-F238E27FC236}">
              <a16:creationId xmlns:a16="http://schemas.microsoft.com/office/drawing/2014/main" id="{FB0F2D3F-B463-4112-AC78-35280C3E7CBC}"/>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8" name="フローチャート: 判断 777">
          <a:extLst>
            <a:ext uri="{FF2B5EF4-FFF2-40B4-BE49-F238E27FC236}">
              <a16:creationId xmlns:a16="http://schemas.microsoft.com/office/drawing/2014/main" id="{8F170934-FDC0-4960-97D2-8A503A87DA8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779" name="フローチャート: 判断 778">
          <a:extLst>
            <a:ext uri="{FF2B5EF4-FFF2-40B4-BE49-F238E27FC236}">
              <a16:creationId xmlns:a16="http://schemas.microsoft.com/office/drawing/2014/main" id="{0AD1DF30-DBD4-407B-A365-E22311D54500}"/>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4442619-AE3C-4D10-AE43-D1D86BC11B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D750FE2-0B53-46A0-8EA8-EB2200B727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72A8601-68F7-4BA6-AFD1-3C65047E11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C3C3DFC8-25C5-4E15-9F88-624B8403A7D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684267C7-FED7-42DE-87B3-F62DC8C6AE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85" name="楕円 784">
          <a:extLst>
            <a:ext uri="{FF2B5EF4-FFF2-40B4-BE49-F238E27FC236}">
              <a16:creationId xmlns:a16="http://schemas.microsoft.com/office/drawing/2014/main" id="{6C9D1A6F-7536-435A-8B08-C9746A0737EC}"/>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86" name="【庁舎】&#10;有形固定資産減価償却率該当値テキスト">
          <a:extLst>
            <a:ext uri="{FF2B5EF4-FFF2-40B4-BE49-F238E27FC236}">
              <a16:creationId xmlns:a16="http://schemas.microsoft.com/office/drawing/2014/main" id="{D18E6E48-0083-41C8-98F2-53A264D78C6B}"/>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87" name="楕円 786">
          <a:extLst>
            <a:ext uri="{FF2B5EF4-FFF2-40B4-BE49-F238E27FC236}">
              <a16:creationId xmlns:a16="http://schemas.microsoft.com/office/drawing/2014/main" id="{3B4F156E-22AF-45BE-9B4D-6042140C024A}"/>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76200</xdr:rowOff>
    </xdr:to>
    <xdr:cxnSp macro="">
      <xdr:nvCxnSpPr>
        <xdr:cNvPr id="788" name="直線コネクタ 787">
          <a:extLst>
            <a:ext uri="{FF2B5EF4-FFF2-40B4-BE49-F238E27FC236}">
              <a16:creationId xmlns:a16="http://schemas.microsoft.com/office/drawing/2014/main" id="{80FA721B-52E4-4DC8-A99F-820C93A85FEE}"/>
            </a:ext>
          </a:extLst>
        </xdr:cNvPr>
        <xdr:cNvCxnSpPr/>
      </xdr:nvCxnSpPr>
      <xdr:spPr>
        <a:xfrm>
          <a:off x="15481300" y="182205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789" name="楕円 788">
          <a:extLst>
            <a:ext uri="{FF2B5EF4-FFF2-40B4-BE49-F238E27FC236}">
              <a16:creationId xmlns:a16="http://schemas.microsoft.com/office/drawing/2014/main" id="{1A27B4C0-A55A-47EE-B6EE-8F2706639F59}"/>
            </a:ext>
          </a:extLst>
        </xdr:cNvPr>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46808</xdr:rowOff>
    </xdr:to>
    <xdr:cxnSp macro="">
      <xdr:nvCxnSpPr>
        <xdr:cNvPr id="790" name="直線コネクタ 789">
          <a:extLst>
            <a:ext uri="{FF2B5EF4-FFF2-40B4-BE49-F238E27FC236}">
              <a16:creationId xmlns:a16="http://schemas.microsoft.com/office/drawing/2014/main" id="{86A7792B-FC55-4FB6-9C26-1AE109DE464E}"/>
            </a:ext>
          </a:extLst>
        </xdr:cNvPr>
        <xdr:cNvCxnSpPr/>
      </xdr:nvCxnSpPr>
      <xdr:spPr>
        <a:xfrm>
          <a:off x="14592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791" name="楕円 790">
          <a:extLst>
            <a:ext uri="{FF2B5EF4-FFF2-40B4-BE49-F238E27FC236}">
              <a16:creationId xmlns:a16="http://schemas.microsoft.com/office/drawing/2014/main" id="{A58E22A4-599A-416D-ACA8-CF08190C7768}"/>
            </a:ext>
          </a:extLst>
        </xdr:cNvPr>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15784</xdr:rowOff>
    </xdr:to>
    <xdr:cxnSp macro="">
      <xdr:nvCxnSpPr>
        <xdr:cNvPr id="792" name="直線コネクタ 791">
          <a:extLst>
            <a:ext uri="{FF2B5EF4-FFF2-40B4-BE49-F238E27FC236}">
              <a16:creationId xmlns:a16="http://schemas.microsoft.com/office/drawing/2014/main" id="{30B27CE9-60C6-4FFD-A5E8-3BD7DE306F59}"/>
            </a:ext>
          </a:extLst>
        </xdr:cNvPr>
        <xdr:cNvCxnSpPr/>
      </xdr:nvCxnSpPr>
      <xdr:spPr>
        <a:xfrm>
          <a:off x="13703300" y="1816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76019</xdr:rowOff>
    </xdr:from>
    <xdr:to>
      <xdr:col>67</xdr:col>
      <xdr:colOff>101600</xdr:colOff>
      <xdr:row>106</xdr:row>
      <xdr:rowOff>6169</xdr:rowOff>
    </xdr:to>
    <xdr:sp macro="" textlink="">
      <xdr:nvSpPr>
        <xdr:cNvPr id="793" name="楕円 792">
          <a:extLst>
            <a:ext uri="{FF2B5EF4-FFF2-40B4-BE49-F238E27FC236}">
              <a16:creationId xmlns:a16="http://schemas.microsoft.com/office/drawing/2014/main" id="{6F93B589-B621-4CCE-9AEA-B1206A01F301}"/>
            </a:ext>
          </a:extLst>
        </xdr:cNvPr>
        <xdr:cNvSpPr/>
      </xdr:nvSpPr>
      <xdr:spPr>
        <a:xfrm>
          <a:off x="12763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105</xdr:row>
      <xdr:rowOff>157843</xdr:rowOff>
    </xdr:to>
    <xdr:cxnSp macro="">
      <xdr:nvCxnSpPr>
        <xdr:cNvPr id="794" name="直線コネクタ 793">
          <a:extLst>
            <a:ext uri="{FF2B5EF4-FFF2-40B4-BE49-F238E27FC236}">
              <a16:creationId xmlns:a16="http://schemas.microsoft.com/office/drawing/2014/main" id="{66AA63AA-47AC-46A1-B923-CA401CF4CFDE}"/>
            </a:ext>
          </a:extLst>
        </xdr:cNvPr>
        <xdr:cNvCxnSpPr/>
      </xdr:nvCxnSpPr>
      <xdr:spPr>
        <a:xfrm>
          <a:off x="12814300" y="181290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5" name="n_1aveValue【庁舎】&#10;有形固定資産減価償却率">
          <a:extLst>
            <a:ext uri="{FF2B5EF4-FFF2-40B4-BE49-F238E27FC236}">
              <a16:creationId xmlns:a16="http://schemas.microsoft.com/office/drawing/2014/main" id="{A669BEDA-965C-421C-98D6-17A1D9689DE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796" name="n_2aveValue【庁舎】&#10;有形固定資産減価償却率">
          <a:extLst>
            <a:ext uri="{FF2B5EF4-FFF2-40B4-BE49-F238E27FC236}">
              <a16:creationId xmlns:a16="http://schemas.microsoft.com/office/drawing/2014/main" id="{F67C20F4-E513-4064-8140-928470344ADB}"/>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7" name="n_3aveValue【庁舎】&#10;有形固定資産減価償却率">
          <a:extLst>
            <a:ext uri="{FF2B5EF4-FFF2-40B4-BE49-F238E27FC236}">
              <a16:creationId xmlns:a16="http://schemas.microsoft.com/office/drawing/2014/main" id="{6C942F70-573A-49A4-9D42-48730B5B367E}"/>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798" name="n_4aveValue【庁舎】&#10;有形固定資産減価償却率">
          <a:extLst>
            <a:ext uri="{FF2B5EF4-FFF2-40B4-BE49-F238E27FC236}">
              <a16:creationId xmlns:a16="http://schemas.microsoft.com/office/drawing/2014/main" id="{DF3EC71C-1621-40CB-9DF9-E1D1F3A57EA5}"/>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99" name="n_1mainValue【庁舎】&#10;有形固定資産減価償却率">
          <a:extLst>
            <a:ext uri="{FF2B5EF4-FFF2-40B4-BE49-F238E27FC236}">
              <a16:creationId xmlns:a16="http://schemas.microsoft.com/office/drawing/2014/main" id="{D49E9D4B-2105-401A-836A-722B836FEB1C}"/>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00" name="n_2mainValue【庁舎】&#10;有形固定資産減価償却率">
          <a:extLst>
            <a:ext uri="{FF2B5EF4-FFF2-40B4-BE49-F238E27FC236}">
              <a16:creationId xmlns:a16="http://schemas.microsoft.com/office/drawing/2014/main" id="{0598ACAE-3D82-4EB9-B76C-3A3FEE1695D6}"/>
            </a:ext>
          </a:extLst>
        </xdr:cNvPr>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801" name="n_3mainValue【庁舎】&#10;有形固定資産減価償却率">
          <a:extLst>
            <a:ext uri="{FF2B5EF4-FFF2-40B4-BE49-F238E27FC236}">
              <a16:creationId xmlns:a16="http://schemas.microsoft.com/office/drawing/2014/main" id="{DA6AF859-29E0-45D0-961A-EF584B934426}"/>
            </a:ext>
          </a:extLst>
        </xdr:cNvPr>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168746</xdr:rowOff>
    </xdr:from>
    <xdr:ext cx="405111" cy="259045"/>
    <xdr:sp macro="" textlink="">
      <xdr:nvSpPr>
        <xdr:cNvPr id="802" name="n_4mainValue【庁舎】&#10;有形固定資産減価償却率">
          <a:extLst>
            <a:ext uri="{FF2B5EF4-FFF2-40B4-BE49-F238E27FC236}">
              <a16:creationId xmlns:a16="http://schemas.microsoft.com/office/drawing/2014/main" id="{7438F8E7-1648-4202-9AEE-0E95FF8C9475}"/>
            </a:ext>
          </a:extLst>
        </xdr:cNvPr>
        <xdr:cNvSpPr txBox="1"/>
      </xdr:nvSpPr>
      <xdr:spPr>
        <a:xfrm>
          <a:off x="12611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6547EA26-38D7-4F64-A605-C36620E21C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AABB9B9-4D20-4C82-8CD9-A64AE864CB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CD4E8702-0C55-4E37-A703-2B2B39F3BE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256FE140-D102-4A43-AAA4-5F23AD9F9D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1512A3F4-0D01-4DF9-967F-76B560CA62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340B0F92-B73B-4186-BD49-0A14745B1D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DEA14425-3D87-4E8A-8E19-316F60A975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A71D19BB-8B95-4440-BADD-8DAC173AAF0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89BDA4A4-6CC4-4831-BCF1-E4EC8172924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4A060FA0-9A89-482B-886C-55DEC4F9BA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793FEC0-D823-46A0-9316-870D244FB54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A645CF67-9CF5-4583-B9CA-E9BBE7A849D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4FA06D86-C92E-4060-9998-D1187C1D18F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7758E97A-47DF-4D44-ADDC-E0BBE4F6BEA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6D0C47C0-D857-4BB3-AD44-5C7D267773A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83C0A071-4535-451B-A341-F31EDAA7682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24F8ED85-BD49-4BDD-8B03-91BDD3C46EE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1F74A83D-8366-4D2D-943C-45CC49D230C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A0BA278C-56DD-4BE6-A4F6-C3CD45D443A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43C29215-0A28-4504-AD98-38DD9F02AC3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AE681BFA-F1B2-4131-B667-B58E2EBDBF0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DBA0B1BC-66A5-484D-A230-C5A0000B296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C65A6645-BCBA-4624-AF67-6536173866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69AB1C5C-E5A1-4D96-9A8C-CD746E75FC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7CA9F615-822B-4DDE-BF2B-D270C217746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828" name="直線コネクタ 827">
          <a:extLst>
            <a:ext uri="{FF2B5EF4-FFF2-40B4-BE49-F238E27FC236}">
              <a16:creationId xmlns:a16="http://schemas.microsoft.com/office/drawing/2014/main" id="{ED9E702F-2FB4-48B0-A071-B6FFFE59752D}"/>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9" name="【庁舎】&#10;一人当たり面積最小値テキスト">
          <a:extLst>
            <a:ext uri="{FF2B5EF4-FFF2-40B4-BE49-F238E27FC236}">
              <a16:creationId xmlns:a16="http://schemas.microsoft.com/office/drawing/2014/main" id="{60E578F7-23BF-48BB-A51B-BBA543507CE7}"/>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0" name="直線コネクタ 829">
          <a:extLst>
            <a:ext uri="{FF2B5EF4-FFF2-40B4-BE49-F238E27FC236}">
              <a16:creationId xmlns:a16="http://schemas.microsoft.com/office/drawing/2014/main" id="{53BEF5F7-02B1-40E0-93AD-6A43C46D3EB6}"/>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831" name="【庁舎】&#10;一人当たり面積最大値テキスト">
          <a:extLst>
            <a:ext uri="{FF2B5EF4-FFF2-40B4-BE49-F238E27FC236}">
              <a16:creationId xmlns:a16="http://schemas.microsoft.com/office/drawing/2014/main" id="{DF64F02D-82FD-4E33-9DA3-2E4CCF6A058E}"/>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832" name="直線コネクタ 831">
          <a:extLst>
            <a:ext uri="{FF2B5EF4-FFF2-40B4-BE49-F238E27FC236}">
              <a16:creationId xmlns:a16="http://schemas.microsoft.com/office/drawing/2014/main" id="{21B2C02A-A690-4160-AE61-FD099D4F9F2D}"/>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833" name="【庁舎】&#10;一人当たり面積平均値テキスト">
          <a:extLst>
            <a:ext uri="{FF2B5EF4-FFF2-40B4-BE49-F238E27FC236}">
              <a16:creationId xmlns:a16="http://schemas.microsoft.com/office/drawing/2014/main" id="{A426206F-DABE-49CF-AF0A-0E46B980AE9D}"/>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834" name="フローチャート: 判断 833">
          <a:extLst>
            <a:ext uri="{FF2B5EF4-FFF2-40B4-BE49-F238E27FC236}">
              <a16:creationId xmlns:a16="http://schemas.microsoft.com/office/drawing/2014/main" id="{8318FD2A-0903-4F04-A678-78579B6F99D2}"/>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835" name="フローチャート: 判断 834">
          <a:extLst>
            <a:ext uri="{FF2B5EF4-FFF2-40B4-BE49-F238E27FC236}">
              <a16:creationId xmlns:a16="http://schemas.microsoft.com/office/drawing/2014/main" id="{8474EC78-4923-4A7B-AB76-37644EA8C13D}"/>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36" name="フローチャート: 判断 835">
          <a:extLst>
            <a:ext uri="{FF2B5EF4-FFF2-40B4-BE49-F238E27FC236}">
              <a16:creationId xmlns:a16="http://schemas.microsoft.com/office/drawing/2014/main" id="{904FA5DC-BDB8-445E-8C5A-18743617FCE6}"/>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837" name="フローチャート: 判断 836">
          <a:extLst>
            <a:ext uri="{FF2B5EF4-FFF2-40B4-BE49-F238E27FC236}">
              <a16:creationId xmlns:a16="http://schemas.microsoft.com/office/drawing/2014/main" id="{EEA96A9D-B438-4068-B714-193358ABAE75}"/>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838" name="フローチャート: 判断 837">
          <a:extLst>
            <a:ext uri="{FF2B5EF4-FFF2-40B4-BE49-F238E27FC236}">
              <a16:creationId xmlns:a16="http://schemas.microsoft.com/office/drawing/2014/main" id="{F9ECACFB-8B3F-42C3-A830-2764929D1E75}"/>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546198A4-9C55-4C9F-9A97-A552EE99E1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E43005A-27B2-49A4-8B12-7DE2DC1C7B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21752661-C751-4008-ACAE-4AE5BBB4AD5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CBF0B630-D404-48BE-AB16-7607DC75695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61116FFF-0F33-4365-893C-9D7EA8C9EC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56424</xdr:rowOff>
    </xdr:from>
    <xdr:to>
      <xdr:col>116</xdr:col>
      <xdr:colOff>114300</xdr:colOff>
      <xdr:row>106</xdr:row>
      <xdr:rowOff>158024</xdr:rowOff>
    </xdr:to>
    <xdr:sp macro="" textlink="">
      <xdr:nvSpPr>
        <xdr:cNvPr id="844" name="楕円 843">
          <a:extLst>
            <a:ext uri="{FF2B5EF4-FFF2-40B4-BE49-F238E27FC236}">
              <a16:creationId xmlns:a16="http://schemas.microsoft.com/office/drawing/2014/main" id="{B899505D-3106-42EB-8494-021E81BE764D}"/>
            </a:ext>
          </a:extLst>
        </xdr:cNvPr>
        <xdr:cNvSpPr/>
      </xdr:nvSpPr>
      <xdr:spPr>
        <a:xfrm>
          <a:off x="22110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34851</xdr:rowOff>
    </xdr:from>
    <xdr:ext cx="469744" cy="259045"/>
    <xdr:sp macro="" textlink="">
      <xdr:nvSpPr>
        <xdr:cNvPr id="845" name="【庁舎】&#10;一人当たり面積該当値テキスト">
          <a:extLst>
            <a:ext uri="{FF2B5EF4-FFF2-40B4-BE49-F238E27FC236}">
              <a16:creationId xmlns:a16="http://schemas.microsoft.com/office/drawing/2014/main" id="{59A8C785-7923-41AE-AC15-CCCB2905169A}"/>
            </a:ext>
          </a:extLst>
        </xdr:cNvPr>
        <xdr:cNvSpPr txBox="1"/>
      </xdr:nvSpPr>
      <xdr:spPr>
        <a:xfrm>
          <a:off x="22199600"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846" name="楕円 845">
          <a:extLst>
            <a:ext uri="{FF2B5EF4-FFF2-40B4-BE49-F238E27FC236}">
              <a16:creationId xmlns:a16="http://schemas.microsoft.com/office/drawing/2014/main" id="{7886103B-727A-4E93-AD04-6108BF7DDA11}"/>
            </a:ext>
          </a:extLst>
        </xdr:cNvPr>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107224</xdr:rowOff>
    </xdr:to>
    <xdr:cxnSp macro="">
      <xdr:nvCxnSpPr>
        <xdr:cNvPr id="847" name="直線コネクタ 846">
          <a:extLst>
            <a:ext uri="{FF2B5EF4-FFF2-40B4-BE49-F238E27FC236}">
              <a16:creationId xmlns:a16="http://schemas.microsoft.com/office/drawing/2014/main" id="{BFCE060F-CE13-4A01-A38B-D415D743E4F7}"/>
            </a:ext>
          </a:extLst>
        </xdr:cNvPr>
        <xdr:cNvCxnSpPr/>
      </xdr:nvCxnSpPr>
      <xdr:spPr>
        <a:xfrm>
          <a:off x="21323300" y="182792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48" name="楕円 847">
          <a:extLst>
            <a:ext uri="{FF2B5EF4-FFF2-40B4-BE49-F238E27FC236}">
              <a16:creationId xmlns:a16="http://schemas.microsoft.com/office/drawing/2014/main" id="{A90672AC-3992-4E78-AFB0-2EE4CE38CBAB}"/>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105592</xdr:rowOff>
    </xdr:to>
    <xdr:cxnSp macro="">
      <xdr:nvCxnSpPr>
        <xdr:cNvPr id="849" name="直線コネクタ 848">
          <a:extLst>
            <a:ext uri="{FF2B5EF4-FFF2-40B4-BE49-F238E27FC236}">
              <a16:creationId xmlns:a16="http://schemas.microsoft.com/office/drawing/2014/main" id="{2A6146FD-13D5-48FC-8F01-1E335AB2D17A}"/>
            </a:ext>
          </a:extLst>
        </xdr:cNvPr>
        <xdr:cNvCxnSpPr/>
      </xdr:nvCxnSpPr>
      <xdr:spPr>
        <a:xfrm>
          <a:off x="20434300" y="182727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850" name="楕円 849">
          <a:extLst>
            <a:ext uri="{FF2B5EF4-FFF2-40B4-BE49-F238E27FC236}">
              <a16:creationId xmlns:a16="http://schemas.microsoft.com/office/drawing/2014/main" id="{76CE59CF-8C31-43FB-86EE-AD09EDEAE60E}"/>
            </a:ext>
          </a:extLst>
        </xdr:cNvPr>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94162</xdr:rowOff>
    </xdr:from>
    <xdr:to>
      <xdr:col>107</xdr:col>
      <xdr:colOff>50800</xdr:colOff>
      <xdr:row>106</xdr:row>
      <xdr:rowOff>99061</xdr:rowOff>
    </xdr:to>
    <xdr:cxnSp macro="">
      <xdr:nvCxnSpPr>
        <xdr:cNvPr id="851" name="直線コネクタ 850">
          <a:extLst>
            <a:ext uri="{FF2B5EF4-FFF2-40B4-BE49-F238E27FC236}">
              <a16:creationId xmlns:a16="http://schemas.microsoft.com/office/drawing/2014/main" id="{6BD8751B-EBBE-42AE-A1D0-EE335079DD3B}"/>
            </a:ext>
          </a:extLst>
        </xdr:cNvPr>
        <xdr:cNvCxnSpPr/>
      </xdr:nvCxnSpPr>
      <xdr:spPr>
        <a:xfrm>
          <a:off x="19545300" y="182678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33564</xdr:rowOff>
    </xdr:from>
    <xdr:to>
      <xdr:col>98</xdr:col>
      <xdr:colOff>38100</xdr:colOff>
      <xdr:row>106</xdr:row>
      <xdr:rowOff>135164</xdr:rowOff>
    </xdr:to>
    <xdr:sp macro="" textlink="">
      <xdr:nvSpPr>
        <xdr:cNvPr id="852" name="楕円 851">
          <a:extLst>
            <a:ext uri="{FF2B5EF4-FFF2-40B4-BE49-F238E27FC236}">
              <a16:creationId xmlns:a16="http://schemas.microsoft.com/office/drawing/2014/main" id="{521DEEA6-D06F-472A-B8B2-AE0E78855028}"/>
            </a:ext>
          </a:extLst>
        </xdr:cNvPr>
        <xdr:cNvSpPr/>
      </xdr:nvSpPr>
      <xdr:spPr>
        <a:xfrm>
          <a:off x="18605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84364</xdr:rowOff>
    </xdr:from>
    <xdr:to>
      <xdr:col>102</xdr:col>
      <xdr:colOff>114300</xdr:colOff>
      <xdr:row>106</xdr:row>
      <xdr:rowOff>94162</xdr:rowOff>
    </xdr:to>
    <xdr:cxnSp macro="">
      <xdr:nvCxnSpPr>
        <xdr:cNvPr id="853" name="直線コネクタ 852">
          <a:extLst>
            <a:ext uri="{FF2B5EF4-FFF2-40B4-BE49-F238E27FC236}">
              <a16:creationId xmlns:a16="http://schemas.microsoft.com/office/drawing/2014/main" id="{2BE06BFF-5EC0-42F6-92F8-F2336CAF5EE9}"/>
            </a:ext>
          </a:extLst>
        </xdr:cNvPr>
        <xdr:cNvCxnSpPr/>
      </xdr:nvCxnSpPr>
      <xdr:spPr>
        <a:xfrm>
          <a:off x="18656300" y="1825806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854" name="n_1aveValue【庁舎】&#10;一人当たり面積">
          <a:extLst>
            <a:ext uri="{FF2B5EF4-FFF2-40B4-BE49-F238E27FC236}">
              <a16:creationId xmlns:a16="http://schemas.microsoft.com/office/drawing/2014/main" id="{1D567EE4-5405-47B4-A7EA-390D79FD71E9}"/>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55" name="n_2aveValue【庁舎】&#10;一人当たり面積">
          <a:extLst>
            <a:ext uri="{FF2B5EF4-FFF2-40B4-BE49-F238E27FC236}">
              <a16:creationId xmlns:a16="http://schemas.microsoft.com/office/drawing/2014/main" id="{C9D0FB98-2A83-4379-8638-951B261D3AC8}"/>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856" name="n_3aveValue【庁舎】&#10;一人当たり面積">
          <a:extLst>
            <a:ext uri="{FF2B5EF4-FFF2-40B4-BE49-F238E27FC236}">
              <a16:creationId xmlns:a16="http://schemas.microsoft.com/office/drawing/2014/main" id="{4B354C63-DD62-498C-A4BC-B272B2D73755}"/>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857" name="n_4aveValue【庁舎】&#10;一人当たり面積">
          <a:extLst>
            <a:ext uri="{FF2B5EF4-FFF2-40B4-BE49-F238E27FC236}">
              <a16:creationId xmlns:a16="http://schemas.microsoft.com/office/drawing/2014/main" id="{93783CC3-C9C2-4F42-A0E1-81F987B50ED4}"/>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858" name="n_1mainValue【庁舎】&#10;一人当たり面積">
          <a:extLst>
            <a:ext uri="{FF2B5EF4-FFF2-40B4-BE49-F238E27FC236}">
              <a16:creationId xmlns:a16="http://schemas.microsoft.com/office/drawing/2014/main" id="{74604C1E-56BC-4ED2-BD29-C17D0FB4A8A2}"/>
            </a:ext>
          </a:extLst>
        </xdr:cNvPr>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59" name="n_2mainValue【庁舎】&#10;一人当たり面積">
          <a:extLst>
            <a:ext uri="{FF2B5EF4-FFF2-40B4-BE49-F238E27FC236}">
              <a16:creationId xmlns:a16="http://schemas.microsoft.com/office/drawing/2014/main" id="{F7466FD8-A153-4DC1-B670-C7F44EE592CD}"/>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136089</xdr:rowOff>
    </xdr:from>
    <xdr:ext cx="469744" cy="259045"/>
    <xdr:sp macro="" textlink="">
      <xdr:nvSpPr>
        <xdr:cNvPr id="860" name="n_3mainValue【庁舎】&#10;一人当たり面積">
          <a:extLst>
            <a:ext uri="{FF2B5EF4-FFF2-40B4-BE49-F238E27FC236}">
              <a16:creationId xmlns:a16="http://schemas.microsoft.com/office/drawing/2014/main" id="{3D70C07E-3320-4FC4-B5C1-774A05EC3324}"/>
            </a:ext>
          </a:extLst>
        </xdr:cNvPr>
        <xdr:cNvSpPr txBox="1"/>
      </xdr:nvSpPr>
      <xdr:spPr>
        <a:xfrm>
          <a:off x="19310427"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126291</xdr:rowOff>
    </xdr:from>
    <xdr:ext cx="469744" cy="259045"/>
    <xdr:sp macro="" textlink="">
      <xdr:nvSpPr>
        <xdr:cNvPr id="861" name="n_4mainValue【庁舎】&#10;一人当たり面積">
          <a:extLst>
            <a:ext uri="{FF2B5EF4-FFF2-40B4-BE49-F238E27FC236}">
              <a16:creationId xmlns:a16="http://schemas.microsoft.com/office/drawing/2014/main" id="{65EB7C79-D46F-438B-A8E5-E12AE0D2E43D}"/>
            </a:ext>
          </a:extLst>
        </xdr:cNvPr>
        <xdr:cNvSpPr txBox="1"/>
      </xdr:nvSpPr>
      <xdr:spPr>
        <a:xfrm>
          <a:off x="18421427" y="1829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8A6E635B-6104-475D-BC05-A7357833D9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2DB5F095-4160-4C29-8151-187AA6D718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4A5615C4-6584-4CA5-A585-80C01430B7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ほとんどの類型において、有形固定資産減価償却率は類似団体平均と同水準かそれ以上の値となっている。これは、</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年代に建築された施設（総合体育館（</a:t>
          </a:r>
          <a:r>
            <a:rPr kumimoji="1" lang="en-US" altLang="ja-JP" sz="1300">
              <a:latin typeface="ＭＳ Ｐゴシック" panose="020B0600070205080204" pitchFamily="50" charset="-128"/>
              <a:ea typeface="ＭＳ Ｐゴシック" panose="020B0600070205080204" pitchFamily="50" charset="-128"/>
            </a:rPr>
            <a:t>1979</a:t>
          </a:r>
          <a:r>
            <a:rPr kumimoji="1" lang="ja-JP" altLang="en-US" sz="1300">
              <a:latin typeface="ＭＳ Ｐゴシック" panose="020B0600070205080204" pitchFamily="50" charset="-128"/>
              <a:ea typeface="ＭＳ Ｐゴシック" panose="020B0600070205080204" pitchFamily="50" charset="-128"/>
            </a:rPr>
            <a:t>年）・図書館（</a:t>
          </a:r>
          <a:r>
            <a:rPr kumimoji="1" lang="en-US" altLang="ja-JP" sz="1300">
              <a:latin typeface="ＭＳ Ｐゴシック" panose="020B0600070205080204" pitchFamily="50" charset="-128"/>
              <a:ea typeface="ＭＳ Ｐゴシック" panose="020B0600070205080204" pitchFamily="50" charset="-128"/>
            </a:rPr>
            <a:t>1985</a:t>
          </a:r>
          <a:r>
            <a:rPr kumimoji="1" lang="ja-JP" altLang="en-US" sz="1300">
              <a:latin typeface="ＭＳ Ｐゴシック" panose="020B0600070205080204" pitchFamily="50" charset="-128"/>
              <a:ea typeface="ＭＳ Ｐゴシック" panose="020B0600070205080204" pitchFamily="50" charset="-128"/>
            </a:rPr>
            <a:t>年）・保健センター（</a:t>
          </a:r>
          <a:r>
            <a:rPr kumimoji="1" lang="en-US" altLang="ja-JP" sz="1300">
              <a:latin typeface="ＭＳ Ｐゴシック" panose="020B0600070205080204" pitchFamily="50" charset="-128"/>
              <a:ea typeface="ＭＳ Ｐゴシック" panose="020B0600070205080204" pitchFamily="50" charset="-128"/>
            </a:rPr>
            <a:t>1988</a:t>
          </a:r>
          <a:r>
            <a:rPr kumimoji="1" lang="ja-JP" altLang="en-US" sz="1300">
              <a:latin typeface="ＭＳ Ｐゴシック" panose="020B0600070205080204" pitchFamily="50" charset="-128"/>
              <a:ea typeface="ＭＳ Ｐゴシック" panose="020B0600070205080204" pitchFamily="50" charset="-128"/>
            </a:rPr>
            <a:t>年）など）が、建築後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程度経過したことにより、施設の更新時期を迎えていることによるものであると考えられる。いずれの施設についても、公共施設等総合管理計画及び公共施設個別施設計画に基づき、施設の長寿命化に努めていくこととしている。また、施設の複合化等も視野に入れながら、今後の施設整備の方針を早期に決定し、公共施設等総合管理計画の目標である人口１人あたりの公共施設の床面積減少に向けて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東武東上線つきのわ駅を中心とした土地区画整理事業完了等に伴う納税義務者数の増による個人町民税や、企業設備投資による固定資産税（償却資産）の伸びから、近年は基準財政収入額の増加が見られ、更には、社会保障関係費等を中心に基準財政需要額も増額している。令和３年度は普通交付税の追加交付等があったことにより、財政力指数が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0.87</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となったが、類似団体の平均より大きく上回っている。今後も町税の徴収率向上を中心に、自主財源の確保に努める。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116946</xdr:rowOff>
    </xdr:from>
    <xdr:to>
      <xdr:col>23</xdr:col>
      <xdr:colOff>133350</xdr:colOff>
      <xdr:row>40</xdr:row>
      <xdr:rowOff>157163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697494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116946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69648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106363</xdr:rowOff>
    </xdr:from>
    <xdr:to>
      <xdr:col>23</xdr:col>
      <xdr:colOff>184150</xdr:colOff>
      <xdr:row>41</xdr:row>
      <xdr:rowOff>36513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122890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0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66146</xdr:rowOff>
    </xdr:from>
    <xdr:to>
      <xdr:col>19</xdr:col>
      <xdr:colOff>184150</xdr:colOff>
      <xdr:row>40</xdr:row>
      <xdr:rowOff>167746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6473</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9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令和３年度は普通交付税の追加交付や臨時財政対策債を、令和２年度と比較し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257,324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千円増額の</a:t>
          </a:r>
          <a:r>
            <a:rPr kumimoji="1" lang="en-US" altLang="ja-JP" sz="1300">
              <a:solidFill>
                <a:schemeClr val="tx1"/>
              </a:solidFill>
              <a:latin typeface="ＭＳ Ｐゴシック" panose="020B0600070205080204" pitchFamily="50" charset="-128"/>
              <a:ea typeface="ＭＳ Ｐゴシック" panose="020B0600070205080204" pitchFamily="50" charset="-128"/>
            </a:rPr>
            <a:t>554,449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千円を借入したことなどにより、令和２年度より▲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7.0</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a:t>
          </a:r>
          <a:r>
            <a:rPr kumimoji="1" lang="en-US" altLang="ja-JP" sz="1300">
              <a:solidFill>
                <a:schemeClr val="tx1"/>
              </a:solidFill>
              <a:latin typeface="ＭＳ Ｐゴシック" panose="020B0600070205080204" pitchFamily="50" charset="-128"/>
              <a:ea typeface="ＭＳ Ｐゴシック" panose="020B0600070205080204" pitchFamily="50" charset="-128"/>
            </a:rPr>
            <a:t>79.2</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％となった。引き続き新型コロナウイルス感染症の影響による町税の今後の見通しが不透明ではあるが、より一層の自主財源の確保、義務的経費の削減を図り、経常収支比率の引き下げに努めたい。</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71544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62827"/>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121285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044344"/>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65</xdr:row>
      <xdr:rowOff>121285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6151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113242</xdr:rowOff>
    </xdr:from>
    <xdr:to>
      <xdr:col>11</xdr:col>
      <xdr:colOff>31750</xdr:colOff>
      <xdr:row>65</xdr:row>
      <xdr:rowOff>117263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2574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98654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132521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76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70485</xdr:rowOff>
    </xdr:from>
    <xdr:to>
      <xdr:col>15</xdr:col>
      <xdr:colOff>133350</xdr:colOff>
      <xdr:row>66</xdr:row>
      <xdr:rowOff>635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156862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62442</xdr:rowOff>
    </xdr:from>
    <xdr:to>
      <xdr:col>7</xdr:col>
      <xdr:colOff>31750</xdr:colOff>
      <xdr:row>65</xdr:row>
      <xdr:rowOff>164042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148819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２年度から会計年度任用職員制度の開始に伴い人件費が増加傾向にあるが、類似団体平均より下回っている。これは行財政改革の実施に伴い、職員数の抑制や委託内容の見直し等によるコスト削減、指定管理者制度の推進等の効果が反映されていると推測される。今後も行財政運営効率化に努め、現在の水準を維持していきたい。</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49381</xdr:rowOff>
    </xdr:from>
    <xdr:to>
      <xdr:col>23</xdr:col>
      <xdr:colOff>133350</xdr:colOff>
      <xdr:row>81</xdr:row>
      <xdr:rowOff>69081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36831"/>
          <a:ext cx="838200" cy="1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20901</xdr:rowOff>
    </xdr:from>
    <xdr:to>
      <xdr:col>19</xdr:col>
      <xdr:colOff>133350</xdr:colOff>
      <xdr:row>81</xdr:row>
      <xdr:rowOff>69081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8351"/>
          <a:ext cx="8890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136860</xdr:rowOff>
    </xdr:from>
    <xdr:to>
      <xdr:col>15</xdr:col>
      <xdr:colOff>82550</xdr:colOff>
      <xdr:row>81</xdr:row>
      <xdr:rowOff>20901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52860"/>
          <a:ext cx="889000" cy="5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136860</xdr:rowOff>
    </xdr:from>
    <xdr:to>
      <xdr:col>11</xdr:col>
      <xdr:colOff>31750</xdr:colOff>
      <xdr:row>80</xdr:row>
      <xdr:rowOff>154225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52860"/>
          <a:ext cx="889000" cy="1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170031</xdr:rowOff>
    </xdr:from>
    <xdr:to>
      <xdr:col>23</xdr:col>
      <xdr:colOff>184150</xdr:colOff>
      <xdr:row>81</xdr:row>
      <xdr:rowOff>100181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8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91308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18281</xdr:rowOff>
    </xdr:from>
    <xdr:to>
      <xdr:col>19</xdr:col>
      <xdr:colOff>184150</xdr:colOff>
      <xdr:row>81</xdr:row>
      <xdr:rowOff>119881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130058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7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141551</xdr:rowOff>
    </xdr:from>
    <xdr:to>
      <xdr:col>15</xdr:col>
      <xdr:colOff>133350</xdr:colOff>
      <xdr:row>81</xdr:row>
      <xdr:rowOff>71701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81878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2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86060</xdr:rowOff>
    </xdr:from>
    <xdr:to>
      <xdr:col>11</xdr:col>
      <xdr:colOff>82550</xdr:colOff>
      <xdr:row>81</xdr:row>
      <xdr:rowOff>16210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26387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103425</xdr:rowOff>
    </xdr:from>
    <xdr:to>
      <xdr:col>7</xdr:col>
      <xdr:colOff>31750</xdr:colOff>
      <xdr:row>81</xdr:row>
      <xdr:rowOff>33575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43752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経験年数階層内における若年層職員比率の増加や昇給延伸の実施などにより、前年度と比較して▲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0.1</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34037</xdr:rowOff>
    </xdr:from>
    <xdr:to>
      <xdr:col>81</xdr:col>
      <xdr:colOff>44450</xdr:colOff>
      <xdr:row>86</xdr:row>
      <xdr:rowOff>34037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78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34037</xdr:rowOff>
    </xdr:from>
    <xdr:to>
      <xdr:col>77</xdr:col>
      <xdr:colOff>44450</xdr:colOff>
      <xdr:row>86</xdr:row>
      <xdr:rowOff>43687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78737"/>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43687</xdr:rowOff>
    </xdr:from>
    <xdr:to>
      <xdr:col>72</xdr:col>
      <xdr:colOff>203200</xdr:colOff>
      <xdr:row>87</xdr:row>
      <xdr:rowOff>123189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8387"/>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55626</xdr:rowOff>
    </xdr:from>
    <xdr:to>
      <xdr:col>68</xdr:col>
      <xdr:colOff>152400</xdr:colOff>
      <xdr:row>87</xdr:row>
      <xdr:rowOff>123189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717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154687</xdr:rowOff>
    </xdr:from>
    <xdr:to>
      <xdr:col>81</xdr:col>
      <xdr:colOff>95250</xdr:colOff>
      <xdr:row>86</xdr:row>
      <xdr:rowOff>84837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126764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154687</xdr:rowOff>
    </xdr:from>
    <xdr:to>
      <xdr:col>77</xdr:col>
      <xdr:colOff>95250</xdr:colOff>
      <xdr:row>86</xdr:row>
      <xdr:rowOff>84837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69614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164337</xdr:rowOff>
    </xdr:from>
    <xdr:to>
      <xdr:col>73</xdr:col>
      <xdr:colOff>44450</xdr:colOff>
      <xdr:row>86</xdr:row>
      <xdr:rowOff>94487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79264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xdr:rowOff>
    </xdr:from>
    <xdr:to>
      <xdr:col>64</xdr:col>
      <xdr:colOff>152400</xdr:colOff>
      <xdr:row>87</xdr:row>
      <xdr:rowOff>106426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91203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過去においての採用抑制により、類似団体平均・全国平均に比較して、大幅に下回っている。加えて、急激な人口増により、前年より、</a:t>
          </a:r>
          <a:r>
            <a:rPr kumimoji="1" lang="en-US" altLang="ja-JP" sz="1300" strike="noStrike" baseline="0">
              <a:solidFill>
                <a:schemeClr val="tx1"/>
              </a:solidFill>
              <a:latin typeface="ＭＳ Ｐゴシック" panose="020B0600070205080204" pitchFamily="50" charset="-128"/>
              <a:ea typeface="ＭＳ Ｐゴシック" panose="020B0600070205080204" pitchFamily="50" charset="-128"/>
            </a:rPr>
            <a:t>1,000</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人当たりの職員数が減少している。定員管理適正化計画に基づき、住民サービスを低下させないよう、定員管理の着実な執行を図りたい。</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57</xdr:row>
      <xdr:rowOff>149648</xdr:rowOff>
    </xdr:from>
    <xdr:to>
      <xdr:col>81</xdr:col>
      <xdr:colOff>44450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992229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57</xdr:row>
      <xdr:rowOff>153670</xdr:rowOff>
    </xdr:from>
    <xdr:to>
      <xdr:col>77</xdr:col>
      <xdr:colOff>44450</xdr:colOff>
      <xdr:row>58</xdr:row>
      <xdr:rowOff>19755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9926320"/>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17074</xdr:rowOff>
    </xdr:from>
    <xdr:to>
      <xdr:col>72</xdr:col>
      <xdr:colOff>203200</xdr:colOff>
      <xdr:row>58</xdr:row>
      <xdr:rowOff>19755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9961174"/>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17074</xdr:rowOff>
    </xdr:from>
    <xdr:to>
      <xdr:col>68</xdr:col>
      <xdr:colOff>152400</xdr:colOff>
      <xdr:row>58</xdr:row>
      <xdr:rowOff>53270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9961174"/>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98848</xdr:rowOff>
    </xdr:from>
    <xdr:to>
      <xdr:col>81</xdr:col>
      <xdr:colOff>95250</xdr:colOff>
      <xdr:row>58</xdr:row>
      <xdr:rowOff>28998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8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20125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7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102870</xdr:rowOff>
    </xdr:from>
    <xdr:to>
      <xdr:col>77</xdr:col>
      <xdr:colOff>95250</xdr:colOff>
      <xdr:row>58</xdr:row>
      <xdr:rowOff>33020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43197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140405</xdr:rowOff>
    </xdr:from>
    <xdr:to>
      <xdr:col>73</xdr:col>
      <xdr:colOff>44450</xdr:colOff>
      <xdr:row>58</xdr:row>
      <xdr:rowOff>70555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80732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68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137724</xdr:rowOff>
    </xdr:from>
    <xdr:to>
      <xdr:col>68</xdr:col>
      <xdr:colOff>203200</xdr:colOff>
      <xdr:row>58</xdr:row>
      <xdr:rowOff>67874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78051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67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2470</xdr:rowOff>
    </xdr:from>
    <xdr:to>
      <xdr:col>64</xdr:col>
      <xdr:colOff>152400</xdr:colOff>
      <xdr:row>58</xdr:row>
      <xdr:rowOff>104070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114247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月の輪小学校</a:t>
          </a:r>
          <a:r>
            <a:rPr kumimoji="1" lang="en-US" altLang="ja-JP" sz="1300">
              <a:solidFill>
                <a:schemeClr val="tx1"/>
              </a:solidFill>
              <a:latin typeface="ＭＳ Ｐゴシック" panose="020B0600070205080204" pitchFamily="50" charset="-128"/>
              <a:ea typeface="ＭＳ Ｐゴシック" panose="020B0600070205080204" pitchFamily="50" charset="-128"/>
            </a:rPr>
            <a:t>PFI</a:t>
          </a:r>
          <a:r>
            <a:rPr kumimoji="1" lang="ja-JP" altLang="en-US" sz="1300">
              <a:solidFill>
                <a:schemeClr val="tx1"/>
              </a:solidFill>
              <a:latin typeface="ＭＳ Ｐゴシック" panose="020B0600070205080204" pitchFamily="50" charset="-128"/>
              <a:ea typeface="ＭＳ Ｐゴシック" panose="020B0600070205080204" pitchFamily="50" charset="-128"/>
            </a:rPr>
            <a:t>事業建設事業分（</a:t>
          </a:r>
          <a:r>
            <a:rPr kumimoji="1" lang="en-US" altLang="ja-JP" sz="1300">
              <a:solidFill>
                <a:schemeClr val="tx1"/>
              </a:solidFill>
              <a:latin typeface="ＭＳ Ｐゴシック" panose="020B0600070205080204" pitchFamily="50" charset="-128"/>
              <a:ea typeface="ＭＳ Ｐゴシック" panose="020B0600070205080204" pitchFamily="50" charset="-128"/>
            </a:rPr>
            <a:t>H19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）の公債費準ずる債務負担行為に係るものが令和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年度に償還が終了したため、令和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9,096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千円減少（皆減）したこと等に伴い、前年度より▲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1.5</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％減少した。今後もなるべく起債に依存しない財政運営を図り、現在の水準を下げていきたい。</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986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159596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41934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159596</xdr:rowOff>
    </xdr:from>
    <xdr:to>
      <xdr:col>72</xdr:col>
      <xdr:colOff>203200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5319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12277</xdr:rowOff>
    </xdr:from>
    <xdr:to>
      <xdr:col>68</xdr:col>
      <xdr:colOff>152400</xdr:colOff>
      <xdr:row>44</xdr:row>
      <xdr:rowOff>20320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132927</xdr:rowOff>
    </xdr:from>
    <xdr:to>
      <xdr:col>64</xdr:col>
      <xdr:colOff>152400</xdr:colOff>
      <xdr:row>44</xdr:row>
      <xdr:rowOff>63077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47854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下水道事業、農業集落排水事業、浄化槽事業特別会計の地方債の償還が進み、上記特別会計元金の地方債残高の合計が令和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141,584</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7.3</a:t>
          </a:r>
          <a:r>
            <a:rPr kumimoji="1" lang="ja-JP" altLang="en-US" sz="1300">
              <a:solidFill>
                <a:schemeClr val="tx1"/>
              </a:solidFill>
              <a:latin typeface="ＭＳ Ｐゴシック" panose="020B0600070205080204" pitchFamily="50" charset="-128"/>
              <a:ea typeface="ＭＳ Ｐゴシック" panose="020B0600070205080204" pitchFamily="50" charset="-128"/>
            </a:rPr>
            <a:t>％）減額になったことに伴い、公営企業債等繰入見込額が令和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78,267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5.4</a:t>
          </a:r>
          <a:r>
            <a:rPr kumimoji="1" lang="ja-JP" altLang="en-US" sz="1300">
              <a:solidFill>
                <a:schemeClr val="tx1"/>
              </a:solidFill>
              <a:latin typeface="ＭＳ Ｐゴシック" panose="020B0600070205080204" pitchFamily="50" charset="-128"/>
              <a:ea typeface="ＭＳ Ｐゴシック" panose="020B0600070205080204" pitchFamily="50" charset="-128"/>
            </a:rPr>
            <a:t>％）減額となったことや、余剰金等の発生により、財政調整基金や減債基金等の基金積立を行ったことに伴う充当可能財源が</a:t>
          </a:r>
          <a:r>
            <a:rPr kumimoji="1" lang="en-US" altLang="ja-JP" sz="1300">
              <a:solidFill>
                <a:schemeClr val="tx1"/>
              </a:solidFill>
              <a:latin typeface="ＭＳ Ｐゴシック" panose="020B0600070205080204" pitchFamily="50" charset="-128"/>
              <a:ea typeface="ＭＳ Ｐゴシック" panose="020B0600070205080204" pitchFamily="50" charset="-128"/>
            </a:rPr>
            <a:t>563,485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+55.0</a:t>
          </a:r>
          <a:r>
            <a:rPr kumimoji="1" lang="ja-JP" altLang="en-US" sz="1300">
              <a:solidFill>
                <a:schemeClr val="tx1"/>
              </a:solidFill>
              <a:latin typeface="ＭＳ Ｐゴシック" panose="020B0600070205080204" pitchFamily="50" charset="-128"/>
              <a:ea typeface="ＭＳ Ｐゴシック" panose="020B0600070205080204" pitchFamily="50" charset="-128"/>
            </a:rPr>
            <a:t>％）増額したことにより、昨年度より▲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16.5</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145711</xdr:rowOff>
    </xdr:from>
    <xdr:to>
      <xdr:col>81</xdr:col>
      <xdr:colOff>44450</xdr:colOff>
      <xdr:row>15</xdr:row>
      <xdr:rowOff>106976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546011"/>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106976</xdr:rowOff>
    </xdr:from>
    <xdr:to>
      <xdr:col>77</xdr:col>
      <xdr:colOff>44450</xdr:colOff>
      <xdr:row>15</xdr:row>
      <xdr:rowOff>165693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67872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165693</xdr:rowOff>
    </xdr:from>
    <xdr:to>
      <xdr:col>72</xdr:col>
      <xdr:colOff>203200</xdr:colOff>
      <xdr:row>16</xdr:row>
      <xdr:rowOff>62611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73744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62611</xdr:rowOff>
    </xdr:from>
    <xdr:to>
      <xdr:col>68</xdr:col>
      <xdr:colOff>152400</xdr:colOff>
      <xdr:row>16</xdr:row>
      <xdr:rowOff>123740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805811"/>
          <a:ext cx="889000" cy="6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94911</xdr:rowOff>
    </xdr:from>
    <xdr:to>
      <xdr:col>81</xdr:col>
      <xdr:colOff>95250</xdr:colOff>
      <xdr:row>15</xdr:row>
      <xdr:rowOff>25061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66988</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4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56176</xdr:rowOff>
    </xdr:from>
    <xdr:to>
      <xdr:col>77</xdr:col>
      <xdr:colOff>95250</xdr:colOff>
      <xdr:row>15</xdr:row>
      <xdr:rowOff>157776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142553</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71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114893</xdr:rowOff>
    </xdr:from>
    <xdr:to>
      <xdr:col>73</xdr:col>
      <xdr:colOff>44450</xdr:colOff>
      <xdr:row>16</xdr:row>
      <xdr:rowOff>45043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29820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11811</xdr:rowOff>
    </xdr:from>
    <xdr:to>
      <xdr:col>68</xdr:col>
      <xdr:colOff>203200</xdr:colOff>
      <xdr:row>16</xdr:row>
      <xdr:rowOff>113411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98188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84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72940</xdr:rowOff>
    </xdr:from>
    <xdr:to>
      <xdr:col>64</xdr:col>
      <xdr:colOff>152400</xdr:colOff>
      <xdr:row>17</xdr:row>
      <xdr:rowOff>3090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159317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133705</xdr:colOff>
      <xdr:row>26</xdr:row>
      <xdr:rowOff>37430</xdr:rowOff>
    </xdr:from>
    <xdr:ext cx="9103179" cy="425758"/>
    <xdr:sp macro="" textlink="">
      <xdr:nvSpPr>
        <xdr:cNvPr id="473" name="テキスト ボックス 472">
          <a:extLst>
            <a:ext uri="{FF2B5EF4-FFF2-40B4-BE49-F238E27FC236}">
              <a16:creationId xmlns:a16="http://schemas.microsoft.com/office/drawing/2014/main" id="{88219A5B-EB28-4224-B6B5-1F785522F1A3}"/>
            </a:ext>
          </a:extLst>
        </xdr:cNvPr>
        <xdr:cNvSpPr txBox="1"/>
      </xdr:nvSpPr>
      <xdr:spPr>
        <a:xfrm>
          <a:off x="754901" y="4559734"/>
          <a:ext cx="9103179"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令和３年度においては、人件費充当経常一般財源の数値については、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921,991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千円と令和２年度と比較し、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25,382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千円減額となっている。計画的な採用による職員数の抑制等により、過去５年とも類似団体平均を下回る水準で推移している。今後も現在の水準を維持・向上させていきたい。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78014</xdr:rowOff>
    </xdr:from>
    <xdr:to>
      <xdr:col>24</xdr:col>
      <xdr:colOff>25400</xdr:colOff>
      <xdr:row>34</xdr:row>
      <xdr:rowOff>50800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564414"/>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91622</xdr:rowOff>
    </xdr:from>
    <xdr:to>
      <xdr:col>19</xdr:col>
      <xdr:colOff>187325</xdr:colOff>
      <xdr:row>34</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4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26307</xdr:rowOff>
    </xdr:from>
    <xdr:to>
      <xdr:col>15</xdr:col>
      <xdr:colOff>98425</xdr:colOff>
      <xdr:row>33</xdr:row>
      <xdr:rowOff>91622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68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26307</xdr:rowOff>
    </xdr:from>
    <xdr:to>
      <xdr:col>11</xdr:col>
      <xdr:colOff>9525</xdr:colOff>
      <xdr:row>34</xdr:row>
      <xdr:rowOff>29028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684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27214</xdr:rowOff>
    </xdr:from>
    <xdr:to>
      <xdr:col>24</xdr:col>
      <xdr:colOff>76200</xdr:colOff>
      <xdr:row>32</xdr:row>
      <xdr:rowOff>128814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107241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40822</xdr:rowOff>
    </xdr:from>
    <xdr:to>
      <xdr:col>15</xdr:col>
      <xdr:colOff>149225</xdr:colOff>
      <xdr:row>33</xdr:row>
      <xdr:rowOff>142422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152599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146957</xdr:rowOff>
    </xdr:from>
    <xdr:to>
      <xdr:col>11</xdr:col>
      <xdr:colOff>60325</xdr:colOff>
      <xdr:row>33</xdr:row>
      <xdr:rowOff>77107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87284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令和３年度においては、分母となる経常一般財源の増額により比率は前年度比▲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1.0</a:t>
          </a:r>
          <a:r>
            <a:rPr kumimoji="1" lang="ja-JP" altLang="en-US" sz="1200">
              <a:solidFill>
                <a:schemeClr val="tx1"/>
              </a:solidFill>
              <a:latin typeface="ＭＳ Ｐゴシック" panose="020B0600070205080204" pitchFamily="50" charset="-128"/>
              <a:ea typeface="ＭＳ Ｐゴシック" panose="020B0600070205080204" pitchFamily="50" charset="-128"/>
            </a:rPr>
            <a:t>％減となったが、物件費充当経常一般財源の数値については、</a:t>
          </a:r>
          <a:r>
            <a:rPr kumimoji="1" lang="en-US" altLang="ja-JP" sz="1200">
              <a:solidFill>
                <a:schemeClr val="tx1"/>
              </a:solidFill>
              <a:latin typeface="ＭＳ Ｐゴシック" panose="020B0600070205080204" pitchFamily="50" charset="-128"/>
              <a:ea typeface="ＭＳ Ｐゴシック" panose="020B0600070205080204" pitchFamily="50" charset="-128"/>
            </a:rPr>
            <a:t>967,195</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千円と令和２年度と比較し、</a:t>
          </a:r>
          <a:r>
            <a:rPr kumimoji="1" lang="en-US" altLang="ja-JP" sz="1200">
              <a:solidFill>
                <a:schemeClr val="tx1"/>
              </a:solidFill>
              <a:latin typeface="ＭＳ Ｐゴシック" panose="020B0600070205080204" pitchFamily="50" charset="-128"/>
              <a:ea typeface="ＭＳ Ｐゴシック" panose="020B0600070205080204" pitchFamily="50" charset="-128"/>
            </a:rPr>
            <a:t>72,067</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増額となっている。過去５年とも類似団体平均を大きく上回る比較的高い水準で推移している。これは予防接種委託料や道路橋点検委託料を始めとした事務事業の委託や、電算化の推進、公用車のリース化、児童生徒急増対応のプレハブ校舎借上料等が要因と思われ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19</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5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20</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27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55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111760</xdr:rowOff>
    </xdr:from>
    <xdr:to>
      <xdr:col>69</xdr:col>
      <xdr:colOff>92075</xdr:colOff>
      <xdr:row>20</xdr:row>
      <xdr:rowOff>157480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540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106680</xdr:rowOff>
    </xdr:from>
    <xdr:to>
      <xdr:col>69</xdr:col>
      <xdr:colOff>142875</xdr:colOff>
      <xdr:row>21</xdr:row>
      <xdr:rowOff>36830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21607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60960</xdr:rowOff>
    </xdr:from>
    <xdr:to>
      <xdr:col>65</xdr:col>
      <xdr:colOff>53975</xdr:colOff>
      <xdr:row>20</xdr:row>
      <xdr:rowOff>162560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147337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7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令和３年度においては、分母となる経常一般財源の増額により比率は前年度比▲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0.4</a:t>
          </a:r>
          <a:r>
            <a:rPr kumimoji="1" lang="ja-JP" altLang="en-US" sz="1200">
              <a:solidFill>
                <a:schemeClr val="tx1"/>
              </a:solidFill>
              <a:latin typeface="ＭＳ Ｐゴシック" panose="020B0600070205080204" pitchFamily="50" charset="-128"/>
              <a:ea typeface="ＭＳ Ｐゴシック" panose="020B0600070205080204" pitchFamily="50" charset="-128"/>
            </a:rPr>
            <a:t>％減となったが、扶助費充当経常一般財源の数値については、</a:t>
          </a:r>
          <a:r>
            <a:rPr kumimoji="1" lang="en-US" altLang="ja-JP" sz="1200">
              <a:solidFill>
                <a:schemeClr val="tx1"/>
              </a:solidFill>
              <a:latin typeface="ＭＳ Ｐゴシック" panose="020B0600070205080204" pitchFamily="50" charset="-128"/>
              <a:ea typeface="ＭＳ Ｐゴシック" panose="020B0600070205080204" pitchFamily="50" charset="-128"/>
            </a:rPr>
            <a:t>478,172</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千円と令和２年度と比較し、</a:t>
          </a:r>
          <a:r>
            <a:rPr kumimoji="1" lang="en-US" altLang="ja-JP" sz="1200">
              <a:solidFill>
                <a:schemeClr val="tx1"/>
              </a:solidFill>
              <a:latin typeface="ＭＳ Ｐゴシック" panose="020B0600070205080204" pitchFamily="50" charset="-128"/>
              <a:ea typeface="ＭＳ Ｐゴシック" panose="020B0600070205080204" pitchFamily="50" charset="-128"/>
            </a:rPr>
            <a:t>35,358</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増額となっている。過去５年とも類似団体を上回り、その水準も高水準にある。人口増に伴い乳幼児・児童等にかかるこども医療費、保育所保育実施委託料等の子育て支援関連の扶助費需要が高いことが要因である。特に保育所保育実施委託料は、入所児童数・単価ともに増加傾向にあり、著しい伸びを見せ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6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59</xdr:row>
      <xdr:rowOff>57150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18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59</xdr:row>
      <xdr:rowOff>57150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58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58</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過去５年とも類似団体平均を大きく下回っており、低い水準のまま推移している。各特別会計への繰出金が主なものである。令和３年度は前年度より▲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0.9</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8.2</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った。今後は高齢化に伴う特別会計への繰出金の増や下水道事業の公営企業化に伴う増が見込まれることから、保険税・保険料や使用料の適正化を図ることなどにより、各会計において税収を主な財源とし、一般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66040</xdr:rowOff>
    </xdr:from>
    <xdr:to>
      <xdr:col>82</xdr:col>
      <xdr:colOff>107950</xdr:colOff>
      <xdr:row>54</xdr:row>
      <xdr:rowOff>134620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24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9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134620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104140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54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xdr:rowOff>
    </xdr:from>
    <xdr:to>
      <xdr:col>82</xdr:col>
      <xdr:colOff>158750</xdr:colOff>
      <xdr:row>54</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95267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8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83820</xdr:rowOff>
    </xdr:from>
    <xdr:to>
      <xdr:col>78</xdr:col>
      <xdr:colOff>120650</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24147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乳幼児・児童の人口増に伴い、子育て支援関連の補助費等が類似団体平均を上回る水準で推移している。令和３年度は前年度より▲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％減の</a:t>
          </a:r>
          <a:r>
            <a:rPr kumimoji="1" lang="en-US" altLang="ja-JP" sz="1300">
              <a:solidFill>
                <a:schemeClr val="tx1"/>
              </a:solidFill>
              <a:latin typeface="ＭＳ Ｐゴシック" panose="020B0600070205080204" pitchFamily="50" charset="-128"/>
              <a:ea typeface="ＭＳ Ｐゴシック" panose="020B0600070205080204" pitchFamily="50" charset="-128"/>
            </a:rPr>
            <a:t>14.1</a:t>
          </a:r>
          <a:r>
            <a:rPr kumimoji="1" lang="ja-JP" altLang="en-US" sz="1300">
              <a:solidFill>
                <a:schemeClr val="tx1"/>
              </a:solidFill>
              <a:latin typeface="ＭＳ Ｐゴシック" panose="020B0600070205080204" pitchFamily="50" charset="-128"/>
              <a:ea typeface="ＭＳ Ｐゴシック" panose="020B0600070205080204" pitchFamily="50" charset="-128"/>
            </a:rPr>
            <a:t>％であった。今後は、比企広域消防組合常備消防費負担金や小川地区衛生組合負担金等の一部事務組合に対する負担金や下水道事業の公営企業化に伴う経費が発生し、増額傾向の見込みであるため、類似団体平均より上回る見込み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39370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39370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77470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8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77470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26670</xdr:rowOff>
    </xdr:from>
    <xdr:to>
      <xdr:col>69</xdr:col>
      <xdr:colOff>142875</xdr:colOff>
      <xdr:row>37</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令和３年度においては、分母となる経常一般財源の増額により比率は前年度比▲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1.3</a:t>
          </a:r>
          <a:r>
            <a:rPr kumimoji="1" lang="ja-JP" altLang="en-US" sz="1200">
              <a:solidFill>
                <a:schemeClr val="tx1"/>
              </a:solidFill>
              <a:latin typeface="ＭＳ Ｐゴシック" panose="020B0600070205080204" pitchFamily="50" charset="-128"/>
              <a:ea typeface="ＭＳ Ｐゴシック" panose="020B0600070205080204" pitchFamily="50" charset="-128"/>
            </a:rPr>
            <a:t>％減となったが、公債費充当経常一般財源の数値については、</a:t>
          </a:r>
          <a:r>
            <a:rPr kumimoji="1" lang="en-US" altLang="ja-JP" sz="1200">
              <a:solidFill>
                <a:schemeClr val="tx1"/>
              </a:solidFill>
              <a:latin typeface="ＭＳ Ｐゴシック" panose="020B0600070205080204" pitchFamily="50" charset="-128"/>
              <a:ea typeface="ＭＳ Ｐゴシック" panose="020B0600070205080204" pitchFamily="50" charset="-128"/>
            </a:rPr>
            <a:t>601,452</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千円と令和２年度と比較し、</a:t>
          </a:r>
          <a:r>
            <a:rPr kumimoji="1" lang="en-US" altLang="ja-JP" sz="1200">
              <a:solidFill>
                <a:schemeClr val="tx1"/>
              </a:solidFill>
              <a:latin typeface="ＭＳ Ｐゴシック" panose="020B0600070205080204" pitchFamily="50" charset="-128"/>
              <a:ea typeface="ＭＳ Ｐゴシック" panose="020B0600070205080204" pitchFamily="50" charset="-128"/>
            </a:rPr>
            <a:t>14,705</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千円増額となっている。平成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年度は類似団体平均以上の数値であったが、令和元年度から類似団体平均を下回っている。公債費のピークは平成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年度であったが、それ以降は概ね減少傾向にあるといえる。今後も起債に依存しない財政運営に努め、現在の水準を下げていきたい。</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140715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114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77</xdr:row>
      <xdr:rowOff>46989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709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88137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486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101854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897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令和元年度までは類似団体平均を上回る値で推移していたが、令和２年度から類似団体平均を下回り、令和３年度は前年度比で▲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5.7</a:t>
          </a:r>
          <a:r>
            <a:rPr kumimoji="1" lang="ja-JP" altLang="en-US" sz="1300">
              <a:solidFill>
                <a:schemeClr val="tx1"/>
              </a:solidFill>
              <a:latin typeface="ＭＳ Ｐゴシック" panose="020B0600070205080204" pitchFamily="50" charset="-128"/>
              <a:ea typeface="ＭＳ Ｐゴシック" panose="020B0600070205080204" pitchFamily="50" charset="-128"/>
            </a:rPr>
            <a:t>％減少した。扶助費、物件費の割合が減少したことが主な要因である。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76</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3774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170435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98348"/>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080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16129</xdr:rowOff>
    </xdr:from>
    <xdr:to>
      <xdr:col>29</xdr:col>
      <xdr:colOff>127000</xdr:colOff>
      <xdr:row>20</xdr:row>
      <xdr:rowOff>27635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92754"/>
          <a:ext cx="647700" cy="1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167716</xdr:rowOff>
    </xdr:from>
    <xdr:to>
      <xdr:col>26</xdr:col>
      <xdr:colOff>50800</xdr:colOff>
      <xdr:row>20</xdr:row>
      <xdr:rowOff>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72891"/>
          <a:ext cx="698500" cy="31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164287</xdr:rowOff>
    </xdr:from>
    <xdr:to>
      <xdr:col>22</xdr:col>
      <xdr:colOff>114300</xdr:colOff>
      <xdr:row>19</xdr:row>
      <xdr:rowOff>167716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69462"/>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146533</xdr:rowOff>
    </xdr:from>
    <xdr:to>
      <xdr:col>18</xdr:col>
      <xdr:colOff>177800</xdr:colOff>
      <xdr:row>19</xdr:row>
      <xdr:rowOff>164287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51708"/>
          <a:ext cx="698500" cy="17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136779</xdr:rowOff>
    </xdr:from>
    <xdr:to>
      <xdr:col>29</xdr:col>
      <xdr:colOff>177800</xdr:colOff>
      <xdr:row>20</xdr:row>
      <xdr:rowOff>66929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41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45356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148285</xdr:rowOff>
    </xdr:from>
    <xdr:to>
      <xdr:col>26</xdr:col>
      <xdr:colOff>101600</xdr:colOff>
      <xdr:row>20</xdr:row>
      <xdr:rowOff>78435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53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63212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3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116916</xdr:rowOff>
    </xdr:from>
    <xdr:to>
      <xdr:col>22</xdr:col>
      <xdr:colOff>165100</xdr:colOff>
      <xdr:row>20</xdr:row>
      <xdr:rowOff>47066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31843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0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113487</xdr:rowOff>
    </xdr:from>
    <xdr:to>
      <xdr:col>19</xdr:col>
      <xdr:colOff>38100</xdr:colOff>
      <xdr:row>20</xdr:row>
      <xdr:rowOff>43637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1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28414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0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95733</xdr:rowOff>
    </xdr:from>
    <xdr:to>
      <xdr:col>15</xdr:col>
      <xdr:colOff>101600</xdr:colOff>
      <xdr:row>20</xdr:row>
      <xdr:rowOff>25883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0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8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114460</xdr:rowOff>
    </xdr:from>
    <xdr:to>
      <xdr:col>29</xdr:col>
      <xdr:colOff>127000</xdr:colOff>
      <xdr:row>35</xdr:row>
      <xdr:rowOff>120305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24810"/>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299593</xdr:rowOff>
    </xdr:from>
    <xdr:to>
      <xdr:col>26</xdr:col>
      <xdr:colOff>50800</xdr:colOff>
      <xdr:row>35</xdr:row>
      <xdr:rowOff>114460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7043"/>
          <a:ext cx="698500" cy="157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241986</xdr:rowOff>
    </xdr:from>
    <xdr:to>
      <xdr:col>22</xdr:col>
      <xdr:colOff>114300</xdr:colOff>
      <xdr:row>34</xdr:row>
      <xdr:rowOff>299593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09436"/>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8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192870</xdr:rowOff>
    </xdr:from>
    <xdr:to>
      <xdr:col>18</xdr:col>
      <xdr:colOff>177800</xdr:colOff>
      <xdr:row>34</xdr:row>
      <xdr:rowOff>241986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60320"/>
          <a:ext cx="698500" cy="4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69505</xdr:rowOff>
    </xdr:from>
    <xdr:to>
      <xdr:col>29</xdr:col>
      <xdr:colOff>177800</xdr:colOff>
      <xdr:row>35</xdr:row>
      <xdr:rowOff>171105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41582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5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63660</xdr:rowOff>
    </xdr:from>
    <xdr:to>
      <xdr:col>26</xdr:col>
      <xdr:colOff>101600</xdr:colOff>
      <xdr:row>35</xdr:row>
      <xdr:rowOff>165260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150037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60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248793</xdr:rowOff>
    </xdr:from>
    <xdr:to>
      <xdr:col>22</xdr:col>
      <xdr:colOff>165100</xdr:colOff>
      <xdr:row>35</xdr:row>
      <xdr:rowOff>7493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191186</xdr:rowOff>
    </xdr:from>
    <xdr:to>
      <xdr:col>19</xdr:col>
      <xdr:colOff>38100</xdr:colOff>
      <xdr:row>34</xdr:row>
      <xdr:rowOff>292785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863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302963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2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142070</xdr:rowOff>
    </xdr:from>
    <xdr:to>
      <xdr:col>15</xdr:col>
      <xdr:colOff>101600</xdr:colOff>
      <xdr:row>34</xdr:row>
      <xdr:rowOff>243670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0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253847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116425</xdr:rowOff>
    </xdr:from>
    <xdr:to>
      <xdr:col>24</xdr:col>
      <xdr:colOff>63500</xdr:colOff>
      <xdr:row>38</xdr:row>
      <xdr:rowOff>127513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631525"/>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116425</xdr:rowOff>
    </xdr:from>
    <xdr:to>
      <xdr:col>19</xdr:col>
      <xdr:colOff>177800</xdr:colOff>
      <xdr:row>39</xdr:row>
      <xdr:rowOff>5326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31525"/>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5326</xdr:rowOff>
    </xdr:from>
    <xdr:to>
      <xdr:col>15</xdr:col>
      <xdr:colOff>50800</xdr:colOff>
      <xdr:row>39</xdr:row>
      <xdr:rowOff>6497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91876"/>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143787</xdr:rowOff>
    </xdr:from>
    <xdr:to>
      <xdr:col>10</xdr:col>
      <xdr:colOff>114300</xdr:colOff>
      <xdr:row>39</xdr:row>
      <xdr:rowOff>6497</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658887"/>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76713</xdr:rowOff>
    </xdr:from>
    <xdr:to>
      <xdr:col>24</xdr:col>
      <xdr:colOff>114300</xdr:colOff>
      <xdr:row>39</xdr:row>
      <xdr:rowOff>6863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59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163090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50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65625</xdr:rowOff>
    </xdr:from>
    <xdr:to>
      <xdr:col>20</xdr:col>
      <xdr:colOff>38100</xdr:colOff>
      <xdr:row>38</xdr:row>
      <xdr:rowOff>167225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158352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125976</xdr:rowOff>
    </xdr:from>
    <xdr:to>
      <xdr:col>15</xdr:col>
      <xdr:colOff>101600</xdr:colOff>
      <xdr:row>39</xdr:row>
      <xdr:rowOff>56126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6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47253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7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127147</xdr:rowOff>
    </xdr:from>
    <xdr:to>
      <xdr:col>10</xdr:col>
      <xdr:colOff>165100</xdr:colOff>
      <xdr:row>39</xdr:row>
      <xdr:rowOff>57297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48424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73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92987</xdr:rowOff>
    </xdr:from>
    <xdr:to>
      <xdr:col>6</xdr:col>
      <xdr:colOff>38100</xdr:colOff>
      <xdr:row>39</xdr:row>
      <xdr:rowOff>23137</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14264</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42959</xdr:rowOff>
    </xdr:from>
    <xdr:to>
      <xdr:col>24</xdr:col>
      <xdr:colOff>63500</xdr:colOff>
      <xdr:row>57</xdr:row>
      <xdr:rowOff>45059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15609"/>
          <a:ext cx="8382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42959</xdr:rowOff>
    </xdr:from>
    <xdr:to>
      <xdr:col>19</xdr:col>
      <xdr:colOff>177800</xdr:colOff>
      <xdr:row>57</xdr:row>
      <xdr:rowOff>58765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15609"/>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58765</xdr:rowOff>
    </xdr:from>
    <xdr:to>
      <xdr:col>15</xdr:col>
      <xdr:colOff>50800</xdr:colOff>
      <xdr:row>57</xdr:row>
      <xdr:rowOff>128172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31415"/>
          <a:ext cx="889000" cy="6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128172</xdr:rowOff>
    </xdr:from>
    <xdr:to>
      <xdr:col>10</xdr:col>
      <xdr:colOff>114300</xdr:colOff>
      <xdr:row>57</xdr:row>
      <xdr:rowOff>131057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00822"/>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165709</xdr:rowOff>
    </xdr:from>
    <xdr:to>
      <xdr:col>24</xdr:col>
      <xdr:colOff>114300</xdr:colOff>
      <xdr:row>57</xdr:row>
      <xdr:rowOff>95859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144136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163609</xdr:rowOff>
    </xdr:from>
    <xdr:to>
      <xdr:col>20</xdr:col>
      <xdr:colOff>38100</xdr:colOff>
      <xdr:row>57</xdr:row>
      <xdr:rowOff>93759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84886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7965</xdr:rowOff>
    </xdr:from>
    <xdr:to>
      <xdr:col>15</xdr:col>
      <xdr:colOff>101600</xdr:colOff>
      <xdr:row>57</xdr:row>
      <xdr:rowOff>109565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8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100692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77372</xdr:rowOff>
    </xdr:from>
    <xdr:to>
      <xdr:col>10</xdr:col>
      <xdr:colOff>165100</xdr:colOff>
      <xdr:row>58</xdr:row>
      <xdr:rowOff>7522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170099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80257</xdr:rowOff>
    </xdr:from>
    <xdr:to>
      <xdr:col>6</xdr:col>
      <xdr:colOff>38100</xdr:colOff>
      <xdr:row>58</xdr:row>
      <xdr:rowOff>10407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4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85339</xdr:rowOff>
    </xdr:from>
    <xdr:to>
      <xdr:col>24</xdr:col>
      <xdr:colOff>63500</xdr:colOff>
      <xdr:row>78</xdr:row>
      <xdr:rowOff>99695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58439"/>
          <a:ext cx="8382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85339</xdr:rowOff>
    </xdr:from>
    <xdr:to>
      <xdr:col>19</xdr:col>
      <xdr:colOff>177800</xdr:colOff>
      <xdr:row>78</xdr:row>
      <xdr:rowOff>87122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58439"/>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86162</xdr:rowOff>
    </xdr:from>
    <xdr:to>
      <xdr:col>15</xdr:col>
      <xdr:colOff>50800</xdr:colOff>
      <xdr:row>78</xdr:row>
      <xdr:rowOff>87122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5926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80333</xdr:rowOff>
    </xdr:from>
    <xdr:to>
      <xdr:col>10</xdr:col>
      <xdr:colOff>114300</xdr:colOff>
      <xdr:row>78</xdr:row>
      <xdr:rowOff>86162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5343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48895</xdr:rowOff>
    </xdr:from>
    <xdr:to>
      <xdr:col>24</xdr:col>
      <xdr:colOff>114300</xdr:colOff>
      <xdr:row>78</xdr:row>
      <xdr:rowOff>150495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135272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34539</xdr:rowOff>
    </xdr:from>
    <xdr:to>
      <xdr:col>20</xdr:col>
      <xdr:colOff>38100</xdr:colOff>
      <xdr:row>78</xdr:row>
      <xdr:rowOff>136139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36322</xdr:rowOff>
    </xdr:from>
    <xdr:to>
      <xdr:col>15</xdr:col>
      <xdr:colOff>101600</xdr:colOff>
      <xdr:row>78</xdr:row>
      <xdr:rowOff>137922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129049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35362</xdr:rowOff>
    </xdr:from>
    <xdr:to>
      <xdr:col>10</xdr:col>
      <xdr:colOff>165100</xdr:colOff>
      <xdr:row>78</xdr:row>
      <xdr:rowOff>136962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128089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29533</xdr:rowOff>
    </xdr:from>
    <xdr:to>
      <xdr:col>6</xdr:col>
      <xdr:colOff>38100</xdr:colOff>
      <xdr:row>78</xdr:row>
      <xdr:rowOff>131133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122260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136522</xdr:rowOff>
    </xdr:from>
    <xdr:to>
      <xdr:col>24</xdr:col>
      <xdr:colOff>63500</xdr:colOff>
      <xdr:row>96</xdr:row>
      <xdr:rowOff>76225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52822"/>
          <a:ext cx="838200" cy="28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74744</xdr:rowOff>
    </xdr:from>
    <xdr:to>
      <xdr:col>19</xdr:col>
      <xdr:colOff>177800</xdr:colOff>
      <xdr:row>96</xdr:row>
      <xdr:rowOff>76225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533944"/>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74744</xdr:rowOff>
    </xdr:from>
    <xdr:to>
      <xdr:col>15</xdr:col>
      <xdr:colOff>50800</xdr:colOff>
      <xdr:row>96</xdr:row>
      <xdr:rowOff>132308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33944"/>
          <a:ext cx="889000" cy="5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132308</xdr:rowOff>
    </xdr:from>
    <xdr:to>
      <xdr:col>10</xdr:col>
      <xdr:colOff>114300</xdr:colOff>
      <xdr:row>96</xdr:row>
      <xdr:rowOff>168548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91508"/>
          <a:ext cx="889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85722</xdr:rowOff>
    </xdr:from>
    <xdr:to>
      <xdr:col>24</xdr:col>
      <xdr:colOff>114300</xdr:colOff>
      <xdr:row>95</xdr:row>
      <xdr:rowOff>15872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0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108599</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05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25425</xdr:rowOff>
    </xdr:from>
    <xdr:to>
      <xdr:col>20</xdr:col>
      <xdr:colOff>38100</xdr:colOff>
      <xdr:row>96</xdr:row>
      <xdr:rowOff>127025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143552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23944</xdr:rowOff>
    </xdr:from>
    <xdr:to>
      <xdr:col>15</xdr:col>
      <xdr:colOff>101600</xdr:colOff>
      <xdr:row>96</xdr:row>
      <xdr:rowOff>125544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142071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81508</xdr:rowOff>
    </xdr:from>
    <xdr:to>
      <xdr:col>10</xdr:col>
      <xdr:colOff>165100</xdr:colOff>
      <xdr:row>97</xdr:row>
      <xdr:rowOff>11658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3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117748</xdr:rowOff>
    </xdr:from>
    <xdr:to>
      <xdr:col>6</xdr:col>
      <xdr:colOff>38100</xdr:colOff>
      <xdr:row>97</xdr:row>
      <xdr:rowOff>47898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64425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3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112597</xdr:rowOff>
    </xdr:from>
    <xdr:to>
      <xdr:col>55</xdr:col>
      <xdr:colOff>0</xdr:colOff>
      <xdr:row>37</xdr:row>
      <xdr:rowOff>33904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41897"/>
          <a:ext cx="838200" cy="4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112597</xdr:rowOff>
    </xdr:from>
    <xdr:to>
      <xdr:col>50</xdr:col>
      <xdr:colOff>114300</xdr:colOff>
      <xdr:row>37</xdr:row>
      <xdr:rowOff>78362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41897"/>
          <a:ext cx="889000" cy="48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78362</xdr:rowOff>
    </xdr:from>
    <xdr:to>
      <xdr:col>45</xdr:col>
      <xdr:colOff>177800</xdr:colOff>
      <xdr:row>37</xdr:row>
      <xdr:rowOff>104249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22012"/>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95407</xdr:rowOff>
    </xdr:from>
    <xdr:to>
      <xdr:col>41</xdr:col>
      <xdr:colOff>50800</xdr:colOff>
      <xdr:row>37</xdr:row>
      <xdr:rowOff>104249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39057"/>
          <a:ext cx="889000" cy="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154554</xdr:rowOff>
    </xdr:from>
    <xdr:to>
      <xdr:col>55</xdr:col>
      <xdr:colOff>50800</xdr:colOff>
      <xdr:row>37</xdr:row>
      <xdr:rowOff>84704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69481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61797</xdr:rowOff>
    </xdr:from>
    <xdr:to>
      <xdr:col>50</xdr:col>
      <xdr:colOff>165100</xdr:colOff>
      <xdr:row>34</xdr:row>
      <xdr:rowOff>163397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154524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27562</xdr:rowOff>
    </xdr:from>
    <xdr:to>
      <xdr:col>46</xdr:col>
      <xdr:colOff>38100</xdr:colOff>
      <xdr:row>37</xdr:row>
      <xdr:rowOff>129162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7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120289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6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53449</xdr:rowOff>
    </xdr:from>
    <xdr:to>
      <xdr:col>41</xdr:col>
      <xdr:colOff>101600</xdr:colOff>
      <xdr:row>37</xdr:row>
      <xdr:rowOff>155049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146176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44607</xdr:rowOff>
    </xdr:from>
    <xdr:to>
      <xdr:col>36</xdr:col>
      <xdr:colOff>165100</xdr:colOff>
      <xdr:row>37</xdr:row>
      <xdr:rowOff>146207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137334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159307</xdr:rowOff>
    </xdr:from>
    <xdr:to>
      <xdr:col>55</xdr:col>
      <xdr:colOff>0</xdr:colOff>
      <xdr:row>58</xdr:row>
      <xdr:rowOff>163745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103407"/>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157386</xdr:rowOff>
    </xdr:from>
    <xdr:to>
      <xdr:col>50</xdr:col>
      <xdr:colOff>114300</xdr:colOff>
      <xdr:row>58</xdr:row>
      <xdr:rowOff>163745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101486"/>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89580</xdr:rowOff>
    </xdr:from>
    <xdr:to>
      <xdr:col>45</xdr:col>
      <xdr:colOff>177800</xdr:colOff>
      <xdr:row>58</xdr:row>
      <xdr:rowOff>157386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033680"/>
          <a:ext cx="8890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89580</xdr:rowOff>
    </xdr:from>
    <xdr:to>
      <xdr:col>41</xdr:col>
      <xdr:colOff>50800</xdr:colOff>
      <xdr:row>58</xdr:row>
      <xdr:rowOff>151282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33680"/>
          <a:ext cx="889000" cy="6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108507</xdr:rowOff>
    </xdr:from>
    <xdr:to>
      <xdr:col>55</xdr:col>
      <xdr:colOff>50800</xdr:colOff>
      <xdr:row>59</xdr:row>
      <xdr:rowOff>38657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23434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112945</xdr:rowOff>
    </xdr:from>
    <xdr:to>
      <xdr:col>50</xdr:col>
      <xdr:colOff>165100</xdr:colOff>
      <xdr:row>59</xdr:row>
      <xdr:rowOff>43095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34222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106586</xdr:rowOff>
    </xdr:from>
    <xdr:to>
      <xdr:col>46</xdr:col>
      <xdr:colOff>38100</xdr:colOff>
      <xdr:row>59</xdr:row>
      <xdr:rowOff>36736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27863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38780</xdr:rowOff>
    </xdr:from>
    <xdr:to>
      <xdr:col>41</xdr:col>
      <xdr:colOff>101600</xdr:colOff>
      <xdr:row>58</xdr:row>
      <xdr:rowOff>140380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131507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100482</xdr:rowOff>
    </xdr:from>
    <xdr:to>
      <xdr:col>36</xdr:col>
      <xdr:colOff>165100</xdr:colOff>
      <xdr:row>59</xdr:row>
      <xdr:rowOff>30632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21759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130852</xdr:rowOff>
    </xdr:from>
    <xdr:to>
      <xdr:col>55</xdr:col>
      <xdr:colOff>0</xdr:colOff>
      <xdr:row>78</xdr:row>
      <xdr:rowOff>139581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03952"/>
          <a:ext cx="8382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131415</xdr:rowOff>
    </xdr:from>
    <xdr:to>
      <xdr:col>50</xdr:col>
      <xdr:colOff>114300</xdr:colOff>
      <xdr:row>78</xdr:row>
      <xdr:rowOff>139581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04515"/>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129696</xdr:rowOff>
    </xdr:from>
    <xdr:to>
      <xdr:col>45</xdr:col>
      <xdr:colOff>177800</xdr:colOff>
      <xdr:row>78</xdr:row>
      <xdr:rowOff>131415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02796"/>
          <a:ext cx="889000" cy="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129696</xdr:rowOff>
    </xdr:from>
    <xdr:to>
      <xdr:col>41</xdr:col>
      <xdr:colOff>50800</xdr:colOff>
      <xdr:row>78</xdr:row>
      <xdr:rowOff>131031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02796"/>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80052</xdr:rowOff>
    </xdr:from>
    <xdr:to>
      <xdr:col>55</xdr:col>
      <xdr:colOff>50800</xdr:colOff>
      <xdr:row>79</xdr:row>
      <xdr:rowOff>10202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166429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88781</xdr:rowOff>
    </xdr:from>
    <xdr:to>
      <xdr:col>50</xdr:col>
      <xdr:colOff>165100</xdr:colOff>
      <xdr:row>79</xdr:row>
      <xdr:rowOff>18931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10058</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82333" y="13554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80615</xdr:rowOff>
    </xdr:from>
    <xdr:to>
      <xdr:col>46</xdr:col>
      <xdr:colOff>38100</xdr:colOff>
      <xdr:row>79</xdr:row>
      <xdr:rowOff>10765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78896</xdr:rowOff>
    </xdr:from>
    <xdr:to>
      <xdr:col>41</xdr:col>
      <xdr:colOff>101600</xdr:colOff>
      <xdr:row>79</xdr:row>
      <xdr:rowOff>9046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80231</xdr:rowOff>
    </xdr:from>
    <xdr:to>
      <xdr:col>36</xdr:col>
      <xdr:colOff>165100</xdr:colOff>
      <xdr:row>79</xdr:row>
      <xdr:rowOff>10381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90985</xdr:rowOff>
    </xdr:from>
    <xdr:to>
      <xdr:col>55</xdr:col>
      <xdr:colOff>0</xdr:colOff>
      <xdr:row>98</xdr:row>
      <xdr:rowOff>113933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93085"/>
          <a:ext cx="838200" cy="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89974</xdr:rowOff>
    </xdr:from>
    <xdr:to>
      <xdr:col>50</xdr:col>
      <xdr:colOff>114300</xdr:colOff>
      <xdr:row>98</xdr:row>
      <xdr:rowOff>113933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92074"/>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36967</xdr:rowOff>
    </xdr:from>
    <xdr:to>
      <xdr:col>45</xdr:col>
      <xdr:colOff>177800</xdr:colOff>
      <xdr:row>98</xdr:row>
      <xdr:rowOff>89974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39067"/>
          <a:ext cx="889000" cy="5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36967</xdr:rowOff>
    </xdr:from>
    <xdr:to>
      <xdr:col>41</xdr:col>
      <xdr:colOff>50800</xdr:colOff>
      <xdr:row>98</xdr:row>
      <xdr:rowOff>102357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39067"/>
          <a:ext cx="889000" cy="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40185</xdr:rowOff>
    </xdr:from>
    <xdr:to>
      <xdr:col>55</xdr:col>
      <xdr:colOff>50800</xdr:colOff>
      <xdr:row>98</xdr:row>
      <xdr:rowOff>141785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126562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63133</xdr:rowOff>
    </xdr:from>
    <xdr:to>
      <xdr:col>50</xdr:col>
      <xdr:colOff>165100</xdr:colOff>
      <xdr:row>98</xdr:row>
      <xdr:rowOff>164733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155860</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5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39174</xdr:rowOff>
    </xdr:from>
    <xdr:to>
      <xdr:col>46</xdr:col>
      <xdr:colOff>38100</xdr:colOff>
      <xdr:row>98</xdr:row>
      <xdr:rowOff>140774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131901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157617</xdr:rowOff>
    </xdr:from>
    <xdr:to>
      <xdr:col>41</xdr:col>
      <xdr:colOff>101600</xdr:colOff>
      <xdr:row>98</xdr:row>
      <xdr:rowOff>87767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78894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51557</xdr:rowOff>
    </xdr:from>
    <xdr:to>
      <xdr:col>36</xdr:col>
      <xdr:colOff>165100</xdr:colOff>
      <xdr:row>98</xdr:row>
      <xdr:rowOff>153157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144284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4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43307</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43307</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43513</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0063"/>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163957</xdr:rowOff>
    </xdr:from>
    <xdr:to>
      <xdr:col>76</xdr:col>
      <xdr:colOff>165100</xdr:colOff>
      <xdr:row>39</xdr:row>
      <xdr:rowOff>94107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85234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164163</xdr:rowOff>
    </xdr:from>
    <xdr:to>
      <xdr:col>67</xdr:col>
      <xdr:colOff>101600</xdr:colOff>
      <xdr:row>39</xdr:row>
      <xdr:rowOff>94313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85440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171352</xdr:rowOff>
    </xdr:from>
    <xdr:to>
      <xdr:col>85</xdr:col>
      <xdr:colOff>127000</xdr:colOff>
      <xdr:row>78</xdr:row>
      <xdr:rowOff>2567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73002"/>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161088</xdr:rowOff>
    </xdr:from>
    <xdr:to>
      <xdr:col>81</xdr:col>
      <xdr:colOff>50800</xdr:colOff>
      <xdr:row>78</xdr:row>
      <xdr:rowOff>2567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362738"/>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150047</xdr:rowOff>
    </xdr:from>
    <xdr:to>
      <xdr:col>76</xdr:col>
      <xdr:colOff>114300</xdr:colOff>
      <xdr:row>77</xdr:row>
      <xdr:rowOff>161088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51697"/>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146137</xdr:rowOff>
    </xdr:from>
    <xdr:to>
      <xdr:col>71</xdr:col>
      <xdr:colOff>177800</xdr:colOff>
      <xdr:row>77</xdr:row>
      <xdr:rowOff>150047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47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120552</xdr:rowOff>
    </xdr:from>
    <xdr:to>
      <xdr:col>85</xdr:col>
      <xdr:colOff>177800</xdr:colOff>
      <xdr:row>78</xdr:row>
      <xdr:rowOff>50702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35479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123217</xdr:rowOff>
    </xdr:from>
    <xdr:to>
      <xdr:col>81</xdr:col>
      <xdr:colOff>101600</xdr:colOff>
      <xdr:row>78</xdr:row>
      <xdr:rowOff>53367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44494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110288</xdr:rowOff>
    </xdr:from>
    <xdr:to>
      <xdr:col>76</xdr:col>
      <xdr:colOff>165100</xdr:colOff>
      <xdr:row>78</xdr:row>
      <xdr:rowOff>40438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31565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99247</xdr:rowOff>
    </xdr:from>
    <xdr:to>
      <xdr:col>72</xdr:col>
      <xdr:colOff>38100</xdr:colOff>
      <xdr:row>78</xdr:row>
      <xdr:rowOff>29397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0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20524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95337</xdr:rowOff>
    </xdr:from>
    <xdr:to>
      <xdr:col>67</xdr:col>
      <xdr:colOff>101600</xdr:colOff>
      <xdr:row>78</xdr:row>
      <xdr:rowOff>25487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16614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40039</xdr:rowOff>
    </xdr:from>
    <xdr:to>
      <xdr:col>85</xdr:col>
      <xdr:colOff>127000</xdr:colOff>
      <xdr:row>98</xdr:row>
      <xdr:rowOff>73095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70689"/>
          <a:ext cx="838200" cy="20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73095</xdr:rowOff>
    </xdr:from>
    <xdr:to>
      <xdr:col>81</xdr:col>
      <xdr:colOff>50800</xdr:colOff>
      <xdr:row>98</xdr:row>
      <xdr:rowOff>111747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875195"/>
          <a:ext cx="889000" cy="3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111747</xdr:rowOff>
    </xdr:from>
    <xdr:to>
      <xdr:col>76</xdr:col>
      <xdr:colOff>114300</xdr:colOff>
      <xdr:row>98</xdr:row>
      <xdr:rowOff>139609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13847"/>
          <a:ext cx="889000" cy="2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139609</xdr:rowOff>
    </xdr:from>
    <xdr:to>
      <xdr:col>71</xdr:col>
      <xdr:colOff>177800</xdr:colOff>
      <xdr:row>98</xdr:row>
      <xdr:rowOff>139618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41709"/>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160689</xdr:rowOff>
    </xdr:from>
    <xdr:to>
      <xdr:col>85</xdr:col>
      <xdr:colOff>177800</xdr:colOff>
      <xdr:row>97</xdr:row>
      <xdr:rowOff>90839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139116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9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22295</xdr:rowOff>
    </xdr:from>
    <xdr:to>
      <xdr:col>81</xdr:col>
      <xdr:colOff>101600</xdr:colOff>
      <xdr:row>98</xdr:row>
      <xdr:rowOff>123895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115022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60947</xdr:rowOff>
    </xdr:from>
    <xdr:to>
      <xdr:col>76</xdr:col>
      <xdr:colOff>165100</xdr:colOff>
      <xdr:row>98</xdr:row>
      <xdr:rowOff>162547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6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153674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88809</xdr:rowOff>
    </xdr:from>
    <xdr:to>
      <xdr:col>72</xdr:col>
      <xdr:colOff>38100</xdr:colOff>
      <xdr:row>99</xdr:row>
      <xdr:rowOff>18959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10086</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46333" y="16983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88818</xdr:rowOff>
    </xdr:from>
    <xdr:to>
      <xdr:col>67</xdr:col>
      <xdr:colOff>101600</xdr:colOff>
      <xdr:row>99</xdr:row>
      <xdr:rowOff>18968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10095</xdr:rowOff>
    </xdr:from>
    <xdr:ext cx="24929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89650" y="169836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151712</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55869</xdr:rowOff>
    </xdr:from>
    <xdr:to>
      <xdr:col>116</xdr:col>
      <xdr:colOff>63500</xdr:colOff>
      <xdr:row>78</xdr:row>
      <xdr:rowOff>73749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28969"/>
          <a:ext cx="8382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72769</xdr:rowOff>
    </xdr:from>
    <xdr:to>
      <xdr:col>111</xdr:col>
      <xdr:colOff>177800</xdr:colOff>
      <xdr:row>78</xdr:row>
      <xdr:rowOff>73749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44586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72769</xdr:rowOff>
    </xdr:from>
    <xdr:to>
      <xdr:col>107</xdr:col>
      <xdr:colOff>50800</xdr:colOff>
      <xdr:row>78</xdr:row>
      <xdr:rowOff>95155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45869"/>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95155</xdr:rowOff>
    </xdr:from>
    <xdr:to>
      <xdr:col>102</xdr:col>
      <xdr:colOff>114300</xdr:colOff>
      <xdr:row>78</xdr:row>
      <xdr:rowOff>109035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468255"/>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5069</xdr:rowOff>
    </xdr:from>
    <xdr:to>
      <xdr:col>116</xdr:col>
      <xdr:colOff>114300</xdr:colOff>
      <xdr:row>78</xdr:row>
      <xdr:rowOff>106669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154946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22949</xdr:rowOff>
    </xdr:from>
    <xdr:to>
      <xdr:col>112</xdr:col>
      <xdr:colOff>38100</xdr:colOff>
      <xdr:row>78</xdr:row>
      <xdr:rowOff>124549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115676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21969</xdr:rowOff>
    </xdr:from>
    <xdr:to>
      <xdr:col>107</xdr:col>
      <xdr:colOff>101600</xdr:colOff>
      <xdr:row>78</xdr:row>
      <xdr:rowOff>123569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114696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44355</xdr:rowOff>
    </xdr:from>
    <xdr:to>
      <xdr:col>102</xdr:col>
      <xdr:colOff>165100</xdr:colOff>
      <xdr:row>78</xdr:row>
      <xdr:rowOff>145955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4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137082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5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58235</xdr:rowOff>
    </xdr:from>
    <xdr:to>
      <xdr:col>98</xdr:col>
      <xdr:colOff>38100</xdr:colOff>
      <xdr:row>78</xdr:row>
      <xdr:rowOff>159835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4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150962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395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なっている。主な構成項目である扶助費については、主に年少人口の増を受けた保育所関連経費等により、近年増加傾向で類似団体平均を上回る額となっている。一方で人件費や物件費、普通建設事業費、繰出金などについては類似団体平均を下回る額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埼玉県滑川町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19,670
19,102
29.68
8,358,680
7,773,480
569,992
4,924,344
5,402,873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81636</xdr:rowOff>
    </xdr:from>
    <xdr:to>
      <xdr:col>24</xdr:col>
      <xdr:colOff>63500</xdr:colOff>
      <xdr:row>38</xdr:row>
      <xdr:rowOff>21286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25286"/>
          <a:ext cx="8382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169875</xdr:rowOff>
    </xdr:from>
    <xdr:to>
      <xdr:col>19</xdr:col>
      <xdr:colOff>177800</xdr:colOff>
      <xdr:row>37</xdr:row>
      <xdr:rowOff>81636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2075"/>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169875</xdr:rowOff>
    </xdr:from>
    <xdr:to>
      <xdr:col>15</xdr:col>
      <xdr:colOff>50800</xdr:colOff>
      <xdr:row>37</xdr:row>
      <xdr:rowOff>71577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4207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32715</xdr:rowOff>
    </xdr:from>
    <xdr:to>
      <xdr:col>10</xdr:col>
      <xdr:colOff>114300</xdr:colOff>
      <xdr:row>37</xdr:row>
      <xdr:rowOff>71577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491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141935</xdr:rowOff>
    </xdr:from>
    <xdr:to>
      <xdr:col>24</xdr:col>
      <xdr:colOff>114300</xdr:colOff>
      <xdr:row>38</xdr:row>
      <xdr:rowOff>72086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120362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46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30836</xdr:rowOff>
    </xdr:from>
    <xdr:to>
      <xdr:col>20</xdr:col>
      <xdr:colOff>38100</xdr:colOff>
      <xdr:row>37</xdr:row>
      <xdr:rowOff>132436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123563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119075</xdr:rowOff>
    </xdr:from>
    <xdr:to>
      <xdr:col>15</xdr:col>
      <xdr:colOff>101600</xdr:colOff>
      <xdr:row>37</xdr:row>
      <xdr:rowOff>49225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40352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20777</xdr:rowOff>
    </xdr:from>
    <xdr:to>
      <xdr:col>10</xdr:col>
      <xdr:colOff>165100</xdr:colOff>
      <xdr:row>37</xdr:row>
      <xdr:rowOff>122377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113504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153365</xdr:rowOff>
    </xdr:from>
    <xdr:to>
      <xdr:col>6</xdr:col>
      <xdr:colOff>38100</xdr:colOff>
      <xdr:row>36</xdr:row>
      <xdr:rowOff>83515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74642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5064</xdr:rowOff>
    </xdr:from>
    <xdr:to>
      <xdr:col>24</xdr:col>
      <xdr:colOff>63500</xdr:colOff>
      <xdr:row>57</xdr:row>
      <xdr:rowOff>20307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4814"/>
          <a:ext cx="838200" cy="35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5064</xdr:rowOff>
    </xdr:from>
    <xdr:to>
      <xdr:col>19</xdr:col>
      <xdr:colOff>177800</xdr:colOff>
      <xdr:row>57</xdr:row>
      <xdr:rowOff>130697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4814"/>
          <a:ext cx="889000" cy="46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130697</xdr:rowOff>
    </xdr:from>
    <xdr:to>
      <xdr:col>15</xdr:col>
      <xdr:colOff>50800</xdr:colOff>
      <xdr:row>57</xdr:row>
      <xdr:rowOff>147660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903347"/>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140683</xdr:rowOff>
    </xdr:from>
    <xdr:to>
      <xdr:col>10</xdr:col>
      <xdr:colOff>114300</xdr:colOff>
      <xdr:row>57</xdr:row>
      <xdr:rowOff>147660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13333"/>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140957</xdr:rowOff>
    </xdr:from>
    <xdr:to>
      <xdr:col>24</xdr:col>
      <xdr:colOff>114300</xdr:colOff>
      <xdr:row>57</xdr:row>
      <xdr:rowOff>71107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55884</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125714</xdr:rowOff>
    </xdr:from>
    <xdr:to>
      <xdr:col>20</xdr:col>
      <xdr:colOff>38100</xdr:colOff>
      <xdr:row>55</xdr:row>
      <xdr:rowOff>55864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46991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79897</xdr:rowOff>
    </xdr:from>
    <xdr:to>
      <xdr:col>15</xdr:col>
      <xdr:colOff>101600</xdr:colOff>
      <xdr:row>58</xdr:row>
      <xdr:rowOff>10047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96860</xdr:rowOff>
    </xdr:from>
    <xdr:to>
      <xdr:col>10</xdr:col>
      <xdr:colOff>165100</xdr:colOff>
      <xdr:row>58</xdr:row>
      <xdr:rowOff>27010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18137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6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89883</xdr:rowOff>
    </xdr:from>
    <xdr:to>
      <xdr:col>6</xdr:col>
      <xdr:colOff>38100</xdr:colOff>
      <xdr:row>58</xdr:row>
      <xdr:rowOff>20033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11160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147016</xdr:rowOff>
    </xdr:from>
    <xdr:to>
      <xdr:col>24</xdr:col>
      <xdr:colOff>63500</xdr:colOff>
      <xdr:row>77</xdr:row>
      <xdr:rowOff>36044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005766"/>
          <a:ext cx="838200" cy="2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36044</xdr:rowOff>
    </xdr:from>
    <xdr:to>
      <xdr:col>19</xdr:col>
      <xdr:colOff>177800</xdr:colOff>
      <xdr:row>77</xdr:row>
      <xdr:rowOff>92773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237694"/>
          <a:ext cx="889000" cy="5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92773</xdr:rowOff>
    </xdr:from>
    <xdr:to>
      <xdr:col>15</xdr:col>
      <xdr:colOff>50800</xdr:colOff>
      <xdr:row>77</xdr:row>
      <xdr:rowOff>148679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294423"/>
          <a:ext cx="889000" cy="5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148679</xdr:rowOff>
    </xdr:from>
    <xdr:to>
      <xdr:col>10</xdr:col>
      <xdr:colOff>114300</xdr:colOff>
      <xdr:row>78</xdr:row>
      <xdr:rowOff>33164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350329"/>
          <a:ext cx="889000" cy="5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96215</xdr:rowOff>
    </xdr:from>
    <xdr:to>
      <xdr:col>24</xdr:col>
      <xdr:colOff>114300</xdr:colOff>
      <xdr:row>76</xdr:row>
      <xdr:rowOff>26364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549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74642</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93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156694</xdr:rowOff>
    </xdr:from>
    <xdr:to>
      <xdr:col>20</xdr:col>
      <xdr:colOff>38100</xdr:colOff>
      <xdr:row>77</xdr:row>
      <xdr:rowOff>86844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77971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41973</xdr:rowOff>
    </xdr:from>
    <xdr:to>
      <xdr:col>15</xdr:col>
      <xdr:colOff>101600</xdr:colOff>
      <xdr:row>77</xdr:row>
      <xdr:rowOff>143573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2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134700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33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97879</xdr:rowOff>
    </xdr:from>
    <xdr:to>
      <xdr:col>10</xdr:col>
      <xdr:colOff>165100</xdr:colOff>
      <xdr:row>78</xdr:row>
      <xdr:rowOff>28029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2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19156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39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153814</xdr:rowOff>
    </xdr:from>
    <xdr:to>
      <xdr:col>6</xdr:col>
      <xdr:colOff>38100</xdr:colOff>
      <xdr:row>78</xdr:row>
      <xdr:rowOff>83964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3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75091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4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86612</xdr:rowOff>
    </xdr:from>
    <xdr:to>
      <xdr:col>24</xdr:col>
      <xdr:colOff>63500</xdr:colOff>
      <xdr:row>98</xdr:row>
      <xdr:rowOff>101192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88712"/>
          <a:ext cx="8382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101192</xdr:rowOff>
    </xdr:from>
    <xdr:to>
      <xdr:col>19</xdr:col>
      <xdr:colOff>177800</xdr:colOff>
      <xdr:row>98</xdr:row>
      <xdr:rowOff>110516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903292"/>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110199</xdr:rowOff>
    </xdr:from>
    <xdr:to>
      <xdr:col>15</xdr:col>
      <xdr:colOff>50800</xdr:colOff>
      <xdr:row>98</xdr:row>
      <xdr:rowOff>110516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912299"/>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106359</xdr:rowOff>
    </xdr:from>
    <xdr:to>
      <xdr:col>10</xdr:col>
      <xdr:colOff>114300</xdr:colOff>
      <xdr:row>98</xdr:row>
      <xdr:rowOff>110199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908459"/>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35812</xdr:rowOff>
    </xdr:from>
    <xdr:to>
      <xdr:col>24</xdr:col>
      <xdr:colOff>114300</xdr:colOff>
      <xdr:row>98</xdr:row>
      <xdr:rowOff>137412</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3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122189</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5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50392</xdr:rowOff>
    </xdr:from>
    <xdr:to>
      <xdr:col>20</xdr:col>
      <xdr:colOff>38100</xdr:colOff>
      <xdr:row>98</xdr:row>
      <xdr:rowOff>151992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5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4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59716</xdr:rowOff>
    </xdr:from>
    <xdr:to>
      <xdr:col>15</xdr:col>
      <xdr:colOff>101600</xdr:colOff>
      <xdr:row>98</xdr:row>
      <xdr:rowOff>161316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6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152443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59399</xdr:rowOff>
    </xdr:from>
    <xdr:to>
      <xdr:col>10</xdr:col>
      <xdr:colOff>165100</xdr:colOff>
      <xdr:row>98</xdr:row>
      <xdr:rowOff>160999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152126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55559</xdr:rowOff>
    </xdr:from>
    <xdr:to>
      <xdr:col>6</xdr:col>
      <xdr:colOff>38100</xdr:colOff>
      <xdr:row>98</xdr:row>
      <xdr:rowOff>157159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148286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113144</xdr:rowOff>
    </xdr:from>
    <xdr:to>
      <xdr:col>55</xdr:col>
      <xdr:colOff>0</xdr:colOff>
      <xdr:row>57</xdr:row>
      <xdr:rowOff>162141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85794"/>
          <a:ext cx="8382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98952</xdr:rowOff>
    </xdr:from>
    <xdr:to>
      <xdr:col>50</xdr:col>
      <xdr:colOff>114300</xdr:colOff>
      <xdr:row>57</xdr:row>
      <xdr:rowOff>162141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71602"/>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98952</xdr:rowOff>
    </xdr:from>
    <xdr:to>
      <xdr:col>45</xdr:col>
      <xdr:colOff>177800</xdr:colOff>
      <xdr:row>58</xdr:row>
      <xdr:rowOff>22523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71602"/>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146977</xdr:rowOff>
    </xdr:from>
    <xdr:to>
      <xdr:col>41</xdr:col>
      <xdr:colOff>50800</xdr:colOff>
      <xdr:row>58</xdr:row>
      <xdr:rowOff>22523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19627"/>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62344</xdr:rowOff>
    </xdr:from>
    <xdr:to>
      <xdr:col>55</xdr:col>
      <xdr:colOff>50800</xdr:colOff>
      <xdr:row>57</xdr:row>
      <xdr:rowOff>163944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40771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111341</xdr:rowOff>
    </xdr:from>
    <xdr:to>
      <xdr:col>50</xdr:col>
      <xdr:colOff>165100</xdr:colOff>
      <xdr:row>58</xdr:row>
      <xdr:rowOff>41491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32618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48152</xdr:rowOff>
    </xdr:from>
    <xdr:to>
      <xdr:col>46</xdr:col>
      <xdr:colOff>38100</xdr:colOff>
      <xdr:row>57</xdr:row>
      <xdr:rowOff>149752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140879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1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143173</xdr:rowOff>
    </xdr:from>
    <xdr:to>
      <xdr:col>41</xdr:col>
      <xdr:colOff>101600</xdr:colOff>
      <xdr:row>58</xdr:row>
      <xdr:rowOff>73323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64450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96177</xdr:rowOff>
    </xdr:from>
    <xdr:to>
      <xdr:col>36</xdr:col>
      <xdr:colOff>165100</xdr:colOff>
      <xdr:row>58</xdr:row>
      <xdr:rowOff>26327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17454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168351</xdr:rowOff>
    </xdr:from>
    <xdr:to>
      <xdr:col>55</xdr:col>
      <xdr:colOff>0</xdr:colOff>
      <xdr:row>79</xdr:row>
      <xdr:rowOff>10503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4145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10503</xdr:rowOff>
    </xdr:from>
    <xdr:to>
      <xdr:col>50</xdr:col>
      <xdr:colOff>114300</xdr:colOff>
      <xdr:row>79</xdr:row>
      <xdr:rowOff>18047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55053"/>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18047</xdr:rowOff>
    </xdr:from>
    <xdr:to>
      <xdr:col>45</xdr:col>
      <xdr:colOff>177800</xdr:colOff>
      <xdr:row>79</xdr:row>
      <xdr:rowOff>19208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62597"/>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19208</xdr:rowOff>
    </xdr:from>
    <xdr:to>
      <xdr:col>41</xdr:col>
      <xdr:colOff>50800</xdr:colOff>
      <xdr:row>79</xdr:row>
      <xdr:rowOff>23591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63758"/>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117551</xdr:rowOff>
    </xdr:from>
    <xdr:to>
      <xdr:col>55</xdr:col>
      <xdr:colOff>50800</xdr:colOff>
      <xdr:row>79</xdr:row>
      <xdr:rowOff>47701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32478</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131153</xdr:rowOff>
    </xdr:from>
    <xdr:to>
      <xdr:col>50</xdr:col>
      <xdr:colOff>165100</xdr:colOff>
      <xdr:row>79</xdr:row>
      <xdr:rowOff>61303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52430</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9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138697</xdr:rowOff>
    </xdr:from>
    <xdr:to>
      <xdr:col>46</xdr:col>
      <xdr:colOff>38100</xdr:colOff>
      <xdr:row>79</xdr:row>
      <xdr:rowOff>68847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60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139858</xdr:rowOff>
    </xdr:from>
    <xdr:to>
      <xdr:col>41</xdr:col>
      <xdr:colOff>101600</xdr:colOff>
      <xdr:row>79</xdr:row>
      <xdr:rowOff>70008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61135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0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144241</xdr:rowOff>
    </xdr:from>
    <xdr:to>
      <xdr:col>36</xdr:col>
      <xdr:colOff>165100</xdr:colOff>
      <xdr:row>79</xdr:row>
      <xdr:rowOff>74391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65518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61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23950</xdr:rowOff>
    </xdr:from>
    <xdr:to>
      <xdr:col>55</xdr:col>
      <xdr:colOff>0</xdr:colOff>
      <xdr:row>98</xdr:row>
      <xdr:rowOff>53860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26050"/>
          <a:ext cx="8382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38946</xdr:rowOff>
    </xdr:from>
    <xdr:to>
      <xdr:col>50</xdr:col>
      <xdr:colOff>114300</xdr:colOff>
      <xdr:row>98</xdr:row>
      <xdr:rowOff>53860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4104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38142</xdr:rowOff>
    </xdr:from>
    <xdr:to>
      <xdr:col>45</xdr:col>
      <xdr:colOff>177800</xdr:colOff>
      <xdr:row>98</xdr:row>
      <xdr:rowOff>38946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4024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38142</xdr:rowOff>
    </xdr:from>
    <xdr:to>
      <xdr:col>41</xdr:col>
      <xdr:colOff>50800</xdr:colOff>
      <xdr:row>98</xdr:row>
      <xdr:rowOff>50696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40242"/>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144600</xdr:rowOff>
    </xdr:from>
    <xdr:to>
      <xdr:col>55</xdr:col>
      <xdr:colOff>50800</xdr:colOff>
      <xdr:row>98</xdr:row>
      <xdr:rowOff>74750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9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3060</xdr:rowOff>
    </xdr:from>
    <xdr:to>
      <xdr:col>50</xdr:col>
      <xdr:colOff>165100</xdr:colOff>
      <xdr:row>98</xdr:row>
      <xdr:rowOff>104660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95787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159596</xdr:rowOff>
    </xdr:from>
    <xdr:to>
      <xdr:col>46</xdr:col>
      <xdr:colOff>38100</xdr:colOff>
      <xdr:row>98</xdr:row>
      <xdr:rowOff>89746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80873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158792</xdr:rowOff>
    </xdr:from>
    <xdr:to>
      <xdr:col>41</xdr:col>
      <xdr:colOff>101600</xdr:colOff>
      <xdr:row>98</xdr:row>
      <xdr:rowOff>88942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80069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88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171346</xdr:rowOff>
    </xdr:from>
    <xdr:to>
      <xdr:col>36</xdr:col>
      <xdr:colOff>165100</xdr:colOff>
      <xdr:row>98</xdr:row>
      <xdr:rowOff>101496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92623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53556</xdr:rowOff>
    </xdr:from>
    <xdr:to>
      <xdr:col>85</xdr:col>
      <xdr:colOff>127000</xdr:colOff>
      <xdr:row>37</xdr:row>
      <xdr:rowOff>66586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97206"/>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53556</xdr:rowOff>
    </xdr:from>
    <xdr:to>
      <xdr:col>81</xdr:col>
      <xdr:colOff>50800</xdr:colOff>
      <xdr:row>37</xdr:row>
      <xdr:rowOff>68453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39720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151302</xdr:rowOff>
    </xdr:from>
    <xdr:to>
      <xdr:col>76</xdr:col>
      <xdr:colOff>114300</xdr:colOff>
      <xdr:row>37</xdr:row>
      <xdr:rowOff>68453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152052"/>
          <a:ext cx="889000" cy="26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151302</xdr:rowOff>
    </xdr:from>
    <xdr:to>
      <xdr:col>71</xdr:col>
      <xdr:colOff>177800</xdr:colOff>
      <xdr:row>37</xdr:row>
      <xdr:rowOff>66434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152052"/>
          <a:ext cx="889000" cy="2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15786</xdr:rowOff>
    </xdr:from>
    <xdr:to>
      <xdr:col>85</xdr:col>
      <xdr:colOff>177800</xdr:colOff>
      <xdr:row>37</xdr:row>
      <xdr:rowOff>117386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3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102163</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2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2756</xdr:rowOff>
    </xdr:from>
    <xdr:to>
      <xdr:col>81</xdr:col>
      <xdr:colOff>101600</xdr:colOff>
      <xdr:row>37</xdr:row>
      <xdr:rowOff>104356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95483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17653</xdr:rowOff>
    </xdr:from>
    <xdr:to>
      <xdr:col>76</xdr:col>
      <xdr:colOff>165100</xdr:colOff>
      <xdr:row>37</xdr:row>
      <xdr:rowOff>119253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110380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100502</xdr:rowOff>
    </xdr:from>
    <xdr:to>
      <xdr:col>72</xdr:col>
      <xdr:colOff>38100</xdr:colOff>
      <xdr:row>36</xdr:row>
      <xdr:rowOff>30652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47179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15634</xdr:rowOff>
    </xdr:from>
    <xdr:to>
      <xdr:col>67</xdr:col>
      <xdr:colOff>101600</xdr:colOff>
      <xdr:row>37</xdr:row>
      <xdr:rowOff>117234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108361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62575</xdr:rowOff>
    </xdr:from>
    <xdr:to>
      <xdr:col>85</xdr:col>
      <xdr:colOff>127000</xdr:colOff>
      <xdr:row>57</xdr:row>
      <xdr:rowOff>90250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835225"/>
          <a:ext cx="838200" cy="2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62575</xdr:rowOff>
    </xdr:from>
    <xdr:to>
      <xdr:col>81</xdr:col>
      <xdr:colOff>50800</xdr:colOff>
      <xdr:row>57</xdr:row>
      <xdr:rowOff>97221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835225"/>
          <a:ext cx="889000" cy="3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97221</xdr:rowOff>
    </xdr:from>
    <xdr:to>
      <xdr:col>76</xdr:col>
      <xdr:colOff>114300</xdr:colOff>
      <xdr:row>57</xdr:row>
      <xdr:rowOff>110320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869871"/>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105209</xdr:rowOff>
    </xdr:from>
    <xdr:to>
      <xdr:col>71</xdr:col>
      <xdr:colOff>177800</xdr:colOff>
      <xdr:row>57</xdr:row>
      <xdr:rowOff>110320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877859"/>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39450</xdr:rowOff>
    </xdr:from>
    <xdr:to>
      <xdr:col>85</xdr:col>
      <xdr:colOff>177800</xdr:colOff>
      <xdr:row>57</xdr:row>
      <xdr:rowOff>141050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1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125827</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2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11775</xdr:rowOff>
    </xdr:from>
    <xdr:to>
      <xdr:col>81</xdr:col>
      <xdr:colOff>101600</xdr:colOff>
      <xdr:row>57</xdr:row>
      <xdr:rowOff>113375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7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104502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46421</xdr:rowOff>
    </xdr:from>
    <xdr:to>
      <xdr:col>76</xdr:col>
      <xdr:colOff>165100</xdr:colOff>
      <xdr:row>57</xdr:row>
      <xdr:rowOff>148021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8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139148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59520</xdr:rowOff>
    </xdr:from>
    <xdr:to>
      <xdr:col>72</xdr:col>
      <xdr:colOff>38100</xdr:colOff>
      <xdr:row>57</xdr:row>
      <xdr:rowOff>161120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152247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54409</xdr:rowOff>
    </xdr:from>
    <xdr:to>
      <xdr:col>67</xdr:col>
      <xdr:colOff>101600</xdr:colOff>
      <xdr:row>57</xdr:row>
      <xdr:rowOff>156009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2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147136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1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43307</xdr:rowOff>
    </xdr:from>
    <xdr:to>
      <xdr:col>81</xdr:col>
      <xdr:colOff>50800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43307</xdr:rowOff>
    </xdr:from>
    <xdr:to>
      <xdr:col>76</xdr:col>
      <xdr:colOff>114300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587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43512</xdr:rowOff>
    </xdr:from>
    <xdr:to>
      <xdr:col>71</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8806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163957</xdr:rowOff>
    </xdr:from>
    <xdr:to>
      <xdr:col>76</xdr:col>
      <xdr:colOff>165100</xdr:colOff>
      <xdr:row>79</xdr:row>
      <xdr:rowOff>94107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85234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62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164162</xdr:rowOff>
    </xdr:from>
    <xdr:to>
      <xdr:col>67</xdr:col>
      <xdr:colOff>101600</xdr:colOff>
      <xdr:row>79</xdr:row>
      <xdr:rowOff>94312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85439</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62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171352</xdr:rowOff>
    </xdr:from>
    <xdr:to>
      <xdr:col>85</xdr:col>
      <xdr:colOff>127000</xdr:colOff>
      <xdr:row>98</xdr:row>
      <xdr:rowOff>2567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802002"/>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161088</xdr:rowOff>
    </xdr:from>
    <xdr:to>
      <xdr:col>81</xdr:col>
      <xdr:colOff>50800</xdr:colOff>
      <xdr:row>98</xdr:row>
      <xdr:rowOff>2567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791738"/>
          <a:ext cx="8890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150047</xdr:rowOff>
    </xdr:from>
    <xdr:to>
      <xdr:col>76</xdr:col>
      <xdr:colOff>114300</xdr:colOff>
      <xdr:row>97</xdr:row>
      <xdr:rowOff>161088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6780697"/>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146137</xdr:rowOff>
    </xdr:from>
    <xdr:to>
      <xdr:col>71</xdr:col>
      <xdr:colOff>177800</xdr:colOff>
      <xdr:row>97</xdr:row>
      <xdr:rowOff>150047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77678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120552</xdr:rowOff>
    </xdr:from>
    <xdr:to>
      <xdr:col>85</xdr:col>
      <xdr:colOff>177800</xdr:colOff>
      <xdr:row>98</xdr:row>
      <xdr:rowOff>50702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7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35479</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66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123217</xdr:rowOff>
    </xdr:from>
    <xdr:to>
      <xdr:col>81</xdr:col>
      <xdr:colOff>101600</xdr:colOff>
      <xdr:row>98</xdr:row>
      <xdr:rowOff>53367</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7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44494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84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110288</xdr:rowOff>
    </xdr:from>
    <xdr:to>
      <xdr:col>76</xdr:col>
      <xdr:colOff>165100</xdr:colOff>
      <xdr:row>98</xdr:row>
      <xdr:rowOff>40438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7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31565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8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99247</xdr:rowOff>
    </xdr:from>
    <xdr:to>
      <xdr:col>72</xdr:col>
      <xdr:colOff>38100</xdr:colOff>
      <xdr:row>98</xdr:row>
      <xdr:rowOff>29397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72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20524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8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95337</xdr:rowOff>
    </xdr:from>
    <xdr:to>
      <xdr:col>67</xdr:col>
      <xdr:colOff>101600</xdr:colOff>
      <xdr:row>98</xdr:row>
      <xdr:rowOff>25487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7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16614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8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395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であり、令和３年度決算における本町の特徴としては、全体的に類似団体平均よりも低い値となっているが、埼玉県平均と比較すると、消防費、総務費、農林水産業費等が上回っている一方で、土木費・商工費等の割合は低い。新型コロナウイルス感染症対策に係る事業実施により、概ね各費目において前年度より増加傾向にあるが、感染症対策や総合振興計画における重点事業の実施により今後も住民福祉の向上に努める。な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年度消防費決算額が類似団体平均を大きく上回ったのは、防災行政無線デジタル化等整備工事（</a:t>
          </a:r>
          <a:r>
            <a:rPr kumimoji="1" lang="en-US" altLang="ja-JP" sz="1300">
              <a:solidFill>
                <a:schemeClr val="tx1"/>
              </a:solidFill>
              <a:latin typeface="ＭＳ Ｐゴシック" panose="020B0600070205080204" pitchFamily="50" charset="-128"/>
              <a:ea typeface="ＭＳ Ｐゴシック" panose="020B0600070205080204" pitchFamily="50" charset="-128"/>
            </a:rPr>
            <a:t>272,387</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近年、扶助費の増加傾向や物件費、公債費等の高水準での推移により、財政調整基金の取り崩しを行う年度が多かったが、令和元年度から余剰金の発生により毎年度基金積立を行っている。令和３年度の標準財政規模に占める財政調整基金残高割合についても、前年度対比で＋</a:t>
          </a:r>
          <a:r>
            <a:rPr kumimoji="1" lang="en-US" altLang="ja-JP" sz="1400">
              <a:solidFill>
                <a:schemeClr val="tx1"/>
              </a:solidFill>
              <a:latin typeface="ＭＳ ゴシック" pitchFamily="49" charset="-128"/>
              <a:ea typeface="ＭＳ ゴシック" pitchFamily="49" charset="-128"/>
            </a:rPr>
            <a:t>7.95</a:t>
          </a:r>
          <a:r>
            <a:rPr kumimoji="1" lang="ja-JP" altLang="en-US" sz="1400">
              <a:solidFill>
                <a:schemeClr val="tx1"/>
              </a:solidFill>
              <a:latin typeface="ＭＳ ゴシック" pitchFamily="49" charset="-128"/>
              <a:ea typeface="ＭＳ ゴシック" pitchFamily="49" charset="-128"/>
            </a:rPr>
            <a:t>％増加し、実質単年度収支については前年度対比で＋</a:t>
          </a:r>
          <a:r>
            <a:rPr kumimoji="1" lang="en-US" altLang="ja-JP" sz="1400">
              <a:solidFill>
                <a:schemeClr val="tx1"/>
              </a:solidFill>
              <a:latin typeface="ＭＳ ゴシック" pitchFamily="49" charset="-128"/>
              <a:ea typeface="ＭＳ ゴシック" pitchFamily="49" charset="-128"/>
            </a:rPr>
            <a:t>4.92</a:t>
          </a:r>
          <a:r>
            <a:rPr kumimoji="1" lang="ja-JP" altLang="en-US" sz="1400">
              <a:solidFill>
                <a:schemeClr val="tx1"/>
              </a:solidFill>
              <a:latin typeface="ＭＳ ゴシック" pitchFamily="49" charset="-128"/>
              <a:ea typeface="ＭＳ ゴシック" pitchFamily="49" charset="-128"/>
            </a:rPr>
            <a:t>％増加した。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水道事業会計は資金不足額・剰余金が多額のため、標準財政規模比に占める割合が大きく、概ね</a:t>
          </a:r>
          <a:r>
            <a:rPr kumimoji="1" lang="en-US" altLang="ja-JP" sz="1400">
              <a:solidFill>
                <a:schemeClr val="tx1"/>
              </a:solidFill>
              <a:latin typeface="ＭＳ ゴシック" pitchFamily="49" charset="-128"/>
              <a:ea typeface="ＭＳ ゴシック" pitchFamily="49" charset="-128"/>
            </a:rPr>
            <a:t>20</a:t>
          </a:r>
          <a:r>
            <a:rPr kumimoji="1" lang="ja-JP" altLang="en-US" sz="1400">
              <a:solidFill>
                <a:schemeClr val="tx1"/>
              </a:solidFill>
              <a:latin typeface="ＭＳ ゴシック" pitchFamily="49" charset="-128"/>
              <a:ea typeface="ＭＳ ゴシック" pitchFamily="49" charset="-128"/>
            </a:rPr>
            <a:t>％前後で推移している。一般会計は令和３年度は</a:t>
          </a:r>
          <a:r>
            <a:rPr kumimoji="1" lang="en-US" altLang="ja-JP" sz="1400">
              <a:solidFill>
                <a:schemeClr val="tx1"/>
              </a:solidFill>
              <a:latin typeface="ＭＳ ゴシック" pitchFamily="49" charset="-128"/>
              <a:ea typeface="ＭＳ ゴシック" pitchFamily="49" charset="-128"/>
            </a:rPr>
            <a:t>11.57</a:t>
          </a:r>
          <a:r>
            <a:rPr kumimoji="1" lang="ja-JP" altLang="en-US" sz="1400">
              <a:solidFill>
                <a:schemeClr val="tx1"/>
              </a:solidFill>
              <a:latin typeface="ＭＳ ゴシック" pitchFamily="49" charset="-128"/>
              <a:ea typeface="ＭＳ ゴシック" pitchFamily="49" charset="-128"/>
            </a:rPr>
            <a:t>％と前年度比＋</a:t>
          </a:r>
          <a:r>
            <a:rPr kumimoji="1" lang="en-US" altLang="ja-JP" sz="1400">
              <a:solidFill>
                <a:schemeClr val="tx1"/>
              </a:solidFill>
              <a:latin typeface="ＭＳ ゴシック" pitchFamily="49" charset="-128"/>
              <a:ea typeface="ＭＳ ゴシック" pitchFamily="49" charset="-128"/>
            </a:rPr>
            <a:t>3.43</a:t>
          </a:r>
          <a:r>
            <a:rPr kumimoji="1" lang="ja-JP" altLang="en-US" sz="1400">
              <a:solidFill>
                <a:schemeClr val="tx1"/>
              </a:solidFill>
              <a:latin typeface="ＭＳ ゴシック" pitchFamily="49" charset="-128"/>
              <a:ea typeface="ＭＳ ゴシック" pitchFamily="49" charset="-128"/>
            </a:rPr>
            <a:t>％増加しているが、これは新型コロナウイルス感染症の影響により、歳出予算の縮小や臨時財政対策債発行額の増加等が主な要因である。一般会計を除き、各会計ともほぼ横ばいに推移しており、すべてが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40" zoomScale="85" zoomScaleNormal="85" workbookViewId="0">
      <selection activeCell="L9" sqref="L9:Q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82</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83</v>
      </c>
      <c r="C2" s="179"/>
      <c r="D2" s="180"/>
    </row>
    <row r="3" spans="1:119" ht="18.75" customHeight="1" thickBot="1" x14ac:dyDescent="0.2">
      <c r="A3" s="178"/>
      <c r="B3" s="414" t="s">
        <v>84</v>
      </c>
      <c r="C3" s="415"/>
      <c r="D3" s="415"/>
      <c r="E3" s="416"/>
      <c r="F3" s="416"/>
      <c r="G3" s="416"/>
      <c r="H3" s="416"/>
      <c r="I3" s="416"/>
      <c r="J3" s="416"/>
      <c r="K3" s="416"/>
      <c r="L3" s="416" t="s">
        <v>85</v>
      </c>
      <c r="M3" s="416"/>
      <c r="N3" s="416"/>
      <c r="O3" s="416"/>
      <c r="P3" s="416"/>
      <c r="Q3" s="416"/>
      <c r="R3" s="423"/>
      <c r="S3" s="423"/>
      <c r="T3" s="423"/>
      <c r="U3" s="423"/>
      <c r="V3" s="424"/>
      <c r="W3" s="398" t="s">
        <v>86</v>
      </c>
      <c r="X3" s="399"/>
      <c r="Y3" s="399"/>
      <c r="Z3" s="399"/>
      <c r="AA3" s="399"/>
      <c r="AB3" s="415"/>
      <c r="AC3" s="423" t="s">
        <v>87</v>
      </c>
      <c r="AD3" s="399"/>
      <c r="AE3" s="399"/>
      <c r="AF3" s="399"/>
      <c r="AG3" s="399"/>
      <c r="AH3" s="399"/>
      <c r="AI3" s="399"/>
      <c r="AJ3" s="399"/>
      <c r="AK3" s="399"/>
      <c r="AL3" s="400"/>
      <c r="AM3" s="398" t="s">
        <v>88</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89</v>
      </c>
      <c r="BO3" s="399"/>
      <c r="BP3" s="399"/>
      <c r="BQ3" s="399"/>
      <c r="BR3" s="399"/>
      <c r="BS3" s="399"/>
      <c r="BT3" s="399"/>
      <c r="BU3" s="400"/>
      <c r="BV3" s="398" t="s">
        <v>90</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91</v>
      </c>
      <c r="CU3" s="399"/>
      <c r="CV3" s="399"/>
      <c r="CW3" s="399"/>
      <c r="CX3" s="399"/>
      <c r="CY3" s="399"/>
      <c r="CZ3" s="399"/>
      <c r="DA3" s="400"/>
      <c r="DB3" s="398" t="s">
        <v>92</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93</v>
      </c>
      <c r="AZ4" s="402"/>
      <c r="BA4" s="402"/>
      <c r="BB4" s="402"/>
      <c r="BC4" s="402"/>
      <c r="BD4" s="402"/>
      <c r="BE4" s="402"/>
      <c r="BF4" s="402"/>
      <c r="BG4" s="402"/>
      <c r="BH4" s="402"/>
      <c r="BI4" s="402"/>
      <c r="BJ4" s="402"/>
      <c r="BK4" s="402"/>
      <c r="BL4" s="402"/>
      <c r="BM4" s="403"/>
      <c r="BN4" s="404">
        <v>8358680</v>
      </c>
      <c r="BO4" s="405"/>
      <c r="BP4" s="405"/>
      <c r="BQ4" s="405"/>
      <c r="BR4" s="405"/>
      <c r="BS4" s="405"/>
      <c r="BT4" s="405"/>
      <c r="BU4" s="406"/>
      <c r="BV4" s="404">
        <v>9012113</v>
      </c>
      <c r="BW4" s="405"/>
      <c r="BX4" s="405"/>
      <c r="BY4" s="405"/>
      <c r="BZ4" s="405"/>
      <c r="CA4" s="405"/>
      <c r="CB4" s="405"/>
      <c r="CC4" s="406"/>
      <c r="CD4" s="407" t="s">
        <v>94</v>
      </c>
      <c r="CE4" s="408"/>
      <c r="CF4" s="408"/>
      <c r="CG4" s="408"/>
      <c r="CH4" s="408"/>
      <c r="CI4" s="408"/>
      <c r="CJ4" s="408"/>
      <c r="CK4" s="408"/>
      <c r="CL4" s="408"/>
      <c r="CM4" s="408"/>
      <c r="CN4" s="408"/>
      <c r="CO4" s="408"/>
      <c r="CP4" s="408"/>
      <c r="CQ4" s="408"/>
      <c r="CR4" s="408"/>
      <c r="CS4" s="409"/>
      <c r="CT4" s="410">
        <v>11.6</v>
      </c>
      <c r="CU4" s="411"/>
      <c r="CV4" s="411"/>
      <c r="CW4" s="411"/>
      <c r="CX4" s="411"/>
      <c r="CY4" s="411"/>
      <c r="CZ4" s="411"/>
      <c r="DA4" s="412"/>
      <c r="DB4" s="410">
        <v>8.1</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95</v>
      </c>
      <c r="AN5" s="471"/>
      <c r="AO5" s="471"/>
      <c r="AP5" s="471"/>
      <c r="AQ5" s="471"/>
      <c r="AR5" s="471"/>
      <c r="AS5" s="471"/>
      <c r="AT5" s="472"/>
      <c r="AU5" s="473" t="s">
        <v>96</v>
      </c>
      <c r="AV5" s="474"/>
      <c r="AW5" s="474"/>
      <c r="AX5" s="474"/>
      <c r="AY5" s="475" t="s">
        <v>97</v>
      </c>
      <c r="AZ5" s="476"/>
      <c r="BA5" s="476"/>
      <c r="BB5" s="476"/>
      <c r="BC5" s="476"/>
      <c r="BD5" s="476"/>
      <c r="BE5" s="476"/>
      <c r="BF5" s="476"/>
      <c r="BG5" s="476"/>
      <c r="BH5" s="476"/>
      <c r="BI5" s="476"/>
      <c r="BJ5" s="476"/>
      <c r="BK5" s="476"/>
      <c r="BL5" s="476"/>
      <c r="BM5" s="477"/>
      <c r="BN5" s="441">
        <v>7773480</v>
      </c>
      <c r="BO5" s="442"/>
      <c r="BP5" s="442"/>
      <c r="BQ5" s="442"/>
      <c r="BR5" s="442"/>
      <c r="BS5" s="442"/>
      <c r="BT5" s="442"/>
      <c r="BU5" s="443"/>
      <c r="BV5" s="441">
        <v>8625056</v>
      </c>
      <c r="BW5" s="442"/>
      <c r="BX5" s="442"/>
      <c r="BY5" s="442"/>
      <c r="BZ5" s="442"/>
      <c r="CA5" s="442"/>
      <c r="CB5" s="442"/>
      <c r="CC5" s="443"/>
      <c r="CD5" s="444" t="s">
        <v>98</v>
      </c>
      <c r="CE5" s="445"/>
      <c r="CF5" s="445"/>
      <c r="CG5" s="445"/>
      <c r="CH5" s="445"/>
      <c r="CI5" s="445"/>
      <c r="CJ5" s="445"/>
      <c r="CK5" s="445"/>
      <c r="CL5" s="445"/>
      <c r="CM5" s="445"/>
      <c r="CN5" s="445"/>
      <c r="CO5" s="445"/>
      <c r="CP5" s="445"/>
      <c r="CQ5" s="445"/>
      <c r="CR5" s="445"/>
      <c r="CS5" s="446"/>
      <c r="CT5" s="438">
        <v>79.2</v>
      </c>
      <c r="CU5" s="439"/>
      <c r="CV5" s="439"/>
      <c r="CW5" s="439"/>
      <c r="CX5" s="439"/>
      <c r="CY5" s="439"/>
      <c r="CZ5" s="439"/>
      <c r="DA5" s="440"/>
      <c r="DB5" s="438">
        <v>86.2</v>
      </c>
      <c r="DC5" s="439"/>
      <c r="DD5" s="439"/>
      <c r="DE5" s="439"/>
      <c r="DF5" s="439"/>
      <c r="DG5" s="439"/>
      <c r="DH5" s="439"/>
      <c r="DI5" s="440"/>
    </row>
    <row r="6" spans="1:119" ht="18.75" customHeight="1" x14ac:dyDescent="0.15">
      <c r="A6" s="178"/>
      <c r="B6" s="447" t="s">
        <v>99</v>
      </c>
      <c r="C6" s="448"/>
      <c r="D6" s="448"/>
      <c r="E6" s="449"/>
      <c r="F6" s="449"/>
      <c r="G6" s="449"/>
      <c r="H6" s="449"/>
      <c r="I6" s="449"/>
      <c r="J6" s="449"/>
      <c r="K6" s="449"/>
      <c r="L6" s="449" t="s">
        <v>100</v>
      </c>
      <c r="M6" s="449"/>
      <c r="N6" s="449"/>
      <c r="O6" s="449"/>
      <c r="P6" s="449"/>
      <c r="Q6" s="449"/>
      <c r="R6" s="453"/>
      <c r="S6" s="453"/>
      <c r="T6" s="453"/>
      <c r="U6" s="453"/>
      <c r="V6" s="454"/>
      <c r="W6" s="457" t="s">
        <v>101</v>
      </c>
      <c r="X6" s="458"/>
      <c r="Y6" s="458"/>
      <c r="Z6" s="458"/>
      <c r="AA6" s="458"/>
      <c r="AB6" s="448"/>
      <c r="AC6" s="461" t="s">
        <v>102</v>
      </c>
      <c r="AD6" s="462"/>
      <c r="AE6" s="462"/>
      <c r="AF6" s="462"/>
      <c r="AG6" s="462"/>
      <c r="AH6" s="462"/>
      <c r="AI6" s="462"/>
      <c r="AJ6" s="462"/>
      <c r="AK6" s="462"/>
      <c r="AL6" s="463"/>
      <c r="AM6" s="470" t="s">
        <v>103</v>
      </c>
      <c r="AN6" s="471"/>
      <c r="AO6" s="471"/>
      <c r="AP6" s="471"/>
      <c r="AQ6" s="471"/>
      <c r="AR6" s="471"/>
      <c r="AS6" s="471"/>
      <c r="AT6" s="472"/>
      <c r="AU6" s="473" t="s">
        <v>96</v>
      </c>
      <c r="AV6" s="474"/>
      <c r="AW6" s="474"/>
      <c r="AX6" s="474"/>
      <c r="AY6" s="475" t="s">
        <v>104</v>
      </c>
      <c r="AZ6" s="476"/>
      <c r="BA6" s="476"/>
      <c r="BB6" s="476"/>
      <c r="BC6" s="476"/>
      <c r="BD6" s="476"/>
      <c r="BE6" s="476"/>
      <c r="BF6" s="476"/>
      <c r="BG6" s="476"/>
      <c r="BH6" s="476"/>
      <c r="BI6" s="476"/>
      <c r="BJ6" s="476"/>
      <c r="BK6" s="476"/>
      <c r="BL6" s="476"/>
      <c r="BM6" s="477"/>
      <c r="BN6" s="441">
        <v>585200</v>
      </c>
      <c r="BO6" s="442"/>
      <c r="BP6" s="442"/>
      <c r="BQ6" s="442"/>
      <c r="BR6" s="442"/>
      <c r="BS6" s="442"/>
      <c r="BT6" s="442"/>
      <c r="BU6" s="443"/>
      <c r="BV6" s="441">
        <v>387057</v>
      </c>
      <c r="BW6" s="442"/>
      <c r="BX6" s="442"/>
      <c r="BY6" s="442"/>
      <c r="BZ6" s="442"/>
      <c r="CA6" s="442"/>
      <c r="CB6" s="442"/>
      <c r="CC6" s="443"/>
      <c r="CD6" s="444" t="s">
        <v>105</v>
      </c>
      <c r="CE6" s="445"/>
      <c r="CF6" s="445"/>
      <c r="CG6" s="445"/>
      <c r="CH6" s="445"/>
      <c r="CI6" s="445"/>
      <c r="CJ6" s="445"/>
      <c r="CK6" s="445"/>
      <c r="CL6" s="445"/>
      <c r="CM6" s="445"/>
      <c r="CN6" s="445"/>
      <c r="CO6" s="445"/>
      <c r="CP6" s="445"/>
      <c r="CQ6" s="445"/>
      <c r="CR6" s="445"/>
      <c r="CS6" s="446"/>
      <c r="CT6" s="478">
        <v>88.6</v>
      </c>
      <c r="CU6" s="479"/>
      <c r="CV6" s="479"/>
      <c r="CW6" s="479"/>
      <c r="CX6" s="479"/>
      <c r="CY6" s="479"/>
      <c r="CZ6" s="479"/>
      <c r="DA6" s="480"/>
      <c r="DB6" s="478">
        <v>94.3</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106</v>
      </c>
      <c r="AN7" s="471"/>
      <c r="AO7" s="471"/>
      <c r="AP7" s="471"/>
      <c r="AQ7" s="471"/>
      <c r="AR7" s="471"/>
      <c r="AS7" s="471"/>
      <c r="AT7" s="472"/>
      <c r="AU7" s="473" t="s">
        <v>107</v>
      </c>
      <c r="AV7" s="474"/>
      <c r="AW7" s="474"/>
      <c r="AX7" s="474"/>
      <c r="AY7" s="475" t="s">
        <v>108</v>
      </c>
      <c r="AZ7" s="476"/>
      <c r="BA7" s="476"/>
      <c r="BB7" s="476"/>
      <c r="BC7" s="476"/>
      <c r="BD7" s="476"/>
      <c r="BE7" s="476"/>
      <c r="BF7" s="476"/>
      <c r="BG7" s="476"/>
      <c r="BH7" s="476"/>
      <c r="BI7" s="476"/>
      <c r="BJ7" s="476"/>
      <c r="BK7" s="476"/>
      <c r="BL7" s="476"/>
      <c r="BM7" s="477"/>
      <c r="BN7" s="441">
        <v>15208</v>
      </c>
      <c r="BO7" s="442"/>
      <c r="BP7" s="442"/>
      <c r="BQ7" s="442"/>
      <c r="BR7" s="442"/>
      <c r="BS7" s="442"/>
      <c r="BT7" s="442"/>
      <c r="BU7" s="443"/>
      <c r="BV7" s="441">
        <v>18379</v>
      </c>
      <c r="BW7" s="442"/>
      <c r="BX7" s="442"/>
      <c r="BY7" s="442"/>
      <c r="BZ7" s="442"/>
      <c r="CA7" s="442"/>
      <c r="CB7" s="442"/>
      <c r="CC7" s="443"/>
      <c r="CD7" s="444" t="s">
        <v>109</v>
      </c>
      <c r="CE7" s="445"/>
      <c r="CF7" s="445"/>
      <c r="CG7" s="445"/>
      <c r="CH7" s="445"/>
      <c r="CI7" s="445"/>
      <c r="CJ7" s="445"/>
      <c r="CK7" s="445"/>
      <c r="CL7" s="445"/>
      <c r="CM7" s="445"/>
      <c r="CN7" s="445"/>
      <c r="CO7" s="445"/>
      <c r="CP7" s="445"/>
      <c r="CQ7" s="445"/>
      <c r="CR7" s="445"/>
      <c r="CS7" s="446"/>
      <c r="CT7" s="441">
        <v>4924344</v>
      </c>
      <c r="CU7" s="442"/>
      <c r="CV7" s="442"/>
      <c r="CW7" s="442"/>
      <c r="CX7" s="442"/>
      <c r="CY7" s="442"/>
      <c r="CZ7" s="442"/>
      <c r="DA7" s="443"/>
      <c r="DB7" s="441">
        <v>4528926</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110</v>
      </c>
      <c r="AN8" s="471"/>
      <c r="AO8" s="471"/>
      <c r="AP8" s="471"/>
      <c r="AQ8" s="471"/>
      <c r="AR8" s="471"/>
      <c r="AS8" s="471"/>
      <c r="AT8" s="472"/>
      <c r="AU8" s="473" t="s">
        <v>111</v>
      </c>
      <c r="AV8" s="474"/>
      <c r="AW8" s="474"/>
      <c r="AX8" s="474"/>
      <c r="AY8" s="475" t="s">
        <v>112</v>
      </c>
      <c r="AZ8" s="476"/>
      <c r="BA8" s="476"/>
      <c r="BB8" s="476"/>
      <c r="BC8" s="476"/>
      <c r="BD8" s="476"/>
      <c r="BE8" s="476"/>
      <c r="BF8" s="476"/>
      <c r="BG8" s="476"/>
      <c r="BH8" s="476"/>
      <c r="BI8" s="476"/>
      <c r="BJ8" s="476"/>
      <c r="BK8" s="476"/>
      <c r="BL8" s="476"/>
      <c r="BM8" s="477"/>
      <c r="BN8" s="441">
        <v>569992</v>
      </c>
      <c r="BO8" s="442"/>
      <c r="BP8" s="442"/>
      <c r="BQ8" s="442"/>
      <c r="BR8" s="442"/>
      <c r="BS8" s="442"/>
      <c r="BT8" s="442"/>
      <c r="BU8" s="443"/>
      <c r="BV8" s="441">
        <v>368678</v>
      </c>
      <c r="BW8" s="442"/>
      <c r="BX8" s="442"/>
      <c r="BY8" s="442"/>
      <c r="BZ8" s="442"/>
      <c r="CA8" s="442"/>
      <c r="CB8" s="442"/>
      <c r="CC8" s="443"/>
      <c r="CD8" s="444" t="s">
        <v>113</v>
      </c>
      <c r="CE8" s="445"/>
      <c r="CF8" s="445"/>
      <c r="CG8" s="445"/>
      <c r="CH8" s="445"/>
      <c r="CI8" s="445"/>
      <c r="CJ8" s="445"/>
      <c r="CK8" s="445"/>
      <c r="CL8" s="445"/>
      <c r="CM8" s="445"/>
      <c r="CN8" s="445"/>
      <c r="CO8" s="445"/>
      <c r="CP8" s="445"/>
      <c r="CQ8" s="445"/>
      <c r="CR8" s="445"/>
      <c r="CS8" s="446"/>
      <c r="CT8" s="481">
        <v>0.87</v>
      </c>
      <c r="CU8" s="482"/>
      <c r="CV8" s="482"/>
      <c r="CW8" s="482"/>
      <c r="CX8" s="482"/>
      <c r="CY8" s="482"/>
      <c r="CZ8" s="482"/>
      <c r="DA8" s="483"/>
      <c r="DB8" s="481">
        <v>0.91</v>
      </c>
      <c r="DC8" s="482"/>
      <c r="DD8" s="482"/>
      <c r="DE8" s="482"/>
      <c r="DF8" s="482"/>
      <c r="DG8" s="482"/>
      <c r="DH8" s="482"/>
      <c r="DI8" s="483"/>
    </row>
    <row r="9" spans="1:119" ht="18.75" customHeight="1" thickBot="1" x14ac:dyDescent="0.2">
      <c r="A9" s="178"/>
      <c r="B9" s="435" t="s">
        <v>114</v>
      </c>
      <c r="C9" s="436"/>
      <c r="D9" s="436"/>
      <c r="E9" s="436"/>
      <c r="F9" s="436"/>
      <c r="G9" s="436"/>
      <c r="H9" s="436"/>
      <c r="I9" s="436"/>
      <c r="J9" s="436"/>
      <c r="K9" s="484"/>
      <c r="L9" s="485" t="s">
        <v>115</v>
      </c>
      <c r="M9" s="486"/>
      <c r="N9" s="486"/>
      <c r="O9" s="486"/>
      <c r="P9" s="486"/>
      <c r="Q9" s="487"/>
      <c r="R9" s="488">
        <v>19732</v>
      </c>
      <c r="S9" s="489"/>
      <c r="T9" s="489"/>
      <c r="U9" s="489"/>
      <c r="V9" s="490"/>
      <c r="W9" s="398" t="s">
        <v>116</v>
      </c>
      <c r="X9" s="399"/>
      <c r="Y9" s="399"/>
      <c r="Z9" s="399"/>
      <c r="AA9" s="399"/>
      <c r="AB9" s="399"/>
      <c r="AC9" s="399"/>
      <c r="AD9" s="399"/>
      <c r="AE9" s="399"/>
      <c r="AF9" s="399"/>
      <c r="AG9" s="399"/>
      <c r="AH9" s="399"/>
      <c r="AI9" s="399"/>
      <c r="AJ9" s="399"/>
      <c r="AK9" s="399"/>
      <c r="AL9" s="400"/>
      <c r="AM9" s="470" t="s">
        <v>117</v>
      </c>
      <c r="AN9" s="471"/>
      <c r="AO9" s="471"/>
      <c r="AP9" s="471"/>
      <c r="AQ9" s="471"/>
      <c r="AR9" s="471"/>
      <c r="AS9" s="471"/>
      <c r="AT9" s="472"/>
      <c r="AU9" s="473" t="s">
        <v>111</v>
      </c>
      <c r="AV9" s="474"/>
      <c r="AW9" s="474"/>
      <c r="AX9" s="474"/>
      <c r="AY9" s="475" t="s">
        <v>118</v>
      </c>
      <c r="AZ9" s="476"/>
      <c r="BA9" s="476"/>
      <c r="BB9" s="476"/>
      <c r="BC9" s="476"/>
      <c r="BD9" s="476"/>
      <c r="BE9" s="476"/>
      <c r="BF9" s="476"/>
      <c r="BG9" s="476"/>
      <c r="BH9" s="476"/>
      <c r="BI9" s="476"/>
      <c r="BJ9" s="476"/>
      <c r="BK9" s="476"/>
      <c r="BL9" s="476"/>
      <c r="BM9" s="477"/>
      <c r="BN9" s="441">
        <v>201314</v>
      </c>
      <c r="BO9" s="442"/>
      <c r="BP9" s="442"/>
      <c r="BQ9" s="442"/>
      <c r="BR9" s="442"/>
      <c r="BS9" s="442"/>
      <c r="BT9" s="442"/>
      <c r="BU9" s="443"/>
      <c r="BV9" s="441">
        <v>215709</v>
      </c>
      <c r="BW9" s="442"/>
      <c r="BX9" s="442"/>
      <c r="BY9" s="442"/>
      <c r="BZ9" s="442"/>
      <c r="CA9" s="442"/>
      <c r="CB9" s="442"/>
      <c r="CC9" s="443"/>
      <c r="CD9" s="444" t="s">
        <v>119</v>
      </c>
      <c r="CE9" s="445"/>
      <c r="CF9" s="445"/>
      <c r="CG9" s="445"/>
      <c r="CH9" s="445"/>
      <c r="CI9" s="445"/>
      <c r="CJ9" s="445"/>
      <c r="CK9" s="445"/>
      <c r="CL9" s="445"/>
      <c r="CM9" s="445"/>
      <c r="CN9" s="445"/>
      <c r="CO9" s="445"/>
      <c r="CP9" s="445"/>
      <c r="CQ9" s="445"/>
      <c r="CR9" s="445"/>
      <c r="CS9" s="446"/>
      <c r="CT9" s="438">
        <v>10.199999999999999</v>
      </c>
      <c r="CU9" s="439"/>
      <c r="CV9" s="439"/>
      <c r="CW9" s="439"/>
      <c r="CX9" s="439"/>
      <c r="CY9" s="439"/>
      <c r="CZ9" s="439"/>
      <c r="DA9" s="440"/>
      <c r="DB9" s="438">
        <v>11.7</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120</v>
      </c>
      <c r="M10" s="471"/>
      <c r="N10" s="471"/>
      <c r="O10" s="471"/>
      <c r="P10" s="471"/>
      <c r="Q10" s="472"/>
      <c r="R10" s="492">
        <v>18212</v>
      </c>
      <c r="S10" s="493"/>
      <c r="T10" s="493"/>
      <c r="U10" s="493"/>
      <c r="V10" s="494"/>
      <c r="W10" s="429"/>
      <c r="X10" s="430"/>
      <c r="Y10" s="430"/>
      <c r="Z10" s="430"/>
      <c r="AA10" s="430"/>
      <c r="AB10" s="430"/>
      <c r="AC10" s="430"/>
      <c r="AD10" s="430"/>
      <c r="AE10" s="430"/>
      <c r="AF10" s="430"/>
      <c r="AG10" s="430"/>
      <c r="AH10" s="430"/>
      <c r="AI10" s="430"/>
      <c r="AJ10" s="430"/>
      <c r="AK10" s="430"/>
      <c r="AL10" s="433"/>
      <c r="AM10" s="470" t="s">
        <v>121</v>
      </c>
      <c r="AN10" s="471"/>
      <c r="AO10" s="471"/>
      <c r="AP10" s="471"/>
      <c r="AQ10" s="471"/>
      <c r="AR10" s="471"/>
      <c r="AS10" s="471"/>
      <c r="AT10" s="472"/>
      <c r="AU10" s="473" t="s">
        <v>96</v>
      </c>
      <c r="AV10" s="474"/>
      <c r="AW10" s="474"/>
      <c r="AX10" s="474"/>
      <c r="AY10" s="475" t="s">
        <v>122</v>
      </c>
      <c r="AZ10" s="476"/>
      <c r="BA10" s="476"/>
      <c r="BB10" s="476"/>
      <c r="BC10" s="476"/>
      <c r="BD10" s="476"/>
      <c r="BE10" s="476"/>
      <c r="BF10" s="476"/>
      <c r="BG10" s="476"/>
      <c r="BH10" s="476"/>
      <c r="BI10" s="476"/>
      <c r="BJ10" s="476"/>
      <c r="BK10" s="476"/>
      <c r="BL10" s="476"/>
      <c r="BM10" s="477"/>
      <c r="BN10" s="441">
        <v>428212</v>
      </c>
      <c r="BO10" s="442"/>
      <c r="BP10" s="442"/>
      <c r="BQ10" s="442"/>
      <c r="BR10" s="442"/>
      <c r="BS10" s="442"/>
      <c r="BT10" s="442"/>
      <c r="BU10" s="443"/>
      <c r="BV10" s="441">
        <v>140364</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127</v>
      </c>
      <c r="AV11" s="474"/>
      <c r="AW11" s="474"/>
      <c r="AX11" s="474"/>
      <c r="AY11" s="475" t="s">
        <v>128</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129</v>
      </c>
      <c r="CE11" s="445"/>
      <c r="CF11" s="445"/>
      <c r="CG11" s="445"/>
      <c r="CH11" s="445"/>
      <c r="CI11" s="445"/>
      <c r="CJ11" s="445"/>
      <c r="CK11" s="445"/>
      <c r="CL11" s="445"/>
      <c r="CM11" s="445"/>
      <c r="CN11" s="445"/>
      <c r="CO11" s="445"/>
      <c r="CP11" s="445"/>
      <c r="CQ11" s="445"/>
      <c r="CR11" s="445"/>
      <c r="CS11" s="446"/>
      <c r="CT11" s="481" t="s">
        <v>130</v>
      </c>
      <c r="CU11" s="482"/>
      <c r="CV11" s="482"/>
      <c r="CW11" s="482"/>
      <c r="CX11" s="482"/>
      <c r="CY11" s="482"/>
      <c r="CZ11" s="482"/>
      <c r="DA11" s="483"/>
      <c r="DB11" s="481" t="s">
        <v>131</v>
      </c>
      <c r="DC11" s="482"/>
      <c r="DD11" s="482"/>
      <c r="DE11" s="482"/>
      <c r="DF11" s="482"/>
      <c r="DG11" s="482"/>
      <c r="DH11" s="482"/>
      <c r="DI11" s="483"/>
    </row>
    <row r="12" spans="1:119" ht="18.75" customHeight="1" x14ac:dyDescent="0.15">
      <c r="A12" s="178"/>
      <c r="B12" s="501" t="s">
        <v>132</v>
      </c>
      <c r="C12" s="502"/>
      <c r="D12" s="502"/>
      <c r="E12" s="502"/>
      <c r="F12" s="502"/>
      <c r="G12" s="502"/>
      <c r="H12" s="502"/>
      <c r="I12" s="502"/>
      <c r="J12" s="502"/>
      <c r="K12" s="503"/>
      <c r="L12" s="510" t="s">
        <v>133</v>
      </c>
      <c r="M12" s="511"/>
      <c r="N12" s="511"/>
      <c r="O12" s="511"/>
      <c r="P12" s="511"/>
      <c r="Q12" s="512"/>
      <c r="R12" s="513">
        <v>19670</v>
      </c>
      <c r="S12" s="514"/>
      <c r="T12" s="514"/>
      <c r="U12" s="514"/>
      <c r="V12" s="515"/>
      <c r="W12" s="516" t="s">
        <v>1</v>
      </c>
      <c r="X12" s="474"/>
      <c r="Y12" s="474"/>
      <c r="Z12" s="474"/>
      <c r="AA12" s="474"/>
      <c r="AB12" s="517"/>
      <c r="AC12" s="518" t="s">
        <v>134</v>
      </c>
      <c r="AD12" s="519"/>
      <c r="AE12" s="519"/>
      <c r="AF12" s="519"/>
      <c r="AG12" s="520"/>
      <c r="AH12" s="518" t="s">
        <v>135</v>
      </c>
      <c r="AI12" s="519"/>
      <c r="AJ12" s="519"/>
      <c r="AK12" s="519"/>
      <c r="AL12" s="521"/>
      <c r="AM12" s="470" t="s">
        <v>136</v>
      </c>
      <c r="AN12" s="471"/>
      <c r="AO12" s="471"/>
      <c r="AP12" s="471"/>
      <c r="AQ12" s="471"/>
      <c r="AR12" s="471"/>
      <c r="AS12" s="471"/>
      <c r="AT12" s="472"/>
      <c r="AU12" s="473" t="s">
        <v>137</v>
      </c>
      <c r="AV12" s="474"/>
      <c r="AW12" s="474"/>
      <c r="AX12" s="474"/>
      <c r="AY12" s="475" t="s">
        <v>138</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0</v>
      </c>
      <c r="BW12" s="442"/>
      <c r="BX12" s="442"/>
      <c r="BY12" s="442"/>
      <c r="BZ12" s="442"/>
      <c r="CA12" s="442"/>
      <c r="CB12" s="442"/>
      <c r="CC12" s="443"/>
      <c r="CD12" s="444" t="s">
        <v>139</v>
      </c>
      <c r="CE12" s="445"/>
      <c r="CF12" s="445"/>
      <c r="CG12" s="445"/>
      <c r="CH12" s="445"/>
      <c r="CI12" s="445"/>
      <c r="CJ12" s="445"/>
      <c r="CK12" s="445"/>
      <c r="CL12" s="445"/>
      <c r="CM12" s="445"/>
      <c r="CN12" s="445"/>
      <c r="CO12" s="445"/>
      <c r="CP12" s="445"/>
      <c r="CQ12" s="445"/>
      <c r="CR12" s="445"/>
      <c r="CS12" s="446"/>
      <c r="CT12" s="481" t="s">
        <v>130</v>
      </c>
      <c r="CU12" s="482"/>
      <c r="CV12" s="482"/>
      <c r="CW12" s="482"/>
      <c r="CX12" s="482"/>
      <c r="CY12" s="482"/>
      <c r="CZ12" s="482"/>
      <c r="DA12" s="483"/>
      <c r="DB12" s="481" t="s">
        <v>140</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141</v>
      </c>
      <c r="N13" s="533"/>
      <c r="O13" s="533"/>
      <c r="P13" s="533"/>
      <c r="Q13" s="534"/>
      <c r="R13" s="525">
        <v>19102</v>
      </c>
      <c r="S13" s="526"/>
      <c r="T13" s="526"/>
      <c r="U13" s="526"/>
      <c r="V13" s="527"/>
      <c r="W13" s="457" t="s">
        <v>142</v>
      </c>
      <c r="X13" s="458"/>
      <c r="Y13" s="458"/>
      <c r="Z13" s="458"/>
      <c r="AA13" s="458"/>
      <c r="AB13" s="448"/>
      <c r="AC13" s="492">
        <v>309</v>
      </c>
      <c r="AD13" s="493"/>
      <c r="AE13" s="493"/>
      <c r="AF13" s="493"/>
      <c r="AG13" s="535"/>
      <c r="AH13" s="492">
        <v>295</v>
      </c>
      <c r="AI13" s="493"/>
      <c r="AJ13" s="493"/>
      <c r="AK13" s="493"/>
      <c r="AL13" s="494"/>
      <c r="AM13" s="470" t="s">
        <v>143</v>
      </c>
      <c r="AN13" s="471"/>
      <c r="AO13" s="471"/>
      <c r="AP13" s="471"/>
      <c r="AQ13" s="471"/>
      <c r="AR13" s="471"/>
      <c r="AS13" s="471"/>
      <c r="AT13" s="472"/>
      <c r="AU13" s="473" t="s">
        <v>144</v>
      </c>
      <c r="AV13" s="474"/>
      <c r="AW13" s="474"/>
      <c r="AX13" s="474"/>
      <c r="AY13" s="475" t="s">
        <v>145</v>
      </c>
      <c r="AZ13" s="476"/>
      <c r="BA13" s="476"/>
      <c r="BB13" s="476"/>
      <c r="BC13" s="476"/>
      <c r="BD13" s="476"/>
      <c r="BE13" s="476"/>
      <c r="BF13" s="476"/>
      <c r="BG13" s="476"/>
      <c r="BH13" s="476"/>
      <c r="BI13" s="476"/>
      <c r="BJ13" s="476"/>
      <c r="BK13" s="476"/>
      <c r="BL13" s="476"/>
      <c r="BM13" s="477"/>
      <c r="BN13" s="441">
        <v>629526</v>
      </c>
      <c r="BO13" s="442"/>
      <c r="BP13" s="442"/>
      <c r="BQ13" s="442"/>
      <c r="BR13" s="442"/>
      <c r="BS13" s="442"/>
      <c r="BT13" s="442"/>
      <c r="BU13" s="443"/>
      <c r="BV13" s="441">
        <v>356073</v>
      </c>
      <c r="BW13" s="442"/>
      <c r="BX13" s="442"/>
      <c r="BY13" s="442"/>
      <c r="BZ13" s="442"/>
      <c r="CA13" s="442"/>
      <c r="CB13" s="442"/>
      <c r="CC13" s="443"/>
      <c r="CD13" s="444" t="s">
        <v>146</v>
      </c>
      <c r="CE13" s="445"/>
      <c r="CF13" s="445"/>
      <c r="CG13" s="445"/>
      <c r="CH13" s="445"/>
      <c r="CI13" s="445"/>
      <c r="CJ13" s="445"/>
      <c r="CK13" s="445"/>
      <c r="CL13" s="445"/>
      <c r="CM13" s="445"/>
      <c r="CN13" s="445"/>
      <c r="CO13" s="445"/>
      <c r="CP13" s="445"/>
      <c r="CQ13" s="445"/>
      <c r="CR13" s="445"/>
      <c r="CS13" s="446"/>
      <c r="CT13" s="438">
        <v>8.9</v>
      </c>
      <c r="CU13" s="439"/>
      <c r="CV13" s="439"/>
      <c r="CW13" s="439"/>
      <c r="CX13" s="439"/>
      <c r="CY13" s="439"/>
      <c r="CZ13" s="439"/>
      <c r="DA13" s="440"/>
      <c r="DB13" s="438">
        <v>10.4</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147</v>
      </c>
      <c r="M14" s="523"/>
      <c r="N14" s="523"/>
      <c r="O14" s="523"/>
      <c r="P14" s="523"/>
      <c r="Q14" s="524"/>
      <c r="R14" s="525">
        <v>19562</v>
      </c>
      <c r="S14" s="526"/>
      <c r="T14" s="526"/>
      <c r="U14" s="526"/>
      <c r="V14" s="527"/>
      <c r="W14" s="431"/>
      <c r="X14" s="432"/>
      <c r="Y14" s="432"/>
      <c r="Z14" s="432"/>
      <c r="AA14" s="432"/>
      <c r="AB14" s="421"/>
      <c r="AC14" s="528">
        <v>3.4</v>
      </c>
      <c r="AD14" s="529"/>
      <c r="AE14" s="529"/>
      <c r="AF14" s="529"/>
      <c r="AG14" s="530"/>
      <c r="AH14" s="528">
        <v>3.5</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148</v>
      </c>
      <c r="CE14" s="537"/>
      <c r="CF14" s="537"/>
      <c r="CG14" s="537"/>
      <c r="CH14" s="537"/>
      <c r="CI14" s="537"/>
      <c r="CJ14" s="537"/>
      <c r="CK14" s="537"/>
      <c r="CL14" s="537"/>
      <c r="CM14" s="537"/>
      <c r="CN14" s="537"/>
      <c r="CO14" s="537"/>
      <c r="CP14" s="537"/>
      <c r="CQ14" s="537"/>
      <c r="CR14" s="537"/>
      <c r="CS14" s="538"/>
      <c r="CT14" s="539">
        <v>21.8</v>
      </c>
      <c r="CU14" s="540"/>
      <c r="CV14" s="540"/>
      <c r="CW14" s="540"/>
      <c r="CX14" s="540"/>
      <c r="CY14" s="540"/>
      <c r="CZ14" s="540"/>
      <c r="DA14" s="541"/>
      <c r="DB14" s="539">
        <v>38.299999999999997</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141</v>
      </c>
      <c r="N15" s="533"/>
      <c r="O15" s="533"/>
      <c r="P15" s="533"/>
      <c r="Q15" s="534"/>
      <c r="R15" s="525">
        <v>19017</v>
      </c>
      <c r="S15" s="526"/>
      <c r="T15" s="526"/>
      <c r="U15" s="526"/>
      <c r="V15" s="527"/>
      <c r="W15" s="457" t="s">
        <v>149</v>
      </c>
      <c r="X15" s="458"/>
      <c r="Y15" s="458"/>
      <c r="Z15" s="458"/>
      <c r="AA15" s="458"/>
      <c r="AB15" s="448"/>
      <c r="AC15" s="492">
        <v>2815</v>
      </c>
      <c r="AD15" s="493"/>
      <c r="AE15" s="493"/>
      <c r="AF15" s="493"/>
      <c r="AG15" s="535"/>
      <c r="AH15" s="492">
        <v>2815</v>
      </c>
      <c r="AI15" s="493"/>
      <c r="AJ15" s="493"/>
      <c r="AK15" s="493"/>
      <c r="AL15" s="494"/>
      <c r="AM15" s="470"/>
      <c r="AN15" s="471"/>
      <c r="AO15" s="471"/>
      <c r="AP15" s="471"/>
      <c r="AQ15" s="471"/>
      <c r="AR15" s="471"/>
      <c r="AS15" s="471"/>
      <c r="AT15" s="472"/>
      <c r="AU15" s="473"/>
      <c r="AV15" s="474"/>
      <c r="AW15" s="474"/>
      <c r="AX15" s="474"/>
      <c r="AY15" s="401" t="s">
        <v>150</v>
      </c>
      <c r="AZ15" s="402"/>
      <c r="BA15" s="402"/>
      <c r="BB15" s="402"/>
      <c r="BC15" s="402"/>
      <c r="BD15" s="402"/>
      <c r="BE15" s="402"/>
      <c r="BF15" s="402"/>
      <c r="BG15" s="402"/>
      <c r="BH15" s="402"/>
      <c r="BI15" s="402"/>
      <c r="BJ15" s="402"/>
      <c r="BK15" s="402"/>
      <c r="BL15" s="402"/>
      <c r="BM15" s="403"/>
      <c r="BN15" s="404">
        <v>2900395</v>
      </c>
      <c r="BO15" s="405"/>
      <c r="BP15" s="405"/>
      <c r="BQ15" s="405"/>
      <c r="BR15" s="405"/>
      <c r="BS15" s="405"/>
      <c r="BT15" s="405"/>
      <c r="BU15" s="406"/>
      <c r="BV15" s="404">
        <v>3024079</v>
      </c>
      <c r="BW15" s="405"/>
      <c r="BX15" s="405"/>
      <c r="BY15" s="405"/>
      <c r="BZ15" s="405"/>
      <c r="CA15" s="405"/>
      <c r="CB15" s="405"/>
      <c r="CC15" s="406"/>
      <c r="CD15" s="542" t="s">
        <v>151</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152</v>
      </c>
      <c r="M16" s="545"/>
      <c r="N16" s="545"/>
      <c r="O16" s="545"/>
      <c r="P16" s="545"/>
      <c r="Q16" s="546"/>
      <c r="R16" s="547" t="s">
        <v>153</v>
      </c>
      <c r="S16" s="548"/>
      <c r="T16" s="548"/>
      <c r="U16" s="548"/>
      <c r="V16" s="549"/>
      <c r="W16" s="431"/>
      <c r="X16" s="432"/>
      <c r="Y16" s="432"/>
      <c r="Z16" s="432"/>
      <c r="AA16" s="432"/>
      <c r="AB16" s="421"/>
      <c r="AC16" s="528">
        <v>31.2</v>
      </c>
      <c r="AD16" s="529"/>
      <c r="AE16" s="529"/>
      <c r="AF16" s="529"/>
      <c r="AG16" s="530"/>
      <c r="AH16" s="528">
        <v>33</v>
      </c>
      <c r="AI16" s="529"/>
      <c r="AJ16" s="529"/>
      <c r="AK16" s="529"/>
      <c r="AL16" s="531"/>
      <c r="AM16" s="470"/>
      <c r="AN16" s="471"/>
      <c r="AO16" s="471"/>
      <c r="AP16" s="471"/>
      <c r="AQ16" s="471"/>
      <c r="AR16" s="471"/>
      <c r="AS16" s="471"/>
      <c r="AT16" s="472"/>
      <c r="AU16" s="473"/>
      <c r="AV16" s="474"/>
      <c r="AW16" s="474"/>
      <c r="AX16" s="474"/>
      <c r="AY16" s="475" t="s">
        <v>154</v>
      </c>
      <c r="AZ16" s="476"/>
      <c r="BA16" s="476"/>
      <c r="BB16" s="476"/>
      <c r="BC16" s="476"/>
      <c r="BD16" s="476"/>
      <c r="BE16" s="476"/>
      <c r="BF16" s="476"/>
      <c r="BG16" s="476"/>
      <c r="BH16" s="476"/>
      <c r="BI16" s="476"/>
      <c r="BJ16" s="476"/>
      <c r="BK16" s="476"/>
      <c r="BL16" s="476"/>
      <c r="BM16" s="477"/>
      <c r="BN16" s="441">
        <v>3577470</v>
      </c>
      <c r="BO16" s="442"/>
      <c r="BP16" s="442"/>
      <c r="BQ16" s="442"/>
      <c r="BR16" s="442"/>
      <c r="BS16" s="442"/>
      <c r="BT16" s="442"/>
      <c r="BU16" s="443"/>
      <c r="BV16" s="441">
        <v>3390182</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155</v>
      </c>
      <c r="N17" s="553"/>
      <c r="O17" s="553"/>
      <c r="P17" s="553"/>
      <c r="Q17" s="554"/>
      <c r="R17" s="547" t="s">
        <v>156</v>
      </c>
      <c r="S17" s="548"/>
      <c r="T17" s="548"/>
      <c r="U17" s="548"/>
      <c r="V17" s="549"/>
      <c r="W17" s="457" t="s">
        <v>157</v>
      </c>
      <c r="X17" s="458"/>
      <c r="Y17" s="458"/>
      <c r="Z17" s="458"/>
      <c r="AA17" s="458"/>
      <c r="AB17" s="448"/>
      <c r="AC17" s="492">
        <v>5906</v>
      </c>
      <c r="AD17" s="493"/>
      <c r="AE17" s="493"/>
      <c r="AF17" s="493"/>
      <c r="AG17" s="535"/>
      <c r="AH17" s="492">
        <v>5417</v>
      </c>
      <c r="AI17" s="493"/>
      <c r="AJ17" s="493"/>
      <c r="AK17" s="493"/>
      <c r="AL17" s="494"/>
      <c r="AM17" s="470"/>
      <c r="AN17" s="471"/>
      <c r="AO17" s="471"/>
      <c r="AP17" s="471"/>
      <c r="AQ17" s="471"/>
      <c r="AR17" s="471"/>
      <c r="AS17" s="471"/>
      <c r="AT17" s="472"/>
      <c r="AU17" s="473"/>
      <c r="AV17" s="474"/>
      <c r="AW17" s="474"/>
      <c r="AX17" s="474"/>
      <c r="AY17" s="475" t="s">
        <v>158</v>
      </c>
      <c r="AZ17" s="476"/>
      <c r="BA17" s="476"/>
      <c r="BB17" s="476"/>
      <c r="BC17" s="476"/>
      <c r="BD17" s="476"/>
      <c r="BE17" s="476"/>
      <c r="BF17" s="476"/>
      <c r="BG17" s="476"/>
      <c r="BH17" s="476"/>
      <c r="BI17" s="476"/>
      <c r="BJ17" s="476"/>
      <c r="BK17" s="476"/>
      <c r="BL17" s="476"/>
      <c r="BM17" s="477"/>
      <c r="BN17" s="441">
        <v>3690460</v>
      </c>
      <c r="BO17" s="442"/>
      <c r="BP17" s="442"/>
      <c r="BQ17" s="442"/>
      <c r="BR17" s="442"/>
      <c r="BS17" s="442"/>
      <c r="BT17" s="442"/>
      <c r="BU17" s="443"/>
      <c r="BV17" s="441">
        <v>3867430</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159</v>
      </c>
      <c r="C18" s="484"/>
      <c r="D18" s="484"/>
      <c r="E18" s="564"/>
      <c r="F18" s="564"/>
      <c r="G18" s="564"/>
      <c r="H18" s="564"/>
      <c r="I18" s="564"/>
      <c r="J18" s="564"/>
      <c r="K18" s="564"/>
      <c r="L18" s="565">
        <v>29.68</v>
      </c>
      <c r="M18" s="565"/>
      <c r="N18" s="565"/>
      <c r="O18" s="565"/>
      <c r="P18" s="565"/>
      <c r="Q18" s="565"/>
      <c r="R18" s="566"/>
      <c r="S18" s="566"/>
      <c r="T18" s="566"/>
      <c r="U18" s="566"/>
      <c r="V18" s="567"/>
      <c r="W18" s="459"/>
      <c r="X18" s="460"/>
      <c r="Y18" s="460"/>
      <c r="Z18" s="460"/>
      <c r="AA18" s="460"/>
      <c r="AB18" s="451"/>
      <c r="AC18" s="568">
        <v>65.400000000000006</v>
      </c>
      <c r="AD18" s="569"/>
      <c r="AE18" s="569"/>
      <c r="AF18" s="569"/>
      <c r="AG18" s="570"/>
      <c r="AH18" s="568">
        <v>63.5</v>
      </c>
      <c r="AI18" s="569"/>
      <c r="AJ18" s="569"/>
      <c r="AK18" s="569"/>
      <c r="AL18" s="571"/>
      <c r="AM18" s="470"/>
      <c r="AN18" s="471"/>
      <c r="AO18" s="471"/>
      <c r="AP18" s="471"/>
      <c r="AQ18" s="471"/>
      <c r="AR18" s="471"/>
      <c r="AS18" s="471"/>
      <c r="AT18" s="472"/>
      <c r="AU18" s="473"/>
      <c r="AV18" s="474"/>
      <c r="AW18" s="474"/>
      <c r="AX18" s="474"/>
      <c r="AY18" s="475" t="s">
        <v>160</v>
      </c>
      <c r="AZ18" s="476"/>
      <c r="BA18" s="476"/>
      <c r="BB18" s="476"/>
      <c r="BC18" s="476"/>
      <c r="BD18" s="476"/>
      <c r="BE18" s="476"/>
      <c r="BF18" s="476"/>
      <c r="BG18" s="476"/>
      <c r="BH18" s="476"/>
      <c r="BI18" s="476"/>
      <c r="BJ18" s="476"/>
      <c r="BK18" s="476"/>
      <c r="BL18" s="476"/>
      <c r="BM18" s="477"/>
      <c r="BN18" s="441">
        <v>4130786</v>
      </c>
      <c r="BO18" s="442"/>
      <c r="BP18" s="442"/>
      <c r="BQ18" s="442"/>
      <c r="BR18" s="442"/>
      <c r="BS18" s="442"/>
      <c r="BT18" s="442"/>
      <c r="BU18" s="443"/>
      <c r="BV18" s="441">
        <v>3962693</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161</v>
      </c>
      <c r="C19" s="484"/>
      <c r="D19" s="484"/>
      <c r="E19" s="564"/>
      <c r="F19" s="564"/>
      <c r="G19" s="564"/>
      <c r="H19" s="564"/>
      <c r="I19" s="564"/>
      <c r="J19" s="564"/>
      <c r="K19" s="564"/>
      <c r="L19" s="572">
        <v>665</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162</v>
      </c>
      <c r="AZ19" s="476"/>
      <c r="BA19" s="476"/>
      <c r="BB19" s="476"/>
      <c r="BC19" s="476"/>
      <c r="BD19" s="476"/>
      <c r="BE19" s="476"/>
      <c r="BF19" s="476"/>
      <c r="BG19" s="476"/>
      <c r="BH19" s="476"/>
      <c r="BI19" s="476"/>
      <c r="BJ19" s="476"/>
      <c r="BK19" s="476"/>
      <c r="BL19" s="476"/>
      <c r="BM19" s="477"/>
      <c r="BN19" s="441">
        <v>5891500</v>
      </c>
      <c r="BO19" s="442"/>
      <c r="BP19" s="442"/>
      <c r="BQ19" s="442"/>
      <c r="BR19" s="442"/>
      <c r="BS19" s="442"/>
      <c r="BT19" s="442"/>
      <c r="BU19" s="443"/>
      <c r="BV19" s="441">
        <v>5008609</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163</v>
      </c>
      <c r="C20" s="484"/>
      <c r="D20" s="484"/>
      <c r="E20" s="564"/>
      <c r="F20" s="564"/>
      <c r="G20" s="564"/>
      <c r="H20" s="564"/>
      <c r="I20" s="564"/>
      <c r="J20" s="564"/>
      <c r="K20" s="564"/>
      <c r="L20" s="572">
        <v>7650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164</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165</v>
      </c>
      <c r="C22" s="585"/>
      <c r="D22" s="586"/>
      <c r="E22" s="453" t="s">
        <v>1</v>
      </c>
      <c r="F22" s="458"/>
      <c r="G22" s="458"/>
      <c r="H22" s="458"/>
      <c r="I22" s="458"/>
      <c r="J22" s="458"/>
      <c r="K22" s="448"/>
      <c r="L22" s="453" t="s">
        <v>166</v>
      </c>
      <c r="M22" s="458"/>
      <c r="N22" s="458"/>
      <c r="O22" s="458"/>
      <c r="P22" s="448"/>
      <c r="Q22" s="616" t="s">
        <v>167</v>
      </c>
      <c r="R22" s="617"/>
      <c r="S22" s="617"/>
      <c r="T22" s="617"/>
      <c r="U22" s="617"/>
      <c r="V22" s="618"/>
      <c r="W22" s="584" t="s">
        <v>168</v>
      </c>
      <c r="X22" s="585"/>
      <c r="Y22" s="586"/>
      <c r="Z22" s="453" t="s">
        <v>1</v>
      </c>
      <c r="AA22" s="458"/>
      <c r="AB22" s="458"/>
      <c r="AC22" s="458"/>
      <c r="AD22" s="458"/>
      <c r="AE22" s="458"/>
      <c r="AF22" s="458"/>
      <c r="AG22" s="448"/>
      <c r="AH22" s="622" t="s">
        <v>169</v>
      </c>
      <c r="AI22" s="458"/>
      <c r="AJ22" s="458"/>
      <c r="AK22" s="458"/>
      <c r="AL22" s="448"/>
      <c r="AM22" s="622" t="s">
        <v>170</v>
      </c>
      <c r="AN22" s="623"/>
      <c r="AO22" s="623"/>
      <c r="AP22" s="623"/>
      <c r="AQ22" s="623"/>
      <c r="AR22" s="624"/>
      <c r="AS22" s="616" t="s">
        <v>167</v>
      </c>
      <c r="AT22" s="617"/>
      <c r="AU22" s="617"/>
      <c r="AV22" s="617"/>
      <c r="AW22" s="617"/>
      <c r="AX22" s="628"/>
      <c r="AY22" s="401" t="s">
        <v>171</v>
      </c>
      <c r="AZ22" s="402"/>
      <c r="BA22" s="402"/>
      <c r="BB22" s="402"/>
      <c r="BC22" s="402"/>
      <c r="BD22" s="402"/>
      <c r="BE22" s="402"/>
      <c r="BF22" s="402"/>
      <c r="BG22" s="402"/>
      <c r="BH22" s="402"/>
      <c r="BI22" s="402"/>
      <c r="BJ22" s="402"/>
      <c r="BK22" s="402"/>
      <c r="BL22" s="402"/>
      <c r="BM22" s="403"/>
      <c r="BN22" s="404">
        <v>5402873</v>
      </c>
      <c r="BO22" s="405"/>
      <c r="BP22" s="405"/>
      <c r="BQ22" s="405"/>
      <c r="BR22" s="405"/>
      <c r="BS22" s="405"/>
      <c r="BT22" s="405"/>
      <c r="BU22" s="406"/>
      <c r="BV22" s="404">
        <v>5301357</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172</v>
      </c>
      <c r="AZ23" s="476"/>
      <c r="BA23" s="476"/>
      <c r="BB23" s="476"/>
      <c r="BC23" s="476"/>
      <c r="BD23" s="476"/>
      <c r="BE23" s="476"/>
      <c r="BF23" s="476"/>
      <c r="BG23" s="476"/>
      <c r="BH23" s="476"/>
      <c r="BI23" s="476"/>
      <c r="BJ23" s="476"/>
      <c r="BK23" s="476"/>
      <c r="BL23" s="476"/>
      <c r="BM23" s="477"/>
      <c r="BN23" s="441">
        <v>4875862</v>
      </c>
      <c r="BO23" s="442"/>
      <c r="BP23" s="442"/>
      <c r="BQ23" s="442"/>
      <c r="BR23" s="442"/>
      <c r="BS23" s="442"/>
      <c r="BT23" s="442"/>
      <c r="BU23" s="443"/>
      <c r="BV23" s="441">
        <v>4683630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173</v>
      </c>
      <c r="F24" s="471"/>
      <c r="G24" s="471"/>
      <c r="H24" s="471"/>
      <c r="I24" s="471"/>
      <c r="J24" s="471"/>
      <c r="K24" s="472"/>
      <c r="L24" s="492">
        <v>1</v>
      </c>
      <c r="M24" s="493"/>
      <c r="N24" s="493"/>
      <c r="O24" s="493"/>
      <c r="P24" s="535"/>
      <c r="Q24" s="492">
        <v>7100</v>
      </c>
      <c r="R24" s="493"/>
      <c r="S24" s="493"/>
      <c r="T24" s="493"/>
      <c r="U24" s="493"/>
      <c r="V24" s="535"/>
      <c r="W24" s="587"/>
      <c r="X24" s="588"/>
      <c r="Y24" s="589"/>
      <c r="Z24" s="491" t="s">
        <v>174</v>
      </c>
      <c r="AA24" s="471"/>
      <c r="AB24" s="471"/>
      <c r="AC24" s="471"/>
      <c r="AD24" s="471"/>
      <c r="AE24" s="471"/>
      <c r="AF24" s="471"/>
      <c r="AG24" s="472"/>
      <c r="AH24" s="492">
        <v>94</v>
      </c>
      <c r="AI24" s="493"/>
      <c r="AJ24" s="493"/>
      <c r="AK24" s="493"/>
      <c r="AL24" s="535"/>
      <c r="AM24" s="492">
        <v>272318</v>
      </c>
      <c r="AN24" s="493"/>
      <c r="AO24" s="493"/>
      <c r="AP24" s="493"/>
      <c r="AQ24" s="493"/>
      <c r="AR24" s="535"/>
      <c r="AS24" s="492">
        <v>2897</v>
      </c>
      <c r="AT24" s="493"/>
      <c r="AU24" s="493"/>
      <c r="AV24" s="493"/>
      <c r="AW24" s="493"/>
      <c r="AX24" s="494"/>
      <c r="AY24" s="557" t="s">
        <v>175</v>
      </c>
      <c r="AZ24" s="558"/>
      <c r="BA24" s="558"/>
      <c r="BB24" s="558"/>
      <c r="BC24" s="558"/>
      <c r="BD24" s="558"/>
      <c r="BE24" s="558"/>
      <c r="BF24" s="558"/>
      <c r="BG24" s="558"/>
      <c r="BH24" s="558"/>
      <c r="BI24" s="558"/>
      <c r="BJ24" s="558"/>
      <c r="BK24" s="558"/>
      <c r="BL24" s="558"/>
      <c r="BM24" s="559"/>
      <c r="BN24" s="441">
        <v>1870184</v>
      </c>
      <c r="BO24" s="442"/>
      <c r="BP24" s="442"/>
      <c r="BQ24" s="442"/>
      <c r="BR24" s="442"/>
      <c r="BS24" s="442"/>
      <c r="BT24" s="442"/>
      <c r="BU24" s="443"/>
      <c r="BV24" s="441">
        <v>2051318</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176</v>
      </c>
      <c r="F25" s="471"/>
      <c r="G25" s="471"/>
      <c r="H25" s="471"/>
      <c r="I25" s="471"/>
      <c r="J25" s="471"/>
      <c r="K25" s="472"/>
      <c r="L25" s="492">
        <v>1</v>
      </c>
      <c r="M25" s="493"/>
      <c r="N25" s="493"/>
      <c r="O25" s="493"/>
      <c r="P25" s="535"/>
      <c r="Q25" s="492">
        <v>5900</v>
      </c>
      <c r="R25" s="493"/>
      <c r="S25" s="493"/>
      <c r="T25" s="493"/>
      <c r="U25" s="493"/>
      <c r="V25" s="535"/>
      <c r="W25" s="587"/>
      <c r="X25" s="588"/>
      <c r="Y25" s="589"/>
      <c r="Z25" s="491" t="s">
        <v>177</v>
      </c>
      <c r="AA25" s="471"/>
      <c r="AB25" s="471"/>
      <c r="AC25" s="471"/>
      <c r="AD25" s="471"/>
      <c r="AE25" s="471"/>
      <c r="AF25" s="471"/>
      <c r="AG25" s="472"/>
      <c r="AH25" s="492" t="s">
        <v>178</v>
      </c>
      <c r="AI25" s="493"/>
      <c r="AJ25" s="493"/>
      <c r="AK25" s="493"/>
      <c r="AL25" s="535"/>
      <c r="AM25" s="492" t="s">
        <v>179</v>
      </c>
      <c r="AN25" s="493"/>
      <c r="AO25" s="493"/>
      <c r="AP25" s="493"/>
      <c r="AQ25" s="493"/>
      <c r="AR25" s="535"/>
      <c r="AS25" s="492" t="s">
        <v>178</v>
      </c>
      <c r="AT25" s="493"/>
      <c r="AU25" s="493"/>
      <c r="AV25" s="493"/>
      <c r="AW25" s="493"/>
      <c r="AX25" s="494"/>
      <c r="AY25" s="401" t="s">
        <v>180</v>
      </c>
      <c r="AZ25" s="402"/>
      <c r="BA25" s="402"/>
      <c r="BB25" s="402"/>
      <c r="BC25" s="402"/>
      <c r="BD25" s="402"/>
      <c r="BE25" s="402"/>
      <c r="BF25" s="402"/>
      <c r="BG25" s="402"/>
      <c r="BH25" s="402"/>
      <c r="BI25" s="402"/>
      <c r="BJ25" s="402"/>
      <c r="BK25" s="402"/>
      <c r="BL25" s="402"/>
      <c r="BM25" s="403"/>
      <c r="BN25" s="404">
        <v>464601</v>
      </c>
      <c r="BO25" s="405"/>
      <c r="BP25" s="405"/>
      <c r="BQ25" s="405"/>
      <c r="BR25" s="405"/>
      <c r="BS25" s="405"/>
      <c r="BT25" s="405"/>
      <c r="BU25" s="406"/>
      <c r="BV25" s="404">
        <v>566353</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181</v>
      </c>
      <c r="F26" s="471"/>
      <c r="G26" s="471"/>
      <c r="H26" s="471"/>
      <c r="I26" s="471"/>
      <c r="J26" s="471"/>
      <c r="K26" s="472"/>
      <c r="L26" s="492">
        <v>1</v>
      </c>
      <c r="M26" s="493"/>
      <c r="N26" s="493"/>
      <c r="O26" s="493"/>
      <c r="P26" s="535"/>
      <c r="Q26" s="492">
        <v>5600</v>
      </c>
      <c r="R26" s="493"/>
      <c r="S26" s="493"/>
      <c r="T26" s="493"/>
      <c r="U26" s="493"/>
      <c r="V26" s="535"/>
      <c r="W26" s="587"/>
      <c r="X26" s="588"/>
      <c r="Y26" s="589"/>
      <c r="Z26" s="491" t="s">
        <v>182</v>
      </c>
      <c r="AA26" s="593"/>
      <c r="AB26" s="593"/>
      <c r="AC26" s="593"/>
      <c r="AD26" s="593"/>
      <c r="AE26" s="593"/>
      <c r="AF26" s="593"/>
      <c r="AG26" s="594"/>
      <c r="AH26" s="492">
        <v>1</v>
      </c>
      <c r="AI26" s="493"/>
      <c r="AJ26" s="493"/>
      <c r="AK26" s="493"/>
      <c r="AL26" s="535"/>
      <c r="AM26" s="492" t="s">
        <v>183</v>
      </c>
      <c r="AN26" s="493"/>
      <c r="AO26" s="493"/>
      <c r="AP26" s="493"/>
      <c r="AQ26" s="493"/>
      <c r="AR26" s="535"/>
      <c r="AS26" s="492" t="s">
        <v>183</v>
      </c>
      <c r="AT26" s="493"/>
      <c r="AU26" s="493"/>
      <c r="AV26" s="493"/>
      <c r="AW26" s="493"/>
      <c r="AX26" s="494"/>
      <c r="AY26" s="444" t="s">
        <v>184</v>
      </c>
      <c r="AZ26" s="445"/>
      <c r="BA26" s="445"/>
      <c r="BB26" s="445"/>
      <c r="BC26" s="445"/>
      <c r="BD26" s="445"/>
      <c r="BE26" s="445"/>
      <c r="BF26" s="445"/>
      <c r="BG26" s="445"/>
      <c r="BH26" s="445"/>
      <c r="BI26" s="445"/>
      <c r="BJ26" s="445"/>
      <c r="BK26" s="445"/>
      <c r="BL26" s="445"/>
      <c r="BM26" s="446"/>
      <c r="BN26" s="441" t="s">
        <v>140</v>
      </c>
      <c r="BO26" s="442"/>
      <c r="BP26" s="442"/>
      <c r="BQ26" s="442"/>
      <c r="BR26" s="442"/>
      <c r="BS26" s="442"/>
      <c r="BT26" s="442"/>
      <c r="BU26" s="443"/>
      <c r="BV26" s="441" t="s">
        <v>131</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185</v>
      </c>
      <c r="F27" s="471"/>
      <c r="G27" s="471"/>
      <c r="H27" s="471"/>
      <c r="I27" s="471"/>
      <c r="J27" s="471"/>
      <c r="K27" s="472"/>
      <c r="L27" s="492">
        <v>1</v>
      </c>
      <c r="M27" s="493"/>
      <c r="N27" s="493"/>
      <c r="O27" s="493"/>
      <c r="P27" s="535"/>
      <c r="Q27" s="492">
        <v>3080</v>
      </c>
      <c r="R27" s="493"/>
      <c r="S27" s="493"/>
      <c r="T27" s="493"/>
      <c r="U27" s="493"/>
      <c r="V27" s="535"/>
      <c r="W27" s="587"/>
      <c r="X27" s="588"/>
      <c r="Y27" s="589"/>
      <c r="Z27" s="491" t="s">
        <v>186</v>
      </c>
      <c r="AA27" s="471"/>
      <c r="AB27" s="471"/>
      <c r="AC27" s="471"/>
      <c r="AD27" s="471"/>
      <c r="AE27" s="471"/>
      <c r="AF27" s="471"/>
      <c r="AG27" s="472"/>
      <c r="AH27" s="492">
        <v>14</v>
      </c>
      <c r="AI27" s="493"/>
      <c r="AJ27" s="493"/>
      <c r="AK27" s="493"/>
      <c r="AL27" s="535"/>
      <c r="AM27" s="492">
        <v>39780</v>
      </c>
      <c r="AN27" s="493"/>
      <c r="AO27" s="493"/>
      <c r="AP27" s="493"/>
      <c r="AQ27" s="493"/>
      <c r="AR27" s="535"/>
      <c r="AS27" s="492">
        <v>2841</v>
      </c>
      <c r="AT27" s="493"/>
      <c r="AU27" s="493"/>
      <c r="AV27" s="493"/>
      <c r="AW27" s="493"/>
      <c r="AX27" s="494"/>
      <c r="AY27" s="536" t="s">
        <v>187</v>
      </c>
      <c r="AZ27" s="537"/>
      <c r="BA27" s="537"/>
      <c r="BB27" s="537"/>
      <c r="BC27" s="537"/>
      <c r="BD27" s="537"/>
      <c r="BE27" s="537"/>
      <c r="BF27" s="537"/>
      <c r="BG27" s="537"/>
      <c r="BH27" s="537"/>
      <c r="BI27" s="537"/>
      <c r="BJ27" s="537"/>
      <c r="BK27" s="537"/>
      <c r="BL27" s="537"/>
      <c r="BM27" s="538"/>
      <c r="BN27" s="560">
        <v>228066</v>
      </c>
      <c r="BO27" s="561"/>
      <c r="BP27" s="561"/>
      <c r="BQ27" s="561"/>
      <c r="BR27" s="561"/>
      <c r="BS27" s="561"/>
      <c r="BT27" s="561"/>
      <c r="BU27" s="562"/>
      <c r="BV27" s="560">
        <v>228060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188</v>
      </c>
      <c r="F28" s="471"/>
      <c r="G28" s="471"/>
      <c r="H28" s="471"/>
      <c r="I28" s="471"/>
      <c r="J28" s="471"/>
      <c r="K28" s="472"/>
      <c r="L28" s="492">
        <v>1</v>
      </c>
      <c r="M28" s="493"/>
      <c r="N28" s="493"/>
      <c r="O28" s="493"/>
      <c r="P28" s="535"/>
      <c r="Q28" s="492">
        <v>2330</v>
      </c>
      <c r="R28" s="493"/>
      <c r="S28" s="493"/>
      <c r="T28" s="493"/>
      <c r="U28" s="493"/>
      <c r="V28" s="535"/>
      <c r="W28" s="587"/>
      <c r="X28" s="588"/>
      <c r="Y28" s="589"/>
      <c r="Z28" s="491" t="s">
        <v>189</v>
      </c>
      <c r="AA28" s="471"/>
      <c r="AB28" s="471"/>
      <c r="AC28" s="471"/>
      <c r="AD28" s="471"/>
      <c r="AE28" s="471"/>
      <c r="AF28" s="471"/>
      <c r="AG28" s="472"/>
      <c r="AH28" s="492" t="s">
        <v>140</v>
      </c>
      <c r="AI28" s="493"/>
      <c r="AJ28" s="493"/>
      <c r="AK28" s="493"/>
      <c r="AL28" s="535"/>
      <c r="AM28" s="492" t="s">
        <v>179</v>
      </c>
      <c r="AN28" s="493"/>
      <c r="AO28" s="493"/>
      <c r="AP28" s="493"/>
      <c r="AQ28" s="493"/>
      <c r="AR28" s="535"/>
      <c r="AS28" s="492" t="s">
        <v>178</v>
      </c>
      <c r="AT28" s="493"/>
      <c r="AU28" s="493"/>
      <c r="AV28" s="493"/>
      <c r="AW28" s="493"/>
      <c r="AX28" s="494"/>
      <c r="AY28" s="595" t="s">
        <v>190</v>
      </c>
      <c r="AZ28" s="596"/>
      <c r="BA28" s="596"/>
      <c r="BB28" s="597"/>
      <c r="BC28" s="401" t="s">
        <v>46</v>
      </c>
      <c r="BD28" s="402"/>
      <c r="BE28" s="402"/>
      <c r="BF28" s="402"/>
      <c r="BG28" s="402"/>
      <c r="BH28" s="402"/>
      <c r="BI28" s="402"/>
      <c r="BJ28" s="402"/>
      <c r="BK28" s="402"/>
      <c r="BL28" s="402"/>
      <c r="BM28" s="403"/>
      <c r="BN28" s="404">
        <v>850695</v>
      </c>
      <c r="BO28" s="405"/>
      <c r="BP28" s="405"/>
      <c r="BQ28" s="405"/>
      <c r="BR28" s="405"/>
      <c r="BS28" s="405"/>
      <c r="BT28" s="405"/>
      <c r="BU28" s="406"/>
      <c r="BV28" s="404">
        <v>422483</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191</v>
      </c>
      <c r="F29" s="471"/>
      <c r="G29" s="471"/>
      <c r="H29" s="471"/>
      <c r="I29" s="471"/>
      <c r="J29" s="471"/>
      <c r="K29" s="472"/>
      <c r="L29" s="492">
        <v>12</v>
      </c>
      <c r="M29" s="493"/>
      <c r="N29" s="493"/>
      <c r="O29" s="493"/>
      <c r="P29" s="535"/>
      <c r="Q29" s="492">
        <v>2160</v>
      </c>
      <c r="R29" s="493"/>
      <c r="S29" s="493"/>
      <c r="T29" s="493"/>
      <c r="U29" s="493"/>
      <c r="V29" s="535"/>
      <c r="W29" s="590"/>
      <c r="X29" s="591"/>
      <c r="Y29" s="592"/>
      <c r="Z29" s="491" t="s">
        <v>192</v>
      </c>
      <c r="AA29" s="471"/>
      <c r="AB29" s="471"/>
      <c r="AC29" s="471"/>
      <c r="AD29" s="471"/>
      <c r="AE29" s="471"/>
      <c r="AF29" s="471"/>
      <c r="AG29" s="472"/>
      <c r="AH29" s="492">
        <v>108</v>
      </c>
      <c r="AI29" s="493"/>
      <c r="AJ29" s="493"/>
      <c r="AK29" s="493"/>
      <c r="AL29" s="535"/>
      <c r="AM29" s="492">
        <v>312098</v>
      </c>
      <c r="AN29" s="493"/>
      <c r="AO29" s="493"/>
      <c r="AP29" s="493"/>
      <c r="AQ29" s="493"/>
      <c r="AR29" s="535"/>
      <c r="AS29" s="492">
        <v>2890</v>
      </c>
      <c r="AT29" s="493"/>
      <c r="AU29" s="493"/>
      <c r="AV29" s="493"/>
      <c r="AW29" s="493"/>
      <c r="AX29" s="494"/>
      <c r="AY29" s="598"/>
      <c r="AZ29" s="599"/>
      <c r="BA29" s="599"/>
      <c r="BB29" s="600"/>
      <c r="BC29" s="475" t="s">
        <v>193</v>
      </c>
      <c r="BD29" s="476"/>
      <c r="BE29" s="476"/>
      <c r="BF29" s="476"/>
      <c r="BG29" s="476"/>
      <c r="BH29" s="476"/>
      <c r="BI29" s="476"/>
      <c r="BJ29" s="476"/>
      <c r="BK29" s="476"/>
      <c r="BL29" s="476"/>
      <c r="BM29" s="477"/>
      <c r="BN29" s="441">
        <v>194745</v>
      </c>
      <c r="BO29" s="442"/>
      <c r="BP29" s="442"/>
      <c r="BQ29" s="442"/>
      <c r="BR29" s="442"/>
      <c r="BS29" s="442"/>
      <c r="BT29" s="442"/>
      <c r="BU29" s="443"/>
      <c r="BV29" s="441">
        <v>42826</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194</v>
      </c>
      <c r="X30" s="609"/>
      <c r="Y30" s="609"/>
      <c r="Z30" s="609"/>
      <c r="AA30" s="609"/>
      <c r="AB30" s="609"/>
      <c r="AC30" s="609"/>
      <c r="AD30" s="609"/>
      <c r="AE30" s="609"/>
      <c r="AF30" s="609"/>
      <c r="AG30" s="610"/>
      <c r="AH30" s="568">
        <v>99.3</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48</v>
      </c>
      <c r="BD30" s="558"/>
      <c r="BE30" s="558"/>
      <c r="BF30" s="558"/>
      <c r="BG30" s="558"/>
      <c r="BH30" s="558"/>
      <c r="BI30" s="558"/>
      <c r="BJ30" s="558"/>
      <c r="BK30" s="558"/>
      <c r="BL30" s="558"/>
      <c r="BM30" s="559"/>
      <c r="BN30" s="560">
        <v>157060</v>
      </c>
      <c r="BO30" s="561"/>
      <c r="BP30" s="561"/>
      <c r="BQ30" s="561"/>
      <c r="BR30" s="561"/>
      <c r="BS30" s="561"/>
      <c r="BT30" s="561"/>
      <c r="BU30" s="562"/>
      <c r="BV30" s="560">
        <v>153990</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195</v>
      </c>
      <c r="D32" s="604"/>
      <c r="E32" s="604"/>
      <c r="F32" s="604"/>
      <c r="G32" s="604"/>
      <c r="H32" s="604"/>
      <c r="I32" s="604"/>
      <c r="J32" s="604"/>
      <c r="K32" s="604"/>
      <c r="L32" s="604"/>
      <c r="M32" s="604"/>
      <c r="N32" s="604"/>
      <c r="O32" s="604"/>
      <c r="P32" s="604"/>
      <c r="Q32" s="604"/>
      <c r="R32" s="604"/>
      <c r="S32" s="604"/>
      <c r="U32" s="445" t="s">
        <v>196</v>
      </c>
      <c r="V32" s="445"/>
      <c r="W32" s="445"/>
      <c r="X32" s="445"/>
      <c r="Y32" s="445"/>
      <c r="Z32" s="445"/>
      <c r="AA32" s="445"/>
      <c r="AB32" s="445"/>
      <c r="AC32" s="445"/>
      <c r="AD32" s="445"/>
      <c r="AE32" s="445"/>
      <c r="AF32" s="445"/>
      <c r="AG32" s="445"/>
      <c r="AH32" s="445"/>
      <c r="AI32" s="445"/>
      <c r="AJ32" s="445"/>
      <c r="AK32" s="445"/>
      <c r="AM32" s="445" t="s">
        <v>197</v>
      </c>
      <c r="AN32" s="445"/>
      <c r="AO32" s="445"/>
      <c r="AP32" s="445"/>
      <c r="AQ32" s="445"/>
      <c r="AR32" s="445"/>
      <c r="AS32" s="445"/>
      <c r="AT32" s="445"/>
      <c r="AU32" s="445"/>
      <c r="AV32" s="445"/>
      <c r="AW32" s="445"/>
      <c r="AX32" s="445"/>
      <c r="AY32" s="445"/>
      <c r="AZ32" s="445"/>
      <c r="BA32" s="445"/>
      <c r="BB32" s="445"/>
      <c r="BC32" s="445"/>
      <c r="BE32" s="445" t="s">
        <v>198</v>
      </c>
      <c r="BF32" s="445"/>
      <c r="BG32" s="445"/>
      <c r="BH32" s="445"/>
      <c r="BI32" s="445"/>
      <c r="BJ32" s="445"/>
      <c r="BK32" s="445"/>
      <c r="BL32" s="445"/>
      <c r="BM32" s="445"/>
      <c r="BN32" s="445"/>
      <c r="BO32" s="445"/>
      <c r="BP32" s="445"/>
      <c r="BQ32" s="445"/>
      <c r="BR32" s="445"/>
      <c r="BS32" s="445"/>
      <c r="BT32" s="445"/>
      <c r="BU32" s="445"/>
      <c r="BW32" s="445" t="s">
        <v>199</v>
      </c>
      <c r="BX32" s="445"/>
      <c r="BY32" s="445"/>
      <c r="BZ32" s="445"/>
      <c r="CA32" s="445"/>
      <c r="CB32" s="445"/>
      <c r="CC32" s="445"/>
      <c r="CD32" s="445"/>
      <c r="CE32" s="445"/>
      <c r="CF32" s="445"/>
      <c r="CG32" s="445"/>
      <c r="CH32" s="445"/>
      <c r="CI32" s="445"/>
      <c r="CJ32" s="445"/>
      <c r="CK32" s="445"/>
      <c r="CL32" s="445"/>
      <c r="CM32" s="445"/>
      <c r="CO32" s="445" t="s">
        <v>200</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201</v>
      </c>
      <c r="D33" s="465"/>
      <c r="E33" s="430" t="s">
        <v>202</v>
      </c>
      <c r="F33" s="430"/>
      <c r="G33" s="430"/>
      <c r="H33" s="430"/>
      <c r="I33" s="430"/>
      <c r="J33" s="430"/>
      <c r="K33" s="430"/>
      <c r="L33" s="430"/>
      <c r="M33" s="430"/>
      <c r="N33" s="430"/>
      <c r="O33" s="430"/>
      <c r="P33" s="430"/>
      <c r="Q33" s="430"/>
      <c r="R33" s="430"/>
      <c r="S33" s="430"/>
      <c r="T33" s="203"/>
      <c r="U33" s="465" t="s">
        <v>201</v>
      </c>
      <c r="V33" s="465"/>
      <c r="W33" s="430" t="s">
        <v>203</v>
      </c>
      <c r="X33" s="430"/>
      <c r="Y33" s="430"/>
      <c r="Z33" s="430"/>
      <c r="AA33" s="430"/>
      <c r="AB33" s="430"/>
      <c r="AC33" s="430"/>
      <c r="AD33" s="430"/>
      <c r="AE33" s="430"/>
      <c r="AF33" s="430"/>
      <c r="AG33" s="430"/>
      <c r="AH33" s="430"/>
      <c r="AI33" s="430"/>
      <c r="AJ33" s="430"/>
      <c r="AK33" s="430"/>
      <c r="AL33" s="203"/>
      <c r="AM33" s="465" t="s">
        <v>204</v>
      </c>
      <c r="AN33" s="465"/>
      <c r="AO33" s="430" t="s">
        <v>205</v>
      </c>
      <c r="AP33" s="430"/>
      <c r="AQ33" s="430"/>
      <c r="AR33" s="430"/>
      <c r="AS33" s="430"/>
      <c r="AT33" s="430"/>
      <c r="AU33" s="430"/>
      <c r="AV33" s="430"/>
      <c r="AW33" s="430"/>
      <c r="AX33" s="430"/>
      <c r="AY33" s="430"/>
      <c r="AZ33" s="430"/>
      <c r="BA33" s="430"/>
      <c r="BB33" s="430"/>
      <c r="BC33" s="430"/>
      <c r="BD33" s="204"/>
      <c r="BE33" s="430" t="s">
        <v>206</v>
      </c>
      <c r="BF33" s="430"/>
      <c r="BG33" s="430" t="s">
        <v>207</v>
      </c>
      <c r="BH33" s="430"/>
      <c r="BI33" s="430"/>
      <c r="BJ33" s="430"/>
      <c r="BK33" s="430"/>
      <c r="BL33" s="430"/>
      <c r="BM33" s="430"/>
      <c r="BN33" s="430"/>
      <c r="BO33" s="430"/>
      <c r="BP33" s="430"/>
      <c r="BQ33" s="430"/>
      <c r="BR33" s="430"/>
      <c r="BS33" s="430"/>
      <c r="BT33" s="430"/>
      <c r="BU33" s="430"/>
      <c r="BV33" s="204"/>
      <c r="BW33" s="465" t="s">
        <v>206</v>
      </c>
      <c r="BX33" s="465"/>
      <c r="BY33" s="430" t="s">
        <v>208</v>
      </c>
      <c r="BZ33" s="430"/>
      <c r="CA33" s="430"/>
      <c r="CB33" s="430"/>
      <c r="CC33" s="430"/>
      <c r="CD33" s="430"/>
      <c r="CE33" s="430"/>
      <c r="CF33" s="430"/>
      <c r="CG33" s="430"/>
      <c r="CH33" s="430"/>
      <c r="CI33" s="430"/>
      <c r="CJ33" s="430"/>
      <c r="CK33" s="430"/>
      <c r="CL33" s="430"/>
      <c r="CM33" s="430"/>
      <c r="CN33" s="203"/>
      <c r="CO33" s="465" t="s">
        <v>209</v>
      </c>
      <c r="CP33" s="465"/>
      <c r="CQ33" s="430" t="s">
        <v>210</v>
      </c>
      <c r="CR33" s="430"/>
      <c r="CS33" s="430"/>
      <c r="CT33" s="430"/>
      <c r="CU33" s="430"/>
      <c r="CV33" s="430"/>
      <c r="CW33" s="430"/>
      <c r="CX33" s="430"/>
      <c r="CY33" s="430"/>
      <c r="CZ33" s="430"/>
      <c r="DA33" s="430"/>
      <c r="DB33" s="430"/>
      <c r="DC33" s="430"/>
      <c r="DD33" s="430"/>
      <c r="DE33" s="430"/>
      <c r="DF33" s="203"/>
      <c r="DG33" s="630" t="s">
        <v>211</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5</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f>IF(BG34="","",MAX(C34:D43,U34:V43,AM34:AN43)+1)</f>
        <v>6</v>
      </c>
      <c r="BF34" s="631"/>
      <c r="BG34" s="632" t="str">
        <f>IF('各会計、関係団体の財政状況及び健全化判断比率'!B32="","",'各会計、関係団体の財政状況及び健全化判断比率'!B32)</f>
        <v>下水道事業特別会計</v>
      </c>
      <c r="BH34" s="632"/>
      <c r="BI34" s="632"/>
      <c r="BJ34" s="632"/>
      <c r="BK34" s="632"/>
      <c r="BL34" s="632"/>
      <c r="BM34" s="632"/>
      <c r="BN34" s="632"/>
      <c r="BO34" s="632"/>
      <c r="BP34" s="632"/>
      <c r="BQ34" s="632"/>
      <c r="BR34" s="632"/>
      <c r="BS34" s="632"/>
      <c r="BT34" s="632"/>
      <c r="BU34" s="632"/>
      <c r="BV34" s="178"/>
      <c r="BW34" s="631">
        <f>IF(BY34="","",MAX(C34:D43,U34:V43,AM34:AN43,BE34:BF43)+1)</f>
        <v>9</v>
      </c>
      <c r="BX34" s="631"/>
      <c r="BY34" s="632" t="str">
        <f>IF('各会計、関係団体の財政状況及び健全化判断比率'!B68="","",'各会計、関係団体の財政状況及び健全化判断比率'!B68)</f>
        <v>小川地区衛生組合</v>
      </c>
      <c r="BZ34" s="632"/>
      <c r="CA34" s="632"/>
      <c r="CB34" s="632"/>
      <c r="CC34" s="632"/>
      <c r="CD34" s="632"/>
      <c r="CE34" s="632"/>
      <c r="CF34" s="632"/>
      <c r="CG34" s="632"/>
      <c r="CH34" s="632"/>
      <c r="CI34" s="632"/>
      <c r="CJ34" s="632"/>
      <c r="CK34" s="632"/>
      <c r="CL34" s="632"/>
      <c r="CM34" s="632"/>
      <c r="CN34" s="178"/>
      <c r="CO34" s="631" t="str">
        <f>IF(CQ34="","",MAX(C34:D43,U34:V43,AM34:AN43,BE34:BF43,BW34:BX43)+1)</f>
        <v/>
      </c>
      <c r="CP34" s="631"/>
      <c r="CQ34" s="632" t="str">
        <f>IF('各会計、関係団体の財政状況及び健全化判断比率'!BS7="","",'各会計、関係団体の財政状況及び健全化判断比率'!BS7)</f>
        <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介護保険特別会計</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f t="shared" ref="BE35:BE43" si="1">IF(BG35="","",BE34+1)</f>
        <v>7</v>
      </c>
      <c r="BF35" s="631"/>
      <c r="BG35" s="632" t="str">
        <f>IF('各会計、関係団体の財政状況及び健全化判断比率'!B33="","",'各会計、関係団体の財政状況及び健全化判断比率'!B33)</f>
        <v>農業集落排水事業特別会計</v>
      </c>
      <c r="BH35" s="632"/>
      <c r="BI35" s="632"/>
      <c r="BJ35" s="632"/>
      <c r="BK35" s="632"/>
      <c r="BL35" s="632"/>
      <c r="BM35" s="632"/>
      <c r="BN35" s="632"/>
      <c r="BO35" s="632"/>
      <c r="BP35" s="632"/>
      <c r="BQ35" s="632"/>
      <c r="BR35" s="632"/>
      <c r="BS35" s="632"/>
      <c r="BT35" s="632"/>
      <c r="BU35" s="632"/>
      <c r="BV35" s="178"/>
      <c r="BW35" s="631">
        <f t="shared" ref="BW35:BW43" si="2">IF(BY35="","",BW34+1)</f>
        <v>10</v>
      </c>
      <c r="BX35" s="631"/>
      <c r="BY35" s="632" t="str">
        <f>IF('各会計、関係団体の財政状況及び健全化判断比率'!B69="","",'各会計、関係団体の財政状況及び健全化判断比率'!B69)</f>
        <v>埼玉県市町村総合事務組合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f t="shared" si="1"/>
        <v>8</v>
      </c>
      <c r="BF36" s="631"/>
      <c r="BG36" s="632" t="str">
        <f>IF('各会計、関係団体の財政状況及び健全化判断比率'!B34="","",'各会計、関係団体の財政状況及び健全化判断比率'!B34)</f>
        <v>浄化槽事業特別会計</v>
      </c>
      <c r="BH36" s="632"/>
      <c r="BI36" s="632"/>
      <c r="BJ36" s="632"/>
      <c r="BK36" s="632"/>
      <c r="BL36" s="632"/>
      <c r="BM36" s="632"/>
      <c r="BN36" s="632"/>
      <c r="BO36" s="632"/>
      <c r="BP36" s="632"/>
      <c r="BQ36" s="632"/>
      <c r="BR36" s="632"/>
      <c r="BS36" s="632"/>
      <c r="BT36" s="632"/>
      <c r="BU36" s="632"/>
      <c r="BV36" s="178"/>
      <c r="BW36" s="631">
        <f t="shared" si="2"/>
        <v>11</v>
      </c>
      <c r="BX36" s="631"/>
      <c r="BY36" s="632" t="str">
        <f>IF('各会計、関係団体の財政状況及び健全化判断比率'!B70="","",'各会計、関係団体の財政状況及び健全化判断比率'!B70)</f>
        <v>比企広域市町村圏組合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12</v>
      </c>
      <c r="BX37" s="631"/>
      <c r="BY37" s="632" t="str">
        <f>IF('各会計、関係団体の財政状況及び健全化判断比率'!B71="","",'各会計、関係団体の財政状況及び健全化判断比率'!B71)</f>
        <v>彩の国さいたま人づくり広域連合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13</v>
      </c>
      <c r="BX38" s="631"/>
      <c r="BY38" s="632" t="str">
        <f>IF('各会計、関係団体の財政状況及び健全化判断比率'!B72="","",'各会計、関係団体の財政状況及び健全化判断比率'!B72)</f>
        <v>埼玉県後期高齢者医療広域連合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634" t="s">
        <v>213</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214</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215</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216</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217</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218</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219</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5"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9"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4" t="s">
        <v>575</v>
      </c>
      <c r="D34" s="1184"/>
      <c r="E34" s="1185"/>
      <c r="F34" s="32">
        <v>22.37</v>
      </c>
      <c r="G34" s="33">
        <v>23.24</v>
      </c>
      <c r="H34" s="33">
        <v>22.97</v>
      </c>
      <c r="I34" s="33">
        <v>20.72</v>
      </c>
      <c r="J34" s="34">
        <v>19.57</v>
      </c>
      <c r="K34" s="22"/>
      <c r="L34" s="22"/>
      <c r="M34" s="22"/>
      <c r="N34" s="22"/>
      <c r="O34" s="22"/>
      <c r="P34" s="22"/>
    </row>
    <row r="35" spans="1:16" ht="39" customHeight="1" x14ac:dyDescent="0.15">
      <c r="A35" s="22"/>
      <c r="B35" s="35"/>
      <c r="C35" s="1178" t="s">
        <v>576</v>
      </c>
      <c r="D35" s="1179"/>
      <c r="E35" s="1180"/>
      <c r="F35" s="36">
        <v>6.43</v>
      </c>
      <c r="G35" s="37">
        <v>6.65</v>
      </c>
      <c r="H35" s="37">
        <v>3.59</v>
      </c>
      <c r="I35" s="37">
        <v>8.14</v>
      </c>
      <c r="J35" s="38">
        <v>11.57</v>
      </c>
      <c r="K35" s="22"/>
      <c r="L35" s="22"/>
      <c r="M35" s="22"/>
      <c r="N35" s="22"/>
      <c r="O35" s="22"/>
      <c r="P35" s="22"/>
    </row>
    <row r="36" spans="1:16" ht="39" customHeight="1" x14ac:dyDescent="0.15">
      <c r="A36" s="22"/>
      <c r="B36" s="35"/>
      <c r="C36" s="1178" t="s">
        <v>577</v>
      </c>
      <c r="D36" s="1179"/>
      <c r="E36" s="1180"/>
      <c r="F36" s="36">
        <v>2.15</v>
      </c>
      <c r="G36" s="37">
        <v>3.52</v>
      </c>
      <c r="H36" s="37">
        <v>3.53</v>
      </c>
      <c r="I36" s="37">
        <v>2.4300000000000002</v>
      </c>
      <c r="J36" s="38">
        <v>3.57</v>
      </c>
      <c r="K36" s="22"/>
      <c r="L36" s="22"/>
      <c r="M36" s="22"/>
      <c r="N36" s="22"/>
      <c r="O36" s="22"/>
      <c r="P36" s="22"/>
    </row>
    <row r="37" spans="1:16" ht="39" customHeight="1" x14ac:dyDescent="0.15">
      <c r="A37" s="22"/>
      <c r="B37" s="35"/>
      <c r="C37" s="1178" t="s">
        <v>578</v>
      </c>
      <c r="D37" s="1179"/>
      <c r="E37" s="1180"/>
      <c r="F37" s="36">
        <v>1.27</v>
      </c>
      <c r="G37" s="37">
        <v>2.1</v>
      </c>
      <c r="H37" s="37">
        <v>2.0499999999999998</v>
      </c>
      <c r="I37" s="37">
        <v>1.65</v>
      </c>
      <c r="J37" s="38">
        <v>1.1299999999999999</v>
      </c>
      <c r="K37" s="22"/>
      <c r="L37" s="22"/>
      <c r="M37" s="22"/>
      <c r="N37" s="22"/>
      <c r="O37" s="22"/>
      <c r="P37" s="22"/>
    </row>
    <row r="38" spans="1:16" ht="39" customHeight="1" x14ac:dyDescent="0.15">
      <c r="A38" s="22"/>
      <c r="B38" s="35"/>
      <c r="C38" s="1178" t="s">
        <v>579</v>
      </c>
      <c r="D38" s="1179"/>
      <c r="E38" s="1180"/>
      <c r="F38" s="36">
        <v>0.73</v>
      </c>
      <c r="G38" s="37">
        <v>0.56000000000000005</v>
      </c>
      <c r="H38" s="37">
        <v>0.48</v>
      </c>
      <c r="I38" s="37">
        <v>0.45</v>
      </c>
      <c r="J38" s="38">
        <v>0.85</v>
      </c>
      <c r="K38" s="22"/>
      <c r="L38" s="22"/>
      <c r="M38" s="22"/>
      <c r="N38" s="22"/>
      <c r="O38" s="22"/>
      <c r="P38" s="22"/>
    </row>
    <row r="39" spans="1:16" ht="39" customHeight="1" x14ac:dyDescent="0.15">
      <c r="A39" s="22"/>
      <c r="B39" s="35"/>
      <c r="C39" s="1178" t="s">
        <v>580</v>
      </c>
      <c r="D39" s="1179"/>
      <c r="E39" s="1180"/>
      <c r="F39" s="36">
        <v>0.43</v>
      </c>
      <c r="G39" s="37">
        <v>0.45</v>
      </c>
      <c r="H39" s="37">
        <v>0.42</v>
      </c>
      <c r="I39" s="37">
        <v>0.26</v>
      </c>
      <c r="J39" s="38">
        <v>0.26</v>
      </c>
      <c r="K39" s="22"/>
      <c r="L39" s="22"/>
      <c r="M39" s="22"/>
      <c r="N39" s="22"/>
      <c r="O39" s="22"/>
      <c r="P39" s="22"/>
    </row>
    <row r="40" spans="1:16" ht="39" customHeight="1" x14ac:dyDescent="0.15">
      <c r="A40" s="22"/>
      <c r="B40" s="35"/>
      <c r="C40" s="1178" t="s">
        <v>581</v>
      </c>
      <c r="D40" s="1179"/>
      <c r="E40" s="1180"/>
      <c r="F40" s="36">
        <v>0.2</v>
      </c>
      <c r="G40" s="37">
        <v>0.26</v>
      </c>
      <c r="H40" s="37">
        <v>0.1</v>
      </c>
      <c r="I40" s="37">
        <v>0.17</v>
      </c>
      <c r="J40" s="38">
        <v>0.21</v>
      </c>
      <c r="K40" s="22"/>
      <c r="L40" s="22"/>
      <c r="M40" s="22"/>
      <c r="N40" s="22"/>
      <c r="O40" s="22"/>
      <c r="P40" s="22"/>
    </row>
    <row r="41" spans="1:16" ht="39" customHeight="1" x14ac:dyDescent="0.15">
      <c r="A41" s="22"/>
      <c r="B41" s="35"/>
      <c r="C41" s="1178" t="s">
        <v>582</v>
      </c>
      <c r="D41" s="1179"/>
      <c r="E41" s="1180"/>
      <c r="F41" s="36">
        <v>0.03</v>
      </c>
      <c r="G41" s="37">
        <v>0.15</v>
      </c>
      <c r="H41" s="37">
        <v>0.24</v>
      </c>
      <c r="I41" s="37">
        <v>0.24</v>
      </c>
      <c r="J41" s="38">
        <v>0.09</v>
      </c>
      <c r="K41" s="22"/>
      <c r="L41" s="22"/>
      <c r="M41" s="22"/>
      <c r="N41" s="22"/>
      <c r="O41" s="22"/>
      <c r="P41" s="22"/>
    </row>
    <row r="42" spans="1:16" ht="39" customHeight="1" x14ac:dyDescent="0.15">
      <c r="A42" s="22"/>
      <c r="B42" s="39"/>
      <c r="C42" s="1178" t="s">
        <v>583</v>
      </c>
      <c r="D42" s="1179"/>
      <c r="E42" s="1180"/>
      <c r="F42" s="36" t="s">
        <v>525</v>
      </c>
      <c r="G42" s="37" t="s">
        <v>525</v>
      </c>
      <c r="H42" s="37" t="s">
        <v>525</v>
      </c>
      <c r="I42" s="37" t="s">
        <v>525</v>
      </c>
      <c r="J42" s="38" t="s">
        <v>525</v>
      </c>
      <c r="K42" s="22"/>
      <c r="L42" s="22"/>
      <c r="M42" s="22"/>
      <c r="N42" s="22"/>
      <c r="O42" s="22"/>
      <c r="P42" s="22"/>
    </row>
    <row r="43" spans="1:16" ht="39" customHeight="1" thickBot="1" x14ac:dyDescent="0.2">
      <c r="A43" s="22"/>
      <c r="B43" s="40"/>
      <c r="C43" s="1181" t="s">
        <v>584</v>
      </c>
      <c r="D43" s="1182"/>
      <c r="E43" s="1183"/>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77+iQLTxF0TxIEoW44fxaZ0y7JMDqq8xmqdtVCTOu7gqqD+LN6N59Yi2HyfK39v/ZVEB+v0HJvJuQxq06vWGw==" saltValue="q5DNtgsIu+OF1yiQn4d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9" zoomScale="70" zoomScaleNormal="70"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674</v>
      </c>
      <c r="L45" s="60">
        <v>671</v>
      </c>
      <c r="M45" s="60">
        <v>633</v>
      </c>
      <c r="N45" s="60">
        <v>587</v>
      </c>
      <c r="O45" s="61">
        <v>601</v>
      </c>
      <c r="P45" s="48"/>
      <c r="Q45" s="48"/>
      <c r="R45" s="48"/>
      <c r="S45" s="48"/>
      <c r="T45" s="48"/>
      <c r="U45" s="48"/>
    </row>
    <row r="46" spans="1:21" ht="30.75" customHeight="1" x14ac:dyDescent="0.15">
      <c r="A46" s="48"/>
      <c r="B46" s="1188"/>
      <c r="C46" s="1189"/>
      <c r="D46" s="62"/>
      <c r="E46" s="1194" t="s">
        <v>12</v>
      </c>
      <c r="F46" s="1194"/>
      <c r="G46" s="1194"/>
      <c r="H46" s="1194"/>
      <c r="I46" s="1194"/>
      <c r="J46" s="1195"/>
      <c r="K46" s="63" t="s">
        <v>525</v>
      </c>
      <c r="L46" s="64" t="s">
        <v>525</v>
      </c>
      <c r="M46" s="64" t="s">
        <v>525</v>
      </c>
      <c r="N46" s="64" t="s">
        <v>525</v>
      </c>
      <c r="O46" s="65" t="s">
        <v>525</v>
      </c>
      <c r="P46" s="48"/>
      <c r="Q46" s="48"/>
      <c r="R46" s="48"/>
      <c r="S46" s="48"/>
      <c r="T46" s="48"/>
      <c r="U46" s="48"/>
    </row>
    <row r="47" spans="1:21" ht="30.75" customHeight="1" x14ac:dyDescent="0.15">
      <c r="A47" s="48"/>
      <c r="B47" s="1188"/>
      <c r="C47" s="1189"/>
      <c r="D47" s="62"/>
      <c r="E47" s="1194" t="s">
        <v>13</v>
      </c>
      <c r="F47" s="1194"/>
      <c r="G47" s="1194"/>
      <c r="H47" s="1194"/>
      <c r="I47" s="1194"/>
      <c r="J47" s="1195"/>
      <c r="K47" s="63" t="s">
        <v>525</v>
      </c>
      <c r="L47" s="64" t="s">
        <v>525</v>
      </c>
      <c r="M47" s="64" t="s">
        <v>525</v>
      </c>
      <c r="N47" s="64" t="s">
        <v>525</v>
      </c>
      <c r="O47" s="65" t="s">
        <v>525</v>
      </c>
      <c r="P47" s="48"/>
      <c r="Q47" s="48"/>
      <c r="R47" s="48"/>
      <c r="S47" s="48"/>
      <c r="T47" s="48"/>
      <c r="U47" s="48"/>
    </row>
    <row r="48" spans="1:21" ht="30.75" customHeight="1" x14ac:dyDescent="0.15">
      <c r="A48" s="48"/>
      <c r="B48" s="1188"/>
      <c r="C48" s="1189"/>
      <c r="D48" s="62"/>
      <c r="E48" s="1194" t="s">
        <v>14</v>
      </c>
      <c r="F48" s="1194"/>
      <c r="G48" s="1194"/>
      <c r="H48" s="1194"/>
      <c r="I48" s="1194"/>
      <c r="J48" s="1195"/>
      <c r="K48" s="63">
        <v>138</v>
      </c>
      <c r="L48" s="64">
        <v>141</v>
      </c>
      <c r="M48" s="64">
        <v>154</v>
      </c>
      <c r="N48" s="64">
        <v>156</v>
      </c>
      <c r="O48" s="65">
        <v>148</v>
      </c>
      <c r="P48" s="48"/>
      <c r="Q48" s="48"/>
      <c r="R48" s="48"/>
      <c r="S48" s="48"/>
      <c r="T48" s="48"/>
      <c r="U48" s="48"/>
    </row>
    <row r="49" spans="1:21" ht="30.75" customHeight="1" x14ac:dyDescent="0.15">
      <c r="A49" s="48"/>
      <c r="B49" s="1188"/>
      <c r="C49" s="1189"/>
      <c r="D49" s="62"/>
      <c r="E49" s="1194" t="s">
        <v>15</v>
      </c>
      <c r="F49" s="1194"/>
      <c r="G49" s="1194"/>
      <c r="H49" s="1194"/>
      <c r="I49" s="1194"/>
      <c r="J49" s="1195"/>
      <c r="K49" s="63">
        <v>21</v>
      </c>
      <c r="L49" s="64">
        <v>21</v>
      </c>
      <c r="M49" s="64">
        <v>17</v>
      </c>
      <c r="N49" s="64">
        <v>16</v>
      </c>
      <c r="O49" s="65">
        <v>23</v>
      </c>
      <c r="P49" s="48"/>
      <c r="Q49" s="48"/>
      <c r="R49" s="48"/>
      <c r="S49" s="48"/>
      <c r="T49" s="48"/>
      <c r="U49" s="48"/>
    </row>
    <row r="50" spans="1:21" ht="30.75" customHeight="1" x14ac:dyDescent="0.15">
      <c r="A50" s="48"/>
      <c r="B50" s="1188"/>
      <c r="C50" s="1189"/>
      <c r="D50" s="62"/>
      <c r="E50" s="1194" t="s">
        <v>16</v>
      </c>
      <c r="F50" s="1194"/>
      <c r="G50" s="1194"/>
      <c r="H50" s="1194"/>
      <c r="I50" s="1194"/>
      <c r="J50" s="1195"/>
      <c r="K50" s="63">
        <v>63</v>
      </c>
      <c r="L50" s="64">
        <v>50</v>
      </c>
      <c r="M50" s="64">
        <v>50</v>
      </c>
      <c r="N50" s="64">
        <v>9</v>
      </c>
      <c r="O50" s="65" t="s">
        <v>525</v>
      </c>
      <c r="P50" s="48"/>
      <c r="Q50" s="48"/>
      <c r="R50" s="48"/>
      <c r="S50" s="48"/>
      <c r="T50" s="48"/>
      <c r="U50" s="48"/>
    </row>
    <row r="51" spans="1:21" ht="30.75" customHeight="1" x14ac:dyDescent="0.15">
      <c r="A51" s="48"/>
      <c r="B51" s="1190"/>
      <c r="C51" s="1191"/>
      <c r="D51" s="66"/>
      <c r="E51" s="1194" t="s">
        <v>17</v>
      </c>
      <c r="F51" s="1194"/>
      <c r="G51" s="1194"/>
      <c r="H51" s="1194"/>
      <c r="I51" s="1194"/>
      <c r="J51" s="1195"/>
      <c r="K51" s="63" t="s">
        <v>525</v>
      </c>
      <c r="L51" s="64" t="s">
        <v>525</v>
      </c>
      <c r="M51" s="64" t="s">
        <v>525</v>
      </c>
      <c r="N51" s="64" t="s">
        <v>525</v>
      </c>
      <c r="O51" s="65" t="s">
        <v>525</v>
      </c>
      <c r="P51" s="48"/>
      <c r="Q51" s="48"/>
      <c r="R51" s="48"/>
      <c r="S51" s="48"/>
      <c r="T51" s="48"/>
      <c r="U51" s="48"/>
    </row>
    <row r="52" spans="1:21" ht="30.75" customHeight="1" x14ac:dyDescent="0.15">
      <c r="A52" s="48"/>
      <c r="B52" s="1196" t="s">
        <v>18</v>
      </c>
      <c r="C52" s="1197"/>
      <c r="D52" s="66"/>
      <c r="E52" s="1194" t="s">
        <v>19</v>
      </c>
      <c r="F52" s="1194"/>
      <c r="G52" s="1194"/>
      <c r="H52" s="1194"/>
      <c r="I52" s="1194"/>
      <c r="J52" s="1195"/>
      <c r="K52" s="63">
        <v>425</v>
      </c>
      <c r="L52" s="64">
        <v>431</v>
      </c>
      <c r="M52" s="64">
        <v>431</v>
      </c>
      <c r="N52" s="64">
        <v>433</v>
      </c>
      <c r="O52" s="65">
        <v>440</v>
      </c>
      <c r="P52" s="48"/>
      <c r="Q52" s="48"/>
      <c r="R52" s="48"/>
      <c r="S52" s="48"/>
      <c r="T52" s="48"/>
      <c r="U52" s="48"/>
    </row>
    <row r="53" spans="1:21" ht="30.75" customHeight="1" thickBot="1" x14ac:dyDescent="0.2">
      <c r="A53" s="48"/>
      <c r="B53" s="1198" t="s">
        <v>20</v>
      </c>
      <c r="C53" s="1199"/>
      <c r="D53" s="67"/>
      <c r="E53" s="1200" t="s">
        <v>21</v>
      </c>
      <c r="F53" s="1200"/>
      <c r="G53" s="1200"/>
      <c r="H53" s="1200"/>
      <c r="I53" s="1200"/>
      <c r="J53" s="1201"/>
      <c r="K53" s="68">
        <v>471</v>
      </c>
      <c r="L53" s="69">
        <v>452</v>
      </c>
      <c r="M53" s="69">
        <v>423</v>
      </c>
      <c r="N53" s="69">
        <v>335</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02" t="s">
        <v>24</v>
      </c>
      <c r="C57" s="1203"/>
      <c r="D57" s="1206" t="s">
        <v>25</v>
      </c>
      <c r="E57" s="1207"/>
      <c r="F57" s="1207"/>
      <c r="G57" s="1207"/>
      <c r="H57" s="1207"/>
      <c r="I57" s="1207"/>
      <c r="J57" s="1208"/>
      <c r="K57" s="83"/>
      <c r="L57" s="84"/>
      <c r="M57" s="84"/>
      <c r="N57" s="84"/>
      <c r="O57" s="85"/>
    </row>
    <row r="58" spans="1:21" ht="31.5" customHeight="1" thickBot="1" x14ac:dyDescent="0.2">
      <c r="B58" s="1204"/>
      <c r="C58" s="1205"/>
      <c r="D58" s="1209" t="s">
        <v>26</v>
      </c>
      <c r="E58" s="1210"/>
      <c r="F58" s="1210"/>
      <c r="G58" s="1210"/>
      <c r="H58" s="1210"/>
      <c r="I58" s="1210"/>
      <c r="J58" s="121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TU0d4y3vMd4eKGbZHUQEdX9o/JoRbScgkLJF3WZw9Y+ckNA5as/TtOApq4tz2dPIP8fUdgeoREZSs/aU4WOA==" saltValue="8ks0xto0RqCFKRKucI06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6"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12" t="s">
        <v>29</v>
      </c>
      <c r="C41" s="1213"/>
      <c r="D41" s="102"/>
      <c r="E41" s="1218" t="s">
        <v>30</v>
      </c>
      <c r="F41" s="1218"/>
      <c r="G41" s="1218"/>
      <c r="H41" s="1219"/>
      <c r="I41" s="346">
        <v>5510</v>
      </c>
      <c r="J41" s="347">
        <v>5520</v>
      </c>
      <c r="K41" s="347">
        <v>5290</v>
      </c>
      <c r="L41" s="347">
        <v>5301</v>
      </c>
      <c r="M41" s="348">
        <v>5403</v>
      </c>
    </row>
    <row r="42" spans="2:13" ht="27.75" customHeight="1" x14ac:dyDescent="0.15">
      <c r="B42" s="1214"/>
      <c r="C42" s="1215"/>
      <c r="D42" s="103"/>
      <c r="E42" s="1220" t="s">
        <v>31</v>
      </c>
      <c r="F42" s="1220"/>
      <c r="G42" s="1220"/>
      <c r="H42" s="1221"/>
      <c r="I42" s="349">
        <v>109</v>
      </c>
      <c r="J42" s="350">
        <v>59</v>
      </c>
      <c r="K42" s="350">
        <v>9</v>
      </c>
      <c r="L42" s="350" t="s">
        <v>525</v>
      </c>
      <c r="M42" s="351" t="s">
        <v>525</v>
      </c>
    </row>
    <row r="43" spans="2:13" ht="27.75" customHeight="1" x14ac:dyDescent="0.15">
      <c r="B43" s="1214"/>
      <c r="C43" s="1215"/>
      <c r="D43" s="103"/>
      <c r="E43" s="1220" t="s">
        <v>32</v>
      </c>
      <c r="F43" s="1220"/>
      <c r="G43" s="1220"/>
      <c r="H43" s="1221"/>
      <c r="I43" s="349">
        <v>1555</v>
      </c>
      <c r="J43" s="350">
        <v>1492</v>
      </c>
      <c r="K43" s="350">
        <v>1431</v>
      </c>
      <c r="L43" s="350">
        <v>1439</v>
      </c>
      <c r="M43" s="351">
        <v>1361</v>
      </c>
    </row>
    <row r="44" spans="2:13" ht="27.75" customHeight="1" x14ac:dyDescent="0.15">
      <c r="B44" s="1214"/>
      <c r="C44" s="1215"/>
      <c r="D44" s="103"/>
      <c r="E44" s="1220" t="s">
        <v>33</v>
      </c>
      <c r="F44" s="1220"/>
      <c r="G44" s="1220"/>
      <c r="H44" s="1221"/>
      <c r="I44" s="349">
        <v>141</v>
      </c>
      <c r="J44" s="350">
        <v>126</v>
      </c>
      <c r="K44" s="350">
        <v>175</v>
      </c>
      <c r="L44" s="350">
        <v>282</v>
      </c>
      <c r="M44" s="351">
        <v>279</v>
      </c>
    </row>
    <row r="45" spans="2:13" ht="27.75" customHeight="1" x14ac:dyDescent="0.15">
      <c r="B45" s="1214"/>
      <c r="C45" s="1215"/>
      <c r="D45" s="103"/>
      <c r="E45" s="1220" t="s">
        <v>34</v>
      </c>
      <c r="F45" s="1220"/>
      <c r="G45" s="1220"/>
      <c r="H45" s="1221"/>
      <c r="I45" s="349">
        <v>860</v>
      </c>
      <c r="J45" s="350">
        <v>823</v>
      </c>
      <c r="K45" s="350">
        <v>826</v>
      </c>
      <c r="L45" s="350">
        <v>806</v>
      </c>
      <c r="M45" s="351">
        <v>782</v>
      </c>
    </row>
    <row r="46" spans="2:13" ht="27.75" customHeight="1" x14ac:dyDescent="0.15">
      <c r="B46" s="1214"/>
      <c r="C46" s="1215"/>
      <c r="D46" s="104"/>
      <c r="E46" s="1220" t="s">
        <v>35</v>
      </c>
      <c r="F46" s="1220"/>
      <c r="G46" s="1220"/>
      <c r="H46" s="1221"/>
      <c r="I46" s="349" t="s">
        <v>525</v>
      </c>
      <c r="J46" s="350" t="s">
        <v>525</v>
      </c>
      <c r="K46" s="350" t="s">
        <v>525</v>
      </c>
      <c r="L46" s="350" t="s">
        <v>525</v>
      </c>
      <c r="M46" s="351" t="s">
        <v>525</v>
      </c>
    </row>
    <row r="47" spans="2:13" ht="27.75" customHeight="1" x14ac:dyDescent="0.15">
      <c r="B47" s="1214"/>
      <c r="C47" s="1215"/>
      <c r="D47" s="105"/>
      <c r="E47" s="1222" t="s">
        <v>36</v>
      </c>
      <c r="F47" s="1223"/>
      <c r="G47" s="1223"/>
      <c r="H47" s="1224"/>
      <c r="I47" s="349" t="s">
        <v>525</v>
      </c>
      <c r="J47" s="350" t="s">
        <v>525</v>
      </c>
      <c r="K47" s="350" t="s">
        <v>525</v>
      </c>
      <c r="L47" s="350" t="s">
        <v>525</v>
      </c>
      <c r="M47" s="351" t="s">
        <v>525</v>
      </c>
    </row>
    <row r="48" spans="2:13" ht="27.75" customHeight="1" x14ac:dyDescent="0.15">
      <c r="B48" s="1214"/>
      <c r="C48" s="1215"/>
      <c r="D48" s="103"/>
      <c r="E48" s="1220" t="s">
        <v>37</v>
      </c>
      <c r="F48" s="1220"/>
      <c r="G48" s="1220"/>
      <c r="H48" s="1221"/>
      <c r="I48" s="349" t="s">
        <v>525</v>
      </c>
      <c r="J48" s="350" t="s">
        <v>525</v>
      </c>
      <c r="K48" s="350" t="s">
        <v>525</v>
      </c>
      <c r="L48" s="350" t="s">
        <v>525</v>
      </c>
      <c r="M48" s="351" t="s">
        <v>525</v>
      </c>
    </row>
    <row r="49" spans="2:13" ht="27.75" customHeight="1" x14ac:dyDescent="0.15">
      <c r="B49" s="1216"/>
      <c r="C49" s="1217"/>
      <c r="D49" s="103"/>
      <c r="E49" s="1220" t="s">
        <v>38</v>
      </c>
      <c r="F49" s="1220"/>
      <c r="G49" s="1220"/>
      <c r="H49" s="1221"/>
      <c r="I49" s="349" t="s">
        <v>525</v>
      </c>
      <c r="J49" s="350" t="s">
        <v>525</v>
      </c>
      <c r="K49" s="350" t="s">
        <v>525</v>
      </c>
      <c r="L49" s="350" t="s">
        <v>525</v>
      </c>
      <c r="M49" s="351" t="s">
        <v>525</v>
      </c>
    </row>
    <row r="50" spans="2:13" ht="27.75" customHeight="1" x14ac:dyDescent="0.15">
      <c r="B50" s="1225" t="s">
        <v>39</v>
      </c>
      <c r="C50" s="1226"/>
      <c r="D50" s="106"/>
      <c r="E50" s="1220" t="s">
        <v>40</v>
      </c>
      <c r="F50" s="1220"/>
      <c r="G50" s="1220"/>
      <c r="H50" s="1221"/>
      <c r="I50" s="349">
        <v>699</v>
      </c>
      <c r="J50" s="350">
        <v>702</v>
      </c>
      <c r="K50" s="350">
        <v>799</v>
      </c>
      <c r="L50" s="350">
        <v>1024</v>
      </c>
      <c r="M50" s="351">
        <v>1587</v>
      </c>
    </row>
    <row r="51" spans="2:13" ht="27.75" customHeight="1" x14ac:dyDescent="0.15">
      <c r="B51" s="1214"/>
      <c r="C51" s="1215"/>
      <c r="D51" s="103"/>
      <c r="E51" s="1220" t="s">
        <v>41</v>
      </c>
      <c r="F51" s="1220"/>
      <c r="G51" s="1220"/>
      <c r="H51" s="1221"/>
      <c r="I51" s="349" t="s">
        <v>525</v>
      </c>
      <c r="J51" s="350" t="s">
        <v>525</v>
      </c>
      <c r="K51" s="350" t="s">
        <v>525</v>
      </c>
      <c r="L51" s="350" t="s">
        <v>525</v>
      </c>
      <c r="M51" s="351" t="s">
        <v>525</v>
      </c>
    </row>
    <row r="52" spans="2:13" ht="27.75" customHeight="1" x14ac:dyDescent="0.15">
      <c r="B52" s="1216"/>
      <c r="C52" s="1217"/>
      <c r="D52" s="103"/>
      <c r="E52" s="1220" t="s">
        <v>42</v>
      </c>
      <c r="F52" s="1220"/>
      <c r="G52" s="1220"/>
      <c r="H52" s="1221"/>
      <c r="I52" s="349">
        <v>5165</v>
      </c>
      <c r="J52" s="350">
        <v>5274</v>
      </c>
      <c r="K52" s="350">
        <v>5187</v>
      </c>
      <c r="L52" s="350">
        <v>5236</v>
      </c>
      <c r="M52" s="351">
        <v>5259</v>
      </c>
    </row>
    <row r="53" spans="2:13" ht="27.75" customHeight="1" thickBot="1" x14ac:dyDescent="0.2">
      <c r="B53" s="1227" t="s">
        <v>20</v>
      </c>
      <c r="C53" s="1228"/>
      <c r="D53" s="107"/>
      <c r="E53" s="1229" t="s">
        <v>43</v>
      </c>
      <c r="F53" s="1229"/>
      <c r="G53" s="1229"/>
      <c r="H53" s="1230"/>
      <c r="I53" s="352">
        <v>2310</v>
      </c>
      <c r="J53" s="353">
        <v>2044</v>
      </c>
      <c r="K53" s="353">
        <v>1745</v>
      </c>
      <c r="L53" s="353">
        <v>1569</v>
      </c>
      <c r="M53" s="354">
        <v>978</v>
      </c>
    </row>
    <row r="54" spans="2:13" ht="27.75" customHeight="1" x14ac:dyDescent="0.15">
      <c r="B54" s="108" t="s">
        <v>44</v>
      </c>
      <c r="C54" s="109"/>
      <c r="D54" s="109"/>
      <c r="E54" s="110"/>
      <c r="F54" s="110"/>
      <c r="G54" s="110"/>
      <c r="H54" s="110"/>
      <c r="I54" s="111"/>
      <c r="J54" s="111"/>
      <c r="K54" s="111"/>
      <c r="L54" s="111"/>
      <c r="M54" s="111"/>
    </row>
    <row r="55" spans="2:13" x14ac:dyDescent="0.15"/>
  </sheetData>
  <sheetProtection algorithmName="SHA-512" hashValue="2cCs9j+v8wR6zrWv/47OZTAiBKtWrpJmW9aJoqFZ5KM81NI3LYP5IE4OQpeMyAwbTj62mDw7laMkrXekA1U/hQ==" saltValue="MVwAtWBDktCb2535wks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L27" sqref="L2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45</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9" t="s">
        <v>46</v>
      </c>
      <c r="D55" s="1239"/>
      <c r="E55" s="1240"/>
      <c r="F55" s="119">
        <v>282</v>
      </c>
      <c r="G55" s="119">
        <v>422</v>
      </c>
      <c r="H55" s="120">
        <v>851</v>
      </c>
    </row>
    <row r="56" spans="2:8" ht="52.5" customHeight="1" x14ac:dyDescent="0.15">
      <c r="B56" s="121"/>
      <c r="C56" s="1241" t="s">
        <v>47</v>
      </c>
      <c r="D56" s="1241"/>
      <c r="E56" s="1242"/>
      <c r="F56" s="122">
        <v>43</v>
      </c>
      <c r="G56" s="122">
        <v>43</v>
      </c>
      <c r="H56" s="123">
        <v>195</v>
      </c>
    </row>
    <row r="57" spans="2:8" ht="53.25" customHeight="1" x14ac:dyDescent="0.15">
      <c r="B57" s="121"/>
      <c r="C57" s="1243" t="s">
        <v>48</v>
      </c>
      <c r="D57" s="1243"/>
      <c r="E57" s="1244"/>
      <c r="F57" s="124">
        <v>152</v>
      </c>
      <c r="G57" s="124">
        <v>154</v>
      </c>
      <c r="H57" s="125">
        <v>157</v>
      </c>
    </row>
    <row r="58" spans="2:8" ht="45.75" customHeight="1" x14ac:dyDescent="0.15">
      <c r="B58" s="126"/>
      <c r="C58" s="1231" t="s">
        <v>49</v>
      </c>
      <c r="D58" s="1232"/>
      <c r="E58" s="1233"/>
      <c r="F58" s="127"/>
      <c r="G58" s="127"/>
      <c r="H58" s="128"/>
    </row>
    <row r="59" spans="2:8" ht="45.75" customHeight="1" x14ac:dyDescent="0.15">
      <c r="B59" s="126"/>
      <c r="C59" s="1231" t="s">
        <v>50</v>
      </c>
      <c r="D59" s="1232"/>
      <c r="E59" s="1233"/>
      <c r="F59" s="127"/>
      <c r="G59" s="127"/>
      <c r="H59" s="128"/>
    </row>
    <row r="60" spans="2:8" ht="45.75" customHeight="1" x14ac:dyDescent="0.15">
      <c r="B60" s="126"/>
      <c r="C60" s="1231" t="s">
        <v>50</v>
      </c>
      <c r="D60" s="1232"/>
      <c r="E60" s="1233"/>
      <c r="F60" s="127"/>
      <c r="G60" s="127"/>
      <c r="H60" s="128"/>
    </row>
    <row r="61" spans="2:8" ht="45.75" customHeight="1" x14ac:dyDescent="0.15">
      <c r="B61" s="126"/>
      <c r="C61" s="1231" t="s">
        <v>51</v>
      </c>
      <c r="D61" s="1232"/>
      <c r="E61" s="1233"/>
      <c r="F61" s="127"/>
      <c r="G61" s="127"/>
      <c r="H61" s="128"/>
    </row>
    <row r="62" spans="2:8" ht="45.75" customHeight="1" thickBot="1" x14ac:dyDescent="0.2">
      <c r="B62" s="129"/>
      <c r="C62" s="1234" t="s">
        <v>52</v>
      </c>
      <c r="D62" s="1235"/>
      <c r="E62" s="1236"/>
      <c r="F62" s="130"/>
      <c r="G62" s="130"/>
      <c r="H62" s="131"/>
    </row>
    <row r="63" spans="2:8" ht="52.5" customHeight="1" thickBot="1" x14ac:dyDescent="0.2">
      <c r="B63" s="132"/>
      <c r="C63" s="1237" t="s">
        <v>53</v>
      </c>
      <c r="D63" s="1237"/>
      <c r="E63" s="1238"/>
      <c r="F63" s="133">
        <v>477</v>
      </c>
      <c r="G63" s="133">
        <v>619</v>
      </c>
      <c r="H63" s="134">
        <v>1203</v>
      </c>
    </row>
    <row r="64" spans="2:8" x14ac:dyDescent="0.15"/>
  </sheetData>
  <sheetProtection algorithmName="SHA-512" hashValue="iO9FgSmznLVs9k82xTBAWjyoFHRk4UJui46mrVurJLGxpYK15e7S6Mm9db7ncwoLWp3fWOeYn3K1IYAMEKmwyA==" saltValue="/11zfaxIBABJhrSuIrTR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ACABF-22DC-4199-A71B-23E6D4066EB3}">
  <sheetPr>
    <pageSetUpPr fitToPage="1"/>
  </sheetPr>
  <dimension ref="A1:DE85"/>
  <sheetViews>
    <sheetView showGridLines="0" topLeftCell="S58" zoomScale="70" zoomScaleNormal="7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597</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598</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599</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600</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567</v>
      </c>
      <c r="BQ50" s="1250"/>
      <c r="BR50" s="1250"/>
      <c r="BS50" s="1250"/>
      <c r="BT50" s="1250"/>
      <c r="BU50" s="1250"/>
      <c r="BV50" s="1250"/>
      <c r="BW50" s="1250"/>
      <c r="BX50" s="1250" t="s">
        <v>568</v>
      </c>
      <c r="BY50" s="1250"/>
      <c r="BZ50" s="1250"/>
      <c r="CA50" s="1250"/>
      <c r="CB50" s="1250"/>
      <c r="CC50" s="1250"/>
      <c r="CD50" s="1250"/>
      <c r="CE50" s="1250"/>
      <c r="CF50" s="1250" t="s">
        <v>569</v>
      </c>
      <c r="CG50" s="1250"/>
      <c r="CH50" s="1250"/>
      <c r="CI50" s="1250"/>
      <c r="CJ50" s="1250"/>
      <c r="CK50" s="1250"/>
      <c r="CL50" s="1250"/>
      <c r="CM50" s="1250"/>
      <c r="CN50" s="1250" t="s">
        <v>570</v>
      </c>
      <c r="CO50" s="1250"/>
      <c r="CP50" s="1250"/>
      <c r="CQ50" s="1250"/>
      <c r="CR50" s="1250"/>
      <c r="CS50" s="1250"/>
      <c r="CT50" s="1250"/>
      <c r="CU50" s="1250"/>
      <c r="CV50" s="1250" t="s">
        <v>571</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601</v>
      </c>
      <c r="AO51" s="1248"/>
      <c r="AP51" s="1248"/>
      <c r="AQ51" s="1248"/>
      <c r="AR51" s="1248"/>
      <c r="AS51" s="1248"/>
      <c r="AT51" s="1248"/>
      <c r="AU51" s="1248"/>
      <c r="AV51" s="1248"/>
      <c r="AW51" s="1248"/>
      <c r="AX51" s="1248"/>
      <c r="AY51" s="1248"/>
      <c r="AZ51" s="1248"/>
      <c r="BA51" s="1248"/>
      <c r="BB51" s="1248" t="s">
        <v>602</v>
      </c>
      <c r="BC51" s="1248"/>
      <c r="BD51" s="1248"/>
      <c r="BE51" s="1248"/>
      <c r="BF51" s="1248"/>
      <c r="BG51" s="1248"/>
      <c r="BH51" s="1248"/>
      <c r="BI51" s="1248"/>
      <c r="BJ51" s="1248"/>
      <c r="BK51" s="1248"/>
      <c r="BL51" s="1248"/>
      <c r="BM51" s="1248"/>
      <c r="BN51" s="1248"/>
      <c r="BO51" s="1248"/>
      <c r="BP51" s="1245">
        <v>61.7</v>
      </c>
      <c r="BQ51" s="1245"/>
      <c r="BR51" s="1245"/>
      <c r="BS51" s="1245"/>
      <c r="BT51" s="1245"/>
      <c r="BU51" s="1245"/>
      <c r="BV51" s="1245"/>
      <c r="BW51" s="1245"/>
      <c r="BX51" s="1245">
        <v>54.1</v>
      </c>
      <c r="BY51" s="1245"/>
      <c r="BZ51" s="1245"/>
      <c r="CA51" s="1245"/>
      <c r="CB51" s="1245"/>
      <c r="CC51" s="1245"/>
      <c r="CD51" s="1245"/>
      <c r="CE51" s="1245"/>
      <c r="CF51" s="1245">
        <v>45.6</v>
      </c>
      <c r="CG51" s="1245"/>
      <c r="CH51" s="1245"/>
      <c r="CI51" s="1245"/>
      <c r="CJ51" s="1245"/>
      <c r="CK51" s="1245"/>
      <c r="CL51" s="1245"/>
      <c r="CM51" s="1245"/>
      <c r="CN51" s="1245">
        <v>38.299999999999997</v>
      </c>
      <c r="CO51" s="1245"/>
      <c r="CP51" s="1245"/>
      <c r="CQ51" s="1245"/>
      <c r="CR51" s="1245"/>
      <c r="CS51" s="1245"/>
      <c r="CT51" s="1245"/>
      <c r="CU51" s="1245"/>
      <c r="CV51" s="1245">
        <v>21.8</v>
      </c>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603</v>
      </c>
      <c r="BC53" s="1248"/>
      <c r="BD53" s="1248"/>
      <c r="BE53" s="1248"/>
      <c r="BF53" s="1248"/>
      <c r="BG53" s="1248"/>
      <c r="BH53" s="1248"/>
      <c r="BI53" s="1248"/>
      <c r="BJ53" s="1248"/>
      <c r="BK53" s="1248"/>
      <c r="BL53" s="1248"/>
      <c r="BM53" s="1248"/>
      <c r="BN53" s="1248"/>
      <c r="BO53" s="1248"/>
      <c r="BP53" s="1245">
        <v>42.6</v>
      </c>
      <c r="BQ53" s="1245"/>
      <c r="BR53" s="1245"/>
      <c r="BS53" s="1245"/>
      <c r="BT53" s="1245"/>
      <c r="BU53" s="1245"/>
      <c r="BV53" s="1245"/>
      <c r="BW53" s="1245"/>
      <c r="BX53" s="1245">
        <v>43.7</v>
      </c>
      <c r="BY53" s="1245"/>
      <c r="BZ53" s="1245"/>
      <c r="CA53" s="1245"/>
      <c r="CB53" s="1245"/>
      <c r="CC53" s="1245"/>
      <c r="CD53" s="1245"/>
      <c r="CE53" s="1245"/>
      <c r="CF53" s="1245">
        <v>46.5</v>
      </c>
      <c r="CG53" s="1245"/>
      <c r="CH53" s="1245"/>
      <c r="CI53" s="1245"/>
      <c r="CJ53" s="1245"/>
      <c r="CK53" s="1245"/>
      <c r="CL53" s="1245"/>
      <c r="CM53" s="1245"/>
      <c r="CN53" s="1245">
        <v>48.7</v>
      </c>
      <c r="CO53" s="1245"/>
      <c r="CP53" s="1245"/>
      <c r="CQ53" s="1245"/>
      <c r="CR53" s="1245"/>
      <c r="CS53" s="1245"/>
      <c r="CT53" s="1245"/>
      <c r="CU53" s="1245"/>
      <c r="CV53" s="1245">
        <v>50.8</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604</v>
      </c>
      <c r="AO55" s="1250"/>
      <c r="AP55" s="1250"/>
      <c r="AQ55" s="1250"/>
      <c r="AR55" s="1250"/>
      <c r="AS55" s="1250"/>
      <c r="AT55" s="1250"/>
      <c r="AU55" s="1250"/>
      <c r="AV55" s="1250"/>
      <c r="AW55" s="1250"/>
      <c r="AX55" s="1250"/>
      <c r="AY55" s="1250"/>
      <c r="AZ55" s="1250"/>
      <c r="BA55" s="1250"/>
      <c r="BB55" s="1248" t="s">
        <v>602</v>
      </c>
      <c r="BC55" s="1248"/>
      <c r="BD55" s="1248"/>
      <c r="BE55" s="1248"/>
      <c r="BF55" s="1248"/>
      <c r="BG55" s="1248"/>
      <c r="BH55" s="1248"/>
      <c r="BI55" s="1248"/>
      <c r="BJ55" s="1248"/>
      <c r="BK55" s="1248"/>
      <c r="BL55" s="1248"/>
      <c r="BM55" s="1248"/>
      <c r="BN55" s="1248"/>
      <c r="BO55" s="1248"/>
      <c r="BP55" s="1245">
        <v>28.5</v>
      </c>
      <c r="BQ55" s="1245"/>
      <c r="BR55" s="1245"/>
      <c r="BS55" s="1245"/>
      <c r="BT55" s="1245"/>
      <c r="BU55" s="1245"/>
      <c r="BV55" s="1245"/>
      <c r="BW55" s="1245"/>
      <c r="BX55" s="1245">
        <v>20.5</v>
      </c>
      <c r="BY55" s="1245"/>
      <c r="BZ55" s="1245"/>
      <c r="CA55" s="1245"/>
      <c r="CB55" s="1245"/>
      <c r="CC55" s="1245"/>
      <c r="CD55" s="1245"/>
      <c r="CE55" s="1245"/>
      <c r="CF55" s="1245">
        <v>21.4</v>
      </c>
      <c r="CG55" s="1245"/>
      <c r="CH55" s="1245"/>
      <c r="CI55" s="1245"/>
      <c r="CJ55" s="1245"/>
      <c r="CK55" s="1245"/>
      <c r="CL55" s="1245"/>
      <c r="CM55" s="1245"/>
      <c r="CN55" s="1245">
        <v>12.8</v>
      </c>
      <c r="CO55" s="1245"/>
      <c r="CP55" s="1245"/>
      <c r="CQ55" s="1245"/>
      <c r="CR55" s="1245"/>
      <c r="CS55" s="1245"/>
      <c r="CT55" s="1245"/>
      <c r="CU55" s="1245"/>
      <c r="CV55" s="1245">
        <v>0</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603</v>
      </c>
      <c r="BC57" s="1248"/>
      <c r="BD57" s="1248"/>
      <c r="BE57" s="1248"/>
      <c r="BF57" s="1248"/>
      <c r="BG57" s="1248"/>
      <c r="BH57" s="1248"/>
      <c r="BI57" s="1248"/>
      <c r="BJ57" s="1248"/>
      <c r="BK57" s="1248"/>
      <c r="BL57" s="1248"/>
      <c r="BM57" s="1248"/>
      <c r="BN57" s="1248"/>
      <c r="BO57" s="1248"/>
      <c r="BP57" s="1245">
        <v>59.7</v>
      </c>
      <c r="BQ57" s="1245"/>
      <c r="BR57" s="1245"/>
      <c r="BS57" s="1245"/>
      <c r="BT57" s="1245"/>
      <c r="BU57" s="1245"/>
      <c r="BV57" s="1245"/>
      <c r="BW57" s="1245"/>
      <c r="BX57" s="1245">
        <v>60.3</v>
      </c>
      <c r="BY57" s="1245"/>
      <c r="BZ57" s="1245"/>
      <c r="CA57" s="1245"/>
      <c r="CB57" s="1245"/>
      <c r="CC57" s="1245"/>
      <c r="CD57" s="1245"/>
      <c r="CE57" s="1245"/>
      <c r="CF57" s="1245">
        <v>60.5</v>
      </c>
      <c r="CG57" s="1245"/>
      <c r="CH57" s="1245"/>
      <c r="CI57" s="1245"/>
      <c r="CJ57" s="1245"/>
      <c r="CK57" s="1245"/>
      <c r="CL57" s="1245"/>
      <c r="CM57" s="1245"/>
      <c r="CN57" s="1245">
        <v>61.2</v>
      </c>
      <c r="CO57" s="1245"/>
      <c r="CP57" s="1245"/>
      <c r="CQ57" s="1245"/>
      <c r="CR57" s="1245"/>
      <c r="CS57" s="1245"/>
      <c r="CT57" s="1245"/>
      <c r="CU57" s="1245"/>
      <c r="CV57" s="1245">
        <v>62.8</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605</v>
      </c>
    </row>
    <row r="64" spans="1:109" x14ac:dyDescent="0.15">
      <c r="B64" s="370"/>
      <c r="G64" s="377"/>
      <c r="I64" s="390"/>
      <c r="J64" s="390"/>
      <c r="K64" s="390"/>
      <c r="L64" s="390"/>
      <c r="M64" s="390"/>
      <c r="N64" s="391"/>
      <c r="AM64" s="377"/>
      <c r="AN64" s="377" t="s">
        <v>598</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606</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600</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567</v>
      </c>
      <c r="BQ72" s="1250"/>
      <c r="BR72" s="1250"/>
      <c r="BS72" s="1250"/>
      <c r="BT72" s="1250"/>
      <c r="BU72" s="1250"/>
      <c r="BV72" s="1250"/>
      <c r="BW72" s="1250"/>
      <c r="BX72" s="1250" t="s">
        <v>568</v>
      </c>
      <c r="BY72" s="1250"/>
      <c r="BZ72" s="1250"/>
      <c r="CA72" s="1250"/>
      <c r="CB72" s="1250"/>
      <c r="CC72" s="1250"/>
      <c r="CD72" s="1250"/>
      <c r="CE72" s="1250"/>
      <c r="CF72" s="1250" t="s">
        <v>569</v>
      </c>
      <c r="CG72" s="1250"/>
      <c r="CH72" s="1250"/>
      <c r="CI72" s="1250"/>
      <c r="CJ72" s="1250"/>
      <c r="CK72" s="1250"/>
      <c r="CL72" s="1250"/>
      <c r="CM72" s="1250"/>
      <c r="CN72" s="1250" t="s">
        <v>570</v>
      </c>
      <c r="CO72" s="1250"/>
      <c r="CP72" s="1250"/>
      <c r="CQ72" s="1250"/>
      <c r="CR72" s="1250"/>
      <c r="CS72" s="1250"/>
      <c r="CT72" s="1250"/>
      <c r="CU72" s="1250"/>
      <c r="CV72" s="1250" t="s">
        <v>571</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601</v>
      </c>
      <c r="AO73" s="1248"/>
      <c r="AP73" s="1248"/>
      <c r="AQ73" s="1248"/>
      <c r="AR73" s="1248"/>
      <c r="AS73" s="1248"/>
      <c r="AT73" s="1248"/>
      <c r="AU73" s="1248"/>
      <c r="AV73" s="1248"/>
      <c r="AW73" s="1248"/>
      <c r="AX73" s="1248"/>
      <c r="AY73" s="1248"/>
      <c r="AZ73" s="1248"/>
      <c r="BA73" s="1248"/>
      <c r="BB73" s="1248" t="s">
        <v>602</v>
      </c>
      <c r="BC73" s="1248"/>
      <c r="BD73" s="1248"/>
      <c r="BE73" s="1248"/>
      <c r="BF73" s="1248"/>
      <c r="BG73" s="1248"/>
      <c r="BH73" s="1248"/>
      <c r="BI73" s="1248"/>
      <c r="BJ73" s="1248"/>
      <c r="BK73" s="1248"/>
      <c r="BL73" s="1248"/>
      <c r="BM73" s="1248"/>
      <c r="BN73" s="1248"/>
      <c r="BO73" s="1248"/>
      <c r="BP73" s="1245">
        <v>61.7</v>
      </c>
      <c r="BQ73" s="1245"/>
      <c r="BR73" s="1245"/>
      <c r="BS73" s="1245"/>
      <c r="BT73" s="1245"/>
      <c r="BU73" s="1245"/>
      <c r="BV73" s="1245"/>
      <c r="BW73" s="1245"/>
      <c r="BX73" s="1245">
        <v>54.1</v>
      </c>
      <c r="BY73" s="1245"/>
      <c r="BZ73" s="1245"/>
      <c r="CA73" s="1245"/>
      <c r="CB73" s="1245"/>
      <c r="CC73" s="1245"/>
      <c r="CD73" s="1245"/>
      <c r="CE73" s="1245"/>
      <c r="CF73" s="1245">
        <v>45.6</v>
      </c>
      <c r="CG73" s="1245"/>
      <c r="CH73" s="1245"/>
      <c r="CI73" s="1245"/>
      <c r="CJ73" s="1245"/>
      <c r="CK73" s="1245"/>
      <c r="CL73" s="1245"/>
      <c r="CM73" s="1245"/>
      <c r="CN73" s="1245">
        <v>38.299999999999997</v>
      </c>
      <c r="CO73" s="1245"/>
      <c r="CP73" s="1245"/>
      <c r="CQ73" s="1245"/>
      <c r="CR73" s="1245"/>
      <c r="CS73" s="1245"/>
      <c r="CT73" s="1245"/>
      <c r="CU73" s="1245"/>
      <c r="CV73" s="1245">
        <v>21.8</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607</v>
      </c>
      <c r="BC75" s="1248"/>
      <c r="BD75" s="1248"/>
      <c r="BE75" s="1248"/>
      <c r="BF75" s="1248"/>
      <c r="BG75" s="1248"/>
      <c r="BH75" s="1248"/>
      <c r="BI75" s="1248"/>
      <c r="BJ75" s="1248"/>
      <c r="BK75" s="1248"/>
      <c r="BL75" s="1248"/>
      <c r="BM75" s="1248"/>
      <c r="BN75" s="1248"/>
      <c r="BO75" s="1248"/>
      <c r="BP75" s="1245">
        <v>12.1</v>
      </c>
      <c r="BQ75" s="1245"/>
      <c r="BR75" s="1245"/>
      <c r="BS75" s="1245"/>
      <c r="BT75" s="1245"/>
      <c r="BU75" s="1245"/>
      <c r="BV75" s="1245"/>
      <c r="BW75" s="1245"/>
      <c r="BX75" s="1245">
        <v>12.2</v>
      </c>
      <c r="BY75" s="1245"/>
      <c r="BZ75" s="1245"/>
      <c r="CA75" s="1245"/>
      <c r="CB75" s="1245"/>
      <c r="CC75" s="1245"/>
      <c r="CD75" s="1245"/>
      <c r="CE75" s="1245"/>
      <c r="CF75" s="1245">
        <v>11.8</v>
      </c>
      <c r="CG75" s="1245"/>
      <c r="CH75" s="1245"/>
      <c r="CI75" s="1245"/>
      <c r="CJ75" s="1245"/>
      <c r="CK75" s="1245"/>
      <c r="CL75" s="1245"/>
      <c r="CM75" s="1245"/>
      <c r="CN75" s="1245">
        <v>10.4</v>
      </c>
      <c r="CO75" s="1245"/>
      <c r="CP75" s="1245"/>
      <c r="CQ75" s="1245"/>
      <c r="CR75" s="1245"/>
      <c r="CS75" s="1245"/>
      <c r="CT75" s="1245"/>
      <c r="CU75" s="1245"/>
      <c r="CV75" s="1245">
        <v>8.9</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604</v>
      </c>
      <c r="AO77" s="1250"/>
      <c r="AP77" s="1250"/>
      <c r="AQ77" s="1250"/>
      <c r="AR77" s="1250"/>
      <c r="AS77" s="1250"/>
      <c r="AT77" s="1250"/>
      <c r="AU77" s="1250"/>
      <c r="AV77" s="1250"/>
      <c r="AW77" s="1250"/>
      <c r="AX77" s="1250"/>
      <c r="AY77" s="1250"/>
      <c r="AZ77" s="1250"/>
      <c r="BA77" s="1250"/>
      <c r="BB77" s="1248" t="s">
        <v>602</v>
      </c>
      <c r="BC77" s="1248"/>
      <c r="BD77" s="1248"/>
      <c r="BE77" s="1248"/>
      <c r="BF77" s="1248"/>
      <c r="BG77" s="1248"/>
      <c r="BH77" s="1248"/>
      <c r="BI77" s="1248"/>
      <c r="BJ77" s="1248"/>
      <c r="BK77" s="1248"/>
      <c r="BL77" s="1248"/>
      <c r="BM77" s="1248"/>
      <c r="BN77" s="1248"/>
      <c r="BO77" s="1248"/>
      <c r="BP77" s="1245">
        <v>28.5</v>
      </c>
      <c r="BQ77" s="1245"/>
      <c r="BR77" s="1245"/>
      <c r="BS77" s="1245"/>
      <c r="BT77" s="1245"/>
      <c r="BU77" s="1245"/>
      <c r="BV77" s="1245"/>
      <c r="BW77" s="1245"/>
      <c r="BX77" s="1245">
        <v>20.5</v>
      </c>
      <c r="BY77" s="1245"/>
      <c r="BZ77" s="1245"/>
      <c r="CA77" s="1245"/>
      <c r="CB77" s="1245"/>
      <c r="CC77" s="1245"/>
      <c r="CD77" s="1245"/>
      <c r="CE77" s="1245"/>
      <c r="CF77" s="1245">
        <v>21.4</v>
      </c>
      <c r="CG77" s="1245"/>
      <c r="CH77" s="1245"/>
      <c r="CI77" s="1245"/>
      <c r="CJ77" s="1245"/>
      <c r="CK77" s="1245"/>
      <c r="CL77" s="1245"/>
      <c r="CM77" s="1245"/>
      <c r="CN77" s="1245">
        <v>12.8</v>
      </c>
      <c r="CO77" s="1245"/>
      <c r="CP77" s="1245"/>
      <c r="CQ77" s="1245"/>
      <c r="CR77" s="1245"/>
      <c r="CS77" s="1245"/>
      <c r="CT77" s="1245"/>
      <c r="CU77" s="1245"/>
      <c r="CV77" s="1245">
        <v>0</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607</v>
      </c>
      <c r="BC79" s="1248"/>
      <c r="BD79" s="1248"/>
      <c r="BE79" s="1248"/>
      <c r="BF79" s="1248"/>
      <c r="BG79" s="1248"/>
      <c r="BH79" s="1248"/>
      <c r="BI79" s="1248"/>
      <c r="BJ79" s="1248"/>
      <c r="BK79" s="1248"/>
      <c r="BL79" s="1248"/>
      <c r="BM79" s="1248"/>
      <c r="BN79" s="1248"/>
      <c r="BO79" s="1248"/>
      <c r="BP79" s="1245">
        <v>8</v>
      </c>
      <c r="BQ79" s="1245"/>
      <c r="BR79" s="1245"/>
      <c r="BS79" s="1245"/>
      <c r="BT79" s="1245"/>
      <c r="BU79" s="1245"/>
      <c r="BV79" s="1245"/>
      <c r="BW79" s="1245"/>
      <c r="BX79" s="1245">
        <v>7.9</v>
      </c>
      <c r="BY79" s="1245"/>
      <c r="BZ79" s="1245"/>
      <c r="CA79" s="1245"/>
      <c r="CB79" s="1245"/>
      <c r="CC79" s="1245"/>
      <c r="CD79" s="1245"/>
      <c r="CE79" s="1245"/>
      <c r="CF79" s="1245">
        <v>7.7</v>
      </c>
      <c r="CG79" s="1245"/>
      <c r="CH79" s="1245"/>
      <c r="CI79" s="1245"/>
      <c r="CJ79" s="1245"/>
      <c r="CK79" s="1245"/>
      <c r="CL79" s="1245"/>
      <c r="CM79" s="1245"/>
      <c r="CN79" s="1245">
        <v>7.3</v>
      </c>
      <c r="CO79" s="1245"/>
      <c r="CP79" s="1245"/>
      <c r="CQ79" s="1245"/>
      <c r="CR79" s="1245"/>
      <c r="CS79" s="1245"/>
      <c r="CT79" s="1245"/>
      <c r="CU79" s="1245"/>
      <c r="CV79" s="1245">
        <v>7.2</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WUeXkF5xRONJNOidUhxvQNBgLZacOj3uEl4txRnLF5kwvIlmrtDVs4AOh+/IDy/xwKAORUj3nn/Eg7fmmiNPyg==" saltValue="iqg7Zb5EAB1E8UWFmMqI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4295A-8D5F-4760-BE3D-AFD6433D49B6}">
  <sheetPr>
    <pageSetUpPr fitToPage="1"/>
  </sheetPr>
  <dimension ref="A1:DR125"/>
  <sheetViews>
    <sheetView showGridLines="0" topLeftCell="C61" zoomScale="55" zoomScaleNormal="55"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EFtjv0SRnTZuIv/dBlvC4UAKUcfQVuuxrU2AXvjFPhEezMnmd8C6I5/e2huW5yTUBkE2cyt7kWdKIJ9T8PMxA==" saltValue="OSOhLxtwmQWZfCcScH41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3A06C-DF51-4A80-A34C-D948F4D9FA58}">
  <sheetPr>
    <pageSetUpPr fitToPage="1"/>
  </sheetPr>
  <dimension ref="A1:DR125"/>
  <sheetViews>
    <sheetView showGridLines="0" tabSelected="1" topLeftCell="C29" zoomScale="55" zoomScaleNormal="55"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9uCyy9g6kKYJ7kwxGnHK+RiAFwDTvU34JVFrYhr1qHG5nd8JU6HQS4p5Uz/XIcfxx3N0lTvBTpGYrn5DmplIkg==" saltValue="Ozl20RzjEm9Vcvyy8hTQ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54</v>
      </c>
      <c r="E2" s="146"/>
      <c r="F2" s="147" t="s">
        <v>564</v>
      </c>
      <c r="G2" s="148"/>
      <c r="H2" s="149"/>
    </row>
    <row r="3" spans="1:8" x14ac:dyDescent="0.15">
      <c r="A3" s="145" t="s">
        <v>557</v>
      </c>
      <c r="B3" s="150"/>
      <c r="C3" s="151"/>
      <c r="D3" s="152">
        <v>16960</v>
      </c>
      <c r="E3" s="153"/>
      <c r="F3" s="154">
        <v>67343</v>
      </c>
      <c r="G3" s="155"/>
      <c r="H3" s="156"/>
    </row>
    <row r="4" spans="1:8" x14ac:dyDescent="0.15">
      <c r="A4" s="157"/>
      <c r="B4" s="158"/>
      <c r="C4" s="159"/>
      <c r="D4" s="160">
        <v>9674</v>
      </c>
      <c r="E4" s="161"/>
      <c r="F4" s="162">
        <v>32865</v>
      </c>
      <c r="G4" s="163"/>
      <c r="H4" s="164"/>
    </row>
    <row r="5" spans="1:8" x14ac:dyDescent="0.15">
      <c r="A5" s="145" t="s">
        <v>559</v>
      </c>
      <c r="B5" s="150"/>
      <c r="C5" s="151"/>
      <c r="D5" s="152">
        <v>33155</v>
      </c>
      <c r="E5" s="153"/>
      <c r="F5" s="154">
        <v>73475</v>
      </c>
      <c r="G5" s="155"/>
      <c r="H5" s="156"/>
    </row>
    <row r="6" spans="1:8" x14ac:dyDescent="0.15">
      <c r="A6" s="157"/>
      <c r="B6" s="158"/>
      <c r="C6" s="159"/>
      <c r="D6" s="160">
        <v>23302</v>
      </c>
      <c r="E6" s="161"/>
      <c r="F6" s="162">
        <v>43072</v>
      </c>
      <c r="G6" s="163"/>
      <c r="H6" s="164"/>
    </row>
    <row r="7" spans="1:8" x14ac:dyDescent="0.15">
      <c r="A7" s="145" t="s">
        <v>560</v>
      </c>
      <c r="B7" s="150"/>
      <c r="C7" s="151"/>
      <c r="D7" s="152">
        <v>15358</v>
      </c>
      <c r="E7" s="153"/>
      <c r="F7" s="154">
        <v>87464</v>
      </c>
      <c r="G7" s="155"/>
      <c r="H7" s="156"/>
    </row>
    <row r="8" spans="1:8" x14ac:dyDescent="0.15">
      <c r="A8" s="157"/>
      <c r="B8" s="158"/>
      <c r="C8" s="159"/>
      <c r="D8" s="160">
        <v>9558</v>
      </c>
      <c r="E8" s="161"/>
      <c r="F8" s="162">
        <v>47479</v>
      </c>
      <c r="G8" s="163"/>
      <c r="H8" s="164"/>
    </row>
    <row r="9" spans="1:8" x14ac:dyDescent="0.15">
      <c r="A9" s="145" t="s">
        <v>561</v>
      </c>
      <c r="B9" s="150"/>
      <c r="C9" s="151"/>
      <c r="D9" s="152">
        <v>13689</v>
      </c>
      <c r="E9" s="153"/>
      <c r="F9" s="154">
        <v>96248</v>
      </c>
      <c r="G9" s="155"/>
      <c r="H9" s="156"/>
    </row>
    <row r="10" spans="1:8" x14ac:dyDescent="0.15">
      <c r="A10" s="157"/>
      <c r="B10" s="158"/>
      <c r="C10" s="159"/>
      <c r="D10" s="160">
        <v>5865</v>
      </c>
      <c r="E10" s="161"/>
      <c r="F10" s="162">
        <v>55768</v>
      </c>
      <c r="G10" s="163"/>
      <c r="H10" s="164"/>
    </row>
    <row r="11" spans="1:8" x14ac:dyDescent="0.15">
      <c r="A11" s="145" t="s">
        <v>562</v>
      </c>
      <c r="B11" s="150"/>
      <c r="C11" s="151"/>
      <c r="D11" s="152">
        <v>14854</v>
      </c>
      <c r="E11" s="153"/>
      <c r="F11" s="154">
        <v>76413</v>
      </c>
      <c r="G11" s="155"/>
      <c r="H11" s="156"/>
    </row>
    <row r="12" spans="1:8" x14ac:dyDescent="0.15">
      <c r="A12" s="157"/>
      <c r="B12" s="158"/>
      <c r="C12" s="165"/>
      <c r="D12" s="160">
        <v>12060</v>
      </c>
      <c r="E12" s="161"/>
      <c r="F12" s="162">
        <v>39658</v>
      </c>
      <c r="G12" s="163"/>
      <c r="H12" s="164"/>
    </row>
    <row r="13" spans="1:8" x14ac:dyDescent="0.15">
      <c r="A13" s="145"/>
      <c r="B13" s="150"/>
      <c r="C13" s="166"/>
      <c r="D13" s="167">
        <v>18803</v>
      </c>
      <c r="E13" s="168"/>
      <c r="F13" s="169">
        <v>80189</v>
      </c>
      <c r="G13" s="170"/>
      <c r="H13" s="156"/>
    </row>
    <row r="14" spans="1:8" x14ac:dyDescent="0.15">
      <c r="A14" s="157"/>
      <c r="B14" s="158"/>
      <c r="C14" s="159"/>
      <c r="D14" s="160">
        <v>12092</v>
      </c>
      <c r="E14" s="161"/>
      <c r="F14" s="162">
        <v>43768</v>
      </c>
      <c r="G14" s="163"/>
      <c r="H14" s="164"/>
    </row>
    <row r="17" spans="1:11" x14ac:dyDescent="0.15">
      <c r="A17" s="141" t="s">
        <v>55</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56</v>
      </c>
      <c r="B19" s="171">
        <f>ROUND(VALUE(SUBSTITUTE(実質収支比率等に係る経年分析!F$48,"▲","-")),2)</f>
        <v>6.44</v>
      </c>
      <c r="C19" s="171">
        <f>ROUND(VALUE(SUBSTITUTE(実質収支比率等に係る経年分析!G$48,"▲","-")),2)</f>
        <v>6.65</v>
      </c>
      <c r="D19" s="171">
        <f>ROUND(VALUE(SUBSTITUTE(実質収支比率等に係る経年分析!H$48,"▲","-")),2)</f>
        <v>3.6</v>
      </c>
      <c r="E19" s="171">
        <f>ROUND(VALUE(SUBSTITUTE(実質収支比率等に係る経年分析!I$48,"▲","-")),2)</f>
        <v>8.14</v>
      </c>
      <c r="F19" s="171">
        <f>ROUND(VALUE(SUBSTITUTE(実質収支比率等に係る経年分析!J$48,"▲","-")),2)</f>
        <v>11.57</v>
      </c>
    </row>
    <row r="20" spans="1:11" x14ac:dyDescent="0.15">
      <c r="A20" s="171" t="s">
        <v>57</v>
      </c>
      <c r="B20" s="171">
        <f>ROUND(VALUE(SUBSTITUTE(実質収支比率等に係る経年分析!F$47,"▲","-")),2)</f>
        <v>5.86</v>
      </c>
      <c r="C20" s="171">
        <f>ROUND(VALUE(SUBSTITUTE(実質収支比率等に係る経年分析!G$47,"▲","-")),2)</f>
        <v>5.33</v>
      </c>
      <c r="D20" s="171">
        <f>ROUND(VALUE(SUBSTITUTE(実質収支比率等に係る経年分析!H$47,"▲","-")),2)</f>
        <v>6.64</v>
      </c>
      <c r="E20" s="171">
        <f>ROUND(VALUE(SUBSTITUTE(実質収支比率等に係る経年分析!I$47,"▲","-")),2)</f>
        <v>9.33</v>
      </c>
      <c r="F20" s="171">
        <f>ROUND(VALUE(SUBSTITUTE(実質収支比率等に係る経年分析!J$47,"▲","-")),2)</f>
        <v>17.28</v>
      </c>
    </row>
    <row r="21" spans="1:11" x14ac:dyDescent="0.15">
      <c r="A21" s="171" t="s">
        <v>58</v>
      </c>
      <c r="B21" s="171">
        <f>IF(ISNUMBER(VALUE(SUBSTITUTE(実質収支比率等に係る経年分析!F$49,"▲","-"))),ROUND(VALUE(SUBSTITUTE(実質収支比率等に係る経年分析!F$49,"▲","-")),2),NA())</f>
        <v>-1.76</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-1.62</v>
      </c>
      <c r="E21" s="171">
        <f>IF(ISNUMBER(VALUE(SUBSTITUTE(実質収支比率等に係る経年分析!I$49,"▲","-"))),ROUND(VALUE(SUBSTITUTE(実質収支比率等に係る経年分析!I$49,"▲","-")),2),NA())</f>
        <v>7.86</v>
      </c>
      <c r="F21" s="171">
        <f>IF(ISNUMBER(VALUE(SUBSTITUTE(実質収支比率等に係る経年分析!J$49,"▲","-"))),ROUND(VALUE(SUBSTITUTE(実質収支比率等に係る経年分析!J$49,"▲","-")),2),NA())</f>
        <v>12.78</v>
      </c>
    </row>
    <row r="24" spans="1:11" x14ac:dyDescent="0.15">
      <c r="A24" s="141" t="s">
        <v>59</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60</v>
      </c>
      <c r="C26" s="172" t="s">
        <v>61</v>
      </c>
      <c r="D26" s="172" t="s">
        <v>60</v>
      </c>
      <c r="E26" s="172" t="s">
        <v>61</v>
      </c>
      <c r="F26" s="172" t="s">
        <v>60</v>
      </c>
      <c r="G26" s="172" t="s">
        <v>61</v>
      </c>
      <c r="H26" s="172" t="s">
        <v>60</v>
      </c>
      <c r="I26" s="172" t="s">
        <v>61</v>
      </c>
      <c r="J26" s="172" t="s">
        <v>60</v>
      </c>
      <c r="K26" s="172" t="s">
        <v>61</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15">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0.56000000000000005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2.0499999999999998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1.65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2.4300000000000002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11.57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23.24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20.72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19.57</v>
      </c>
    </row>
    <row r="39" spans="1:16" x14ac:dyDescent="0.15">
      <c r="A39" s="141" t="s">
        <v>62</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15">
      <c r="A42" s="173" t="s">
        <v>65</v>
      </c>
      <c r="B42" s="173"/>
      <c r="C42" s="173"/>
      <c r="D42" s="173">
        <f>'実質公債費比率（分子）の構造'!K$52</f>
        <v>425</v>
      </c>
      <c r="E42" s="173"/>
      <c r="F42" s="173"/>
      <c r="G42" s="173">
        <f>'実質公債費比率（分子）の構造'!L$52</f>
        <v>431</v>
      </c>
      <c r="H42" s="173"/>
      <c r="I42" s="173"/>
      <c r="J42" s="173">
        <f>'実質公債費比率（分子）の構造'!M$52</f>
        <v>431</v>
      </c>
      <c r="K42" s="173"/>
      <c r="L42" s="173"/>
      <c r="M42" s="173">
        <f>'実質公債費比率（分子）の構造'!N$52</f>
        <v>433</v>
      </c>
      <c r="N42" s="173"/>
      <c r="O42" s="173"/>
      <c r="P42" s="173">
        <f>'実質公債費比率（分子）の構造'!O$52</f>
        <v>440</v>
      </c>
    </row>
    <row r="43" spans="1:16" x14ac:dyDescent="0.15">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67</v>
      </c>
      <c r="B44" s="173">
        <f>'実質公債費比率（分子）の構造'!K$50</f>
        <v>63</v>
      </c>
      <c r="C44" s="173"/>
      <c r="D44" s="173"/>
      <c r="E44" s="173">
        <f>'実質公債費比率（分子）の構造'!L$50</f>
        <v>50</v>
      </c>
      <c r="F44" s="173"/>
      <c r="G44" s="173"/>
      <c r="H44" s="173">
        <f>'実質公債費比率（分子）の構造'!M$50</f>
        <v>50</v>
      </c>
      <c r="I44" s="173"/>
      <c r="J44" s="173"/>
      <c r="K44" s="173">
        <f>'実質公債費比率（分子）の構造'!N$50</f>
        <v>9</v>
      </c>
      <c r="L44" s="173"/>
      <c r="M44" s="173"/>
      <c r="N44" s="173" t="str">
        <f>'実質公債費比率（分子）の構造'!O$50</f>
        <v>-</v>
      </c>
      <c r="O44" s="173"/>
      <c r="P44" s="173"/>
    </row>
    <row r="45" spans="1:16" x14ac:dyDescent="0.15">
      <c r="A45" s="173" t="s">
        <v>68</v>
      </c>
      <c r="B45" s="173">
        <f>'実質公債費比率（分子）の構造'!K$49</f>
        <v>21</v>
      </c>
      <c r="C45" s="173"/>
      <c r="D45" s="173"/>
      <c r="E45" s="173">
        <f>'実質公債費比率（分子）の構造'!L$49</f>
        <v>21</v>
      </c>
      <c r="F45" s="173"/>
      <c r="G45" s="173"/>
      <c r="H45" s="173">
        <f>'実質公債費比率（分子）の構造'!M$49</f>
        <v>17</v>
      </c>
      <c r="I45" s="173"/>
      <c r="J45" s="173"/>
      <c r="K45" s="173">
        <f>'実質公債費比率（分子）の構造'!N$49</f>
        <v>16</v>
      </c>
      <c r="L45" s="173"/>
      <c r="M45" s="173"/>
      <c r="N45" s="173">
        <f>'実質公債費比率（分子）の構造'!O$49</f>
        <v>23</v>
      </c>
      <c r="O45" s="173"/>
      <c r="P45" s="173"/>
    </row>
    <row r="46" spans="1:16" x14ac:dyDescent="0.15">
      <c r="A46" s="173" t="s">
        <v>69</v>
      </c>
      <c r="B46" s="173">
        <f>'実質公債費比率（分子）の構造'!K$48</f>
        <v>138</v>
      </c>
      <c r="C46" s="173"/>
      <c r="D46" s="173"/>
      <c r="E46" s="173">
        <f>'実質公債費比率（分子）の構造'!L$48</f>
        <v>141</v>
      </c>
      <c r="F46" s="173"/>
      <c r="G46" s="173"/>
      <c r="H46" s="173">
        <f>'実質公債費比率（分子）の構造'!M$48</f>
        <v>154</v>
      </c>
      <c r="I46" s="173"/>
      <c r="J46" s="173"/>
      <c r="K46" s="173">
        <f>'実質公債費比率（分子）の構造'!N$48</f>
        <v>156</v>
      </c>
      <c r="L46" s="173"/>
      <c r="M46" s="173"/>
      <c r="N46" s="173">
        <f>'実質公債費比率（分子）の構造'!O$48</f>
        <v>148</v>
      </c>
      <c r="O46" s="173"/>
      <c r="P46" s="173"/>
    </row>
    <row r="47" spans="1:16" x14ac:dyDescent="0.15">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72</v>
      </c>
      <c r="B49" s="173">
        <f>'実質公債費比率（分子）の構造'!K$45</f>
        <v>674</v>
      </c>
      <c r="C49" s="173"/>
      <c r="D49" s="173"/>
      <c r="E49" s="173">
        <f>'実質公債費比率（分子）の構造'!L$45</f>
        <v>671</v>
      </c>
      <c r="F49" s="173"/>
      <c r="G49" s="173"/>
      <c r="H49" s="173">
        <f>'実質公債費比率（分子）の構造'!M$45</f>
        <v>633</v>
      </c>
      <c r="I49" s="173"/>
      <c r="J49" s="173"/>
      <c r="K49" s="173">
        <f>'実質公債費比率（分子）の構造'!N$45</f>
        <v>587</v>
      </c>
      <c r="L49" s="173"/>
      <c r="M49" s="173"/>
      <c r="N49" s="173">
        <f>'実質公債費比率（分子）の構造'!O$45</f>
        <v>601</v>
      </c>
      <c r="O49" s="173"/>
      <c r="P49" s="173"/>
    </row>
    <row r="50" spans="1:16" x14ac:dyDescent="0.15">
      <c r="A50" s="173" t="s">
        <v>73</v>
      </c>
      <c r="B50" s="173" t="e">
        <f>NA()</f>
        <v>#N/A</v>
      </c>
      <c r="C50" s="173">
        <f>IF(ISNUMBER('実質公債費比率（分子）の構造'!K$53),'実質公債費比率（分子）の構造'!K$53,NA())</f>
        <v>471</v>
      </c>
      <c r="D50" s="173" t="e">
        <f>NA()</f>
        <v>#N/A</v>
      </c>
      <c r="E50" s="173" t="e">
        <f>NA()</f>
        <v>#N/A</v>
      </c>
      <c r="F50" s="173">
        <f>IF(ISNUMBER('実質公債費比率（分子）の構造'!L$53),'実質公債費比率（分子）の構造'!L$53,NA())</f>
        <v>452</v>
      </c>
      <c r="G50" s="173" t="e">
        <f>NA()</f>
        <v>#N/A</v>
      </c>
      <c r="H50" s="173" t="e">
        <f>NA()</f>
        <v>#N/A</v>
      </c>
      <c r="I50" s="173">
        <f>IF(ISNUMBER('実質公債費比率（分子）の構造'!M$53),'実質公債費比率（分子）の構造'!M$53,NA())</f>
        <v>423</v>
      </c>
      <c r="J50" s="173" t="e">
        <f>NA()</f>
        <v>#N/A</v>
      </c>
      <c r="K50" s="173" t="e">
        <f>NA()</f>
        <v>#N/A</v>
      </c>
      <c r="L50" s="173">
        <f>IF(ISNUMBER('実質公債費比率（分子）の構造'!N$53),'実質公債費比率（分子）の構造'!N$53,NA())</f>
        <v>335</v>
      </c>
      <c r="M50" s="173" t="e">
        <f>NA()</f>
        <v>#N/A</v>
      </c>
      <c r="N50" s="173" t="e">
        <f>NA()</f>
        <v>#N/A</v>
      </c>
      <c r="O50" s="173">
        <f>IF(ISNUMBER('実質公債費比率（分子）の構造'!O$53),'実質公債費比率（分子）の構造'!O$53,NA())</f>
        <v>332</v>
      </c>
      <c r="P50" s="173" t="e">
        <f>NA()</f>
        <v>#N/A</v>
      </c>
    </row>
    <row r="53" spans="1:16" x14ac:dyDescent="0.15">
      <c r="A53" s="141" t="s">
        <v>74</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15">
      <c r="A56" s="172" t="s">
        <v>42</v>
      </c>
      <c r="B56" s="172"/>
      <c r="C56" s="172"/>
      <c r="D56" s="172">
        <f>'将来負担比率（分子）の構造'!I$52</f>
        <v>5165</v>
      </c>
      <c r="E56" s="172"/>
      <c r="F56" s="172"/>
      <c r="G56" s="172">
        <f>'将来負担比率（分子）の構造'!J$52</f>
        <v>5274</v>
      </c>
      <c r="H56" s="172"/>
      <c r="I56" s="172"/>
      <c r="J56" s="172">
        <f>'将来負担比率（分子）の構造'!K$52</f>
        <v>5187</v>
      </c>
      <c r="K56" s="172"/>
      <c r="L56" s="172"/>
      <c r="M56" s="172">
        <f>'将来負担比率（分子）の構造'!L$52</f>
        <v>5236</v>
      </c>
      <c r="N56" s="172"/>
      <c r="O56" s="172"/>
      <c r="P56" s="172">
        <f>'将来負担比率（分子）の構造'!M$52</f>
        <v>5259</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699</v>
      </c>
      <c r="E58" s="172"/>
      <c r="F58" s="172"/>
      <c r="G58" s="172">
        <f>'将来負担比率（分子）の構造'!J$50</f>
        <v>702</v>
      </c>
      <c r="H58" s="172"/>
      <c r="I58" s="172"/>
      <c r="J58" s="172">
        <f>'将来負担比率（分子）の構造'!K$50</f>
        <v>799</v>
      </c>
      <c r="K58" s="172"/>
      <c r="L58" s="172"/>
      <c r="M58" s="172">
        <f>'将来負担比率（分子）の構造'!L$50</f>
        <v>1024</v>
      </c>
      <c r="N58" s="172"/>
      <c r="O58" s="172"/>
      <c r="P58" s="172">
        <f>'将来負担比率（分子）の構造'!M$50</f>
        <v>1587</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860</v>
      </c>
      <c r="C62" s="172"/>
      <c r="D62" s="172"/>
      <c r="E62" s="172">
        <f>'将来負担比率（分子）の構造'!J$45</f>
        <v>823</v>
      </c>
      <c r="F62" s="172"/>
      <c r="G62" s="172"/>
      <c r="H62" s="172">
        <f>'将来負担比率（分子）の構造'!K$45</f>
        <v>826</v>
      </c>
      <c r="I62" s="172"/>
      <c r="J62" s="172"/>
      <c r="K62" s="172">
        <f>'将来負担比率（分子）の構造'!L$45</f>
        <v>806</v>
      </c>
      <c r="L62" s="172"/>
      <c r="M62" s="172"/>
      <c r="N62" s="172">
        <f>'将来負担比率（分子）の構造'!M$45</f>
        <v>782</v>
      </c>
      <c r="O62" s="172"/>
      <c r="P62" s="172"/>
    </row>
    <row r="63" spans="1:16" x14ac:dyDescent="0.15">
      <c r="A63" s="172" t="s">
        <v>33</v>
      </c>
      <c r="B63" s="172">
        <f>'将来負担比率（分子）の構造'!I$44</f>
        <v>141</v>
      </c>
      <c r="C63" s="172"/>
      <c r="D63" s="172"/>
      <c r="E63" s="172">
        <f>'将来負担比率（分子）の構造'!J$44</f>
        <v>126</v>
      </c>
      <c r="F63" s="172"/>
      <c r="G63" s="172"/>
      <c r="H63" s="172">
        <f>'将来負担比率（分子）の構造'!K$44</f>
        <v>175</v>
      </c>
      <c r="I63" s="172"/>
      <c r="J63" s="172"/>
      <c r="K63" s="172">
        <f>'将来負担比率（分子）の構造'!L$44</f>
        <v>282</v>
      </c>
      <c r="L63" s="172"/>
      <c r="M63" s="172"/>
      <c r="N63" s="172">
        <f>'将来負担比率（分子）の構造'!M$44</f>
        <v>279</v>
      </c>
      <c r="O63" s="172"/>
      <c r="P63" s="172"/>
    </row>
    <row r="64" spans="1:16" x14ac:dyDescent="0.15">
      <c r="A64" s="172" t="s">
        <v>32</v>
      </c>
      <c r="B64" s="172">
        <f>'将来負担比率（分子）の構造'!I$43</f>
        <v>1555</v>
      </c>
      <c r="C64" s="172"/>
      <c r="D64" s="172"/>
      <c r="E64" s="172">
        <f>'将来負担比率（分子）の構造'!J$43</f>
        <v>1492</v>
      </c>
      <c r="F64" s="172"/>
      <c r="G64" s="172"/>
      <c r="H64" s="172">
        <f>'将来負担比率（分子）の構造'!K$43</f>
        <v>1431</v>
      </c>
      <c r="I64" s="172"/>
      <c r="J64" s="172"/>
      <c r="K64" s="172">
        <f>'将来負担比率（分子）の構造'!L$43</f>
        <v>1439</v>
      </c>
      <c r="L64" s="172"/>
      <c r="M64" s="172"/>
      <c r="N64" s="172">
        <f>'将来負担比率（分子）の構造'!M$43</f>
        <v>1361</v>
      </c>
      <c r="O64" s="172"/>
      <c r="P64" s="172"/>
    </row>
    <row r="65" spans="1:16" x14ac:dyDescent="0.15">
      <c r="A65" s="172" t="s">
        <v>31</v>
      </c>
      <c r="B65" s="172">
        <f>'将来負担比率（分子）の構造'!I$42</f>
        <v>109</v>
      </c>
      <c r="C65" s="172"/>
      <c r="D65" s="172"/>
      <c r="E65" s="172">
        <f>'将来負担比率（分子）の構造'!J$42</f>
        <v>59</v>
      </c>
      <c r="F65" s="172"/>
      <c r="G65" s="172"/>
      <c r="H65" s="172">
        <f>'将来負担比率（分子）の構造'!K$42</f>
        <v>9</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5510</v>
      </c>
      <c r="C66" s="172"/>
      <c r="D66" s="172"/>
      <c r="E66" s="172">
        <f>'将来負担比率（分子）の構造'!J$41</f>
        <v>5520</v>
      </c>
      <c r="F66" s="172"/>
      <c r="G66" s="172"/>
      <c r="H66" s="172">
        <f>'将来負担比率（分子）の構造'!K$41</f>
        <v>5290</v>
      </c>
      <c r="I66" s="172"/>
      <c r="J66" s="172"/>
      <c r="K66" s="172">
        <f>'将来負担比率（分子）の構造'!L$41</f>
        <v>5301</v>
      </c>
      <c r="L66" s="172"/>
      <c r="M66" s="172"/>
      <c r="N66" s="172">
        <f>'将来負担比率（分子）の構造'!M$41</f>
        <v>5403</v>
      </c>
      <c r="O66" s="172"/>
      <c r="P66" s="172"/>
    </row>
    <row r="67" spans="1:16" x14ac:dyDescent="0.15">
      <c r="A67" s="172" t="s">
        <v>77</v>
      </c>
      <c r="B67" s="172" t="e">
        <f>NA()</f>
        <v>#N/A</v>
      </c>
      <c r="C67" s="172">
        <f>IF(ISNUMBER('将来負担比率（分子）の構造'!I$53), IF('将来負担比率（分子）の構造'!I$53 &lt; 0, 0, '将来負担比率（分子）の構造'!I$53), NA())</f>
        <v>2310</v>
      </c>
      <c r="D67" s="172" t="e">
        <f>NA()</f>
        <v>#N/A</v>
      </c>
      <c r="E67" s="172" t="e">
        <f>NA()</f>
        <v>#N/A</v>
      </c>
      <c r="F67" s="172">
        <f>IF(ISNUMBER('将来負担比率（分子）の構造'!J$53), IF('将来負担比率（分子）の構造'!J$53 &lt; 0, 0, '将来負担比率（分子）の構造'!J$53), NA())</f>
        <v>2044</v>
      </c>
      <c r="G67" s="172" t="e">
        <f>NA()</f>
        <v>#N/A</v>
      </c>
      <c r="H67" s="172" t="e">
        <f>NA()</f>
        <v>#N/A</v>
      </c>
      <c r="I67" s="172">
        <f>IF(ISNUMBER('将来負担比率（分子）の構造'!K$53), IF('将来負担比率（分子）の構造'!K$53 &lt; 0, 0, '将来負担比率（分子）の構造'!K$53), NA())</f>
        <v>1745</v>
      </c>
      <c r="J67" s="172" t="e">
        <f>NA()</f>
        <v>#N/A</v>
      </c>
      <c r="K67" s="172" t="e">
        <f>NA()</f>
        <v>#N/A</v>
      </c>
      <c r="L67" s="172">
        <f>IF(ISNUMBER('将来負担比率（分子）の構造'!L$53), IF('将来負担比率（分子）の構造'!L$53 &lt; 0, 0, '将来負担比率（分子）の構造'!L$53), NA())</f>
        <v>1569</v>
      </c>
      <c r="M67" s="172" t="e">
        <f>NA()</f>
        <v>#N/A</v>
      </c>
      <c r="N67" s="172" t="e">
        <f>NA()</f>
        <v>#N/A</v>
      </c>
      <c r="O67" s="172">
        <f>IF(ISNUMBER('将来負担比率（分子）の構造'!M$53), IF('将来負担比率（分子）の構造'!M$53 &lt; 0, 0, '将来負担比率（分子）の構造'!M$53), NA())</f>
        <v>978</v>
      </c>
      <c r="P67" s="172" t="e">
        <f>NA()</f>
        <v>#N/A</v>
      </c>
    </row>
    <row r="70" spans="1:16" x14ac:dyDescent="0.15">
      <c r="A70" s="174" t="s">
        <v>78</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79</v>
      </c>
      <c r="B72" s="176">
        <f>基金残高に係る経年分析!F55</f>
        <v>282</v>
      </c>
      <c r="C72" s="176">
        <f>基金残高に係る経年分析!G55</f>
        <v>422</v>
      </c>
      <c r="D72" s="176">
        <f>基金残高に係る経年分析!H55</f>
        <v>851</v>
      </c>
    </row>
    <row r="73" spans="1:16" x14ac:dyDescent="0.15">
      <c r="A73" s="175" t="s">
        <v>80</v>
      </c>
      <c r="B73" s="176">
        <f>基金残高に係る経年分析!F56</f>
        <v>43</v>
      </c>
      <c r="C73" s="176">
        <f>基金残高に係る経年分析!G56</f>
        <v>43</v>
      </c>
      <c r="D73" s="176">
        <f>基金残高に係る経年分析!H56</f>
        <v>195</v>
      </c>
    </row>
    <row r="74" spans="1:16" x14ac:dyDescent="0.15">
      <c r="A74" s="175" t="s">
        <v>81</v>
      </c>
      <c r="B74" s="176">
        <f>基金残高に係る経年分析!F57</f>
        <v>152</v>
      </c>
      <c r="C74" s="176">
        <f>基金残高に係る経年分析!G57</f>
        <v>154</v>
      </c>
      <c r="D74" s="176">
        <f>基金残高に係る経年分析!H57</f>
        <v>157</v>
      </c>
    </row>
  </sheetData>
  <sheetProtection algorithmName="SHA-512" hashValue="LAOxvvvFKxtDHc9AZJb/KUv+iN9G678X8joyfC8XphuaU7m/2hXfhrqHs99a0S47BXAl7lzuqFTW4BjZCczhAw==" saltValue="m95PLu66N0gpKM/5/w0K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2503-FA30-4D96-AA40-0C84962E3CF3}">
  <sheetPr>
    <pageSetUpPr fitToPage="1"/>
  </sheetPr>
  <dimension ref="B1:EM50"/>
  <sheetViews>
    <sheetView showGridLines="0" topLeftCell="A31" workbookViewId="0">
      <selection activeCell="AD10" sqref="AD10:AK10"/>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50" t="s">
        <v>220</v>
      </c>
      <c r="DI1" s="751"/>
      <c r="DJ1" s="751"/>
      <c r="DK1" s="751"/>
      <c r="DL1" s="751"/>
      <c r="DM1" s="751"/>
      <c r="DN1" s="752"/>
      <c r="DO1" s="211"/>
      <c r="DP1" s="750" t="s">
        <v>221</v>
      </c>
      <c r="DQ1" s="751"/>
      <c r="DR1" s="751"/>
      <c r="DS1" s="751"/>
      <c r="DT1" s="751"/>
      <c r="DU1" s="751"/>
      <c r="DV1" s="751"/>
      <c r="DW1" s="751"/>
      <c r="DX1" s="751"/>
      <c r="DY1" s="751"/>
      <c r="DZ1" s="751"/>
      <c r="EA1" s="751"/>
      <c r="EB1" s="751"/>
      <c r="EC1" s="752"/>
      <c r="ED1" s="210"/>
      <c r="EE1" s="210"/>
      <c r="EF1" s="210"/>
      <c r="EG1" s="210"/>
      <c r="EH1" s="210"/>
      <c r="EI1" s="210"/>
      <c r="EJ1" s="210"/>
      <c r="EK1" s="210"/>
      <c r="EL1" s="210"/>
      <c r="EM1" s="210"/>
    </row>
    <row r="2" spans="2:143" ht="22.5" customHeight="1" x14ac:dyDescent="0.15">
      <c r="B2" s="212" t="s">
        <v>222</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2" t="s">
        <v>223</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224</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225</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226</v>
      </c>
      <c r="S4" s="713"/>
      <c r="T4" s="713"/>
      <c r="U4" s="713"/>
      <c r="V4" s="713"/>
      <c r="W4" s="713"/>
      <c r="X4" s="713"/>
      <c r="Y4" s="714"/>
      <c r="Z4" s="712" t="s">
        <v>227</v>
      </c>
      <c r="AA4" s="713"/>
      <c r="AB4" s="713"/>
      <c r="AC4" s="714"/>
      <c r="AD4" s="712" t="s">
        <v>228</v>
      </c>
      <c r="AE4" s="713"/>
      <c r="AF4" s="713"/>
      <c r="AG4" s="713"/>
      <c r="AH4" s="713"/>
      <c r="AI4" s="713"/>
      <c r="AJ4" s="713"/>
      <c r="AK4" s="714"/>
      <c r="AL4" s="712" t="s">
        <v>227</v>
      </c>
      <c r="AM4" s="713"/>
      <c r="AN4" s="713"/>
      <c r="AO4" s="714"/>
      <c r="AP4" s="753" t="s">
        <v>229</v>
      </c>
      <c r="AQ4" s="753"/>
      <c r="AR4" s="753"/>
      <c r="AS4" s="753"/>
      <c r="AT4" s="753"/>
      <c r="AU4" s="753"/>
      <c r="AV4" s="753"/>
      <c r="AW4" s="753"/>
      <c r="AX4" s="753"/>
      <c r="AY4" s="753"/>
      <c r="AZ4" s="753"/>
      <c r="BA4" s="753"/>
      <c r="BB4" s="753"/>
      <c r="BC4" s="753"/>
      <c r="BD4" s="753"/>
      <c r="BE4" s="753"/>
      <c r="BF4" s="753"/>
      <c r="BG4" s="753" t="s">
        <v>230</v>
      </c>
      <c r="BH4" s="753"/>
      <c r="BI4" s="753"/>
      <c r="BJ4" s="753"/>
      <c r="BK4" s="753"/>
      <c r="BL4" s="753"/>
      <c r="BM4" s="753"/>
      <c r="BN4" s="753"/>
      <c r="BO4" s="753" t="s">
        <v>227</v>
      </c>
      <c r="BP4" s="753"/>
      <c r="BQ4" s="753"/>
      <c r="BR4" s="753"/>
      <c r="BS4" s="753" t="s">
        <v>231</v>
      </c>
      <c r="BT4" s="753"/>
      <c r="BU4" s="753"/>
      <c r="BV4" s="753"/>
      <c r="BW4" s="753"/>
      <c r="BX4" s="753"/>
      <c r="BY4" s="753"/>
      <c r="BZ4" s="753"/>
      <c r="CA4" s="753"/>
      <c r="CB4" s="753"/>
      <c r="CD4" s="712" t="s">
        <v>232</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233</v>
      </c>
      <c r="C5" s="710"/>
      <c r="D5" s="710"/>
      <c r="E5" s="710"/>
      <c r="F5" s="710"/>
      <c r="G5" s="710"/>
      <c r="H5" s="710"/>
      <c r="I5" s="710"/>
      <c r="J5" s="710"/>
      <c r="K5" s="710"/>
      <c r="L5" s="710"/>
      <c r="M5" s="710"/>
      <c r="N5" s="710"/>
      <c r="O5" s="710"/>
      <c r="P5" s="710"/>
      <c r="Q5" s="711"/>
      <c r="R5" s="706">
        <v>3077016</v>
      </c>
      <c r="S5" s="707"/>
      <c r="T5" s="707"/>
      <c r="U5" s="707"/>
      <c r="V5" s="707"/>
      <c r="W5" s="707"/>
      <c r="X5" s="707"/>
      <c r="Y5" s="735"/>
      <c r="Z5" s="748">
        <v>36.799999999999997</v>
      </c>
      <c r="AA5" s="748"/>
      <c r="AB5" s="748"/>
      <c r="AC5" s="748"/>
      <c r="AD5" s="749">
        <v>3077016</v>
      </c>
      <c r="AE5" s="749"/>
      <c r="AF5" s="749"/>
      <c r="AG5" s="749"/>
      <c r="AH5" s="749"/>
      <c r="AI5" s="749"/>
      <c r="AJ5" s="749"/>
      <c r="AK5" s="749"/>
      <c r="AL5" s="736">
        <v>66</v>
      </c>
      <c r="AM5" s="722"/>
      <c r="AN5" s="722"/>
      <c r="AO5" s="737"/>
      <c r="AP5" s="709" t="s">
        <v>234</v>
      </c>
      <c r="AQ5" s="710"/>
      <c r="AR5" s="710"/>
      <c r="AS5" s="710"/>
      <c r="AT5" s="710"/>
      <c r="AU5" s="710"/>
      <c r="AV5" s="710"/>
      <c r="AW5" s="710"/>
      <c r="AX5" s="710"/>
      <c r="AY5" s="710"/>
      <c r="AZ5" s="710"/>
      <c r="BA5" s="710"/>
      <c r="BB5" s="710"/>
      <c r="BC5" s="710"/>
      <c r="BD5" s="710"/>
      <c r="BE5" s="710"/>
      <c r="BF5" s="711"/>
      <c r="BG5" s="659">
        <v>3077016</v>
      </c>
      <c r="BH5" s="660"/>
      <c r="BI5" s="660"/>
      <c r="BJ5" s="660"/>
      <c r="BK5" s="660"/>
      <c r="BL5" s="660"/>
      <c r="BM5" s="660"/>
      <c r="BN5" s="661"/>
      <c r="BO5" s="685">
        <v>100</v>
      </c>
      <c r="BP5" s="685"/>
      <c r="BQ5" s="685"/>
      <c r="BR5" s="685"/>
      <c r="BS5" s="686" t="s">
        <v>130</v>
      </c>
      <c r="BT5" s="686"/>
      <c r="BU5" s="686"/>
      <c r="BV5" s="686"/>
      <c r="BW5" s="686"/>
      <c r="BX5" s="686"/>
      <c r="BY5" s="686"/>
      <c r="BZ5" s="686"/>
      <c r="CA5" s="686"/>
      <c r="CB5" s="731"/>
      <c r="CD5" s="712" t="s">
        <v>229</v>
      </c>
      <c r="CE5" s="713"/>
      <c r="CF5" s="713"/>
      <c r="CG5" s="713"/>
      <c r="CH5" s="713"/>
      <c r="CI5" s="713"/>
      <c r="CJ5" s="713"/>
      <c r="CK5" s="713"/>
      <c r="CL5" s="713"/>
      <c r="CM5" s="713"/>
      <c r="CN5" s="713"/>
      <c r="CO5" s="713"/>
      <c r="CP5" s="713"/>
      <c r="CQ5" s="714"/>
      <c r="CR5" s="712" t="s">
        <v>235</v>
      </c>
      <c r="CS5" s="713"/>
      <c r="CT5" s="713"/>
      <c r="CU5" s="713"/>
      <c r="CV5" s="713"/>
      <c r="CW5" s="713"/>
      <c r="CX5" s="713"/>
      <c r="CY5" s="714"/>
      <c r="CZ5" s="712" t="s">
        <v>227</v>
      </c>
      <c r="DA5" s="713"/>
      <c r="DB5" s="713"/>
      <c r="DC5" s="714"/>
      <c r="DD5" s="712" t="s">
        <v>236</v>
      </c>
      <c r="DE5" s="713"/>
      <c r="DF5" s="713"/>
      <c r="DG5" s="713"/>
      <c r="DH5" s="713"/>
      <c r="DI5" s="713"/>
      <c r="DJ5" s="713"/>
      <c r="DK5" s="713"/>
      <c r="DL5" s="713"/>
      <c r="DM5" s="713"/>
      <c r="DN5" s="713"/>
      <c r="DO5" s="713"/>
      <c r="DP5" s="714"/>
      <c r="DQ5" s="712" t="s">
        <v>237</v>
      </c>
      <c r="DR5" s="713"/>
      <c r="DS5" s="713"/>
      <c r="DT5" s="713"/>
      <c r="DU5" s="713"/>
      <c r="DV5" s="713"/>
      <c r="DW5" s="713"/>
      <c r="DX5" s="713"/>
      <c r="DY5" s="713"/>
      <c r="DZ5" s="713"/>
      <c r="EA5" s="713"/>
      <c r="EB5" s="713"/>
      <c r="EC5" s="714"/>
    </row>
    <row r="6" spans="2:143" ht="11.25" customHeight="1" x14ac:dyDescent="0.15">
      <c r="B6" s="656" t="s">
        <v>238</v>
      </c>
      <c r="C6" s="657"/>
      <c r="D6" s="657"/>
      <c r="E6" s="657"/>
      <c r="F6" s="657"/>
      <c r="G6" s="657"/>
      <c r="H6" s="657"/>
      <c r="I6" s="657"/>
      <c r="J6" s="657"/>
      <c r="K6" s="657"/>
      <c r="L6" s="657"/>
      <c r="M6" s="657"/>
      <c r="N6" s="657"/>
      <c r="O6" s="657"/>
      <c r="P6" s="657"/>
      <c r="Q6" s="658"/>
      <c r="R6" s="659">
        <v>96510</v>
      </c>
      <c r="S6" s="660"/>
      <c r="T6" s="660"/>
      <c r="U6" s="660"/>
      <c r="V6" s="660"/>
      <c r="W6" s="660"/>
      <c r="X6" s="660"/>
      <c r="Y6" s="661"/>
      <c r="Z6" s="685">
        <v>1.2</v>
      </c>
      <c r="AA6" s="685"/>
      <c r="AB6" s="685"/>
      <c r="AC6" s="685"/>
      <c r="AD6" s="686">
        <v>96510</v>
      </c>
      <c r="AE6" s="686"/>
      <c r="AF6" s="686"/>
      <c r="AG6" s="686"/>
      <c r="AH6" s="686"/>
      <c r="AI6" s="686"/>
      <c r="AJ6" s="686"/>
      <c r="AK6" s="686"/>
      <c r="AL6" s="662">
        <v>2.1</v>
      </c>
      <c r="AM6" s="663"/>
      <c r="AN6" s="663"/>
      <c r="AO6" s="687"/>
      <c r="AP6" s="656" t="s">
        <v>239</v>
      </c>
      <c r="AQ6" s="657"/>
      <c r="AR6" s="657"/>
      <c r="AS6" s="657"/>
      <c r="AT6" s="657"/>
      <c r="AU6" s="657"/>
      <c r="AV6" s="657"/>
      <c r="AW6" s="657"/>
      <c r="AX6" s="657"/>
      <c r="AY6" s="657"/>
      <c r="AZ6" s="657"/>
      <c r="BA6" s="657"/>
      <c r="BB6" s="657"/>
      <c r="BC6" s="657"/>
      <c r="BD6" s="657"/>
      <c r="BE6" s="657"/>
      <c r="BF6" s="658"/>
      <c r="BG6" s="659">
        <v>3077016</v>
      </c>
      <c r="BH6" s="660"/>
      <c r="BI6" s="660"/>
      <c r="BJ6" s="660"/>
      <c r="BK6" s="660"/>
      <c r="BL6" s="660"/>
      <c r="BM6" s="660"/>
      <c r="BN6" s="661"/>
      <c r="BO6" s="685">
        <v>100</v>
      </c>
      <c r="BP6" s="685"/>
      <c r="BQ6" s="685"/>
      <c r="BR6" s="685"/>
      <c r="BS6" s="686" t="s">
        <v>130</v>
      </c>
      <c r="BT6" s="686"/>
      <c r="BU6" s="686"/>
      <c r="BV6" s="686"/>
      <c r="BW6" s="686"/>
      <c r="BX6" s="686"/>
      <c r="BY6" s="686"/>
      <c r="BZ6" s="686"/>
      <c r="CA6" s="686"/>
      <c r="CB6" s="731"/>
      <c r="CD6" s="709" t="s">
        <v>240</v>
      </c>
      <c r="CE6" s="710"/>
      <c r="CF6" s="710"/>
      <c r="CG6" s="710"/>
      <c r="CH6" s="710"/>
      <c r="CI6" s="710"/>
      <c r="CJ6" s="710"/>
      <c r="CK6" s="710"/>
      <c r="CL6" s="710"/>
      <c r="CM6" s="710"/>
      <c r="CN6" s="710"/>
      <c r="CO6" s="710"/>
      <c r="CP6" s="710"/>
      <c r="CQ6" s="711"/>
      <c r="CR6" s="659">
        <v>83770</v>
      </c>
      <c r="CS6" s="660"/>
      <c r="CT6" s="660"/>
      <c r="CU6" s="660"/>
      <c r="CV6" s="660"/>
      <c r="CW6" s="660"/>
      <c r="CX6" s="660"/>
      <c r="CY6" s="661"/>
      <c r="CZ6" s="736">
        <v>1.1000000000000001</v>
      </c>
      <c r="DA6" s="722"/>
      <c r="DB6" s="722"/>
      <c r="DC6" s="738"/>
      <c r="DD6" s="665">
        <v>495</v>
      </c>
      <c r="DE6" s="660"/>
      <c r="DF6" s="660"/>
      <c r="DG6" s="660"/>
      <c r="DH6" s="660"/>
      <c r="DI6" s="660"/>
      <c r="DJ6" s="660"/>
      <c r="DK6" s="660"/>
      <c r="DL6" s="660"/>
      <c r="DM6" s="660"/>
      <c r="DN6" s="660"/>
      <c r="DO6" s="660"/>
      <c r="DP6" s="661"/>
      <c r="DQ6" s="665">
        <v>83770</v>
      </c>
      <c r="DR6" s="660"/>
      <c r="DS6" s="660"/>
      <c r="DT6" s="660"/>
      <c r="DU6" s="660"/>
      <c r="DV6" s="660"/>
      <c r="DW6" s="660"/>
      <c r="DX6" s="660"/>
      <c r="DY6" s="660"/>
      <c r="DZ6" s="660"/>
      <c r="EA6" s="660"/>
      <c r="EB6" s="660"/>
      <c r="EC6" s="697"/>
    </row>
    <row r="7" spans="2:143" ht="11.25" customHeight="1" x14ac:dyDescent="0.15">
      <c r="B7" s="656" t="s">
        <v>241</v>
      </c>
      <c r="C7" s="657"/>
      <c r="D7" s="657"/>
      <c r="E7" s="657"/>
      <c r="F7" s="657"/>
      <c r="G7" s="657"/>
      <c r="H7" s="657"/>
      <c r="I7" s="657"/>
      <c r="J7" s="657"/>
      <c r="K7" s="657"/>
      <c r="L7" s="657"/>
      <c r="M7" s="657"/>
      <c r="N7" s="657"/>
      <c r="O7" s="657"/>
      <c r="P7" s="657"/>
      <c r="Q7" s="658"/>
      <c r="R7" s="659">
        <v>1603</v>
      </c>
      <c r="S7" s="660"/>
      <c r="T7" s="660"/>
      <c r="U7" s="660"/>
      <c r="V7" s="660"/>
      <c r="W7" s="660"/>
      <c r="X7" s="660"/>
      <c r="Y7" s="661"/>
      <c r="Z7" s="685">
        <v>0</v>
      </c>
      <c r="AA7" s="685"/>
      <c r="AB7" s="685"/>
      <c r="AC7" s="685"/>
      <c r="AD7" s="686">
        <v>1603</v>
      </c>
      <c r="AE7" s="686"/>
      <c r="AF7" s="686"/>
      <c r="AG7" s="686"/>
      <c r="AH7" s="686"/>
      <c r="AI7" s="686"/>
      <c r="AJ7" s="686"/>
      <c r="AK7" s="686"/>
      <c r="AL7" s="662">
        <v>0</v>
      </c>
      <c r="AM7" s="663"/>
      <c r="AN7" s="663"/>
      <c r="AO7" s="687"/>
      <c r="AP7" s="656" t="s">
        <v>242</v>
      </c>
      <c r="AQ7" s="657"/>
      <c r="AR7" s="657"/>
      <c r="AS7" s="657"/>
      <c r="AT7" s="657"/>
      <c r="AU7" s="657"/>
      <c r="AV7" s="657"/>
      <c r="AW7" s="657"/>
      <c r="AX7" s="657"/>
      <c r="AY7" s="657"/>
      <c r="AZ7" s="657"/>
      <c r="BA7" s="657"/>
      <c r="BB7" s="657"/>
      <c r="BC7" s="657"/>
      <c r="BD7" s="657"/>
      <c r="BE7" s="657"/>
      <c r="BF7" s="658"/>
      <c r="BG7" s="659">
        <v>1291261</v>
      </c>
      <c r="BH7" s="660"/>
      <c r="BI7" s="660"/>
      <c r="BJ7" s="660"/>
      <c r="BK7" s="660"/>
      <c r="BL7" s="660"/>
      <c r="BM7" s="660"/>
      <c r="BN7" s="661"/>
      <c r="BO7" s="685">
        <v>42</v>
      </c>
      <c r="BP7" s="685"/>
      <c r="BQ7" s="685"/>
      <c r="BR7" s="685"/>
      <c r="BS7" s="686" t="s">
        <v>130</v>
      </c>
      <c r="BT7" s="686"/>
      <c r="BU7" s="686"/>
      <c r="BV7" s="686"/>
      <c r="BW7" s="686"/>
      <c r="BX7" s="686"/>
      <c r="BY7" s="686"/>
      <c r="BZ7" s="686"/>
      <c r="CA7" s="686"/>
      <c r="CB7" s="731"/>
      <c r="CD7" s="656" t="s">
        <v>243</v>
      </c>
      <c r="CE7" s="657"/>
      <c r="CF7" s="657"/>
      <c r="CG7" s="657"/>
      <c r="CH7" s="657"/>
      <c r="CI7" s="657"/>
      <c r="CJ7" s="657"/>
      <c r="CK7" s="657"/>
      <c r="CL7" s="657"/>
      <c r="CM7" s="657"/>
      <c r="CN7" s="657"/>
      <c r="CO7" s="657"/>
      <c r="CP7" s="657"/>
      <c r="CQ7" s="658"/>
      <c r="CR7" s="659">
        <v>1251283</v>
      </c>
      <c r="CS7" s="660"/>
      <c r="CT7" s="660"/>
      <c r="CU7" s="660"/>
      <c r="CV7" s="660"/>
      <c r="CW7" s="660"/>
      <c r="CX7" s="660"/>
      <c r="CY7" s="661"/>
      <c r="CZ7" s="685">
        <v>16.100000000000001</v>
      </c>
      <c r="DA7" s="685"/>
      <c r="DB7" s="685"/>
      <c r="DC7" s="685"/>
      <c r="DD7" s="665">
        <v>17055</v>
      </c>
      <c r="DE7" s="660"/>
      <c r="DF7" s="660"/>
      <c r="DG7" s="660"/>
      <c r="DH7" s="660"/>
      <c r="DI7" s="660"/>
      <c r="DJ7" s="660"/>
      <c r="DK7" s="660"/>
      <c r="DL7" s="660"/>
      <c r="DM7" s="660"/>
      <c r="DN7" s="660"/>
      <c r="DO7" s="660"/>
      <c r="DP7" s="661"/>
      <c r="DQ7" s="665">
        <v>1169622</v>
      </c>
      <c r="DR7" s="660"/>
      <c r="DS7" s="660"/>
      <c r="DT7" s="660"/>
      <c r="DU7" s="660"/>
      <c r="DV7" s="660"/>
      <c r="DW7" s="660"/>
      <c r="DX7" s="660"/>
      <c r="DY7" s="660"/>
      <c r="DZ7" s="660"/>
      <c r="EA7" s="660"/>
      <c r="EB7" s="660"/>
      <c r="EC7" s="697"/>
    </row>
    <row r="8" spans="2:143" ht="11.25" customHeight="1" x14ac:dyDescent="0.15">
      <c r="B8" s="656" t="s">
        <v>244</v>
      </c>
      <c r="C8" s="657"/>
      <c r="D8" s="657"/>
      <c r="E8" s="657"/>
      <c r="F8" s="657"/>
      <c r="G8" s="657"/>
      <c r="H8" s="657"/>
      <c r="I8" s="657"/>
      <c r="J8" s="657"/>
      <c r="K8" s="657"/>
      <c r="L8" s="657"/>
      <c r="M8" s="657"/>
      <c r="N8" s="657"/>
      <c r="O8" s="657"/>
      <c r="P8" s="657"/>
      <c r="Q8" s="658"/>
      <c r="R8" s="659">
        <v>15788</v>
      </c>
      <c r="S8" s="660"/>
      <c r="T8" s="660"/>
      <c r="U8" s="660"/>
      <c r="V8" s="660"/>
      <c r="W8" s="660"/>
      <c r="X8" s="660"/>
      <c r="Y8" s="661"/>
      <c r="Z8" s="685">
        <v>0.2</v>
      </c>
      <c r="AA8" s="685"/>
      <c r="AB8" s="685"/>
      <c r="AC8" s="685"/>
      <c r="AD8" s="686">
        <v>15788</v>
      </c>
      <c r="AE8" s="686"/>
      <c r="AF8" s="686"/>
      <c r="AG8" s="686"/>
      <c r="AH8" s="686"/>
      <c r="AI8" s="686"/>
      <c r="AJ8" s="686"/>
      <c r="AK8" s="686"/>
      <c r="AL8" s="662">
        <v>0.3</v>
      </c>
      <c r="AM8" s="663"/>
      <c r="AN8" s="663"/>
      <c r="AO8" s="687"/>
      <c r="AP8" s="656" t="s">
        <v>245</v>
      </c>
      <c r="AQ8" s="657"/>
      <c r="AR8" s="657"/>
      <c r="AS8" s="657"/>
      <c r="AT8" s="657"/>
      <c r="AU8" s="657"/>
      <c r="AV8" s="657"/>
      <c r="AW8" s="657"/>
      <c r="AX8" s="657"/>
      <c r="AY8" s="657"/>
      <c r="AZ8" s="657"/>
      <c r="BA8" s="657"/>
      <c r="BB8" s="657"/>
      <c r="BC8" s="657"/>
      <c r="BD8" s="657"/>
      <c r="BE8" s="657"/>
      <c r="BF8" s="658"/>
      <c r="BG8" s="659">
        <v>36197</v>
      </c>
      <c r="BH8" s="660"/>
      <c r="BI8" s="660"/>
      <c r="BJ8" s="660"/>
      <c r="BK8" s="660"/>
      <c r="BL8" s="660"/>
      <c r="BM8" s="660"/>
      <c r="BN8" s="661"/>
      <c r="BO8" s="685">
        <v>1.2</v>
      </c>
      <c r="BP8" s="685"/>
      <c r="BQ8" s="685"/>
      <c r="BR8" s="685"/>
      <c r="BS8" s="686" t="s">
        <v>130</v>
      </c>
      <c r="BT8" s="686"/>
      <c r="BU8" s="686"/>
      <c r="BV8" s="686"/>
      <c r="BW8" s="686"/>
      <c r="BX8" s="686"/>
      <c r="BY8" s="686"/>
      <c r="BZ8" s="686"/>
      <c r="CA8" s="686"/>
      <c r="CB8" s="731"/>
      <c r="CD8" s="656" t="s">
        <v>246</v>
      </c>
      <c r="CE8" s="657"/>
      <c r="CF8" s="657"/>
      <c r="CG8" s="657"/>
      <c r="CH8" s="657"/>
      <c r="CI8" s="657"/>
      <c r="CJ8" s="657"/>
      <c r="CK8" s="657"/>
      <c r="CL8" s="657"/>
      <c r="CM8" s="657"/>
      <c r="CN8" s="657"/>
      <c r="CO8" s="657"/>
      <c r="CP8" s="657"/>
      <c r="CQ8" s="658"/>
      <c r="CR8" s="659">
        <v>3057706</v>
      </c>
      <c r="CS8" s="660"/>
      <c r="CT8" s="660"/>
      <c r="CU8" s="660"/>
      <c r="CV8" s="660"/>
      <c r="CW8" s="660"/>
      <c r="CX8" s="660"/>
      <c r="CY8" s="661"/>
      <c r="CZ8" s="685">
        <v>39.299999999999997</v>
      </c>
      <c r="DA8" s="685"/>
      <c r="DB8" s="685"/>
      <c r="DC8" s="685"/>
      <c r="DD8" s="665">
        <v>20770</v>
      </c>
      <c r="DE8" s="660"/>
      <c r="DF8" s="660"/>
      <c r="DG8" s="660"/>
      <c r="DH8" s="660"/>
      <c r="DI8" s="660"/>
      <c r="DJ8" s="660"/>
      <c r="DK8" s="660"/>
      <c r="DL8" s="660"/>
      <c r="DM8" s="660"/>
      <c r="DN8" s="660"/>
      <c r="DO8" s="660"/>
      <c r="DP8" s="661"/>
      <c r="DQ8" s="665">
        <v>1148609</v>
      </c>
      <c r="DR8" s="660"/>
      <c r="DS8" s="660"/>
      <c r="DT8" s="660"/>
      <c r="DU8" s="660"/>
      <c r="DV8" s="660"/>
      <c r="DW8" s="660"/>
      <c r="DX8" s="660"/>
      <c r="DY8" s="660"/>
      <c r="DZ8" s="660"/>
      <c r="EA8" s="660"/>
      <c r="EB8" s="660"/>
      <c r="EC8" s="697"/>
    </row>
    <row r="9" spans="2:143" ht="11.25" customHeight="1" x14ac:dyDescent="0.15">
      <c r="B9" s="656" t="s">
        <v>247</v>
      </c>
      <c r="C9" s="657"/>
      <c r="D9" s="657"/>
      <c r="E9" s="657"/>
      <c r="F9" s="657"/>
      <c r="G9" s="657"/>
      <c r="H9" s="657"/>
      <c r="I9" s="657"/>
      <c r="J9" s="657"/>
      <c r="K9" s="657"/>
      <c r="L9" s="657"/>
      <c r="M9" s="657"/>
      <c r="N9" s="657"/>
      <c r="O9" s="657"/>
      <c r="P9" s="657"/>
      <c r="Q9" s="658"/>
      <c r="R9" s="659">
        <v>18767</v>
      </c>
      <c r="S9" s="660"/>
      <c r="T9" s="660"/>
      <c r="U9" s="660"/>
      <c r="V9" s="660"/>
      <c r="W9" s="660"/>
      <c r="X9" s="660"/>
      <c r="Y9" s="661"/>
      <c r="Z9" s="685">
        <v>0.2</v>
      </c>
      <c r="AA9" s="685"/>
      <c r="AB9" s="685"/>
      <c r="AC9" s="685"/>
      <c r="AD9" s="686">
        <v>18767</v>
      </c>
      <c r="AE9" s="686"/>
      <c r="AF9" s="686"/>
      <c r="AG9" s="686"/>
      <c r="AH9" s="686"/>
      <c r="AI9" s="686"/>
      <c r="AJ9" s="686"/>
      <c r="AK9" s="686"/>
      <c r="AL9" s="662">
        <v>0.4</v>
      </c>
      <c r="AM9" s="663"/>
      <c r="AN9" s="663"/>
      <c r="AO9" s="687"/>
      <c r="AP9" s="656" t="s">
        <v>248</v>
      </c>
      <c r="AQ9" s="657"/>
      <c r="AR9" s="657"/>
      <c r="AS9" s="657"/>
      <c r="AT9" s="657"/>
      <c r="AU9" s="657"/>
      <c r="AV9" s="657"/>
      <c r="AW9" s="657"/>
      <c r="AX9" s="657"/>
      <c r="AY9" s="657"/>
      <c r="AZ9" s="657"/>
      <c r="BA9" s="657"/>
      <c r="BB9" s="657"/>
      <c r="BC9" s="657"/>
      <c r="BD9" s="657"/>
      <c r="BE9" s="657"/>
      <c r="BF9" s="658"/>
      <c r="BG9" s="659">
        <v>1034338</v>
      </c>
      <c r="BH9" s="660"/>
      <c r="BI9" s="660"/>
      <c r="BJ9" s="660"/>
      <c r="BK9" s="660"/>
      <c r="BL9" s="660"/>
      <c r="BM9" s="660"/>
      <c r="BN9" s="661"/>
      <c r="BO9" s="685">
        <v>33.6</v>
      </c>
      <c r="BP9" s="685"/>
      <c r="BQ9" s="685"/>
      <c r="BR9" s="685"/>
      <c r="BS9" s="686" t="s">
        <v>130</v>
      </c>
      <c r="BT9" s="686"/>
      <c r="BU9" s="686"/>
      <c r="BV9" s="686"/>
      <c r="BW9" s="686"/>
      <c r="BX9" s="686"/>
      <c r="BY9" s="686"/>
      <c r="BZ9" s="686"/>
      <c r="CA9" s="686"/>
      <c r="CB9" s="731"/>
      <c r="CD9" s="656" t="s">
        <v>249</v>
      </c>
      <c r="CE9" s="657"/>
      <c r="CF9" s="657"/>
      <c r="CG9" s="657"/>
      <c r="CH9" s="657"/>
      <c r="CI9" s="657"/>
      <c r="CJ9" s="657"/>
      <c r="CK9" s="657"/>
      <c r="CL9" s="657"/>
      <c r="CM9" s="657"/>
      <c r="CN9" s="657"/>
      <c r="CO9" s="657"/>
      <c r="CP9" s="657"/>
      <c r="CQ9" s="658"/>
      <c r="CR9" s="659">
        <v>667472</v>
      </c>
      <c r="CS9" s="660"/>
      <c r="CT9" s="660"/>
      <c r="CU9" s="660"/>
      <c r="CV9" s="660"/>
      <c r="CW9" s="660"/>
      <c r="CX9" s="660"/>
      <c r="CY9" s="661"/>
      <c r="CZ9" s="685">
        <v>8.6</v>
      </c>
      <c r="DA9" s="685"/>
      <c r="DB9" s="685"/>
      <c r="DC9" s="685"/>
      <c r="DD9" s="665">
        <v>5883</v>
      </c>
      <c r="DE9" s="660"/>
      <c r="DF9" s="660"/>
      <c r="DG9" s="660"/>
      <c r="DH9" s="660"/>
      <c r="DI9" s="660"/>
      <c r="DJ9" s="660"/>
      <c r="DK9" s="660"/>
      <c r="DL9" s="660"/>
      <c r="DM9" s="660"/>
      <c r="DN9" s="660"/>
      <c r="DO9" s="660"/>
      <c r="DP9" s="661"/>
      <c r="DQ9" s="665">
        <v>530692</v>
      </c>
      <c r="DR9" s="660"/>
      <c r="DS9" s="660"/>
      <c r="DT9" s="660"/>
      <c r="DU9" s="660"/>
      <c r="DV9" s="660"/>
      <c r="DW9" s="660"/>
      <c r="DX9" s="660"/>
      <c r="DY9" s="660"/>
      <c r="DZ9" s="660"/>
      <c r="EA9" s="660"/>
      <c r="EB9" s="660"/>
      <c r="EC9" s="697"/>
    </row>
    <row r="10" spans="2:143" ht="11.25" customHeight="1" x14ac:dyDescent="0.15">
      <c r="B10" s="656" t="s">
        <v>250</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85" t="s">
        <v>130</v>
      </c>
      <c r="AA10" s="685"/>
      <c r="AB10" s="685"/>
      <c r="AC10" s="685"/>
      <c r="AD10" s="686" t="s">
        <v>130</v>
      </c>
      <c r="AE10" s="686"/>
      <c r="AF10" s="686"/>
      <c r="AG10" s="686"/>
      <c r="AH10" s="686"/>
      <c r="AI10" s="686"/>
      <c r="AJ10" s="686"/>
      <c r="AK10" s="686"/>
      <c r="AL10" s="662" t="s">
        <v>130</v>
      </c>
      <c r="AM10" s="663"/>
      <c r="AN10" s="663"/>
      <c r="AO10" s="687"/>
      <c r="AP10" s="656" t="s">
        <v>251</v>
      </c>
      <c r="AQ10" s="657"/>
      <c r="AR10" s="657"/>
      <c r="AS10" s="657"/>
      <c r="AT10" s="657"/>
      <c r="AU10" s="657"/>
      <c r="AV10" s="657"/>
      <c r="AW10" s="657"/>
      <c r="AX10" s="657"/>
      <c r="AY10" s="657"/>
      <c r="AZ10" s="657"/>
      <c r="BA10" s="657"/>
      <c r="BB10" s="657"/>
      <c r="BC10" s="657"/>
      <c r="BD10" s="657"/>
      <c r="BE10" s="657"/>
      <c r="BF10" s="658"/>
      <c r="BG10" s="659">
        <v>67039</v>
      </c>
      <c r="BH10" s="660"/>
      <c r="BI10" s="660"/>
      <c r="BJ10" s="660"/>
      <c r="BK10" s="660"/>
      <c r="BL10" s="660"/>
      <c r="BM10" s="660"/>
      <c r="BN10" s="661"/>
      <c r="BO10" s="685">
        <v>2.2000000000000002</v>
      </c>
      <c r="BP10" s="685"/>
      <c r="BQ10" s="685"/>
      <c r="BR10" s="685"/>
      <c r="BS10" s="686" t="s">
        <v>130</v>
      </c>
      <c r="BT10" s="686"/>
      <c r="BU10" s="686"/>
      <c r="BV10" s="686"/>
      <c r="BW10" s="686"/>
      <c r="BX10" s="686"/>
      <c r="BY10" s="686"/>
      <c r="BZ10" s="686"/>
      <c r="CA10" s="686"/>
      <c r="CB10" s="731"/>
      <c r="CD10" s="656" t="s">
        <v>252</v>
      </c>
      <c r="CE10" s="657"/>
      <c r="CF10" s="657"/>
      <c r="CG10" s="657"/>
      <c r="CH10" s="657"/>
      <c r="CI10" s="657"/>
      <c r="CJ10" s="657"/>
      <c r="CK10" s="657"/>
      <c r="CL10" s="657"/>
      <c r="CM10" s="657"/>
      <c r="CN10" s="657"/>
      <c r="CO10" s="657"/>
      <c r="CP10" s="657"/>
      <c r="CQ10" s="658"/>
      <c r="CR10" s="659" t="s">
        <v>130</v>
      </c>
      <c r="CS10" s="660"/>
      <c r="CT10" s="660"/>
      <c r="CU10" s="660"/>
      <c r="CV10" s="660"/>
      <c r="CW10" s="660"/>
      <c r="CX10" s="660"/>
      <c r="CY10" s="661"/>
      <c r="CZ10" s="685" t="s">
        <v>130</v>
      </c>
      <c r="DA10" s="685"/>
      <c r="DB10" s="685"/>
      <c r="DC10" s="685"/>
      <c r="DD10" s="665" t="s">
        <v>130</v>
      </c>
      <c r="DE10" s="660"/>
      <c r="DF10" s="660"/>
      <c r="DG10" s="660"/>
      <c r="DH10" s="660"/>
      <c r="DI10" s="660"/>
      <c r="DJ10" s="660"/>
      <c r="DK10" s="660"/>
      <c r="DL10" s="660"/>
      <c r="DM10" s="660"/>
      <c r="DN10" s="660"/>
      <c r="DO10" s="660"/>
      <c r="DP10" s="661"/>
      <c r="DQ10" s="665" t="s">
        <v>130</v>
      </c>
      <c r="DR10" s="660"/>
      <c r="DS10" s="660"/>
      <c r="DT10" s="660"/>
      <c r="DU10" s="660"/>
      <c r="DV10" s="660"/>
      <c r="DW10" s="660"/>
      <c r="DX10" s="660"/>
      <c r="DY10" s="660"/>
      <c r="DZ10" s="660"/>
      <c r="EA10" s="660"/>
      <c r="EB10" s="660"/>
      <c r="EC10" s="697"/>
    </row>
    <row r="11" spans="2:143" ht="11.25" customHeight="1" x14ac:dyDescent="0.15">
      <c r="B11" s="656" t="s">
        <v>253</v>
      </c>
      <c r="C11" s="657"/>
      <c r="D11" s="657"/>
      <c r="E11" s="657"/>
      <c r="F11" s="657"/>
      <c r="G11" s="657"/>
      <c r="H11" s="657"/>
      <c r="I11" s="657"/>
      <c r="J11" s="657"/>
      <c r="K11" s="657"/>
      <c r="L11" s="657"/>
      <c r="M11" s="657"/>
      <c r="N11" s="657"/>
      <c r="O11" s="657"/>
      <c r="P11" s="657"/>
      <c r="Q11" s="658"/>
      <c r="R11" s="659">
        <v>457845</v>
      </c>
      <c r="S11" s="660"/>
      <c r="T11" s="660"/>
      <c r="U11" s="660"/>
      <c r="V11" s="660"/>
      <c r="W11" s="660"/>
      <c r="X11" s="660"/>
      <c r="Y11" s="661"/>
      <c r="Z11" s="662">
        <v>5.5</v>
      </c>
      <c r="AA11" s="663"/>
      <c r="AB11" s="663"/>
      <c r="AC11" s="664"/>
      <c r="AD11" s="665">
        <v>457845</v>
      </c>
      <c r="AE11" s="660"/>
      <c r="AF11" s="660"/>
      <c r="AG11" s="660"/>
      <c r="AH11" s="660"/>
      <c r="AI11" s="660"/>
      <c r="AJ11" s="660"/>
      <c r="AK11" s="661"/>
      <c r="AL11" s="662">
        <v>9.8000000000000007</v>
      </c>
      <c r="AM11" s="663"/>
      <c r="AN11" s="663"/>
      <c r="AO11" s="687"/>
      <c r="AP11" s="656" t="s">
        <v>254</v>
      </c>
      <c r="AQ11" s="657"/>
      <c r="AR11" s="657"/>
      <c r="AS11" s="657"/>
      <c r="AT11" s="657"/>
      <c r="AU11" s="657"/>
      <c r="AV11" s="657"/>
      <c r="AW11" s="657"/>
      <c r="AX11" s="657"/>
      <c r="AY11" s="657"/>
      <c r="AZ11" s="657"/>
      <c r="BA11" s="657"/>
      <c r="BB11" s="657"/>
      <c r="BC11" s="657"/>
      <c r="BD11" s="657"/>
      <c r="BE11" s="657"/>
      <c r="BF11" s="658"/>
      <c r="BG11" s="659">
        <v>153687</v>
      </c>
      <c r="BH11" s="660"/>
      <c r="BI11" s="660"/>
      <c r="BJ11" s="660"/>
      <c r="BK11" s="660"/>
      <c r="BL11" s="660"/>
      <c r="BM11" s="660"/>
      <c r="BN11" s="661"/>
      <c r="BO11" s="685">
        <v>5</v>
      </c>
      <c r="BP11" s="685"/>
      <c r="BQ11" s="685"/>
      <c r="BR11" s="685"/>
      <c r="BS11" s="686" t="s">
        <v>130</v>
      </c>
      <c r="BT11" s="686"/>
      <c r="BU11" s="686"/>
      <c r="BV11" s="686"/>
      <c r="BW11" s="686"/>
      <c r="BX11" s="686"/>
      <c r="BY11" s="686"/>
      <c r="BZ11" s="686"/>
      <c r="CA11" s="686"/>
      <c r="CB11" s="731"/>
      <c r="CD11" s="656" t="s">
        <v>255</v>
      </c>
      <c r="CE11" s="657"/>
      <c r="CF11" s="657"/>
      <c r="CG11" s="657"/>
      <c r="CH11" s="657"/>
      <c r="CI11" s="657"/>
      <c r="CJ11" s="657"/>
      <c r="CK11" s="657"/>
      <c r="CL11" s="657"/>
      <c r="CM11" s="657"/>
      <c r="CN11" s="657"/>
      <c r="CO11" s="657"/>
      <c r="CP11" s="657"/>
      <c r="CQ11" s="658"/>
      <c r="CR11" s="659">
        <v>283126</v>
      </c>
      <c r="CS11" s="660"/>
      <c r="CT11" s="660"/>
      <c r="CU11" s="660"/>
      <c r="CV11" s="660"/>
      <c r="CW11" s="660"/>
      <c r="CX11" s="660"/>
      <c r="CY11" s="661"/>
      <c r="CZ11" s="685">
        <v>3.6</v>
      </c>
      <c r="DA11" s="685"/>
      <c r="DB11" s="685"/>
      <c r="DC11" s="685"/>
      <c r="DD11" s="665">
        <v>17510</v>
      </c>
      <c r="DE11" s="660"/>
      <c r="DF11" s="660"/>
      <c r="DG11" s="660"/>
      <c r="DH11" s="660"/>
      <c r="DI11" s="660"/>
      <c r="DJ11" s="660"/>
      <c r="DK11" s="660"/>
      <c r="DL11" s="660"/>
      <c r="DM11" s="660"/>
      <c r="DN11" s="660"/>
      <c r="DO11" s="660"/>
      <c r="DP11" s="661"/>
      <c r="DQ11" s="665">
        <v>177088</v>
      </c>
      <c r="DR11" s="660"/>
      <c r="DS11" s="660"/>
      <c r="DT11" s="660"/>
      <c r="DU11" s="660"/>
      <c r="DV11" s="660"/>
      <c r="DW11" s="660"/>
      <c r="DX11" s="660"/>
      <c r="DY11" s="660"/>
      <c r="DZ11" s="660"/>
      <c r="EA11" s="660"/>
      <c r="EB11" s="660"/>
      <c r="EC11" s="697"/>
    </row>
    <row r="12" spans="2:143" ht="11.25" customHeight="1" x14ac:dyDescent="0.15">
      <c r="B12" s="656" t="s">
        <v>256</v>
      </c>
      <c r="C12" s="657"/>
      <c r="D12" s="657"/>
      <c r="E12" s="657"/>
      <c r="F12" s="657"/>
      <c r="G12" s="657"/>
      <c r="H12" s="657"/>
      <c r="I12" s="657"/>
      <c r="J12" s="657"/>
      <c r="K12" s="657"/>
      <c r="L12" s="657"/>
      <c r="M12" s="657"/>
      <c r="N12" s="657"/>
      <c r="O12" s="657"/>
      <c r="P12" s="657"/>
      <c r="Q12" s="658"/>
      <c r="R12" s="659">
        <v>80366</v>
      </c>
      <c r="S12" s="660"/>
      <c r="T12" s="660"/>
      <c r="U12" s="660"/>
      <c r="V12" s="660"/>
      <c r="W12" s="660"/>
      <c r="X12" s="660"/>
      <c r="Y12" s="661"/>
      <c r="Z12" s="685">
        <v>1</v>
      </c>
      <c r="AA12" s="685"/>
      <c r="AB12" s="685"/>
      <c r="AC12" s="685"/>
      <c r="AD12" s="686">
        <v>80366</v>
      </c>
      <c r="AE12" s="686"/>
      <c r="AF12" s="686"/>
      <c r="AG12" s="686"/>
      <c r="AH12" s="686"/>
      <c r="AI12" s="686"/>
      <c r="AJ12" s="686"/>
      <c r="AK12" s="686"/>
      <c r="AL12" s="662">
        <v>1.7</v>
      </c>
      <c r="AM12" s="663"/>
      <c r="AN12" s="663"/>
      <c r="AO12" s="687"/>
      <c r="AP12" s="656" t="s">
        <v>257</v>
      </c>
      <c r="AQ12" s="657"/>
      <c r="AR12" s="657"/>
      <c r="AS12" s="657"/>
      <c r="AT12" s="657"/>
      <c r="AU12" s="657"/>
      <c r="AV12" s="657"/>
      <c r="AW12" s="657"/>
      <c r="AX12" s="657"/>
      <c r="AY12" s="657"/>
      <c r="AZ12" s="657"/>
      <c r="BA12" s="657"/>
      <c r="BB12" s="657"/>
      <c r="BC12" s="657"/>
      <c r="BD12" s="657"/>
      <c r="BE12" s="657"/>
      <c r="BF12" s="658"/>
      <c r="BG12" s="659">
        <v>1549725</v>
      </c>
      <c r="BH12" s="660"/>
      <c r="BI12" s="660"/>
      <c r="BJ12" s="660"/>
      <c r="BK12" s="660"/>
      <c r="BL12" s="660"/>
      <c r="BM12" s="660"/>
      <c r="BN12" s="661"/>
      <c r="BO12" s="685">
        <v>50.4</v>
      </c>
      <c r="BP12" s="685"/>
      <c r="BQ12" s="685"/>
      <c r="BR12" s="685"/>
      <c r="BS12" s="686" t="s">
        <v>130</v>
      </c>
      <c r="BT12" s="686"/>
      <c r="BU12" s="686"/>
      <c r="BV12" s="686"/>
      <c r="BW12" s="686"/>
      <c r="BX12" s="686"/>
      <c r="BY12" s="686"/>
      <c r="BZ12" s="686"/>
      <c r="CA12" s="686"/>
      <c r="CB12" s="731"/>
      <c r="CD12" s="656" t="s">
        <v>258</v>
      </c>
      <c r="CE12" s="657"/>
      <c r="CF12" s="657"/>
      <c r="CG12" s="657"/>
      <c r="CH12" s="657"/>
      <c r="CI12" s="657"/>
      <c r="CJ12" s="657"/>
      <c r="CK12" s="657"/>
      <c r="CL12" s="657"/>
      <c r="CM12" s="657"/>
      <c r="CN12" s="657"/>
      <c r="CO12" s="657"/>
      <c r="CP12" s="657"/>
      <c r="CQ12" s="658"/>
      <c r="CR12" s="659">
        <v>49104</v>
      </c>
      <c r="CS12" s="660"/>
      <c r="CT12" s="660"/>
      <c r="CU12" s="660"/>
      <c r="CV12" s="660"/>
      <c r="CW12" s="660"/>
      <c r="CX12" s="660"/>
      <c r="CY12" s="661"/>
      <c r="CZ12" s="685">
        <v>0.6</v>
      </c>
      <c r="DA12" s="685"/>
      <c r="DB12" s="685"/>
      <c r="DC12" s="685"/>
      <c r="DD12" s="665">
        <v>189</v>
      </c>
      <c r="DE12" s="660"/>
      <c r="DF12" s="660"/>
      <c r="DG12" s="660"/>
      <c r="DH12" s="660"/>
      <c r="DI12" s="660"/>
      <c r="DJ12" s="660"/>
      <c r="DK12" s="660"/>
      <c r="DL12" s="660"/>
      <c r="DM12" s="660"/>
      <c r="DN12" s="660"/>
      <c r="DO12" s="660"/>
      <c r="DP12" s="661"/>
      <c r="DQ12" s="665">
        <v>49104</v>
      </c>
      <c r="DR12" s="660"/>
      <c r="DS12" s="660"/>
      <c r="DT12" s="660"/>
      <c r="DU12" s="660"/>
      <c r="DV12" s="660"/>
      <c r="DW12" s="660"/>
      <c r="DX12" s="660"/>
      <c r="DY12" s="660"/>
      <c r="DZ12" s="660"/>
      <c r="EA12" s="660"/>
      <c r="EB12" s="660"/>
      <c r="EC12" s="697"/>
    </row>
    <row r="13" spans="2:143" ht="11.25" customHeight="1" x14ac:dyDescent="0.15">
      <c r="B13" s="656" t="s">
        <v>259</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85" t="s">
        <v>130</v>
      </c>
      <c r="AA13" s="685"/>
      <c r="AB13" s="685"/>
      <c r="AC13" s="685"/>
      <c r="AD13" s="686" t="s">
        <v>130</v>
      </c>
      <c r="AE13" s="686"/>
      <c r="AF13" s="686"/>
      <c r="AG13" s="686"/>
      <c r="AH13" s="686"/>
      <c r="AI13" s="686"/>
      <c r="AJ13" s="686"/>
      <c r="AK13" s="686"/>
      <c r="AL13" s="662" t="s">
        <v>130</v>
      </c>
      <c r="AM13" s="663"/>
      <c r="AN13" s="663"/>
      <c r="AO13" s="687"/>
      <c r="AP13" s="656" t="s">
        <v>260</v>
      </c>
      <c r="AQ13" s="657"/>
      <c r="AR13" s="657"/>
      <c r="AS13" s="657"/>
      <c r="AT13" s="657"/>
      <c r="AU13" s="657"/>
      <c r="AV13" s="657"/>
      <c r="AW13" s="657"/>
      <c r="AX13" s="657"/>
      <c r="AY13" s="657"/>
      <c r="AZ13" s="657"/>
      <c r="BA13" s="657"/>
      <c r="BB13" s="657"/>
      <c r="BC13" s="657"/>
      <c r="BD13" s="657"/>
      <c r="BE13" s="657"/>
      <c r="BF13" s="658"/>
      <c r="BG13" s="659">
        <v>1547560</v>
      </c>
      <c r="BH13" s="660"/>
      <c r="BI13" s="660"/>
      <c r="BJ13" s="660"/>
      <c r="BK13" s="660"/>
      <c r="BL13" s="660"/>
      <c r="BM13" s="660"/>
      <c r="BN13" s="661"/>
      <c r="BO13" s="685">
        <v>50.3</v>
      </c>
      <c r="BP13" s="685"/>
      <c r="BQ13" s="685"/>
      <c r="BR13" s="685"/>
      <c r="BS13" s="686" t="s">
        <v>130</v>
      </c>
      <c r="BT13" s="686"/>
      <c r="BU13" s="686"/>
      <c r="BV13" s="686"/>
      <c r="BW13" s="686"/>
      <c r="BX13" s="686"/>
      <c r="BY13" s="686"/>
      <c r="BZ13" s="686"/>
      <c r="CA13" s="686"/>
      <c r="CB13" s="731"/>
      <c r="CD13" s="656" t="s">
        <v>261</v>
      </c>
      <c r="CE13" s="657"/>
      <c r="CF13" s="657"/>
      <c r="CG13" s="657"/>
      <c r="CH13" s="657"/>
      <c r="CI13" s="657"/>
      <c r="CJ13" s="657"/>
      <c r="CK13" s="657"/>
      <c r="CL13" s="657"/>
      <c r="CM13" s="657"/>
      <c r="CN13" s="657"/>
      <c r="CO13" s="657"/>
      <c r="CP13" s="657"/>
      <c r="CQ13" s="658"/>
      <c r="CR13" s="659">
        <v>497990</v>
      </c>
      <c r="CS13" s="660"/>
      <c r="CT13" s="660"/>
      <c r="CU13" s="660"/>
      <c r="CV13" s="660"/>
      <c r="CW13" s="660"/>
      <c r="CX13" s="660"/>
      <c r="CY13" s="661"/>
      <c r="CZ13" s="685">
        <v>6.4</v>
      </c>
      <c r="DA13" s="685"/>
      <c r="DB13" s="685"/>
      <c r="DC13" s="685"/>
      <c r="DD13" s="665">
        <v>177754</v>
      </c>
      <c r="DE13" s="660"/>
      <c r="DF13" s="660"/>
      <c r="DG13" s="660"/>
      <c r="DH13" s="660"/>
      <c r="DI13" s="660"/>
      <c r="DJ13" s="660"/>
      <c r="DK13" s="660"/>
      <c r="DL13" s="660"/>
      <c r="DM13" s="660"/>
      <c r="DN13" s="660"/>
      <c r="DO13" s="660"/>
      <c r="DP13" s="661"/>
      <c r="DQ13" s="665">
        <v>377513</v>
      </c>
      <c r="DR13" s="660"/>
      <c r="DS13" s="660"/>
      <c r="DT13" s="660"/>
      <c r="DU13" s="660"/>
      <c r="DV13" s="660"/>
      <c r="DW13" s="660"/>
      <c r="DX13" s="660"/>
      <c r="DY13" s="660"/>
      <c r="DZ13" s="660"/>
      <c r="EA13" s="660"/>
      <c r="EB13" s="660"/>
      <c r="EC13" s="697"/>
    </row>
    <row r="14" spans="2:143" ht="11.25" customHeight="1" x14ac:dyDescent="0.15">
      <c r="B14" s="656" t="s">
        <v>262</v>
      </c>
      <c r="C14" s="657"/>
      <c r="D14" s="657"/>
      <c r="E14" s="657"/>
      <c r="F14" s="657"/>
      <c r="G14" s="657"/>
      <c r="H14" s="657"/>
      <c r="I14" s="657"/>
      <c r="J14" s="657"/>
      <c r="K14" s="657"/>
      <c r="L14" s="657"/>
      <c r="M14" s="657"/>
      <c r="N14" s="657"/>
      <c r="O14" s="657"/>
      <c r="P14" s="657"/>
      <c r="Q14" s="658"/>
      <c r="R14" s="659">
        <v>5</v>
      </c>
      <c r="S14" s="660"/>
      <c r="T14" s="660"/>
      <c r="U14" s="660"/>
      <c r="V14" s="660"/>
      <c r="W14" s="660"/>
      <c r="X14" s="660"/>
      <c r="Y14" s="661"/>
      <c r="Z14" s="685">
        <v>0</v>
      </c>
      <c r="AA14" s="685"/>
      <c r="AB14" s="685"/>
      <c r="AC14" s="685"/>
      <c r="AD14" s="686">
        <v>5</v>
      </c>
      <c r="AE14" s="686"/>
      <c r="AF14" s="686"/>
      <c r="AG14" s="686"/>
      <c r="AH14" s="686"/>
      <c r="AI14" s="686"/>
      <c r="AJ14" s="686"/>
      <c r="AK14" s="686"/>
      <c r="AL14" s="662">
        <v>0</v>
      </c>
      <c r="AM14" s="663"/>
      <c r="AN14" s="663"/>
      <c r="AO14" s="687"/>
      <c r="AP14" s="656" t="s">
        <v>263</v>
      </c>
      <c r="AQ14" s="657"/>
      <c r="AR14" s="657"/>
      <c r="AS14" s="657"/>
      <c r="AT14" s="657"/>
      <c r="AU14" s="657"/>
      <c r="AV14" s="657"/>
      <c r="AW14" s="657"/>
      <c r="AX14" s="657"/>
      <c r="AY14" s="657"/>
      <c r="AZ14" s="657"/>
      <c r="BA14" s="657"/>
      <c r="BB14" s="657"/>
      <c r="BC14" s="657"/>
      <c r="BD14" s="657"/>
      <c r="BE14" s="657"/>
      <c r="BF14" s="658"/>
      <c r="BG14" s="659">
        <v>57289</v>
      </c>
      <c r="BH14" s="660"/>
      <c r="BI14" s="660"/>
      <c r="BJ14" s="660"/>
      <c r="BK14" s="660"/>
      <c r="BL14" s="660"/>
      <c r="BM14" s="660"/>
      <c r="BN14" s="661"/>
      <c r="BO14" s="685">
        <v>1.9</v>
      </c>
      <c r="BP14" s="685"/>
      <c r="BQ14" s="685"/>
      <c r="BR14" s="685"/>
      <c r="BS14" s="686" t="s">
        <v>130</v>
      </c>
      <c r="BT14" s="686"/>
      <c r="BU14" s="686"/>
      <c r="BV14" s="686"/>
      <c r="BW14" s="686"/>
      <c r="BX14" s="686"/>
      <c r="BY14" s="686"/>
      <c r="BZ14" s="686"/>
      <c r="CA14" s="686"/>
      <c r="CB14" s="731"/>
      <c r="CD14" s="656" t="s">
        <v>264</v>
      </c>
      <c r="CE14" s="657"/>
      <c r="CF14" s="657"/>
      <c r="CG14" s="657"/>
      <c r="CH14" s="657"/>
      <c r="CI14" s="657"/>
      <c r="CJ14" s="657"/>
      <c r="CK14" s="657"/>
      <c r="CL14" s="657"/>
      <c r="CM14" s="657"/>
      <c r="CN14" s="657"/>
      <c r="CO14" s="657"/>
      <c r="CP14" s="657"/>
      <c r="CQ14" s="658"/>
      <c r="CR14" s="659">
        <v>331203</v>
      </c>
      <c r="CS14" s="660"/>
      <c r="CT14" s="660"/>
      <c r="CU14" s="660"/>
      <c r="CV14" s="660"/>
      <c r="CW14" s="660"/>
      <c r="CX14" s="660"/>
      <c r="CY14" s="661"/>
      <c r="CZ14" s="685">
        <v>4.3</v>
      </c>
      <c r="DA14" s="685"/>
      <c r="DB14" s="685"/>
      <c r="DC14" s="685"/>
      <c r="DD14" s="665">
        <v>3232</v>
      </c>
      <c r="DE14" s="660"/>
      <c r="DF14" s="660"/>
      <c r="DG14" s="660"/>
      <c r="DH14" s="660"/>
      <c r="DI14" s="660"/>
      <c r="DJ14" s="660"/>
      <c r="DK14" s="660"/>
      <c r="DL14" s="660"/>
      <c r="DM14" s="660"/>
      <c r="DN14" s="660"/>
      <c r="DO14" s="660"/>
      <c r="DP14" s="661"/>
      <c r="DQ14" s="665">
        <v>331203</v>
      </c>
      <c r="DR14" s="660"/>
      <c r="DS14" s="660"/>
      <c r="DT14" s="660"/>
      <c r="DU14" s="660"/>
      <c r="DV14" s="660"/>
      <c r="DW14" s="660"/>
      <c r="DX14" s="660"/>
      <c r="DY14" s="660"/>
      <c r="DZ14" s="660"/>
      <c r="EA14" s="660"/>
      <c r="EB14" s="660"/>
      <c r="EC14" s="697"/>
    </row>
    <row r="15" spans="2:143" ht="11.25" customHeight="1" x14ac:dyDescent="0.15">
      <c r="B15" s="656" t="s">
        <v>265</v>
      </c>
      <c r="C15" s="657"/>
      <c r="D15" s="657"/>
      <c r="E15" s="657"/>
      <c r="F15" s="657"/>
      <c r="G15" s="657"/>
      <c r="H15" s="657"/>
      <c r="I15" s="657"/>
      <c r="J15" s="657"/>
      <c r="K15" s="657"/>
      <c r="L15" s="657"/>
      <c r="M15" s="657"/>
      <c r="N15" s="657"/>
      <c r="O15" s="657"/>
      <c r="P15" s="657"/>
      <c r="Q15" s="658"/>
      <c r="R15" s="659" t="s">
        <v>130</v>
      </c>
      <c r="S15" s="660"/>
      <c r="T15" s="660"/>
      <c r="U15" s="660"/>
      <c r="V15" s="660"/>
      <c r="W15" s="660"/>
      <c r="X15" s="660"/>
      <c r="Y15" s="661"/>
      <c r="Z15" s="685" t="s">
        <v>130</v>
      </c>
      <c r="AA15" s="685"/>
      <c r="AB15" s="685"/>
      <c r="AC15" s="685"/>
      <c r="AD15" s="686" t="s">
        <v>130</v>
      </c>
      <c r="AE15" s="686"/>
      <c r="AF15" s="686"/>
      <c r="AG15" s="686"/>
      <c r="AH15" s="686"/>
      <c r="AI15" s="686"/>
      <c r="AJ15" s="686"/>
      <c r="AK15" s="686"/>
      <c r="AL15" s="662" t="s">
        <v>130</v>
      </c>
      <c r="AM15" s="663"/>
      <c r="AN15" s="663"/>
      <c r="AO15" s="687"/>
      <c r="AP15" s="656" t="s">
        <v>266</v>
      </c>
      <c r="AQ15" s="657"/>
      <c r="AR15" s="657"/>
      <c r="AS15" s="657"/>
      <c r="AT15" s="657"/>
      <c r="AU15" s="657"/>
      <c r="AV15" s="657"/>
      <c r="AW15" s="657"/>
      <c r="AX15" s="657"/>
      <c r="AY15" s="657"/>
      <c r="AZ15" s="657"/>
      <c r="BA15" s="657"/>
      <c r="BB15" s="657"/>
      <c r="BC15" s="657"/>
      <c r="BD15" s="657"/>
      <c r="BE15" s="657"/>
      <c r="BF15" s="658"/>
      <c r="BG15" s="659">
        <v>178741</v>
      </c>
      <c r="BH15" s="660"/>
      <c r="BI15" s="660"/>
      <c r="BJ15" s="660"/>
      <c r="BK15" s="660"/>
      <c r="BL15" s="660"/>
      <c r="BM15" s="660"/>
      <c r="BN15" s="661"/>
      <c r="BO15" s="685">
        <v>5.8</v>
      </c>
      <c r="BP15" s="685"/>
      <c r="BQ15" s="685"/>
      <c r="BR15" s="685"/>
      <c r="BS15" s="686" t="s">
        <v>130</v>
      </c>
      <c r="BT15" s="686"/>
      <c r="BU15" s="686"/>
      <c r="BV15" s="686"/>
      <c r="BW15" s="686"/>
      <c r="BX15" s="686"/>
      <c r="BY15" s="686"/>
      <c r="BZ15" s="686"/>
      <c r="CA15" s="686"/>
      <c r="CB15" s="731"/>
      <c r="CD15" s="656" t="s">
        <v>267</v>
      </c>
      <c r="CE15" s="657"/>
      <c r="CF15" s="657"/>
      <c r="CG15" s="657"/>
      <c r="CH15" s="657"/>
      <c r="CI15" s="657"/>
      <c r="CJ15" s="657"/>
      <c r="CK15" s="657"/>
      <c r="CL15" s="657"/>
      <c r="CM15" s="657"/>
      <c r="CN15" s="657"/>
      <c r="CO15" s="657"/>
      <c r="CP15" s="657"/>
      <c r="CQ15" s="658"/>
      <c r="CR15" s="659">
        <v>950374</v>
      </c>
      <c r="CS15" s="660"/>
      <c r="CT15" s="660"/>
      <c r="CU15" s="660"/>
      <c r="CV15" s="660"/>
      <c r="CW15" s="660"/>
      <c r="CX15" s="660"/>
      <c r="CY15" s="661"/>
      <c r="CZ15" s="685">
        <v>12.2</v>
      </c>
      <c r="DA15" s="685"/>
      <c r="DB15" s="685"/>
      <c r="DC15" s="685"/>
      <c r="DD15" s="665">
        <v>49285</v>
      </c>
      <c r="DE15" s="660"/>
      <c r="DF15" s="660"/>
      <c r="DG15" s="660"/>
      <c r="DH15" s="660"/>
      <c r="DI15" s="660"/>
      <c r="DJ15" s="660"/>
      <c r="DK15" s="660"/>
      <c r="DL15" s="660"/>
      <c r="DM15" s="660"/>
      <c r="DN15" s="660"/>
      <c r="DO15" s="660"/>
      <c r="DP15" s="661"/>
      <c r="DQ15" s="665">
        <v>837247</v>
      </c>
      <c r="DR15" s="660"/>
      <c r="DS15" s="660"/>
      <c r="DT15" s="660"/>
      <c r="DU15" s="660"/>
      <c r="DV15" s="660"/>
      <c r="DW15" s="660"/>
      <c r="DX15" s="660"/>
      <c r="DY15" s="660"/>
      <c r="DZ15" s="660"/>
      <c r="EA15" s="660"/>
      <c r="EB15" s="660"/>
      <c r="EC15" s="697"/>
    </row>
    <row r="16" spans="2:143" ht="11.25" customHeight="1" x14ac:dyDescent="0.15">
      <c r="B16" s="656" t="s">
        <v>268</v>
      </c>
      <c r="C16" s="657"/>
      <c r="D16" s="657"/>
      <c r="E16" s="657"/>
      <c r="F16" s="657"/>
      <c r="G16" s="657"/>
      <c r="H16" s="657"/>
      <c r="I16" s="657"/>
      <c r="J16" s="657"/>
      <c r="K16" s="657"/>
      <c r="L16" s="657"/>
      <c r="M16" s="657"/>
      <c r="N16" s="657"/>
      <c r="O16" s="657"/>
      <c r="P16" s="657"/>
      <c r="Q16" s="658"/>
      <c r="R16" s="659">
        <v>12896</v>
      </c>
      <c r="S16" s="660"/>
      <c r="T16" s="660"/>
      <c r="U16" s="660"/>
      <c r="V16" s="660"/>
      <c r="W16" s="660"/>
      <c r="X16" s="660"/>
      <c r="Y16" s="661"/>
      <c r="Z16" s="685">
        <v>0.2</v>
      </c>
      <c r="AA16" s="685"/>
      <c r="AB16" s="685"/>
      <c r="AC16" s="685"/>
      <c r="AD16" s="686">
        <v>12896</v>
      </c>
      <c r="AE16" s="686"/>
      <c r="AF16" s="686"/>
      <c r="AG16" s="686"/>
      <c r="AH16" s="686"/>
      <c r="AI16" s="686"/>
      <c r="AJ16" s="686"/>
      <c r="AK16" s="686"/>
      <c r="AL16" s="662">
        <v>0.3</v>
      </c>
      <c r="AM16" s="663"/>
      <c r="AN16" s="663"/>
      <c r="AO16" s="687"/>
      <c r="AP16" s="656" t="s">
        <v>269</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85" t="s">
        <v>130</v>
      </c>
      <c r="BP16" s="685"/>
      <c r="BQ16" s="685"/>
      <c r="BR16" s="685"/>
      <c r="BS16" s="686" t="s">
        <v>130</v>
      </c>
      <c r="BT16" s="686"/>
      <c r="BU16" s="686"/>
      <c r="BV16" s="686"/>
      <c r="BW16" s="686"/>
      <c r="BX16" s="686"/>
      <c r="BY16" s="686"/>
      <c r="BZ16" s="686"/>
      <c r="CA16" s="686"/>
      <c r="CB16" s="731"/>
      <c r="CD16" s="656" t="s">
        <v>270</v>
      </c>
      <c r="CE16" s="657"/>
      <c r="CF16" s="657"/>
      <c r="CG16" s="657"/>
      <c r="CH16" s="657"/>
      <c r="CI16" s="657"/>
      <c r="CJ16" s="657"/>
      <c r="CK16" s="657"/>
      <c r="CL16" s="657"/>
      <c r="CM16" s="657"/>
      <c r="CN16" s="657"/>
      <c r="CO16" s="657"/>
      <c r="CP16" s="657"/>
      <c r="CQ16" s="658"/>
      <c r="CR16" s="659" t="s">
        <v>130</v>
      </c>
      <c r="CS16" s="660"/>
      <c r="CT16" s="660"/>
      <c r="CU16" s="660"/>
      <c r="CV16" s="660"/>
      <c r="CW16" s="660"/>
      <c r="CX16" s="660"/>
      <c r="CY16" s="661"/>
      <c r="CZ16" s="685" t="s">
        <v>130</v>
      </c>
      <c r="DA16" s="685"/>
      <c r="DB16" s="685"/>
      <c r="DC16" s="685"/>
      <c r="DD16" s="665" t="s">
        <v>130</v>
      </c>
      <c r="DE16" s="660"/>
      <c r="DF16" s="660"/>
      <c r="DG16" s="660"/>
      <c r="DH16" s="660"/>
      <c r="DI16" s="660"/>
      <c r="DJ16" s="660"/>
      <c r="DK16" s="660"/>
      <c r="DL16" s="660"/>
      <c r="DM16" s="660"/>
      <c r="DN16" s="660"/>
      <c r="DO16" s="660"/>
      <c r="DP16" s="661"/>
      <c r="DQ16" s="665" t="s">
        <v>130</v>
      </c>
      <c r="DR16" s="660"/>
      <c r="DS16" s="660"/>
      <c r="DT16" s="660"/>
      <c r="DU16" s="660"/>
      <c r="DV16" s="660"/>
      <c r="DW16" s="660"/>
      <c r="DX16" s="660"/>
      <c r="DY16" s="660"/>
      <c r="DZ16" s="660"/>
      <c r="EA16" s="660"/>
      <c r="EB16" s="660"/>
      <c r="EC16" s="697"/>
    </row>
    <row r="17" spans="2:133" ht="11.25" customHeight="1" x14ac:dyDescent="0.15">
      <c r="B17" s="656" t="s">
        <v>271</v>
      </c>
      <c r="C17" s="657"/>
      <c r="D17" s="657"/>
      <c r="E17" s="657"/>
      <c r="F17" s="657"/>
      <c r="G17" s="657"/>
      <c r="H17" s="657"/>
      <c r="I17" s="657"/>
      <c r="J17" s="657"/>
      <c r="K17" s="657"/>
      <c r="L17" s="657"/>
      <c r="M17" s="657"/>
      <c r="N17" s="657"/>
      <c r="O17" s="657"/>
      <c r="P17" s="657"/>
      <c r="Q17" s="658"/>
      <c r="R17" s="659">
        <v>57895</v>
      </c>
      <c r="S17" s="660"/>
      <c r="T17" s="660"/>
      <c r="U17" s="660"/>
      <c r="V17" s="660"/>
      <c r="W17" s="660"/>
      <c r="X17" s="660"/>
      <c r="Y17" s="661"/>
      <c r="Z17" s="685">
        <v>0.7</v>
      </c>
      <c r="AA17" s="685"/>
      <c r="AB17" s="685"/>
      <c r="AC17" s="685"/>
      <c r="AD17" s="686">
        <v>57895</v>
      </c>
      <c r="AE17" s="686"/>
      <c r="AF17" s="686"/>
      <c r="AG17" s="686"/>
      <c r="AH17" s="686"/>
      <c r="AI17" s="686"/>
      <c r="AJ17" s="686"/>
      <c r="AK17" s="686"/>
      <c r="AL17" s="662">
        <v>1.2</v>
      </c>
      <c r="AM17" s="663"/>
      <c r="AN17" s="663"/>
      <c r="AO17" s="687"/>
      <c r="AP17" s="656" t="s">
        <v>272</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85" t="s">
        <v>130</v>
      </c>
      <c r="BP17" s="685"/>
      <c r="BQ17" s="685"/>
      <c r="BR17" s="685"/>
      <c r="BS17" s="686" t="s">
        <v>130</v>
      </c>
      <c r="BT17" s="686"/>
      <c r="BU17" s="686"/>
      <c r="BV17" s="686"/>
      <c r="BW17" s="686"/>
      <c r="BX17" s="686"/>
      <c r="BY17" s="686"/>
      <c r="BZ17" s="686"/>
      <c r="CA17" s="686"/>
      <c r="CB17" s="731"/>
      <c r="CD17" s="656" t="s">
        <v>273</v>
      </c>
      <c r="CE17" s="657"/>
      <c r="CF17" s="657"/>
      <c r="CG17" s="657"/>
      <c r="CH17" s="657"/>
      <c r="CI17" s="657"/>
      <c r="CJ17" s="657"/>
      <c r="CK17" s="657"/>
      <c r="CL17" s="657"/>
      <c r="CM17" s="657"/>
      <c r="CN17" s="657"/>
      <c r="CO17" s="657"/>
      <c r="CP17" s="657"/>
      <c r="CQ17" s="658"/>
      <c r="CR17" s="659">
        <v>601452</v>
      </c>
      <c r="CS17" s="660"/>
      <c r="CT17" s="660"/>
      <c r="CU17" s="660"/>
      <c r="CV17" s="660"/>
      <c r="CW17" s="660"/>
      <c r="CX17" s="660"/>
      <c r="CY17" s="661"/>
      <c r="CZ17" s="685">
        <v>7.7</v>
      </c>
      <c r="DA17" s="685"/>
      <c r="DB17" s="685"/>
      <c r="DC17" s="685"/>
      <c r="DD17" s="665" t="s">
        <v>130</v>
      </c>
      <c r="DE17" s="660"/>
      <c r="DF17" s="660"/>
      <c r="DG17" s="660"/>
      <c r="DH17" s="660"/>
      <c r="DI17" s="660"/>
      <c r="DJ17" s="660"/>
      <c r="DK17" s="660"/>
      <c r="DL17" s="660"/>
      <c r="DM17" s="660"/>
      <c r="DN17" s="660"/>
      <c r="DO17" s="660"/>
      <c r="DP17" s="661"/>
      <c r="DQ17" s="665">
        <v>601452</v>
      </c>
      <c r="DR17" s="660"/>
      <c r="DS17" s="660"/>
      <c r="DT17" s="660"/>
      <c r="DU17" s="660"/>
      <c r="DV17" s="660"/>
      <c r="DW17" s="660"/>
      <c r="DX17" s="660"/>
      <c r="DY17" s="660"/>
      <c r="DZ17" s="660"/>
      <c r="EA17" s="660"/>
      <c r="EB17" s="660"/>
      <c r="EC17" s="697"/>
    </row>
    <row r="18" spans="2:133" ht="11.25" customHeight="1" x14ac:dyDescent="0.15">
      <c r="B18" s="656" t="s">
        <v>274</v>
      </c>
      <c r="C18" s="657"/>
      <c r="D18" s="657"/>
      <c r="E18" s="657"/>
      <c r="F18" s="657"/>
      <c r="G18" s="657"/>
      <c r="H18" s="657"/>
      <c r="I18" s="657"/>
      <c r="J18" s="657"/>
      <c r="K18" s="657"/>
      <c r="L18" s="657"/>
      <c r="M18" s="657"/>
      <c r="N18" s="657"/>
      <c r="O18" s="657"/>
      <c r="P18" s="657"/>
      <c r="Q18" s="658"/>
      <c r="R18" s="659">
        <v>88991</v>
      </c>
      <c r="S18" s="660"/>
      <c r="T18" s="660"/>
      <c r="U18" s="660"/>
      <c r="V18" s="660"/>
      <c r="W18" s="660"/>
      <c r="X18" s="660"/>
      <c r="Y18" s="661"/>
      <c r="Z18" s="685">
        <v>1.1000000000000001</v>
      </c>
      <c r="AA18" s="685"/>
      <c r="AB18" s="685"/>
      <c r="AC18" s="685"/>
      <c r="AD18" s="686">
        <v>88991</v>
      </c>
      <c r="AE18" s="686"/>
      <c r="AF18" s="686"/>
      <c r="AG18" s="686"/>
      <c r="AH18" s="686"/>
      <c r="AI18" s="686"/>
      <c r="AJ18" s="686"/>
      <c r="AK18" s="686"/>
      <c r="AL18" s="662">
        <v>1.8999999761581421</v>
      </c>
      <c r="AM18" s="663"/>
      <c r="AN18" s="663"/>
      <c r="AO18" s="687"/>
      <c r="AP18" s="656" t="s">
        <v>275</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85" t="s">
        <v>130</v>
      </c>
      <c r="BP18" s="685"/>
      <c r="BQ18" s="685"/>
      <c r="BR18" s="685"/>
      <c r="BS18" s="686" t="s">
        <v>130</v>
      </c>
      <c r="BT18" s="686"/>
      <c r="BU18" s="686"/>
      <c r="BV18" s="686"/>
      <c r="BW18" s="686"/>
      <c r="BX18" s="686"/>
      <c r="BY18" s="686"/>
      <c r="BZ18" s="686"/>
      <c r="CA18" s="686"/>
      <c r="CB18" s="731"/>
      <c r="CD18" s="656" t="s">
        <v>276</v>
      </c>
      <c r="CE18" s="657"/>
      <c r="CF18" s="657"/>
      <c r="CG18" s="657"/>
      <c r="CH18" s="657"/>
      <c r="CI18" s="657"/>
      <c r="CJ18" s="657"/>
      <c r="CK18" s="657"/>
      <c r="CL18" s="657"/>
      <c r="CM18" s="657"/>
      <c r="CN18" s="657"/>
      <c r="CO18" s="657"/>
      <c r="CP18" s="657"/>
      <c r="CQ18" s="658"/>
      <c r="CR18" s="659" t="s">
        <v>130</v>
      </c>
      <c r="CS18" s="660"/>
      <c r="CT18" s="660"/>
      <c r="CU18" s="660"/>
      <c r="CV18" s="660"/>
      <c r="CW18" s="660"/>
      <c r="CX18" s="660"/>
      <c r="CY18" s="661"/>
      <c r="CZ18" s="685" t="s">
        <v>130</v>
      </c>
      <c r="DA18" s="685"/>
      <c r="DB18" s="685"/>
      <c r="DC18" s="685"/>
      <c r="DD18" s="665" t="s">
        <v>130</v>
      </c>
      <c r="DE18" s="660"/>
      <c r="DF18" s="660"/>
      <c r="DG18" s="660"/>
      <c r="DH18" s="660"/>
      <c r="DI18" s="660"/>
      <c r="DJ18" s="660"/>
      <c r="DK18" s="660"/>
      <c r="DL18" s="660"/>
      <c r="DM18" s="660"/>
      <c r="DN18" s="660"/>
      <c r="DO18" s="660"/>
      <c r="DP18" s="661"/>
      <c r="DQ18" s="665" t="s">
        <v>130</v>
      </c>
      <c r="DR18" s="660"/>
      <c r="DS18" s="660"/>
      <c r="DT18" s="660"/>
      <c r="DU18" s="660"/>
      <c r="DV18" s="660"/>
      <c r="DW18" s="660"/>
      <c r="DX18" s="660"/>
      <c r="DY18" s="660"/>
      <c r="DZ18" s="660"/>
      <c r="EA18" s="660"/>
      <c r="EB18" s="660"/>
      <c r="EC18" s="697"/>
    </row>
    <row r="19" spans="2:133" ht="11.25" customHeight="1" x14ac:dyDescent="0.15">
      <c r="B19" s="656" t="s">
        <v>277</v>
      </c>
      <c r="C19" s="657"/>
      <c r="D19" s="657"/>
      <c r="E19" s="657"/>
      <c r="F19" s="657"/>
      <c r="G19" s="657"/>
      <c r="H19" s="657"/>
      <c r="I19" s="657"/>
      <c r="J19" s="657"/>
      <c r="K19" s="657"/>
      <c r="L19" s="657"/>
      <c r="M19" s="657"/>
      <c r="N19" s="657"/>
      <c r="O19" s="657"/>
      <c r="P19" s="657"/>
      <c r="Q19" s="658"/>
      <c r="R19" s="659">
        <v>34985</v>
      </c>
      <c r="S19" s="660"/>
      <c r="T19" s="660"/>
      <c r="U19" s="660"/>
      <c r="V19" s="660"/>
      <c r="W19" s="660"/>
      <c r="X19" s="660"/>
      <c r="Y19" s="661"/>
      <c r="Z19" s="685">
        <v>0.4</v>
      </c>
      <c r="AA19" s="685"/>
      <c r="AB19" s="685"/>
      <c r="AC19" s="685"/>
      <c r="AD19" s="686">
        <v>34985</v>
      </c>
      <c r="AE19" s="686"/>
      <c r="AF19" s="686"/>
      <c r="AG19" s="686"/>
      <c r="AH19" s="686"/>
      <c r="AI19" s="686"/>
      <c r="AJ19" s="686"/>
      <c r="AK19" s="686"/>
      <c r="AL19" s="662">
        <v>0.8</v>
      </c>
      <c r="AM19" s="663"/>
      <c r="AN19" s="663"/>
      <c r="AO19" s="687"/>
      <c r="AP19" s="656" t="s">
        <v>278</v>
      </c>
      <c r="AQ19" s="657"/>
      <c r="AR19" s="657"/>
      <c r="AS19" s="657"/>
      <c r="AT19" s="657"/>
      <c r="AU19" s="657"/>
      <c r="AV19" s="657"/>
      <c r="AW19" s="657"/>
      <c r="AX19" s="657"/>
      <c r="AY19" s="657"/>
      <c r="AZ19" s="657"/>
      <c r="BA19" s="657"/>
      <c r="BB19" s="657"/>
      <c r="BC19" s="657"/>
      <c r="BD19" s="657"/>
      <c r="BE19" s="657"/>
      <c r="BF19" s="658"/>
      <c r="BG19" s="659" t="s">
        <v>130</v>
      </c>
      <c r="BH19" s="660"/>
      <c r="BI19" s="660"/>
      <c r="BJ19" s="660"/>
      <c r="BK19" s="660"/>
      <c r="BL19" s="660"/>
      <c r="BM19" s="660"/>
      <c r="BN19" s="661"/>
      <c r="BO19" s="685" t="s">
        <v>130</v>
      </c>
      <c r="BP19" s="685"/>
      <c r="BQ19" s="685"/>
      <c r="BR19" s="685"/>
      <c r="BS19" s="686" t="s">
        <v>130</v>
      </c>
      <c r="BT19" s="686"/>
      <c r="BU19" s="686"/>
      <c r="BV19" s="686"/>
      <c r="BW19" s="686"/>
      <c r="BX19" s="686"/>
      <c r="BY19" s="686"/>
      <c r="BZ19" s="686"/>
      <c r="CA19" s="686"/>
      <c r="CB19" s="731"/>
      <c r="CD19" s="656" t="s">
        <v>279</v>
      </c>
      <c r="CE19" s="657"/>
      <c r="CF19" s="657"/>
      <c r="CG19" s="657"/>
      <c r="CH19" s="657"/>
      <c r="CI19" s="657"/>
      <c r="CJ19" s="657"/>
      <c r="CK19" s="657"/>
      <c r="CL19" s="657"/>
      <c r="CM19" s="657"/>
      <c r="CN19" s="657"/>
      <c r="CO19" s="657"/>
      <c r="CP19" s="657"/>
      <c r="CQ19" s="658"/>
      <c r="CR19" s="659" t="s">
        <v>130</v>
      </c>
      <c r="CS19" s="660"/>
      <c r="CT19" s="660"/>
      <c r="CU19" s="660"/>
      <c r="CV19" s="660"/>
      <c r="CW19" s="660"/>
      <c r="CX19" s="660"/>
      <c r="CY19" s="661"/>
      <c r="CZ19" s="685" t="s">
        <v>130</v>
      </c>
      <c r="DA19" s="685"/>
      <c r="DB19" s="685"/>
      <c r="DC19" s="685"/>
      <c r="DD19" s="665" t="s">
        <v>130</v>
      </c>
      <c r="DE19" s="660"/>
      <c r="DF19" s="660"/>
      <c r="DG19" s="660"/>
      <c r="DH19" s="660"/>
      <c r="DI19" s="660"/>
      <c r="DJ19" s="660"/>
      <c r="DK19" s="660"/>
      <c r="DL19" s="660"/>
      <c r="DM19" s="660"/>
      <c r="DN19" s="660"/>
      <c r="DO19" s="660"/>
      <c r="DP19" s="661"/>
      <c r="DQ19" s="665" t="s">
        <v>130</v>
      </c>
      <c r="DR19" s="660"/>
      <c r="DS19" s="660"/>
      <c r="DT19" s="660"/>
      <c r="DU19" s="660"/>
      <c r="DV19" s="660"/>
      <c r="DW19" s="660"/>
      <c r="DX19" s="660"/>
      <c r="DY19" s="660"/>
      <c r="DZ19" s="660"/>
      <c r="EA19" s="660"/>
      <c r="EB19" s="660"/>
      <c r="EC19" s="697"/>
    </row>
    <row r="20" spans="2:133" ht="11.25" customHeight="1" x14ac:dyDescent="0.15">
      <c r="B20" s="656" t="s">
        <v>280</v>
      </c>
      <c r="C20" s="657"/>
      <c r="D20" s="657"/>
      <c r="E20" s="657"/>
      <c r="F20" s="657"/>
      <c r="G20" s="657"/>
      <c r="H20" s="657"/>
      <c r="I20" s="657"/>
      <c r="J20" s="657"/>
      <c r="K20" s="657"/>
      <c r="L20" s="657"/>
      <c r="M20" s="657"/>
      <c r="N20" s="657"/>
      <c r="O20" s="657"/>
      <c r="P20" s="657"/>
      <c r="Q20" s="658"/>
      <c r="R20" s="659">
        <v>4190</v>
      </c>
      <c r="S20" s="660"/>
      <c r="T20" s="660"/>
      <c r="U20" s="660"/>
      <c r="V20" s="660"/>
      <c r="W20" s="660"/>
      <c r="X20" s="660"/>
      <c r="Y20" s="661"/>
      <c r="Z20" s="685">
        <v>0.1</v>
      </c>
      <c r="AA20" s="685"/>
      <c r="AB20" s="685"/>
      <c r="AC20" s="685"/>
      <c r="AD20" s="686">
        <v>4190</v>
      </c>
      <c r="AE20" s="686"/>
      <c r="AF20" s="686"/>
      <c r="AG20" s="686"/>
      <c r="AH20" s="686"/>
      <c r="AI20" s="686"/>
      <c r="AJ20" s="686"/>
      <c r="AK20" s="686"/>
      <c r="AL20" s="662">
        <v>0.1</v>
      </c>
      <c r="AM20" s="663"/>
      <c r="AN20" s="663"/>
      <c r="AO20" s="687"/>
      <c r="AP20" s="656" t="s">
        <v>281</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85" t="s">
        <v>130</v>
      </c>
      <c r="BP20" s="685"/>
      <c r="BQ20" s="685"/>
      <c r="BR20" s="685"/>
      <c r="BS20" s="686" t="s">
        <v>130</v>
      </c>
      <c r="BT20" s="686"/>
      <c r="BU20" s="686"/>
      <c r="BV20" s="686"/>
      <c r="BW20" s="686"/>
      <c r="BX20" s="686"/>
      <c r="BY20" s="686"/>
      <c r="BZ20" s="686"/>
      <c r="CA20" s="686"/>
      <c r="CB20" s="731"/>
      <c r="CD20" s="656" t="s">
        <v>282</v>
      </c>
      <c r="CE20" s="657"/>
      <c r="CF20" s="657"/>
      <c r="CG20" s="657"/>
      <c r="CH20" s="657"/>
      <c r="CI20" s="657"/>
      <c r="CJ20" s="657"/>
      <c r="CK20" s="657"/>
      <c r="CL20" s="657"/>
      <c r="CM20" s="657"/>
      <c r="CN20" s="657"/>
      <c r="CO20" s="657"/>
      <c r="CP20" s="657"/>
      <c r="CQ20" s="658"/>
      <c r="CR20" s="659">
        <v>7773480</v>
      </c>
      <c r="CS20" s="660"/>
      <c r="CT20" s="660"/>
      <c r="CU20" s="660"/>
      <c r="CV20" s="660"/>
      <c r="CW20" s="660"/>
      <c r="CX20" s="660"/>
      <c r="CY20" s="661"/>
      <c r="CZ20" s="685">
        <v>100</v>
      </c>
      <c r="DA20" s="685"/>
      <c r="DB20" s="685"/>
      <c r="DC20" s="685"/>
      <c r="DD20" s="665">
        <v>292173</v>
      </c>
      <c r="DE20" s="660"/>
      <c r="DF20" s="660"/>
      <c r="DG20" s="660"/>
      <c r="DH20" s="660"/>
      <c r="DI20" s="660"/>
      <c r="DJ20" s="660"/>
      <c r="DK20" s="660"/>
      <c r="DL20" s="660"/>
      <c r="DM20" s="660"/>
      <c r="DN20" s="660"/>
      <c r="DO20" s="660"/>
      <c r="DP20" s="661"/>
      <c r="DQ20" s="665">
        <v>5306300</v>
      </c>
      <c r="DR20" s="660"/>
      <c r="DS20" s="660"/>
      <c r="DT20" s="660"/>
      <c r="DU20" s="660"/>
      <c r="DV20" s="660"/>
      <c r="DW20" s="660"/>
      <c r="DX20" s="660"/>
      <c r="DY20" s="660"/>
      <c r="DZ20" s="660"/>
      <c r="EA20" s="660"/>
      <c r="EB20" s="660"/>
      <c r="EC20" s="697"/>
    </row>
    <row r="21" spans="2:133" ht="11.25" customHeight="1" x14ac:dyDescent="0.15">
      <c r="B21" s="656" t="s">
        <v>283</v>
      </c>
      <c r="C21" s="657"/>
      <c r="D21" s="657"/>
      <c r="E21" s="657"/>
      <c r="F21" s="657"/>
      <c r="G21" s="657"/>
      <c r="H21" s="657"/>
      <c r="I21" s="657"/>
      <c r="J21" s="657"/>
      <c r="K21" s="657"/>
      <c r="L21" s="657"/>
      <c r="M21" s="657"/>
      <c r="N21" s="657"/>
      <c r="O21" s="657"/>
      <c r="P21" s="657"/>
      <c r="Q21" s="658"/>
      <c r="R21" s="659">
        <v>1451</v>
      </c>
      <c r="S21" s="660"/>
      <c r="T21" s="660"/>
      <c r="U21" s="660"/>
      <c r="V21" s="660"/>
      <c r="W21" s="660"/>
      <c r="X21" s="660"/>
      <c r="Y21" s="661"/>
      <c r="Z21" s="685">
        <v>0</v>
      </c>
      <c r="AA21" s="685"/>
      <c r="AB21" s="685"/>
      <c r="AC21" s="685"/>
      <c r="AD21" s="686">
        <v>1451</v>
      </c>
      <c r="AE21" s="686"/>
      <c r="AF21" s="686"/>
      <c r="AG21" s="686"/>
      <c r="AH21" s="686"/>
      <c r="AI21" s="686"/>
      <c r="AJ21" s="686"/>
      <c r="AK21" s="686"/>
      <c r="AL21" s="662">
        <v>0</v>
      </c>
      <c r="AM21" s="663"/>
      <c r="AN21" s="663"/>
      <c r="AO21" s="687"/>
      <c r="AP21" s="656" t="s">
        <v>284</v>
      </c>
      <c r="AQ21" s="732"/>
      <c r="AR21" s="732"/>
      <c r="AS21" s="732"/>
      <c r="AT21" s="732"/>
      <c r="AU21" s="732"/>
      <c r="AV21" s="732"/>
      <c r="AW21" s="732"/>
      <c r="AX21" s="732"/>
      <c r="AY21" s="732"/>
      <c r="AZ21" s="732"/>
      <c r="BA21" s="732"/>
      <c r="BB21" s="732"/>
      <c r="BC21" s="732"/>
      <c r="BD21" s="732"/>
      <c r="BE21" s="732"/>
      <c r="BF21" s="733"/>
      <c r="BG21" s="659" t="s">
        <v>130</v>
      </c>
      <c r="BH21" s="660"/>
      <c r="BI21" s="660"/>
      <c r="BJ21" s="660"/>
      <c r="BK21" s="660"/>
      <c r="BL21" s="660"/>
      <c r="BM21" s="660"/>
      <c r="BN21" s="661"/>
      <c r="BO21" s="685" t="s">
        <v>130</v>
      </c>
      <c r="BP21" s="685"/>
      <c r="BQ21" s="685"/>
      <c r="BR21" s="685"/>
      <c r="BS21" s="686" t="s">
        <v>130</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285</v>
      </c>
      <c r="C22" s="717"/>
      <c r="D22" s="717"/>
      <c r="E22" s="717"/>
      <c r="F22" s="717"/>
      <c r="G22" s="717"/>
      <c r="H22" s="717"/>
      <c r="I22" s="717"/>
      <c r="J22" s="717"/>
      <c r="K22" s="717"/>
      <c r="L22" s="717"/>
      <c r="M22" s="717"/>
      <c r="N22" s="717"/>
      <c r="O22" s="717"/>
      <c r="P22" s="717"/>
      <c r="Q22" s="718"/>
      <c r="R22" s="659">
        <v>48365</v>
      </c>
      <c r="S22" s="660"/>
      <c r="T22" s="660"/>
      <c r="U22" s="660"/>
      <c r="V22" s="660"/>
      <c r="W22" s="660"/>
      <c r="X22" s="660"/>
      <c r="Y22" s="661"/>
      <c r="Z22" s="685">
        <v>0.6</v>
      </c>
      <c r="AA22" s="685"/>
      <c r="AB22" s="685"/>
      <c r="AC22" s="685"/>
      <c r="AD22" s="686">
        <v>48365</v>
      </c>
      <c r="AE22" s="686"/>
      <c r="AF22" s="686"/>
      <c r="AG22" s="686"/>
      <c r="AH22" s="686"/>
      <c r="AI22" s="686"/>
      <c r="AJ22" s="686"/>
      <c r="AK22" s="686"/>
      <c r="AL22" s="662">
        <v>1</v>
      </c>
      <c r="AM22" s="663"/>
      <c r="AN22" s="663"/>
      <c r="AO22" s="687"/>
      <c r="AP22" s="656" t="s">
        <v>286</v>
      </c>
      <c r="AQ22" s="732"/>
      <c r="AR22" s="732"/>
      <c r="AS22" s="732"/>
      <c r="AT22" s="732"/>
      <c r="AU22" s="732"/>
      <c r="AV22" s="732"/>
      <c r="AW22" s="732"/>
      <c r="AX22" s="732"/>
      <c r="AY22" s="732"/>
      <c r="AZ22" s="732"/>
      <c r="BA22" s="732"/>
      <c r="BB22" s="732"/>
      <c r="BC22" s="732"/>
      <c r="BD22" s="732"/>
      <c r="BE22" s="732"/>
      <c r="BF22" s="733"/>
      <c r="BG22" s="659" t="s">
        <v>130</v>
      </c>
      <c r="BH22" s="660"/>
      <c r="BI22" s="660"/>
      <c r="BJ22" s="660"/>
      <c r="BK22" s="660"/>
      <c r="BL22" s="660"/>
      <c r="BM22" s="660"/>
      <c r="BN22" s="661"/>
      <c r="BO22" s="685" t="s">
        <v>130</v>
      </c>
      <c r="BP22" s="685"/>
      <c r="BQ22" s="685"/>
      <c r="BR22" s="685"/>
      <c r="BS22" s="686" t="s">
        <v>130</v>
      </c>
      <c r="BT22" s="686"/>
      <c r="BU22" s="686"/>
      <c r="BV22" s="686"/>
      <c r="BW22" s="686"/>
      <c r="BX22" s="686"/>
      <c r="BY22" s="686"/>
      <c r="BZ22" s="686"/>
      <c r="CA22" s="686"/>
      <c r="CB22" s="731"/>
      <c r="CD22" s="712" t="s">
        <v>287</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288</v>
      </c>
      <c r="C23" s="657"/>
      <c r="D23" s="657"/>
      <c r="E23" s="657"/>
      <c r="F23" s="657"/>
      <c r="G23" s="657"/>
      <c r="H23" s="657"/>
      <c r="I23" s="657"/>
      <c r="J23" s="657"/>
      <c r="K23" s="657"/>
      <c r="L23" s="657"/>
      <c r="M23" s="657"/>
      <c r="N23" s="657"/>
      <c r="O23" s="657"/>
      <c r="P23" s="657"/>
      <c r="Q23" s="658"/>
      <c r="R23" s="659">
        <v>749682</v>
      </c>
      <c r="S23" s="660"/>
      <c r="T23" s="660"/>
      <c r="U23" s="660"/>
      <c r="V23" s="660"/>
      <c r="W23" s="660"/>
      <c r="X23" s="660"/>
      <c r="Y23" s="661"/>
      <c r="Z23" s="685">
        <v>9</v>
      </c>
      <c r="AA23" s="685"/>
      <c r="AB23" s="685"/>
      <c r="AC23" s="685"/>
      <c r="AD23" s="686">
        <v>679435</v>
      </c>
      <c r="AE23" s="686"/>
      <c r="AF23" s="686"/>
      <c r="AG23" s="686"/>
      <c r="AH23" s="686"/>
      <c r="AI23" s="686"/>
      <c r="AJ23" s="686"/>
      <c r="AK23" s="686"/>
      <c r="AL23" s="662">
        <v>14.6</v>
      </c>
      <c r="AM23" s="663"/>
      <c r="AN23" s="663"/>
      <c r="AO23" s="687"/>
      <c r="AP23" s="656" t="s">
        <v>289</v>
      </c>
      <c r="AQ23" s="732"/>
      <c r="AR23" s="732"/>
      <c r="AS23" s="732"/>
      <c r="AT23" s="732"/>
      <c r="AU23" s="732"/>
      <c r="AV23" s="732"/>
      <c r="AW23" s="732"/>
      <c r="AX23" s="732"/>
      <c r="AY23" s="732"/>
      <c r="AZ23" s="732"/>
      <c r="BA23" s="732"/>
      <c r="BB23" s="732"/>
      <c r="BC23" s="732"/>
      <c r="BD23" s="732"/>
      <c r="BE23" s="732"/>
      <c r="BF23" s="733"/>
      <c r="BG23" s="659" t="s">
        <v>130</v>
      </c>
      <c r="BH23" s="660"/>
      <c r="BI23" s="660"/>
      <c r="BJ23" s="660"/>
      <c r="BK23" s="660"/>
      <c r="BL23" s="660"/>
      <c r="BM23" s="660"/>
      <c r="BN23" s="661"/>
      <c r="BO23" s="685" t="s">
        <v>130</v>
      </c>
      <c r="BP23" s="685"/>
      <c r="BQ23" s="685"/>
      <c r="BR23" s="685"/>
      <c r="BS23" s="686" t="s">
        <v>130</v>
      </c>
      <c r="BT23" s="686"/>
      <c r="BU23" s="686"/>
      <c r="BV23" s="686"/>
      <c r="BW23" s="686"/>
      <c r="BX23" s="686"/>
      <c r="BY23" s="686"/>
      <c r="BZ23" s="686"/>
      <c r="CA23" s="686"/>
      <c r="CB23" s="731"/>
      <c r="CD23" s="712" t="s">
        <v>229</v>
      </c>
      <c r="CE23" s="713"/>
      <c r="CF23" s="713"/>
      <c r="CG23" s="713"/>
      <c r="CH23" s="713"/>
      <c r="CI23" s="713"/>
      <c r="CJ23" s="713"/>
      <c r="CK23" s="713"/>
      <c r="CL23" s="713"/>
      <c r="CM23" s="713"/>
      <c r="CN23" s="713"/>
      <c r="CO23" s="713"/>
      <c r="CP23" s="713"/>
      <c r="CQ23" s="714"/>
      <c r="CR23" s="712" t="s">
        <v>290</v>
      </c>
      <c r="CS23" s="713"/>
      <c r="CT23" s="713"/>
      <c r="CU23" s="713"/>
      <c r="CV23" s="713"/>
      <c r="CW23" s="713"/>
      <c r="CX23" s="713"/>
      <c r="CY23" s="714"/>
      <c r="CZ23" s="712" t="s">
        <v>291</v>
      </c>
      <c r="DA23" s="713"/>
      <c r="DB23" s="713"/>
      <c r="DC23" s="714"/>
      <c r="DD23" s="712" t="s">
        <v>292</v>
      </c>
      <c r="DE23" s="713"/>
      <c r="DF23" s="713"/>
      <c r="DG23" s="713"/>
      <c r="DH23" s="713"/>
      <c r="DI23" s="713"/>
      <c r="DJ23" s="713"/>
      <c r="DK23" s="714"/>
      <c r="DL23" s="744" t="s">
        <v>293</v>
      </c>
      <c r="DM23" s="745"/>
      <c r="DN23" s="745"/>
      <c r="DO23" s="745"/>
      <c r="DP23" s="745"/>
      <c r="DQ23" s="745"/>
      <c r="DR23" s="745"/>
      <c r="DS23" s="745"/>
      <c r="DT23" s="745"/>
      <c r="DU23" s="745"/>
      <c r="DV23" s="746"/>
      <c r="DW23" s="712" t="s">
        <v>294</v>
      </c>
      <c r="DX23" s="713"/>
      <c r="DY23" s="713"/>
      <c r="DZ23" s="713"/>
      <c r="EA23" s="713"/>
      <c r="EB23" s="713"/>
      <c r="EC23" s="714"/>
    </row>
    <row r="24" spans="2:133" ht="11.25" customHeight="1" x14ac:dyDescent="0.15">
      <c r="B24" s="656" t="s">
        <v>295</v>
      </c>
      <c r="C24" s="657"/>
      <c r="D24" s="657"/>
      <c r="E24" s="657"/>
      <c r="F24" s="657"/>
      <c r="G24" s="657"/>
      <c r="H24" s="657"/>
      <c r="I24" s="657"/>
      <c r="J24" s="657"/>
      <c r="K24" s="657"/>
      <c r="L24" s="657"/>
      <c r="M24" s="657"/>
      <c r="N24" s="657"/>
      <c r="O24" s="657"/>
      <c r="P24" s="657"/>
      <c r="Q24" s="658"/>
      <c r="R24" s="659">
        <v>679435</v>
      </c>
      <c r="S24" s="660"/>
      <c r="T24" s="660"/>
      <c r="U24" s="660"/>
      <c r="V24" s="660"/>
      <c r="W24" s="660"/>
      <c r="X24" s="660"/>
      <c r="Y24" s="661"/>
      <c r="Z24" s="685">
        <v>8.1</v>
      </c>
      <c r="AA24" s="685"/>
      <c r="AB24" s="685"/>
      <c r="AC24" s="685"/>
      <c r="AD24" s="686">
        <v>679435</v>
      </c>
      <c r="AE24" s="686"/>
      <c r="AF24" s="686"/>
      <c r="AG24" s="686"/>
      <c r="AH24" s="686"/>
      <c r="AI24" s="686"/>
      <c r="AJ24" s="686"/>
      <c r="AK24" s="686"/>
      <c r="AL24" s="662">
        <v>14.6</v>
      </c>
      <c r="AM24" s="663"/>
      <c r="AN24" s="663"/>
      <c r="AO24" s="687"/>
      <c r="AP24" s="656" t="s">
        <v>296</v>
      </c>
      <c r="AQ24" s="732"/>
      <c r="AR24" s="732"/>
      <c r="AS24" s="732"/>
      <c r="AT24" s="732"/>
      <c r="AU24" s="732"/>
      <c r="AV24" s="732"/>
      <c r="AW24" s="732"/>
      <c r="AX24" s="732"/>
      <c r="AY24" s="732"/>
      <c r="AZ24" s="732"/>
      <c r="BA24" s="732"/>
      <c r="BB24" s="732"/>
      <c r="BC24" s="732"/>
      <c r="BD24" s="732"/>
      <c r="BE24" s="732"/>
      <c r="BF24" s="733"/>
      <c r="BG24" s="659" t="s">
        <v>130</v>
      </c>
      <c r="BH24" s="660"/>
      <c r="BI24" s="660"/>
      <c r="BJ24" s="660"/>
      <c r="BK24" s="660"/>
      <c r="BL24" s="660"/>
      <c r="BM24" s="660"/>
      <c r="BN24" s="661"/>
      <c r="BO24" s="685" t="s">
        <v>130</v>
      </c>
      <c r="BP24" s="685"/>
      <c r="BQ24" s="685"/>
      <c r="BR24" s="685"/>
      <c r="BS24" s="686" t="s">
        <v>130</v>
      </c>
      <c r="BT24" s="686"/>
      <c r="BU24" s="686"/>
      <c r="BV24" s="686"/>
      <c r="BW24" s="686"/>
      <c r="BX24" s="686"/>
      <c r="BY24" s="686"/>
      <c r="BZ24" s="686"/>
      <c r="CA24" s="686"/>
      <c r="CB24" s="731"/>
      <c r="CD24" s="709" t="s">
        <v>297</v>
      </c>
      <c r="CE24" s="710"/>
      <c r="CF24" s="710"/>
      <c r="CG24" s="710"/>
      <c r="CH24" s="710"/>
      <c r="CI24" s="710"/>
      <c r="CJ24" s="710"/>
      <c r="CK24" s="710"/>
      <c r="CL24" s="710"/>
      <c r="CM24" s="710"/>
      <c r="CN24" s="710"/>
      <c r="CO24" s="710"/>
      <c r="CP24" s="710"/>
      <c r="CQ24" s="711"/>
      <c r="CR24" s="706">
        <v>3712172</v>
      </c>
      <c r="CS24" s="707"/>
      <c r="CT24" s="707"/>
      <c r="CU24" s="707"/>
      <c r="CV24" s="707"/>
      <c r="CW24" s="707"/>
      <c r="CX24" s="707"/>
      <c r="CY24" s="735"/>
      <c r="CZ24" s="736">
        <v>47.8</v>
      </c>
      <c r="DA24" s="722"/>
      <c r="DB24" s="722"/>
      <c r="DC24" s="738"/>
      <c r="DD24" s="734">
        <v>2039498</v>
      </c>
      <c r="DE24" s="707"/>
      <c r="DF24" s="707"/>
      <c r="DG24" s="707"/>
      <c r="DH24" s="707"/>
      <c r="DI24" s="707"/>
      <c r="DJ24" s="707"/>
      <c r="DK24" s="735"/>
      <c r="DL24" s="734">
        <v>2001615</v>
      </c>
      <c r="DM24" s="707"/>
      <c r="DN24" s="707"/>
      <c r="DO24" s="707"/>
      <c r="DP24" s="707"/>
      <c r="DQ24" s="707"/>
      <c r="DR24" s="707"/>
      <c r="DS24" s="707"/>
      <c r="DT24" s="707"/>
      <c r="DU24" s="707"/>
      <c r="DV24" s="735"/>
      <c r="DW24" s="736">
        <v>38.4</v>
      </c>
      <c r="DX24" s="722"/>
      <c r="DY24" s="722"/>
      <c r="DZ24" s="722"/>
      <c r="EA24" s="722"/>
      <c r="EB24" s="722"/>
      <c r="EC24" s="737"/>
    </row>
    <row r="25" spans="2:133" ht="11.25" customHeight="1" x14ac:dyDescent="0.15">
      <c r="B25" s="656" t="s">
        <v>298</v>
      </c>
      <c r="C25" s="657"/>
      <c r="D25" s="657"/>
      <c r="E25" s="657"/>
      <c r="F25" s="657"/>
      <c r="G25" s="657"/>
      <c r="H25" s="657"/>
      <c r="I25" s="657"/>
      <c r="J25" s="657"/>
      <c r="K25" s="657"/>
      <c r="L25" s="657"/>
      <c r="M25" s="657"/>
      <c r="N25" s="657"/>
      <c r="O25" s="657"/>
      <c r="P25" s="657"/>
      <c r="Q25" s="658"/>
      <c r="R25" s="659">
        <v>70247</v>
      </c>
      <c r="S25" s="660"/>
      <c r="T25" s="660"/>
      <c r="U25" s="660"/>
      <c r="V25" s="660"/>
      <c r="W25" s="660"/>
      <c r="X25" s="660"/>
      <c r="Y25" s="661"/>
      <c r="Z25" s="685">
        <v>0.8</v>
      </c>
      <c r="AA25" s="685"/>
      <c r="AB25" s="685"/>
      <c r="AC25" s="685"/>
      <c r="AD25" s="686" t="s">
        <v>130</v>
      </c>
      <c r="AE25" s="686"/>
      <c r="AF25" s="686"/>
      <c r="AG25" s="686"/>
      <c r="AH25" s="686"/>
      <c r="AI25" s="686"/>
      <c r="AJ25" s="686"/>
      <c r="AK25" s="686"/>
      <c r="AL25" s="662" t="s">
        <v>130</v>
      </c>
      <c r="AM25" s="663"/>
      <c r="AN25" s="663"/>
      <c r="AO25" s="687"/>
      <c r="AP25" s="656" t="s">
        <v>299</v>
      </c>
      <c r="AQ25" s="732"/>
      <c r="AR25" s="732"/>
      <c r="AS25" s="732"/>
      <c r="AT25" s="732"/>
      <c r="AU25" s="732"/>
      <c r="AV25" s="732"/>
      <c r="AW25" s="732"/>
      <c r="AX25" s="732"/>
      <c r="AY25" s="732"/>
      <c r="AZ25" s="732"/>
      <c r="BA25" s="732"/>
      <c r="BB25" s="732"/>
      <c r="BC25" s="732"/>
      <c r="BD25" s="732"/>
      <c r="BE25" s="732"/>
      <c r="BF25" s="733"/>
      <c r="BG25" s="659" t="s">
        <v>130</v>
      </c>
      <c r="BH25" s="660"/>
      <c r="BI25" s="660"/>
      <c r="BJ25" s="660"/>
      <c r="BK25" s="660"/>
      <c r="BL25" s="660"/>
      <c r="BM25" s="660"/>
      <c r="BN25" s="661"/>
      <c r="BO25" s="685" t="s">
        <v>130</v>
      </c>
      <c r="BP25" s="685"/>
      <c r="BQ25" s="685"/>
      <c r="BR25" s="685"/>
      <c r="BS25" s="686" t="s">
        <v>130</v>
      </c>
      <c r="BT25" s="686"/>
      <c r="BU25" s="686"/>
      <c r="BV25" s="686"/>
      <c r="BW25" s="686"/>
      <c r="BX25" s="686"/>
      <c r="BY25" s="686"/>
      <c r="BZ25" s="686"/>
      <c r="CA25" s="686"/>
      <c r="CB25" s="731"/>
      <c r="CD25" s="656" t="s">
        <v>300</v>
      </c>
      <c r="CE25" s="657"/>
      <c r="CF25" s="657"/>
      <c r="CG25" s="657"/>
      <c r="CH25" s="657"/>
      <c r="CI25" s="657"/>
      <c r="CJ25" s="657"/>
      <c r="CK25" s="657"/>
      <c r="CL25" s="657"/>
      <c r="CM25" s="657"/>
      <c r="CN25" s="657"/>
      <c r="CO25" s="657"/>
      <c r="CP25" s="657"/>
      <c r="CQ25" s="658"/>
      <c r="CR25" s="659">
        <v>1039617</v>
      </c>
      <c r="CS25" s="669"/>
      <c r="CT25" s="669"/>
      <c r="CU25" s="669"/>
      <c r="CV25" s="669"/>
      <c r="CW25" s="669"/>
      <c r="CX25" s="669"/>
      <c r="CY25" s="670"/>
      <c r="CZ25" s="662">
        <v>13.4</v>
      </c>
      <c r="DA25" s="671"/>
      <c r="DB25" s="671"/>
      <c r="DC25" s="672"/>
      <c r="DD25" s="665">
        <v>956829</v>
      </c>
      <c r="DE25" s="669"/>
      <c r="DF25" s="669"/>
      <c r="DG25" s="669"/>
      <c r="DH25" s="669"/>
      <c r="DI25" s="669"/>
      <c r="DJ25" s="669"/>
      <c r="DK25" s="670"/>
      <c r="DL25" s="665">
        <v>921991</v>
      </c>
      <c r="DM25" s="669"/>
      <c r="DN25" s="669"/>
      <c r="DO25" s="669"/>
      <c r="DP25" s="669"/>
      <c r="DQ25" s="669"/>
      <c r="DR25" s="669"/>
      <c r="DS25" s="669"/>
      <c r="DT25" s="669"/>
      <c r="DU25" s="669"/>
      <c r="DV25" s="670"/>
      <c r="DW25" s="662">
        <v>17.7</v>
      </c>
      <c r="DX25" s="671"/>
      <c r="DY25" s="671"/>
      <c r="DZ25" s="671"/>
      <c r="EA25" s="671"/>
      <c r="EB25" s="671"/>
      <c r="EC25" s="698"/>
    </row>
    <row r="26" spans="2:133" ht="11.25" customHeight="1" x14ac:dyDescent="0.15">
      <c r="B26" s="656" t="s">
        <v>301</v>
      </c>
      <c r="C26" s="657"/>
      <c r="D26" s="657"/>
      <c r="E26" s="657"/>
      <c r="F26" s="657"/>
      <c r="G26" s="657"/>
      <c r="H26" s="657"/>
      <c r="I26" s="657"/>
      <c r="J26" s="657"/>
      <c r="K26" s="657"/>
      <c r="L26" s="657"/>
      <c r="M26" s="657"/>
      <c r="N26" s="657"/>
      <c r="O26" s="657"/>
      <c r="P26" s="657"/>
      <c r="Q26" s="658"/>
      <c r="R26" s="659" t="s">
        <v>130</v>
      </c>
      <c r="S26" s="660"/>
      <c r="T26" s="660"/>
      <c r="U26" s="660"/>
      <c r="V26" s="660"/>
      <c r="W26" s="660"/>
      <c r="X26" s="660"/>
      <c r="Y26" s="661"/>
      <c r="Z26" s="685" t="s">
        <v>130</v>
      </c>
      <c r="AA26" s="685"/>
      <c r="AB26" s="685"/>
      <c r="AC26" s="685"/>
      <c r="AD26" s="686" t="s">
        <v>130</v>
      </c>
      <c r="AE26" s="686"/>
      <c r="AF26" s="686"/>
      <c r="AG26" s="686"/>
      <c r="AH26" s="686"/>
      <c r="AI26" s="686"/>
      <c r="AJ26" s="686"/>
      <c r="AK26" s="686"/>
      <c r="AL26" s="662" t="s">
        <v>130</v>
      </c>
      <c r="AM26" s="663"/>
      <c r="AN26" s="663"/>
      <c r="AO26" s="687"/>
      <c r="AP26" s="656" t="s">
        <v>302</v>
      </c>
      <c r="AQ26" s="732"/>
      <c r="AR26" s="732"/>
      <c r="AS26" s="732"/>
      <c r="AT26" s="732"/>
      <c r="AU26" s="732"/>
      <c r="AV26" s="732"/>
      <c r="AW26" s="732"/>
      <c r="AX26" s="732"/>
      <c r="AY26" s="732"/>
      <c r="AZ26" s="732"/>
      <c r="BA26" s="732"/>
      <c r="BB26" s="732"/>
      <c r="BC26" s="732"/>
      <c r="BD26" s="732"/>
      <c r="BE26" s="732"/>
      <c r="BF26" s="733"/>
      <c r="BG26" s="659" t="s">
        <v>130</v>
      </c>
      <c r="BH26" s="660"/>
      <c r="BI26" s="660"/>
      <c r="BJ26" s="660"/>
      <c r="BK26" s="660"/>
      <c r="BL26" s="660"/>
      <c r="BM26" s="660"/>
      <c r="BN26" s="661"/>
      <c r="BO26" s="685" t="s">
        <v>130</v>
      </c>
      <c r="BP26" s="685"/>
      <c r="BQ26" s="685"/>
      <c r="BR26" s="685"/>
      <c r="BS26" s="686" t="s">
        <v>130</v>
      </c>
      <c r="BT26" s="686"/>
      <c r="BU26" s="686"/>
      <c r="BV26" s="686"/>
      <c r="BW26" s="686"/>
      <c r="BX26" s="686"/>
      <c r="BY26" s="686"/>
      <c r="BZ26" s="686"/>
      <c r="CA26" s="686"/>
      <c r="CB26" s="731"/>
      <c r="CD26" s="656" t="s">
        <v>303</v>
      </c>
      <c r="CE26" s="657"/>
      <c r="CF26" s="657"/>
      <c r="CG26" s="657"/>
      <c r="CH26" s="657"/>
      <c r="CI26" s="657"/>
      <c r="CJ26" s="657"/>
      <c r="CK26" s="657"/>
      <c r="CL26" s="657"/>
      <c r="CM26" s="657"/>
      <c r="CN26" s="657"/>
      <c r="CO26" s="657"/>
      <c r="CP26" s="657"/>
      <c r="CQ26" s="658"/>
      <c r="CR26" s="659">
        <v>584920</v>
      </c>
      <c r="CS26" s="660"/>
      <c r="CT26" s="660"/>
      <c r="CU26" s="660"/>
      <c r="CV26" s="660"/>
      <c r="CW26" s="660"/>
      <c r="CX26" s="660"/>
      <c r="CY26" s="661"/>
      <c r="CZ26" s="662">
        <v>7.5</v>
      </c>
      <c r="DA26" s="671"/>
      <c r="DB26" s="671"/>
      <c r="DC26" s="672"/>
      <c r="DD26" s="665">
        <v>521701</v>
      </c>
      <c r="DE26" s="660"/>
      <c r="DF26" s="660"/>
      <c r="DG26" s="660"/>
      <c r="DH26" s="660"/>
      <c r="DI26" s="660"/>
      <c r="DJ26" s="660"/>
      <c r="DK26" s="661"/>
      <c r="DL26" s="665" t="s">
        <v>130</v>
      </c>
      <c r="DM26" s="660"/>
      <c r="DN26" s="660"/>
      <c r="DO26" s="660"/>
      <c r="DP26" s="660"/>
      <c r="DQ26" s="660"/>
      <c r="DR26" s="660"/>
      <c r="DS26" s="660"/>
      <c r="DT26" s="660"/>
      <c r="DU26" s="660"/>
      <c r="DV26" s="661"/>
      <c r="DW26" s="662" t="s">
        <v>130</v>
      </c>
      <c r="DX26" s="671"/>
      <c r="DY26" s="671"/>
      <c r="DZ26" s="671"/>
      <c r="EA26" s="671"/>
      <c r="EB26" s="671"/>
      <c r="EC26" s="698"/>
    </row>
    <row r="27" spans="2:133" ht="11.25" customHeight="1" x14ac:dyDescent="0.15">
      <c r="B27" s="656" t="s">
        <v>304</v>
      </c>
      <c r="C27" s="657"/>
      <c r="D27" s="657"/>
      <c r="E27" s="657"/>
      <c r="F27" s="657"/>
      <c r="G27" s="657"/>
      <c r="H27" s="657"/>
      <c r="I27" s="657"/>
      <c r="J27" s="657"/>
      <c r="K27" s="657"/>
      <c r="L27" s="657"/>
      <c r="M27" s="657"/>
      <c r="N27" s="657"/>
      <c r="O27" s="657"/>
      <c r="P27" s="657"/>
      <c r="Q27" s="658"/>
      <c r="R27" s="659">
        <v>4657364</v>
      </c>
      <c r="S27" s="660"/>
      <c r="T27" s="660"/>
      <c r="U27" s="660"/>
      <c r="V27" s="660"/>
      <c r="W27" s="660"/>
      <c r="X27" s="660"/>
      <c r="Y27" s="661"/>
      <c r="Z27" s="685">
        <v>55.7</v>
      </c>
      <c r="AA27" s="685"/>
      <c r="AB27" s="685"/>
      <c r="AC27" s="685"/>
      <c r="AD27" s="686">
        <v>4587117</v>
      </c>
      <c r="AE27" s="686"/>
      <c r="AF27" s="686"/>
      <c r="AG27" s="686"/>
      <c r="AH27" s="686"/>
      <c r="AI27" s="686"/>
      <c r="AJ27" s="686"/>
      <c r="AK27" s="686"/>
      <c r="AL27" s="662">
        <v>98.400001525878906</v>
      </c>
      <c r="AM27" s="663"/>
      <c r="AN27" s="663"/>
      <c r="AO27" s="687"/>
      <c r="AP27" s="656" t="s">
        <v>305</v>
      </c>
      <c r="AQ27" s="657"/>
      <c r="AR27" s="657"/>
      <c r="AS27" s="657"/>
      <c r="AT27" s="657"/>
      <c r="AU27" s="657"/>
      <c r="AV27" s="657"/>
      <c r="AW27" s="657"/>
      <c r="AX27" s="657"/>
      <c r="AY27" s="657"/>
      <c r="AZ27" s="657"/>
      <c r="BA27" s="657"/>
      <c r="BB27" s="657"/>
      <c r="BC27" s="657"/>
      <c r="BD27" s="657"/>
      <c r="BE27" s="657"/>
      <c r="BF27" s="658"/>
      <c r="BG27" s="659">
        <v>3077016</v>
      </c>
      <c r="BH27" s="660"/>
      <c r="BI27" s="660"/>
      <c r="BJ27" s="660"/>
      <c r="BK27" s="660"/>
      <c r="BL27" s="660"/>
      <c r="BM27" s="660"/>
      <c r="BN27" s="661"/>
      <c r="BO27" s="685">
        <v>100</v>
      </c>
      <c r="BP27" s="685"/>
      <c r="BQ27" s="685"/>
      <c r="BR27" s="685"/>
      <c r="BS27" s="686" t="s">
        <v>130</v>
      </c>
      <c r="BT27" s="686"/>
      <c r="BU27" s="686"/>
      <c r="BV27" s="686"/>
      <c r="BW27" s="686"/>
      <c r="BX27" s="686"/>
      <c r="BY27" s="686"/>
      <c r="BZ27" s="686"/>
      <c r="CA27" s="686"/>
      <c r="CB27" s="731"/>
      <c r="CD27" s="656" t="s">
        <v>306</v>
      </c>
      <c r="CE27" s="657"/>
      <c r="CF27" s="657"/>
      <c r="CG27" s="657"/>
      <c r="CH27" s="657"/>
      <c r="CI27" s="657"/>
      <c r="CJ27" s="657"/>
      <c r="CK27" s="657"/>
      <c r="CL27" s="657"/>
      <c r="CM27" s="657"/>
      <c r="CN27" s="657"/>
      <c r="CO27" s="657"/>
      <c r="CP27" s="657"/>
      <c r="CQ27" s="658"/>
      <c r="CR27" s="659">
        <v>2071103</v>
      </c>
      <c r="CS27" s="669"/>
      <c r="CT27" s="669"/>
      <c r="CU27" s="669"/>
      <c r="CV27" s="669"/>
      <c r="CW27" s="669"/>
      <c r="CX27" s="669"/>
      <c r="CY27" s="670"/>
      <c r="CZ27" s="662">
        <v>26.6</v>
      </c>
      <c r="DA27" s="671"/>
      <c r="DB27" s="671"/>
      <c r="DC27" s="672"/>
      <c r="DD27" s="665">
        <v>481217</v>
      </c>
      <c r="DE27" s="669"/>
      <c r="DF27" s="669"/>
      <c r="DG27" s="669"/>
      <c r="DH27" s="669"/>
      <c r="DI27" s="669"/>
      <c r="DJ27" s="669"/>
      <c r="DK27" s="670"/>
      <c r="DL27" s="665">
        <v>478172</v>
      </c>
      <c r="DM27" s="669"/>
      <c r="DN27" s="669"/>
      <c r="DO27" s="669"/>
      <c r="DP27" s="669"/>
      <c r="DQ27" s="669"/>
      <c r="DR27" s="669"/>
      <c r="DS27" s="669"/>
      <c r="DT27" s="669"/>
      <c r="DU27" s="669"/>
      <c r="DV27" s="670"/>
      <c r="DW27" s="662">
        <v>9.1999999999999993</v>
      </c>
      <c r="DX27" s="671"/>
      <c r="DY27" s="671"/>
      <c r="DZ27" s="671"/>
      <c r="EA27" s="671"/>
      <c r="EB27" s="671"/>
      <c r="EC27" s="698"/>
    </row>
    <row r="28" spans="2:133" ht="11.25" customHeight="1" x14ac:dyDescent="0.15">
      <c r="B28" s="656" t="s">
        <v>307</v>
      </c>
      <c r="C28" s="657"/>
      <c r="D28" s="657"/>
      <c r="E28" s="657"/>
      <c r="F28" s="657"/>
      <c r="G28" s="657"/>
      <c r="H28" s="657"/>
      <c r="I28" s="657"/>
      <c r="J28" s="657"/>
      <c r="K28" s="657"/>
      <c r="L28" s="657"/>
      <c r="M28" s="657"/>
      <c r="N28" s="657"/>
      <c r="O28" s="657"/>
      <c r="P28" s="657"/>
      <c r="Q28" s="658"/>
      <c r="R28" s="659">
        <v>2858</v>
      </c>
      <c r="S28" s="660"/>
      <c r="T28" s="660"/>
      <c r="U28" s="660"/>
      <c r="V28" s="660"/>
      <c r="W28" s="660"/>
      <c r="X28" s="660"/>
      <c r="Y28" s="661"/>
      <c r="Z28" s="685">
        <v>0</v>
      </c>
      <c r="AA28" s="685"/>
      <c r="AB28" s="685"/>
      <c r="AC28" s="685"/>
      <c r="AD28" s="686">
        <v>2858</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308</v>
      </c>
      <c r="CE28" s="657"/>
      <c r="CF28" s="657"/>
      <c r="CG28" s="657"/>
      <c r="CH28" s="657"/>
      <c r="CI28" s="657"/>
      <c r="CJ28" s="657"/>
      <c r="CK28" s="657"/>
      <c r="CL28" s="657"/>
      <c r="CM28" s="657"/>
      <c r="CN28" s="657"/>
      <c r="CO28" s="657"/>
      <c r="CP28" s="657"/>
      <c r="CQ28" s="658"/>
      <c r="CR28" s="659">
        <v>601452</v>
      </c>
      <c r="CS28" s="660"/>
      <c r="CT28" s="660"/>
      <c r="CU28" s="660"/>
      <c r="CV28" s="660"/>
      <c r="CW28" s="660"/>
      <c r="CX28" s="660"/>
      <c r="CY28" s="661"/>
      <c r="CZ28" s="662">
        <v>7.7</v>
      </c>
      <c r="DA28" s="671"/>
      <c r="DB28" s="671"/>
      <c r="DC28" s="672"/>
      <c r="DD28" s="665">
        <v>601452</v>
      </c>
      <c r="DE28" s="660"/>
      <c r="DF28" s="660"/>
      <c r="DG28" s="660"/>
      <c r="DH28" s="660"/>
      <c r="DI28" s="660"/>
      <c r="DJ28" s="660"/>
      <c r="DK28" s="661"/>
      <c r="DL28" s="665">
        <v>601452</v>
      </c>
      <c r="DM28" s="660"/>
      <c r="DN28" s="660"/>
      <c r="DO28" s="660"/>
      <c r="DP28" s="660"/>
      <c r="DQ28" s="660"/>
      <c r="DR28" s="660"/>
      <c r="DS28" s="660"/>
      <c r="DT28" s="660"/>
      <c r="DU28" s="660"/>
      <c r="DV28" s="661"/>
      <c r="DW28" s="662">
        <v>11.5</v>
      </c>
      <c r="DX28" s="671"/>
      <c r="DY28" s="671"/>
      <c r="DZ28" s="671"/>
      <c r="EA28" s="671"/>
      <c r="EB28" s="671"/>
      <c r="EC28" s="698"/>
    </row>
    <row r="29" spans="2:133" ht="11.25" customHeight="1" x14ac:dyDescent="0.15">
      <c r="B29" s="656" t="s">
        <v>309</v>
      </c>
      <c r="C29" s="657"/>
      <c r="D29" s="657"/>
      <c r="E29" s="657"/>
      <c r="F29" s="657"/>
      <c r="G29" s="657"/>
      <c r="H29" s="657"/>
      <c r="I29" s="657"/>
      <c r="J29" s="657"/>
      <c r="K29" s="657"/>
      <c r="L29" s="657"/>
      <c r="M29" s="657"/>
      <c r="N29" s="657"/>
      <c r="O29" s="657"/>
      <c r="P29" s="657"/>
      <c r="Q29" s="658"/>
      <c r="R29" s="659">
        <v>46805</v>
      </c>
      <c r="S29" s="660"/>
      <c r="T29" s="660"/>
      <c r="U29" s="660"/>
      <c r="V29" s="660"/>
      <c r="W29" s="660"/>
      <c r="X29" s="660"/>
      <c r="Y29" s="661"/>
      <c r="Z29" s="685">
        <v>0.6</v>
      </c>
      <c r="AA29" s="685"/>
      <c r="AB29" s="685"/>
      <c r="AC29" s="685"/>
      <c r="AD29" s="686" t="s">
        <v>130</v>
      </c>
      <c r="AE29" s="686"/>
      <c r="AF29" s="686"/>
      <c r="AG29" s="686"/>
      <c r="AH29" s="686"/>
      <c r="AI29" s="686"/>
      <c r="AJ29" s="686"/>
      <c r="AK29" s="686"/>
      <c r="AL29" s="662" t="s">
        <v>130</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310</v>
      </c>
      <c r="CE29" s="680"/>
      <c r="CF29" s="656" t="s">
        <v>72</v>
      </c>
      <c r="CG29" s="657"/>
      <c r="CH29" s="657"/>
      <c r="CI29" s="657"/>
      <c r="CJ29" s="657"/>
      <c r="CK29" s="657"/>
      <c r="CL29" s="657"/>
      <c r="CM29" s="657"/>
      <c r="CN29" s="657"/>
      <c r="CO29" s="657"/>
      <c r="CP29" s="657"/>
      <c r="CQ29" s="658"/>
      <c r="CR29" s="659">
        <v>601452</v>
      </c>
      <c r="CS29" s="669"/>
      <c r="CT29" s="669"/>
      <c r="CU29" s="669"/>
      <c r="CV29" s="669"/>
      <c r="CW29" s="669"/>
      <c r="CX29" s="669"/>
      <c r="CY29" s="670"/>
      <c r="CZ29" s="662">
        <v>7.7</v>
      </c>
      <c r="DA29" s="671"/>
      <c r="DB29" s="671"/>
      <c r="DC29" s="672"/>
      <c r="DD29" s="665">
        <v>601452</v>
      </c>
      <c r="DE29" s="669"/>
      <c r="DF29" s="669"/>
      <c r="DG29" s="669"/>
      <c r="DH29" s="669"/>
      <c r="DI29" s="669"/>
      <c r="DJ29" s="669"/>
      <c r="DK29" s="670"/>
      <c r="DL29" s="665">
        <v>601452</v>
      </c>
      <c r="DM29" s="669"/>
      <c r="DN29" s="669"/>
      <c r="DO29" s="669"/>
      <c r="DP29" s="669"/>
      <c r="DQ29" s="669"/>
      <c r="DR29" s="669"/>
      <c r="DS29" s="669"/>
      <c r="DT29" s="669"/>
      <c r="DU29" s="669"/>
      <c r="DV29" s="670"/>
      <c r="DW29" s="662">
        <v>11.5</v>
      </c>
      <c r="DX29" s="671"/>
      <c r="DY29" s="671"/>
      <c r="DZ29" s="671"/>
      <c r="EA29" s="671"/>
      <c r="EB29" s="671"/>
      <c r="EC29" s="698"/>
    </row>
    <row r="30" spans="2:133" ht="11.25" customHeight="1" x14ac:dyDescent="0.15">
      <c r="B30" s="656" t="s">
        <v>311</v>
      </c>
      <c r="C30" s="657"/>
      <c r="D30" s="657"/>
      <c r="E30" s="657"/>
      <c r="F30" s="657"/>
      <c r="G30" s="657"/>
      <c r="H30" s="657"/>
      <c r="I30" s="657"/>
      <c r="J30" s="657"/>
      <c r="K30" s="657"/>
      <c r="L30" s="657"/>
      <c r="M30" s="657"/>
      <c r="N30" s="657"/>
      <c r="O30" s="657"/>
      <c r="P30" s="657"/>
      <c r="Q30" s="658"/>
      <c r="R30" s="659">
        <v>35003</v>
      </c>
      <c r="S30" s="660"/>
      <c r="T30" s="660"/>
      <c r="U30" s="660"/>
      <c r="V30" s="660"/>
      <c r="W30" s="660"/>
      <c r="X30" s="660"/>
      <c r="Y30" s="661"/>
      <c r="Z30" s="685">
        <v>0.4</v>
      </c>
      <c r="AA30" s="685"/>
      <c r="AB30" s="685"/>
      <c r="AC30" s="685"/>
      <c r="AD30" s="686">
        <v>33617</v>
      </c>
      <c r="AE30" s="686"/>
      <c r="AF30" s="686"/>
      <c r="AG30" s="686"/>
      <c r="AH30" s="686"/>
      <c r="AI30" s="686"/>
      <c r="AJ30" s="686"/>
      <c r="AK30" s="686"/>
      <c r="AL30" s="662">
        <v>0.7</v>
      </c>
      <c r="AM30" s="663"/>
      <c r="AN30" s="663"/>
      <c r="AO30" s="687"/>
      <c r="AP30" s="712" t="s">
        <v>229</v>
      </c>
      <c r="AQ30" s="713"/>
      <c r="AR30" s="713"/>
      <c r="AS30" s="713"/>
      <c r="AT30" s="713"/>
      <c r="AU30" s="713"/>
      <c r="AV30" s="713"/>
      <c r="AW30" s="713"/>
      <c r="AX30" s="713"/>
      <c r="AY30" s="713"/>
      <c r="AZ30" s="713"/>
      <c r="BA30" s="713"/>
      <c r="BB30" s="713"/>
      <c r="BC30" s="713"/>
      <c r="BD30" s="713"/>
      <c r="BE30" s="713"/>
      <c r="BF30" s="714"/>
      <c r="BG30" s="712" t="s">
        <v>312</v>
      </c>
      <c r="BH30" s="729"/>
      <c r="BI30" s="729"/>
      <c r="BJ30" s="729"/>
      <c r="BK30" s="729"/>
      <c r="BL30" s="729"/>
      <c r="BM30" s="729"/>
      <c r="BN30" s="729"/>
      <c r="BO30" s="729"/>
      <c r="BP30" s="729"/>
      <c r="BQ30" s="730"/>
      <c r="BR30" s="712" t="s">
        <v>313</v>
      </c>
      <c r="BS30" s="729"/>
      <c r="BT30" s="729"/>
      <c r="BU30" s="729"/>
      <c r="BV30" s="729"/>
      <c r="BW30" s="729"/>
      <c r="BX30" s="729"/>
      <c r="BY30" s="729"/>
      <c r="BZ30" s="729"/>
      <c r="CA30" s="729"/>
      <c r="CB30" s="730"/>
      <c r="CD30" s="681"/>
      <c r="CE30" s="682"/>
      <c r="CF30" s="656" t="s">
        <v>314</v>
      </c>
      <c r="CG30" s="657"/>
      <c r="CH30" s="657"/>
      <c r="CI30" s="657"/>
      <c r="CJ30" s="657"/>
      <c r="CK30" s="657"/>
      <c r="CL30" s="657"/>
      <c r="CM30" s="657"/>
      <c r="CN30" s="657"/>
      <c r="CO30" s="657"/>
      <c r="CP30" s="657"/>
      <c r="CQ30" s="658"/>
      <c r="CR30" s="659">
        <v>574533</v>
      </c>
      <c r="CS30" s="660"/>
      <c r="CT30" s="660"/>
      <c r="CU30" s="660"/>
      <c r="CV30" s="660"/>
      <c r="CW30" s="660"/>
      <c r="CX30" s="660"/>
      <c r="CY30" s="661"/>
      <c r="CZ30" s="662">
        <v>7.4</v>
      </c>
      <c r="DA30" s="671"/>
      <c r="DB30" s="671"/>
      <c r="DC30" s="672"/>
      <c r="DD30" s="665">
        <v>574533</v>
      </c>
      <c r="DE30" s="660"/>
      <c r="DF30" s="660"/>
      <c r="DG30" s="660"/>
      <c r="DH30" s="660"/>
      <c r="DI30" s="660"/>
      <c r="DJ30" s="660"/>
      <c r="DK30" s="661"/>
      <c r="DL30" s="665">
        <v>574533</v>
      </c>
      <c r="DM30" s="660"/>
      <c r="DN30" s="660"/>
      <c r="DO30" s="660"/>
      <c r="DP30" s="660"/>
      <c r="DQ30" s="660"/>
      <c r="DR30" s="660"/>
      <c r="DS30" s="660"/>
      <c r="DT30" s="660"/>
      <c r="DU30" s="660"/>
      <c r="DV30" s="661"/>
      <c r="DW30" s="662">
        <v>11</v>
      </c>
      <c r="DX30" s="671"/>
      <c r="DY30" s="671"/>
      <c r="DZ30" s="671"/>
      <c r="EA30" s="671"/>
      <c r="EB30" s="671"/>
      <c r="EC30" s="698"/>
    </row>
    <row r="31" spans="2:133" ht="11.25" customHeight="1" x14ac:dyDescent="0.15">
      <c r="B31" s="656" t="s">
        <v>315</v>
      </c>
      <c r="C31" s="657"/>
      <c r="D31" s="657"/>
      <c r="E31" s="657"/>
      <c r="F31" s="657"/>
      <c r="G31" s="657"/>
      <c r="H31" s="657"/>
      <c r="I31" s="657"/>
      <c r="J31" s="657"/>
      <c r="K31" s="657"/>
      <c r="L31" s="657"/>
      <c r="M31" s="657"/>
      <c r="N31" s="657"/>
      <c r="O31" s="657"/>
      <c r="P31" s="657"/>
      <c r="Q31" s="658"/>
      <c r="R31" s="659">
        <v>10136</v>
      </c>
      <c r="S31" s="660"/>
      <c r="T31" s="660"/>
      <c r="U31" s="660"/>
      <c r="V31" s="660"/>
      <c r="W31" s="660"/>
      <c r="X31" s="660"/>
      <c r="Y31" s="661"/>
      <c r="Z31" s="685">
        <v>0.1</v>
      </c>
      <c r="AA31" s="685"/>
      <c r="AB31" s="685"/>
      <c r="AC31" s="685"/>
      <c r="AD31" s="686" t="s">
        <v>130</v>
      </c>
      <c r="AE31" s="686"/>
      <c r="AF31" s="686"/>
      <c r="AG31" s="686"/>
      <c r="AH31" s="686"/>
      <c r="AI31" s="686"/>
      <c r="AJ31" s="686"/>
      <c r="AK31" s="686"/>
      <c r="AL31" s="662" t="s">
        <v>130</v>
      </c>
      <c r="AM31" s="663"/>
      <c r="AN31" s="663"/>
      <c r="AO31" s="687"/>
      <c r="AP31" s="724" t="s">
        <v>316</v>
      </c>
      <c r="AQ31" s="725"/>
      <c r="AR31" s="725"/>
      <c r="AS31" s="725"/>
      <c r="AT31" s="726" t="s">
        <v>317</v>
      </c>
      <c r="AU31" s="356"/>
      <c r="AV31" s="356"/>
      <c r="AW31" s="356"/>
      <c r="AX31" s="709" t="s">
        <v>192</v>
      </c>
      <c r="AY31" s="710"/>
      <c r="AZ31" s="710"/>
      <c r="BA31" s="710"/>
      <c r="BB31" s="710"/>
      <c r="BC31" s="710"/>
      <c r="BD31" s="710"/>
      <c r="BE31" s="710"/>
      <c r="BF31" s="711"/>
      <c r="BG31" s="720">
        <v>99.3</v>
      </c>
      <c r="BH31" s="721"/>
      <c r="BI31" s="721"/>
      <c r="BJ31" s="721"/>
      <c r="BK31" s="721"/>
      <c r="BL31" s="721"/>
      <c r="BM31" s="722">
        <v>97.6</v>
      </c>
      <c r="BN31" s="721"/>
      <c r="BO31" s="721"/>
      <c r="BP31" s="721"/>
      <c r="BQ31" s="723"/>
      <c r="BR31" s="720">
        <v>98.9</v>
      </c>
      <c r="BS31" s="721"/>
      <c r="BT31" s="721"/>
      <c r="BU31" s="721"/>
      <c r="BV31" s="721"/>
      <c r="BW31" s="721"/>
      <c r="BX31" s="722">
        <v>97.5</v>
      </c>
      <c r="BY31" s="721"/>
      <c r="BZ31" s="721"/>
      <c r="CA31" s="721"/>
      <c r="CB31" s="723"/>
      <c r="CD31" s="681"/>
      <c r="CE31" s="682"/>
      <c r="CF31" s="656" t="s">
        <v>318</v>
      </c>
      <c r="CG31" s="657"/>
      <c r="CH31" s="657"/>
      <c r="CI31" s="657"/>
      <c r="CJ31" s="657"/>
      <c r="CK31" s="657"/>
      <c r="CL31" s="657"/>
      <c r="CM31" s="657"/>
      <c r="CN31" s="657"/>
      <c r="CO31" s="657"/>
      <c r="CP31" s="657"/>
      <c r="CQ31" s="658"/>
      <c r="CR31" s="659">
        <v>26919</v>
      </c>
      <c r="CS31" s="669"/>
      <c r="CT31" s="669"/>
      <c r="CU31" s="669"/>
      <c r="CV31" s="669"/>
      <c r="CW31" s="669"/>
      <c r="CX31" s="669"/>
      <c r="CY31" s="670"/>
      <c r="CZ31" s="662">
        <v>0.3</v>
      </c>
      <c r="DA31" s="671"/>
      <c r="DB31" s="671"/>
      <c r="DC31" s="672"/>
      <c r="DD31" s="665">
        <v>26919</v>
      </c>
      <c r="DE31" s="669"/>
      <c r="DF31" s="669"/>
      <c r="DG31" s="669"/>
      <c r="DH31" s="669"/>
      <c r="DI31" s="669"/>
      <c r="DJ31" s="669"/>
      <c r="DK31" s="670"/>
      <c r="DL31" s="665">
        <v>26919</v>
      </c>
      <c r="DM31" s="669"/>
      <c r="DN31" s="669"/>
      <c r="DO31" s="669"/>
      <c r="DP31" s="669"/>
      <c r="DQ31" s="669"/>
      <c r="DR31" s="669"/>
      <c r="DS31" s="669"/>
      <c r="DT31" s="669"/>
      <c r="DU31" s="669"/>
      <c r="DV31" s="670"/>
      <c r="DW31" s="662">
        <v>0.5</v>
      </c>
      <c r="DX31" s="671"/>
      <c r="DY31" s="671"/>
      <c r="DZ31" s="671"/>
      <c r="EA31" s="671"/>
      <c r="EB31" s="671"/>
      <c r="EC31" s="698"/>
    </row>
    <row r="32" spans="2:133" ht="11.25" customHeight="1" x14ac:dyDescent="0.15">
      <c r="B32" s="656" t="s">
        <v>319</v>
      </c>
      <c r="C32" s="657"/>
      <c r="D32" s="657"/>
      <c r="E32" s="657"/>
      <c r="F32" s="657"/>
      <c r="G32" s="657"/>
      <c r="H32" s="657"/>
      <c r="I32" s="657"/>
      <c r="J32" s="657"/>
      <c r="K32" s="657"/>
      <c r="L32" s="657"/>
      <c r="M32" s="657"/>
      <c r="N32" s="657"/>
      <c r="O32" s="657"/>
      <c r="P32" s="657"/>
      <c r="Q32" s="658"/>
      <c r="R32" s="659">
        <v>1824733</v>
      </c>
      <c r="S32" s="660"/>
      <c r="T32" s="660"/>
      <c r="U32" s="660"/>
      <c r="V32" s="660"/>
      <c r="W32" s="660"/>
      <c r="X32" s="660"/>
      <c r="Y32" s="661"/>
      <c r="Z32" s="685">
        <v>21.8</v>
      </c>
      <c r="AA32" s="685"/>
      <c r="AB32" s="685"/>
      <c r="AC32" s="685"/>
      <c r="AD32" s="686" t="s">
        <v>130</v>
      </c>
      <c r="AE32" s="686"/>
      <c r="AF32" s="686"/>
      <c r="AG32" s="686"/>
      <c r="AH32" s="686"/>
      <c r="AI32" s="686"/>
      <c r="AJ32" s="686"/>
      <c r="AK32" s="686"/>
      <c r="AL32" s="662" t="s">
        <v>130</v>
      </c>
      <c r="AM32" s="663"/>
      <c r="AN32" s="663"/>
      <c r="AO32" s="687"/>
      <c r="AP32" s="699"/>
      <c r="AQ32" s="700"/>
      <c r="AR32" s="700"/>
      <c r="AS32" s="700"/>
      <c r="AT32" s="727"/>
      <c r="AU32" s="211" t="s">
        <v>320</v>
      </c>
      <c r="AX32" s="656" t="s">
        <v>321</v>
      </c>
      <c r="AY32" s="657"/>
      <c r="AZ32" s="657"/>
      <c r="BA32" s="657"/>
      <c r="BB32" s="657"/>
      <c r="BC32" s="657"/>
      <c r="BD32" s="657"/>
      <c r="BE32" s="657"/>
      <c r="BF32" s="658"/>
      <c r="BG32" s="719">
        <v>99.4</v>
      </c>
      <c r="BH32" s="669"/>
      <c r="BI32" s="669"/>
      <c r="BJ32" s="669"/>
      <c r="BK32" s="669"/>
      <c r="BL32" s="669"/>
      <c r="BM32" s="663">
        <v>98.1</v>
      </c>
      <c r="BN32" s="669"/>
      <c r="BO32" s="669"/>
      <c r="BP32" s="669"/>
      <c r="BQ32" s="696"/>
      <c r="BR32" s="719">
        <v>99.1</v>
      </c>
      <c r="BS32" s="669"/>
      <c r="BT32" s="669"/>
      <c r="BU32" s="669"/>
      <c r="BV32" s="669"/>
      <c r="BW32" s="669"/>
      <c r="BX32" s="663">
        <v>97.8</v>
      </c>
      <c r="BY32" s="669"/>
      <c r="BZ32" s="669"/>
      <c r="CA32" s="669"/>
      <c r="CB32" s="696"/>
      <c r="CD32" s="683"/>
      <c r="CE32" s="684"/>
      <c r="CF32" s="656" t="s">
        <v>322</v>
      </c>
      <c r="CG32" s="657"/>
      <c r="CH32" s="657"/>
      <c r="CI32" s="657"/>
      <c r="CJ32" s="657"/>
      <c r="CK32" s="657"/>
      <c r="CL32" s="657"/>
      <c r="CM32" s="657"/>
      <c r="CN32" s="657"/>
      <c r="CO32" s="657"/>
      <c r="CP32" s="657"/>
      <c r="CQ32" s="658"/>
      <c r="CR32" s="659" t="s">
        <v>130</v>
      </c>
      <c r="CS32" s="660"/>
      <c r="CT32" s="660"/>
      <c r="CU32" s="660"/>
      <c r="CV32" s="660"/>
      <c r="CW32" s="660"/>
      <c r="CX32" s="660"/>
      <c r="CY32" s="661"/>
      <c r="CZ32" s="662" t="s">
        <v>130</v>
      </c>
      <c r="DA32" s="671"/>
      <c r="DB32" s="671"/>
      <c r="DC32" s="672"/>
      <c r="DD32" s="665" t="s">
        <v>130</v>
      </c>
      <c r="DE32" s="660"/>
      <c r="DF32" s="660"/>
      <c r="DG32" s="660"/>
      <c r="DH32" s="660"/>
      <c r="DI32" s="660"/>
      <c r="DJ32" s="660"/>
      <c r="DK32" s="661"/>
      <c r="DL32" s="665" t="s">
        <v>130</v>
      </c>
      <c r="DM32" s="660"/>
      <c r="DN32" s="660"/>
      <c r="DO32" s="660"/>
      <c r="DP32" s="660"/>
      <c r="DQ32" s="660"/>
      <c r="DR32" s="660"/>
      <c r="DS32" s="660"/>
      <c r="DT32" s="660"/>
      <c r="DU32" s="660"/>
      <c r="DV32" s="661"/>
      <c r="DW32" s="662" t="s">
        <v>130</v>
      </c>
      <c r="DX32" s="671"/>
      <c r="DY32" s="671"/>
      <c r="DZ32" s="671"/>
      <c r="EA32" s="671"/>
      <c r="EB32" s="671"/>
      <c r="EC32" s="698"/>
    </row>
    <row r="33" spans="2:133" ht="11.25" customHeight="1" x14ac:dyDescent="0.15">
      <c r="B33" s="716" t="s">
        <v>323</v>
      </c>
      <c r="C33" s="717"/>
      <c r="D33" s="717"/>
      <c r="E33" s="717"/>
      <c r="F33" s="717"/>
      <c r="G33" s="717"/>
      <c r="H33" s="717"/>
      <c r="I33" s="717"/>
      <c r="J33" s="717"/>
      <c r="K33" s="717"/>
      <c r="L33" s="717"/>
      <c r="M33" s="717"/>
      <c r="N33" s="717"/>
      <c r="O33" s="717"/>
      <c r="P33" s="717"/>
      <c r="Q33" s="718"/>
      <c r="R33" s="659" t="s">
        <v>130</v>
      </c>
      <c r="S33" s="660"/>
      <c r="T33" s="660"/>
      <c r="U33" s="660"/>
      <c r="V33" s="660"/>
      <c r="W33" s="660"/>
      <c r="X33" s="660"/>
      <c r="Y33" s="661"/>
      <c r="Z33" s="685" t="s">
        <v>130</v>
      </c>
      <c r="AA33" s="685"/>
      <c r="AB33" s="685"/>
      <c r="AC33" s="685"/>
      <c r="AD33" s="686" t="s">
        <v>130</v>
      </c>
      <c r="AE33" s="686"/>
      <c r="AF33" s="686"/>
      <c r="AG33" s="686"/>
      <c r="AH33" s="686"/>
      <c r="AI33" s="686"/>
      <c r="AJ33" s="686"/>
      <c r="AK33" s="686"/>
      <c r="AL33" s="662" t="s">
        <v>130</v>
      </c>
      <c r="AM33" s="663"/>
      <c r="AN33" s="663"/>
      <c r="AO33" s="687"/>
      <c r="AP33" s="701"/>
      <c r="AQ33" s="702"/>
      <c r="AR33" s="702"/>
      <c r="AS33" s="702"/>
      <c r="AT33" s="728"/>
      <c r="AU33" s="357"/>
      <c r="AV33" s="357"/>
      <c r="AW33" s="357"/>
      <c r="AX33" s="636" t="s">
        <v>324</v>
      </c>
      <c r="AY33" s="637"/>
      <c r="AZ33" s="637"/>
      <c r="BA33" s="637"/>
      <c r="BB33" s="637"/>
      <c r="BC33" s="637"/>
      <c r="BD33" s="637"/>
      <c r="BE33" s="637"/>
      <c r="BF33" s="638"/>
      <c r="BG33" s="715">
        <v>99.1</v>
      </c>
      <c r="BH33" s="640"/>
      <c r="BI33" s="640"/>
      <c r="BJ33" s="640"/>
      <c r="BK33" s="640"/>
      <c r="BL33" s="640"/>
      <c r="BM33" s="677">
        <v>97</v>
      </c>
      <c r="BN33" s="640"/>
      <c r="BO33" s="640"/>
      <c r="BP33" s="640"/>
      <c r="BQ33" s="688"/>
      <c r="BR33" s="715">
        <v>98.7</v>
      </c>
      <c r="BS33" s="640"/>
      <c r="BT33" s="640"/>
      <c r="BU33" s="640"/>
      <c r="BV33" s="640"/>
      <c r="BW33" s="640"/>
      <c r="BX33" s="677">
        <v>97</v>
      </c>
      <c r="BY33" s="640"/>
      <c r="BZ33" s="640"/>
      <c r="CA33" s="640"/>
      <c r="CB33" s="688"/>
      <c r="CD33" s="656" t="s">
        <v>325</v>
      </c>
      <c r="CE33" s="657"/>
      <c r="CF33" s="657"/>
      <c r="CG33" s="657"/>
      <c r="CH33" s="657"/>
      <c r="CI33" s="657"/>
      <c r="CJ33" s="657"/>
      <c r="CK33" s="657"/>
      <c r="CL33" s="657"/>
      <c r="CM33" s="657"/>
      <c r="CN33" s="657"/>
      <c r="CO33" s="657"/>
      <c r="CP33" s="657"/>
      <c r="CQ33" s="658"/>
      <c r="CR33" s="659">
        <v>3769135</v>
      </c>
      <c r="CS33" s="669"/>
      <c r="CT33" s="669"/>
      <c r="CU33" s="669"/>
      <c r="CV33" s="669"/>
      <c r="CW33" s="669"/>
      <c r="CX33" s="669"/>
      <c r="CY33" s="670"/>
      <c r="CZ33" s="662">
        <v>48.5</v>
      </c>
      <c r="DA33" s="671"/>
      <c r="DB33" s="671"/>
      <c r="DC33" s="672"/>
      <c r="DD33" s="665">
        <v>3135624</v>
      </c>
      <c r="DE33" s="669"/>
      <c r="DF33" s="669"/>
      <c r="DG33" s="669"/>
      <c r="DH33" s="669"/>
      <c r="DI33" s="669"/>
      <c r="DJ33" s="669"/>
      <c r="DK33" s="670"/>
      <c r="DL33" s="665">
        <v>2129171</v>
      </c>
      <c r="DM33" s="669"/>
      <c r="DN33" s="669"/>
      <c r="DO33" s="669"/>
      <c r="DP33" s="669"/>
      <c r="DQ33" s="669"/>
      <c r="DR33" s="669"/>
      <c r="DS33" s="669"/>
      <c r="DT33" s="669"/>
      <c r="DU33" s="669"/>
      <c r="DV33" s="670"/>
      <c r="DW33" s="662">
        <v>40.799999999999997</v>
      </c>
      <c r="DX33" s="671"/>
      <c r="DY33" s="671"/>
      <c r="DZ33" s="671"/>
      <c r="EA33" s="671"/>
      <c r="EB33" s="671"/>
      <c r="EC33" s="698"/>
    </row>
    <row r="34" spans="2:133" ht="11.25" customHeight="1" x14ac:dyDescent="0.15">
      <c r="B34" s="656" t="s">
        <v>326</v>
      </c>
      <c r="C34" s="657"/>
      <c r="D34" s="657"/>
      <c r="E34" s="657"/>
      <c r="F34" s="657"/>
      <c r="G34" s="657"/>
      <c r="H34" s="657"/>
      <c r="I34" s="657"/>
      <c r="J34" s="657"/>
      <c r="K34" s="657"/>
      <c r="L34" s="657"/>
      <c r="M34" s="657"/>
      <c r="N34" s="657"/>
      <c r="O34" s="657"/>
      <c r="P34" s="657"/>
      <c r="Q34" s="658"/>
      <c r="R34" s="659">
        <v>573383</v>
      </c>
      <c r="S34" s="660"/>
      <c r="T34" s="660"/>
      <c r="U34" s="660"/>
      <c r="V34" s="660"/>
      <c r="W34" s="660"/>
      <c r="X34" s="660"/>
      <c r="Y34" s="661"/>
      <c r="Z34" s="685">
        <v>6.9</v>
      </c>
      <c r="AA34" s="685"/>
      <c r="AB34" s="685"/>
      <c r="AC34" s="685"/>
      <c r="AD34" s="686" t="s">
        <v>130</v>
      </c>
      <c r="AE34" s="686"/>
      <c r="AF34" s="686"/>
      <c r="AG34" s="686"/>
      <c r="AH34" s="686"/>
      <c r="AI34" s="686"/>
      <c r="AJ34" s="686"/>
      <c r="AK34" s="686"/>
      <c r="AL34" s="662" t="s">
        <v>130</v>
      </c>
      <c r="AM34" s="663"/>
      <c r="AN34" s="663"/>
      <c r="AO34" s="68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6" t="s">
        <v>327</v>
      </c>
      <c r="CE34" s="657"/>
      <c r="CF34" s="657"/>
      <c r="CG34" s="657"/>
      <c r="CH34" s="657"/>
      <c r="CI34" s="657"/>
      <c r="CJ34" s="657"/>
      <c r="CK34" s="657"/>
      <c r="CL34" s="657"/>
      <c r="CM34" s="657"/>
      <c r="CN34" s="657"/>
      <c r="CO34" s="657"/>
      <c r="CP34" s="657"/>
      <c r="CQ34" s="658"/>
      <c r="CR34" s="659">
        <v>1306959</v>
      </c>
      <c r="CS34" s="660"/>
      <c r="CT34" s="660"/>
      <c r="CU34" s="660"/>
      <c r="CV34" s="660"/>
      <c r="CW34" s="660"/>
      <c r="CX34" s="660"/>
      <c r="CY34" s="661"/>
      <c r="CZ34" s="662">
        <v>16.8</v>
      </c>
      <c r="DA34" s="671"/>
      <c r="DB34" s="671"/>
      <c r="DC34" s="672"/>
      <c r="DD34" s="665">
        <v>1055615</v>
      </c>
      <c r="DE34" s="660"/>
      <c r="DF34" s="660"/>
      <c r="DG34" s="660"/>
      <c r="DH34" s="660"/>
      <c r="DI34" s="660"/>
      <c r="DJ34" s="660"/>
      <c r="DK34" s="661"/>
      <c r="DL34" s="665">
        <v>967195</v>
      </c>
      <c r="DM34" s="660"/>
      <c r="DN34" s="660"/>
      <c r="DO34" s="660"/>
      <c r="DP34" s="660"/>
      <c r="DQ34" s="660"/>
      <c r="DR34" s="660"/>
      <c r="DS34" s="660"/>
      <c r="DT34" s="660"/>
      <c r="DU34" s="660"/>
      <c r="DV34" s="661"/>
      <c r="DW34" s="662">
        <v>18.5</v>
      </c>
      <c r="DX34" s="671"/>
      <c r="DY34" s="671"/>
      <c r="DZ34" s="671"/>
      <c r="EA34" s="671"/>
      <c r="EB34" s="671"/>
      <c r="EC34" s="698"/>
    </row>
    <row r="35" spans="2:133" ht="11.25" customHeight="1" x14ac:dyDescent="0.15">
      <c r="B35" s="656" t="s">
        <v>328</v>
      </c>
      <c r="C35" s="657"/>
      <c r="D35" s="657"/>
      <c r="E35" s="657"/>
      <c r="F35" s="657"/>
      <c r="G35" s="657"/>
      <c r="H35" s="657"/>
      <c r="I35" s="657"/>
      <c r="J35" s="657"/>
      <c r="K35" s="657"/>
      <c r="L35" s="657"/>
      <c r="M35" s="657"/>
      <c r="N35" s="657"/>
      <c r="O35" s="657"/>
      <c r="P35" s="657"/>
      <c r="Q35" s="658"/>
      <c r="R35" s="659">
        <v>13054</v>
      </c>
      <c r="S35" s="660"/>
      <c r="T35" s="660"/>
      <c r="U35" s="660"/>
      <c r="V35" s="660"/>
      <c r="W35" s="660"/>
      <c r="X35" s="660"/>
      <c r="Y35" s="661"/>
      <c r="Z35" s="685">
        <v>0.2</v>
      </c>
      <c r="AA35" s="685"/>
      <c r="AB35" s="685"/>
      <c r="AC35" s="685"/>
      <c r="AD35" s="686">
        <v>12780</v>
      </c>
      <c r="AE35" s="686"/>
      <c r="AF35" s="686"/>
      <c r="AG35" s="686"/>
      <c r="AH35" s="686"/>
      <c r="AI35" s="686"/>
      <c r="AJ35" s="686"/>
      <c r="AK35" s="686"/>
      <c r="AL35" s="662">
        <v>0.3</v>
      </c>
      <c r="AM35" s="663"/>
      <c r="AN35" s="663"/>
      <c r="AO35" s="687"/>
      <c r="AP35" s="216"/>
      <c r="AQ35" s="712" t="s">
        <v>329</v>
      </c>
      <c r="AR35" s="713"/>
      <c r="AS35" s="713"/>
      <c r="AT35" s="713"/>
      <c r="AU35" s="713"/>
      <c r="AV35" s="713"/>
      <c r="AW35" s="713"/>
      <c r="AX35" s="713"/>
      <c r="AY35" s="713"/>
      <c r="AZ35" s="713"/>
      <c r="BA35" s="713"/>
      <c r="BB35" s="713"/>
      <c r="BC35" s="713"/>
      <c r="BD35" s="713"/>
      <c r="BE35" s="713"/>
      <c r="BF35" s="714"/>
      <c r="BG35" s="712" t="s">
        <v>330</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331</v>
      </c>
      <c r="CE35" s="657"/>
      <c r="CF35" s="657"/>
      <c r="CG35" s="657"/>
      <c r="CH35" s="657"/>
      <c r="CI35" s="657"/>
      <c r="CJ35" s="657"/>
      <c r="CK35" s="657"/>
      <c r="CL35" s="657"/>
      <c r="CM35" s="657"/>
      <c r="CN35" s="657"/>
      <c r="CO35" s="657"/>
      <c r="CP35" s="657"/>
      <c r="CQ35" s="658"/>
      <c r="CR35" s="659">
        <v>34422</v>
      </c>
      <c r="CS35" s="669"/>
      <c r="CT35" s="669"/>
      <c r="CU35" s="669"/>
      <c r="CV35" s="669"/>
      <c r="CW35" s="669"/>
      <c r="CX35" s="669"/>
      <c r="CY35" s="670"/>
      <c r="CZ35" s="662">
        <v>0.4</v>
      </c>
      <c r="DA35" s="671"/>
      <c r="DB35" s="671"/>
      <c r="DC35" s="672"/>
      <c r="DD35" s="665">
        <v>34422</v>
      </c>
      <c r="DE35" s="669"/>
      <c r="DF35" s="669"/>
      <c r="DG35" s="669"/>
      <c r="DH35" s="669"/>
      <c r="DI35" s="669"/>
      <c r="DJ35" s="669"/>
      <c r="DK35" s="670"/>
      <c r="DL35" s="665">
        <v>33239</v>
      </c>
      <c r="DM35" s="669"/>
      <c r="DN35" s="669"/>
      <c r="DO35" s="669"/>
      <c r="DP35" s="669"/>
      <c r="DQ35" s="669"/>
      <c r="DR35" s="669"/>
      <c r="DS35" s="669"/>
      <c r="DT35" s="669"/>
      <c r="DU35" s="669"/>
      <c r="DV35" s="670"/>
      <c r="DW35" s="662">
        <v>0.6</v>
      </c>
      <c r="DX35" s="671"/>
      <c r="DY35" s="671"/>
      <c r="DZ35" s="671"/>
      <c r="EA35" s="671"/>
      <c r="EB35" s="671"/>
      <c r="EC35" s="698"/>
    </row>
    <row r="36" spans="2:133" ht="11.25" customHeight="1" x14ac:dyDescent="0.15">
      <c r="B36" s="656" t="s">
        <v>332</v>
      </c>
      <c r="C36" s="657"/>
      <c r="D36" s="657"/>
      <c r="E36" s="657"/>
      <c r="F36" s="657"/>
      <c r="G36" s="657"/>
      <c r="H36" s="657"/>
      <c r="I36" s="657"/>
      <c r="J36" s="657"/>
      <c r="K36" s="657"/>
      <c r="L36" s="657"/>
      <c r="M36" s="657"/>
      <c r="N36" s="657"/>
      <c r="O36" s="657"/>
      <c r="P36" s="657"/>
      <c r="Q36" s="658"/>
      <c r="R36" s="659">
        <v>3926</v>
      </c>
      <c r="S36" s="660"/>
      <c r="T36" s="660"/>
      <c r="U36" s="660"/>
      <c r="V36" s="660"/>
      <c r="W36" s="660"/>
      <c r="X36" s="660"/>
      <c r="Y36" s="661"/>
      <c r="Z36" s="685">
        <v>0</v>
      </c>
      <c r="AA36" s="685"/>
      <c r="AB36" s="685"/>
      <c r="AC36" s="685"/>
      <c r="AD36" s="686" t="s">
        <v>130</v>
      </c>
      <c r="AE36" s="686"/>
      <c r="AF36" s="686"/>
      <c r="AG36" s="686"/>
      <c r="AH36" s="686"/>
      <c r="AI36" s="686"/>
      <c r="AJ36" s="686"/>
      <c r="AK36" s="686"/>
      <c r="AL36" s="662" t="s">
        <v>130</v>
      </c>
      <c r="AM36" s="663"/>
      <c r="AN36" s="663"/>
      <c r="AO36" s="687"/>
      <c r="AP36" s="216"/>
      <c r="AQ36" s="703" t="s">
        <v>333</v>
      </c>
      <c r="AR36" s="704"/>
      <c r="AS36" s="704"/>
      <c r="AT36" s="704"/>
      <c r="AU36" s="704"/>
      <c r="AV36" s="704"/>
      <c r="AW36" s="704"/>
      <c r="AX36" s="704"/>
      <c r="AY36" s="705"/>
      <c r="AZ36" s="706">
        <v>652608</v>
      </c>
      <c r="BA36" s="707"/>
      <c r="BB36" s="707"/>
      <c r="BC36" s="707"/>
      <c r="BD36" s="707"/>
      <c r="BE36" s="707"/>
      <c r="BF36" s="708"/>
      <c r="BG36" s="709" t="s">
        <v>334</v>
      </c>
      <c r="BH36" s="710"/>
      <c r="BI36" s="710"/>
      <c r="BJ36" s="710"/>
      <c r="BK36" s="710"/>
      <c r="BL36" s="710"/>
      <c r="BM36" s="710"/>
      <c r="BN36" s="710"/>
      <c r="BO36" s="710"/>
      <c r="BP36" s="710"/>
      <c r="BQ36" s="710"/>
      <c r="BR36" s="710"/>
      <c r="BS36" s="710"/>
      <c r="BT36" s="710"/>
      <c r="BU36" s="711"/>
      <c r="BV36" s="706">
        <v>56019</v>
      </c>
      <c r="BW36" s="707"/>
      <c r="BX36" s="707"/>
      <c r="BY36" s="707"/>
      <c r="BZ36" s="707"/>
      <c r="CA36" s="707"/>
      <c r="CB36" s="708"/>
      <c r="CD36" s="656" t="s">
        <v>335</v>
      </c>
      <c r="CE36" s="657"/>
      <c r="CF36" s="657"/>
      <c r="CG36" s="657"/>
      <c r="CH36" s="657"/>
      <c r="CI36" s="657"/>
      <c r="CJ36" s="657"/>
      <c r="CK36" s="657"/>
      <c r="CL36" s="657"/>
      <c r="CM36" s="657"/>
      <c r="CN36" s="657"/>
      <c r="CO36" s="657"/>
      <c r="CP36" s="657"/>
      <c r="CQ36" s="658"/>
      <c r="CR36" s="659">
        <v>1192798</v>
      </c>
      <c r="CS36" s="660"/>
      <c r="CT36" s="660"/>
      <c r="CU36" s="660"/>
      <c r="CV36" s="660"/>
      <c r="CW36" s="660"/>
      <c r="CX36" s="660"/>
      <c r="CY36" s="661"/>
      <c r="CZ36" s="662">
        <v>15.3</v>
      </c>
      <c r="DA36" s="671"/>
      <c r="DB36" s="671"/>
      <c r="DC36" s="672"/>
      <c r="DD36" s="665">
        <v>891580</v>
      </c>
      <c r="DE36" s="660"/>
      <c r="DF36" s="660"/>
      <c r="DG36" s="660"/>
      <c r="DH36" s="660"/>
      <c r="DI36" s="660"/>
      <c r="DJ36" s="660"/>
      <c r="DK36" s="661"/>
      <c r="DL36" s="665">
        <v>736474</v>
      </c>
      <c r="DM36" s="660"/>
      <c r="DN36" s="660"/>
      <c r="DO36" s="660"/>
      <c r="DP36" s="660"/>
      <c r="DQ36" s="660"/>
      <c r="DR36" s="660"/>
      <c r="DS36" s="660"/>
      <c r="DT36" s="660"/>
      <c r="DU36" s="660"/>
      <c r="DV36" s="661"/>
      <c r="DW36" s="662">
        <v>14.1</v>
      </c>
      <c r="DX36" s="671"/>
      <c r="DY36" s="671"/>
      <c r="DZ36" s="671"/>
      <c r="EA36" s="671"/>
      <c r="EB36" s="671"/>
      <c r="EC36" s="698"/>
    </row>
    <row r="37" spans="2:133" ht="11.25" customHeight="1" x14ac:dyDescent="0.15">
      <c r="B37" s="656" t="s">
        <v>336</v>
      </c>
      <c r="C37" s="657"/>
      <c r="D37" s="657"/>
      <c r="E37" s="657"/>
      <c r="F37" s="657"/>
      <c r="G37" s="657"/>
      <c r="H37" s="657"/>
      <c r="I37" s="657"/>
      <c r="J37" s="657"/>
      <c r="K37" s="657"/>
      <c r="L37" s="657"/>
      <c r="M37" s="657"/>
      <c r="N37" s="657"/>
      <c r="O37" s="657"/>
      <c r="P37" s="657"/>
      <c r="Q37" s="658"/>
      <c r="R37" s="659">
        <v>38490</v>
      </c>
      <c r="S37" s="660"/>
      <c r="T37" s="660"/>
      <c r="U37" s="660"/>
      <c r="V37" s="660"/>
      <c r="W37" s="660"/>
      <c r="X37" s="660"/>
      <c r="Y37" s="661"/>
      <c r="Z37" s="685">
        <v>0.5</v>
      </c>
      <c r="AA37" s="685"/>
      <c r="AB37" s="685"/>
      <c r="AC37" s="685"/>
      <c r="AD37" s="686" t="s">
        <v>130</v>
      </c>
      <c r="AE37" s="686"/>
      <c r="AF37" s="686"/>
      <c r="AG37" s="686"/>
      <c r="AH37" s="686"/>
      <c r="AI37" s="686"/>
      <c r="AJ37" s="686"/>
      <c r="AK37" s="686"/>
      <c r="AL37" s="662" t="s">
        <v>130</v>
      </c>
      <c r="AM37" s="663"/>
      <c r="AN37" s="663"/>
      <c r="AO37" s="687"/>
      <c r="AQ37" s="693" t="s">
        <v>337</v>
      </c>
      <c r="AR37" s="694"/>
      <c r="AS37" s="694"/>
      <c r="AT37" s="694"/>
      <c r="AU37" s="694"/>
      <c r="AV37" s="694"/>
      <c r="AW37" s="694"/>
      <c r="AX37" s="694"/>
      <c r="AY37" s="695"/>
      <c r="AZ37" s="659">
        <v>203000</v>
      </c>
      <c r="BA37" s="660"/>
      <c r="BB37" s="660"/>
      <c r="BC37" s="660"/>
      <c r="BD37" s="669"/>
      <c r="BE37" s="669"/>
      <c r="BF37" s="696"/>
      <c r="BG37" s="656" t="s">
        <v>338</v>
      </c>
      <c r="BH37" s="657"/>
      <c r="BI37" s="657"/>
      <c r="BJ37" s="657"/>
      <c r="BK37" s="657"/>
      <c r="BL37" s="657"/>
      <c r="BM37" s="657"/>
      <c r="BN37" s="657"/>
      <c r="BO37" s="657"/>
      <c r="BP37" s="657"/>
      <c r="BQ37" s="657"/>
      <c r="BR37" s="657"/>
      <c r="BS37" s="657"/>
      <c r="BT37" s="657"/>
      <c r="BU37" s="658"/>
      <c r="BV37" s="659">
        <v>49876</v>
      </c>
      <c r="BW37" s="660"/>
      <c r="BX37" s="660"/>
      <c r="BY37" s="660"/>
      <c r="BZ37" s="660"/>
      <c r="CA37" s="660"/>
      <c r="CB37" s="697"/>
      <c r="CD37" s="656" t="s">
        <v>339</v>
      </c>
      <c r="CE37" s="657"/>
      <c r="CF37" s="657"/>
      <c r="CG37" s="657"/>
      <c r="CH37" s="657"/>
      <c r="CI37" s="657"/>
      <c r="CJ37" s="657"/>
      <c r="CK37" s="657"/>
      <c r="CL37" s="657"/>
      <c r="CM37" s="657"/>
      <c r="CN37" s="657"/>
      <c r="CO37" s="657"/>
      <c r="CP37" s="657"/>
      <c r="CQ37" s="658"/>
      <c r="CR37" s="659">
        <v>530844</v>
      </c>
      <c r="CS37" s="669"/>
      <c r="CT37" s="669"/>
      <c r="CU37" s="669"/>
      <c r="CV37" s="669"/>
      <c r="CW37" s="669"/>
      <c r="CX37" s="669"/>
      <c r="CY37" s="670"/>
      <c r="CZ37" s="662">
        <v>6.8</v>
      </c>
      <c r="DA37" s="671"/>
      <c r="DB37" s="671"/>
      <c r="DC37" s="672"/>
      <c r="DD37" s="665">
        <v>530844</v>
      </c>
      <c r="DE37" s="669"/>
      <c r="DF37" s="669"/>
      <c r="DG37" s="669"/>
      <c r="DH37" s="669"/>
      <c r="DI37" s="669"/>
      <c r="DJ37" s="669"/>
      <c r="DK37" s="670"/>
      <c r="DL37" s="665">
        <v>462513</v>
      </c>
      <c r="DM37" s="669"/>
      <c r="DN37" s="669"/>
      <c r="DO37" s="669"/>
      <c r="DP37" s="669"/>
      <c r="DQ37" s="669"/>
      <c r="DR37" s="669"/>
      <c r="DS37" s="669"/>
      <c r="DT37" s="669"/>
      <c r="DU37" s="669"/>
      <c r="DV37" s="670"/>
      <c r="DW37" s="662">
        <v>8.9</v>
      </c>
      <c r="DX37" s="671"/>
      <c r="DY37" s="671"/>
      <c r="DZ37" s="671"/>
      <c r="EA37" s="671"/>
      <c r="EB37" s="671"/>
      <c r="EC37" s="698"/>
    </row>
    <row r="38" spans="2:133" ht="11.25" customHeight="1" x14ac:dyDescent="0.15">
      <c r="B38" s="656" t="s">
        <v>340</v>
      </c>
      <c r="C38" s="657"/>
      <c r="D38" s="657"/>
      <c r="E38" s="657"/>
      <c r="F38" s="657"/>
      <c r="G38" s="657"/>
      <c r="H38" s="657"/>
      <c r="I38" s="657"/>
      <c r="J38" s="657"/>
      <c r="K38" s="657"/>
      <c r="L38" s="657"/>
      <c r="M38" s="657"/>
      <c r="N38" s="657"/>
      <c r="O38" s="657"/>
      <c r="P38" s="657"/>
      <c r="Q38" s="658"/>
      <c r="R38" s="659">
        <v>387057</v>
      </c>
      <c r="S38" s="660"/>
      <c r="T38" s="660"/>
      <c r="U38" s="660"/>
      <c r="V38" s="660"/>
      <c r="W38" s="660"/>
      <c r="X38" s="660"/>
      <c r="Y38" s="661"/>
      <c r="Z38" s="685">
        <v>4.5999999999999996</v>
      </c>
      <c r="AA38" s="685"/>
      <c r="AB38" s="685"/>
      <c r="AC38" s="685"/>
      <c r="AD38" s="686" t="s">
        <v>130</v>
      </c>
      <c r="AE38" s="686"/>
      <c r="AF38" s="686"/>
      <c r="AG38" s="686"/>
      <c r="AH38" s="686"/>
      <c r="AI38" s="686"/>
      <c r="AJ38" s="686"/>
      <c r="AK38" s="686"/>
      <c r="AL38" s="662" t="s">
        <v>130</v>
      </c>
      <c r="AM38" s="663"/>
      <c r="AN38" s="663"/>
      <c r="AO38" s="687"/>
      <c r="AQ38" s="693" t="s">
        <v>341</v>
      </c>
      <c r="AR38" s="694"/>
      <c r="AS38" s="694"/>
      <c r="AT38" s="694"/>
      <c r="AU38" s="694"/>
      <c r="AV38" s="694"/>
      <c r="AW38" s="694"/>
      <c r="AX38" s="694"/>
      <c r="AY38" s="695"/>
      <c r="AZ38" s="659">
        <v>853</v>
      </c>
      <c r="BA38" s="660"/>
      <c r="BB38" s="660"/>
      <c r="BC38" s="660"/>
      <c r="BD38" s="669"/>
      <c r="BE38" s="669"/>
      <c r="BF38" s="696"/>
      <c r="BG38" s="656" t="s">
        <v>342</v>
      </c>
      <c r="BH38" s="657"/>
      <c r="BI38" s="657"/>
      <c r="BJ38" s="657"/>
      <c r="BK38" s="657"/>
      <c r="BL38" s="657"/>
      <c r="BM38" s="657"/>
      <c r="BN38" s="657"/>
      <c r="BO38" s="657"/>
      <c r="BP38" s="657"/>
      <c r="BQ38" s="657"/>
      <c r="BR38" s="657"/>
      <c r="BS38" s="657"/>
      <c r="BT38" s="657"/>
      <c r="BU38" s="658"/>
      <c r="BV38" s="659">
        <v>2261</v>
      </c>
      <c r="BW38" s="660"/>
      <c r="BX38" s="660"/>
      <c r="BY38" s="660"/>
      <c r="BZ38" s="660"/>
      <c r="CA38" s="660"/>
      <c r="CB38" s="697"/>
      <c r="CD38" s="656" t="s">
        <v>343</v>
      </c>
      <c r="CE38" s="657"/>
      <c r="CF38" s="657"/>
      <c r="CG38" s="657"/>
      <c r="CH38" s="657"/>
      <c r="CI38" s="657"/>
      <c r="CJ38" s="657"/>
      <c r="CK38" s="657"/>
      <c r="CL38" s="657"/>
      <c r="CM38" s="657"/>
      <c r="CN38" s="657"/>
      <c r="CO38" s="657"/>
      <c r="CP38" s="657"/>
      <c r="CQ38" s="658"/>
      <c r="CR38" s="659">
        <v>651755</v>
      </c>
      <c r="CS38" s="660"/>
      <c r="CT38" s="660"/>
      <c r="CU38" s="660"/>
      <c r="CV38" s="660"/>
      <c r="CW38" s="660"/>
      <c r="CX38" s="660"/>
      <c r="CY38" s="661"/>
      <c r="CZ38" s="662">
        <v>8.4</v>
      </c>
      <c r="DA38" s="671"/>
      <c r="DB38" s="671"/>
      <c r="DC38" s="672"/>
      <c r="DD38" s="665">
        <v>571898</v>
      </c>
      <c r="DE38" s="660"/>
      <c r="DF38" s="660"/>
      <c r="DG38" s="660"/>
      <c r="DH38" s="660"/>
      <c r="DI38" s="660"/>
      <c r="DJ38" s="660"/>
      <c r="DK38" s="661"/>
      <c r="DL38" s="665">
        <v>392263</v>
      </c>
      <c r="DM38" s="660"/>
      <c r="DN38" s="660"/>
      <c r="DO38" s="660"/>
      <c r="DP38" s="660"/>
      <c r="DQ38" s="660"/>
      <c r="DR38" s="660"/>
      <c r="DS38" s="660"/>
      <c r="DT38" s="660"/>
      <c r="DU38" s="660"/>
      <c r="DV38" s="661"/>
      <c r="DW38" s="662">
        <v>7.5</v>
      </c>
      <c r="DX38" s="671"/>
      <c r="DY38" s="671"/>
      <c r="DZ38" s="671"/>
      <c r="EA38" s="671"/>
      <c r="EB38" s="671"/>
      <c r="EC38" s="698"/>
    </row>
    <row r="39" spans="2:133" ht="11.25" customHeight="1" x14ac:dyDescent="0.15">
      <c r="B39" s="656" t="s">
        <v>344</v>
      </c>
      <c r="C39" s="657"/>
      <c r="D39" s="657"/>
      <c r="E39" s="657"/>
      <c r="F39" s="657"/>
      <c r="G39" s="657"/>
      <c r="H39" s="657"/>
      <c r="I39" s="657"/>
      <c r="J39" s="657"/>
      <c r="K39" s="657"/>
      <c r="L39" s="657"/>
      <c r="M39" s="657"/>
      <c r="N39" s="657"/>
      <c r="O39" s="657"/>
      <c r="P39" s="657"/>
      <c r="Q39" s="658"/>
      <c r="R39" s="659">
        <v>89822</v>
      </c>
      <c r="S39" s="660"/>
      <c r="T39" s="660"/>
      <c r="U39" s="660"/>
      <c r="V39" s="660"/>
      <c r="W39" s="660"/>
      <c r="X39" s="660"/>
      <c r="Y39" s="661"/>
      <c r="Z39" s="685">
        <v>1.1000000000000001</v>
      </c>
      <c r="AA39" s="685"/>
      <c r="AB39" s="685"/>
      <c r="AC39" s="685"/>
      <c r="AD39" s="686">
        <v>23716</v>
      </c>
      <c r="AE39" s="686"/>
      <c r="AF39" s="686"/>
      <c r="AG39" s="686"/>
      <c r="AH39" s="686"/>
      <c r="AI39" s="686"/>
      <c r="AJ39" s="686"/>
      <c r="AK39" s="686"/>
      <c r="AL39" s="662">
        <v>0.5</v>
      </c>
      <c r="AM39" s="663"/>
      <c r="AN39" s="663"/>
      <c r="AO39" s="687"/>
      <c r="AQ39" s="693" t="s">
        <v>345</v>
      </c>
      <c r="AR39" s="694"/>
      <c r="AS39" s="694"/>
      <c r="AT39" s="694"/>
      <c r="AU39" s="694"/>
      <c r="AV39" s="694"/>
      <c r="AW39" s="694"/>
      <c r="AX39" s="694"/>
      <c r="AY39" s="695"/>
      <c r="AZ39" s="659" t="s">
        <v>130</v>
      </c>
      <c r="BA39" s="660"/>
      <c r="BB39" s="660"/>
      <c r="BC39" s="660"/>
      <c r="BD39" s="669"/>
      <c r="BE39" s="669"/>
      <c r="BF39" s="696"/>
      <c r="BG39" s="656" t="s">
        <v>346</v>
      </c>
      <c r="BH39" s="657"/>
      <c r="BI39" s="657"/>
      <c r="BJ39" s="657"/>
      <c r="BK39" s="657"/>
      <c r="BL39" s="657"/>
      <c r="BM39" s="657"/>
      <c r="BN39" s="657"/>
      <c r="BO39" s="657"/>
      <c r="BP39" s="657"/>
      <c r="BQ39" s="657"/>
      <c r="BR39" s="657"/>
      <c r="BS39" s="657"/>
      <c r="BT39" s="657"/>
      <c r="BU39" s="658"/>
      <c r="BV39" s="659">
        <v>3514</v>
      </c>
      <c r="BW39" s="660"/>
      <c r="BX39" s="660"/>
      <c r="BY39" s="660"/>
      <c r="BZ39" s="660"/>
      <c r="CA39" s="660"/>
      <c r="CB39" s="697"/>
      <c r="CD39" s="656" t="s">
        <v>347</v>
      </c>
      <c r="CE39" s="657"/>
      <c r="CF39" s="657"/>
      <c r="CG39" s="657"/>
      <c r="CH39" s="657"/>
      <c r="CI39" s="657"/>
      <c r="CJ39" s="657"/>
      <c r="CK39" s="657"/>
      <c r="CL39" s="657"/>
      <c r="CM39" s="657"/>
      <c r="CN39" s="657"/>
      <c r="CO39" s="657"/>
      <c r="CP39" s="657"/>
      <c r="CQ39" s="658"/>
      <c r="CR39" s="659">
        <v>583201</v>
      </c>
      <c r="CS39" s="669"/>
      <c r="CT39" s="669"/>
      <c r="CU39" s="669"/>
      <c r="CV39" s="669"/>
      <c r="CW39" s="669"/>
      <c r="CX39" s="669"/>
      <c r="CY39" s="670"/>
      <c r="CZ39" s="662">
        <v>7.5</v>
      </c>
      <c r="DA39" s="671"/>
      <c r="DB39" s="671"/>
      <c r="DC39" s="672"/>
      <c r="DD39" s="665">
        <v>582109</v>
      </c>
      <c r="DE39" s="669"/>
      <c r="DF39" s="669"/>
      <c r="DG39" s="669"/>
      <c r="DH39" s="669"/>
      <c r="DI39" s="669"/>
      <c r="DJ39" s="669"/>
      <c r="DK39" s="670"/>
      <c r="DL39" s="665" t="s">
        <v>130</v>
      </c>
      <c r="DM39" s="669"/>
      <c r="DN39" s="669"/>
      <c r="DO39" s="669"/>
      <c r="DP39" s="669"/>
      <c r="DQ39" s="669"/>
      <c r="DR39" s="669"/>
      <c r="DS39" s="669"/>
      <c r="DT39" s="669"/>
      <c r="DU39" s="669"/>
      <c r="DV39" s="670"/>
      <c r="DW39" s="662" t="s">
        <v>130</v>
      </c>
      <c r="DX39" s="671"/>
      <c r="DY39" s="671"/>
      <c r="DZ39" s="671"/>
      <c r="EA39" s="671"/>
      <c r="EB39" s="671"/>
      <c r="EC39" s="698"/>
    </row>
    <row r="40" spans="2:133" ht="11.25" customHeight="1" x14ac:dyDescent="0.15">
      <c r="B40" s="656" t="s">
        <v>348</v>
      </c>
      <c r="C40" s="657"/>
      <c r="D40" s="657"/>
      <c r="E40" s="657"/>
      <c r="F40" s="657"/>
      <c r="G40" s="657"/>
      <c r="H40" s="657"/>
      <c r="I40" s="657"/>
      <c r="J40" s="657"/>
      <c r="K40" s="657"/>
      <c r="L40" s="657"/>
      <c r="M40" s="657"/>
      <c r="N40" s="657"/>
      <c r="O40" s="657"/>
      <c r="P40" s="657"/>
      <c r="Q40" s="658"/>
      <c r="R40" s="659">
        <v>676049</v>
      </c>
      <c r="S40" s="660"/>
      <c r="T40" s="660"/>
      <c r="U40" s="660"/>
      <c r="V40" s="660"/>
      <c r="W40" s="660"/>
      <c r="X40" s="660"/>
      <c r="Y40" s="661"/>
      <c r="Z40" s="685">
        <v>8.1</v>
      </c>
      <c r="AA40" s="685"/>
      <c r="AB40" s="685"/>
      <c r="AC40" s="685"/>
      <c r="AD40" s="686" t="s">
        <v>130</v>
      </c>
      <c r="AE40" s="686"/>
      <c r="AF40" s="686"/>
      <c r="AG40" s="686"/>
      <c r="AH40" s="686"/>
      <c r="AI40" s="686"/>
      <c r="AJ40" s="686"/>
      <c r="AK40" s="686"/>
      <c r="AL40" s="662" t="s">
        <v>130</v>
      </c>
      <c r="AM40" s="663"/>
      <c r="AN40" s="663"/>
      <c r="AO40" s="687"/>
      <c r="AQ40" s="693" t="s">
        <v>349</v>
      </c>
      <c r="AR40" s="694"/>
      <c r="AS40" s="694"/>
      <c r="AT40" s="694"/>
      <c r="AU40" s="694"/>
      <c r="AV40" s="694"/>
      <c r="AW40" s="694"/>
      <c r="AX40" s="694"/>
      <c r="AY40" s="695"/>
      <c r="AZ40" s="659" t="s">
        <v>130</v>
      </c>
      <c r="BA40" s="660"/>
      <c r="BB40" s="660"/>
      <c r="BC40" s="660"/>
      <c r="BD40" s="669"/>
      <c r="BE40" s="669"/>
      <c r="BF40" s="696"/>
      <c r="BG40" s="699" t="s">
        <v>350</v>
      </c>
      <c r="BH40" s="700"/>
      <c r="BI40" s="700"/>
      <c r="BJ40" s="700"/>
      <c r="BK40" s="700"/>
      <c r="BL40" s="360"/>
      <c r="BM40" s="657" t="s">
        <v>351</v>
      </c>
      <c r="BN40" s="657"/>
      <c r="BO40" s="657"/>
      <c r="BP40" s="657"/>
      <c r="BQ40" s="657"/>
      <c r="BR40" s="657"/>
      <c r="BS40" s="657"/>
      <c r="BT40" s="657"/>
      <c r="BU40" s="658"/>
      <c r="BV40" s="659">
        <v>96</v>
      </c>
      <c r="BW40" s="660"/>
      <c r="BX40" s="660"/>
      <c r="BY40" s="660"/>
      <c r="BZ40" s="660"/>
      <c r="CA40" s="660"/>
      <c r="CB40" s="697"/>
      <c r="CD40" s="656" t="s">
        <v>352</v>
      </c>
      <c r="CE40" s="657"/>
      <c r="CF40" s="657"/>
      <c r="CG40" s="657"/>
      <c r="CH40" s="657"/>
      <c r="CI40" s="657"/>
      <c r="CJ40" s="657"/>
      <c r="CK40" s="657"/>
      <c r="CL40" s="657"/>
      <c r="CM40" s="657"/>
      <c r="CN40" s="657"/>
      <c r="CO40" s="657"/>
      <c r="CP40" s="657"/>
      <c r="CQ40" s="658"/>
      <c r="CR40" s="659" t="s">
        <v>130</v>
      </c>
      <c r="CS40" s="660"/>
      <c r="CT40" s="660"/>
      <c r="CU40" s="660"/>
      <c r="CV40" s="660"/>
      <c r="CW40" s="660"/>
      <c r="CX40" s="660"/>
      <c r="CY40" s="661"/>
      <c r="CZ40" s="662" t="s">
        <v>130</v>
      </c>
      <c r="DA40" s="671"/>
      <c r="DB40" s="671"/>
      <c r="DC40" s="672"/>
      <c r="DD40" s="665" t="s">
        <v>130</v>
      </c>
      <c r="DE40" s="660"/>
      <c r="DF40" s="660"/>
      <c r="DG40" s="660"/>
      <c r="DH40" s="660"/>
      <c r="DI40" s="660"/>
      <c r="DJ40" s="660"/>
      <c r="DK40" s="661"/>
      <c r="DL40" s="665" t="s">
        <v>130</v>
      </c>
      <c r="DM40" s="660"/>
      <c r="DN40" s="660"/>
      <c r="DO40" s="660"/>
      <c r="DP40" s="660"/>
      <c r="DQ40" s="660"/>
      <c r="DR40" s="660"/>
      <c r="DS40" s="660"/>
      <c r="DT40" s="660"/>
      <c r="DU40" s="660"/>
      <c r="DV40" s="661"/>
      <c r="DW40" s="662" t="s">
        <v>130</v>
      </c>
      <c r="DX40" s="671"/>
      <c r="DY40" s="671"/>
      <c r="DZ40" s="671"/>
      <c r="EA40" s="671"/>
      <c r="EB40" s="671"/>
      <c r="EC40" s="698"/>
    </row>
    <row r="41" spans="2:133" ht="11.25" customHeight="1" x14ac:dyDescent="0.15">
      <c r="B41" s="656" t="s">
        <v>353</v>
      </c>
      <c r="C41" s="657"/>
      <c r="D41" s="657"/>
      <c r="E41" s="657"/>
      <c r="F41" s="657"/>
      <c r="G41" s="657"/>
      <c r="H41" s="657"/>
      <c r="I41" s="657"/>
      <c r="J41" s="657"/>
      <c r="K41" s="657"/>
      <c r="L41" s="657"/>
      <c r="M41" s="657"/>
      <c r="N41" s="657"/>
      <c r="O41" s="657"/>
      <c r="P41" s="657"/>
      <c r="Q41" s="658"/>
      <c r="R41" s="659" t="s">
        <v>130</v>
      </c>
      <c r="S41" s="660"/>
      <c r="T41" s="660"/>
      <c r="U41" s="660"/>
      <c r="V41" s="660"/>
      <c r="W41" s="660"/>
      <c r="X41" s="660"/>
      <c r="Y41" s="661"/>
      <c r="Z41" s="685" t="s">
        <v>130</v>
      </c>
      <c r="AA41" s="685"/>
      <c r="AB41" s="685"/>
      <c r="AC41" s="685"/>
      <c r="AD41" s="686" t="s">
        <v>130</v>
      </c>
      <c r="AE41" s="686"/>
      <c r="AF41" s="686"/>
      <c r="AG41" s="686"/>
      <c r="AH41" s="686"/>
      <c r="AI41" s="686"/>
      <c r="AJ41" s="686"/>
      <c r="AK41" s="686"/>
      <c r="AL41" s="662" t="s">
        <v>130</v>
      </c>
      <c r="AM41" s="663"/>
      <c r="AN41" s="663"/>
      <c r="AO41" s="687"/>
      <c r="AQ41" s="693" t="s">
        <v>354</v>
      </c>
      <c r="AR41" s="694"/>
      <c r="AS41" s="694"/>
      <c r="AT41" s="694"/>
      <c r="AU41" s="694"/>
      <c r="AV41" s="694"/>
      <c r="AW41" s="694"/>
      <c r="AX41" s="694"/>
      <c r="AY41" s="695"/>
      <c r="AZ41" s="659">
        <v>95752</v>
      </c>
      <c r="BA41" s="660"/>
      <c r="BB41" s="660"/>
      <c r="BC41" s="660"/>
      <c r="BD41" s="669"/>
      <c r="BE41" s="669"/>
      <c r="BF41" s="696"/>
      <c r="BG41" s="699"/>
      <c r="BH41" s="700"/>
      <c r="BI41" s="700"/>
      <c r="BJ41" s="700"/>
      <c r="BK41" s="700"/>
      <c r="BL41" s="360"/>
      <c r="BM41" s="657" t="s">
        <v>355</v>
      </c>
      <c r="BN41" s="657"/>
      <c r="BO41" s="657"/>
      <c r="BP41" s="657"/>
      <c r="BQ41" s="657"/>
      <c r="BR41" s="657"/>
      <c r="BS41" s="657"/>
      <c r="BT41" s="657"/>
      <c r="BU41" s="658"/>
      <c r="BV41" s="659" t="s">
        <v>130</v>
      </c>
      <c r="BW41" s="660"/>
      <c r="BX41" s="660"/>
      <c r="BY41" s="660"/>
      <c r="BZ41" s="660"/>
      <c r="CA41" s="660"/>
      <c r="CB41" s="697"/>
      <c r="CD41" s="656" t="s">
        <v>356</v>
      </c>
      <c r="CE41" s="657"/>
      <c r="CF41" s="657"/>
      <c r="CG41" s="657"/>
      <c r="CH41" s="657"/>
      <c r="CI41" s="657"/>
      <c r="CJ41" s="657"/>
      <c r="CK41" s="657"/>
      <c r="CL41" s="657"/>
      <c r="CM41" s="657"/>
      <c r="CN41" s="657"/>
      <c r="CO41" s="657"/>
      <c r="CP41" s="657"/>
      <c r="CQ41" s="658"/>
      <c r="CR41" s="659" t="s">
        <v>130</v>
      </c>
      <c r="CS41" s="669"/>
      <c r="CT41" s="669"/>
      <c r="CU41" s="669"/>
      <c r="CV41" s="669"/>
      <c r="CW41" s="669"/>
      <c r="CX41" s="669"/>
      <c r="CY41" s="670"/>
      <c r="CZ41" s="662" t="s">
        <v>130</v>
      </c>
      <c r="DA41" s="671"/>
      <c r="DB41" s="671"/>
      <c r="DC41" s="672"/>
      <c r="DD41" s="665" t="s">
        <v>130</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357</v>
      </c>
      <c r="C42" s="657"/>
      <c r="D42" s="657"/>
      <c r="E42" s="657"/>
      <c r="F42" s="657"/>
      <c r="G42" s="657"/>
      <c r="H42" s="657"/>
      <c r="I42" s="657"/>
      <c r="J42" s="657"/>
      <c r="K42" s="657"/>
      <c r="L42" s="657"/>
      <c r="M42" s="657"/>
      <c r="N42" s="657"/>
      <c r="O42" s="657"/>
      <c r="P42" s="657"/>
      <c r="Q42" s="658"/>
      <c r="R42" s="659" t="s">
        <v>130</v>
      </c>
      <c r="S42" s="660"/>
      <c r="T42" s="660"/>
      <c r="U42" s="660"/>
      <c r="V42" s="660"/>
      <c r="W42" s="660"/>
      <c r="X42" s="660"/>
      <c r="Y42" s="661"/>
      <c r="Z42" s="685" t="s">
        <v>130</v>
      </c>
      <c r="AA42" s="685"/>
      <c r="AB42" s="685"/>
      <c r="AC42" s="685"/>
      <c r="AD42" s="686" t="s">
        <v>130</v>
      </c>
      <c r="AE42" s="686"/>
      <c r="AF42" s="686"/>
      <c r="AG42" s="686"/>
      <c r="AH42" s="686"/>
      <c r="AI42" s="686"/>
      <c r="AJ42" s="686"/>
      <c r="AK42" s="686"/>
      <c r="AL42" s="662" t="s">
        <v>130</v>
      </c>
      <c r="AM42" s="663"/>
      <c r="AN42" s="663"/>
      <c r="AO42" s="687"/>
      <c r="AQ42" s="690" t="s">
        <v>358</v>
      </c>
      <c r="AR42" s="691"/>
      <c r="AS42" s="691"/>
      <c r="AT42" s="691"/>
      <c r="AU42" s="691"/>
      <c r="AV42" s="691"/>
      <c r="AW42" s="691"/>
      <c r="AX42" s="691"/>
      <c r="AY42" s="692"/>
      <c r="AZ42" s="639">
        <v>353003</v>
      </c>
      <c r="BA42" s="673"/>
      <c r="BB42" s="673"/>
      <c r="BC42" s="673"/>
      <c r="BD42" s="640"/>
      <c r="BE42" s="640"/>
      <c r="BF42" s="688"/>
      <c r="BG42" s="701"/>
      <c r="BH42" s="702"/>
      <c r="BI42" s="702"/>
      <c r="BJ42" s="702"/>
      <c r="BK42" s="702"/>
      <c r="BL42" s="358"/>
      <c r="BM42" s="637" t="s">
        <v>359</v>
      </c>
      <c r="BN42" s="637"/>
      <c r="BO42" s="637"/>
      <c r="BP42" s="637"/>
      <c r="BQ42" s="637"/>
      <c r="BR42" s="637"/>
      <c r="BS42" s="637"/>
      <c r="BT42" s="637"/>
      <c r="BU42" s="638"/>
      <c r="BV42" s="639">
        <v>332</v>
      </c>
      <c r="BW42" s="673"/>
      <c r="BX42" s="673"/>
      <c r="BY42" s="673"/>
      <c r="BZ42" s="673"/>
      <c r="CA42" s="673"/>
      <c r="CB42" s="689"/>
      <c r="CD42" s="656" t="s">
        <v>360</v>
      </c>
      <c r="CE42" s="657"/>
      <c r="CF42" s="657"/>
      <c r="CG42" s="657"/>
      <c r="CH42" s="657"/>
      <c r="CI42" s="657"/>
      <c r="CJ42" s="657"/>
      <c r="CK42" s="657"/>
      <c r="CL42" s="657"/>
      <c r="CM42" s="657"/>
      <c r="CN42" s="657"/>
      <c r="CO42" s="657"/>
      <c r="CP42" s="657"/>
      <c r="CQ42" s="658"/>
      <c r="CR42" s="659">
        <v>292173</v>
      </c>
      <c r="CS42" s="669"/>
      <c r="CT42" s="669"/>
      <c r="CU42" s="669"/>
      <c r="CV42" s="669"/>
      <c r="CW42" s="669"/>
      <c r="CX42" s="669"/>
      <c r="CY42" s="670"/>
      <c r="CZ42" s="662">
        <v>3.8</v>
      </c>
      <c r="DA42" s="671"/>
      <c r="DB42" s="671"/>
      <c r="DC42" s="672"/>
      <c r="DD42" s="665">
        <v>131178</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361</v>
      </c>
      <c r="C43" s="657"/>
      <c r="D43" s="657"/>
      <c r="E43" s="657"/>
      <c r="F43" s="657"/>
      <c r="G43" s="657"/>
      <c r="H43" s="657"/>
      <c r="I43" s="657"/>
      <c r="J43" s="657"/>
      <c r="K43" s="657"/>
      <c r="L43" s="657"/>
      <c r="M43" s="657"/>
      <c r="N43" s="657"/>
      <c r="O43" s="657"/>
      <c r="P43" s="657"/>
      <c r="Q43" s="658"/>
      <c r="R43" s="659">
        <v>554449</v>
      </c>
      <c r="S43" s="660"/>
      <c r="T43" s="660"/>
      <c r="U43" s="660"/>
      <c r="V43" s="660"/>
      <c r="W43" s="660"/>
      <c r="X43" s="660"/>
      <c r="Y43" s="661"/>
      <c r="Z43" s="685">
        <v>6.6</v>
      </c>
      <c r="AA43" s="685"/>
      <c r="AB43" s="685"/>
      <c r="AC43" s="685"/>
      <c r="AD43" s="686" t="s">
        <v>130</v>
      </c>
      <c r="AE43" s="686"/>
      <c r="AF43" s="686"/>
      <c r="AG43" s="686"/>
      <c r="AH43" s="686"/>
      <c r="AI43" s="686"/>
      <c r="AJ43" s="686"/>
      <c r="AK43" s="686"/>
      <c r="AL43" s="662" t="s">
        <v>130</v>
      </c>
      <c r="AM43" s="663"/>
      <c r="AN43" s="663"/>
      <c r="AO43" s="687"/>
      <c r="CD43" s="656" t="s">
        <v>362</v>
      </c>
      <c r="CE43" s="657"/>
      <c r="CF43" s="657"/>
      <c r="CG43" s="657"/>
      <c r="CH43" s="657"/>
      <c r="CI43" s="657"/>
      <c r="CJ43" s="657"/>
      <c r="CK43" s="657"/>
      <c r="CL43" s="657"/>
      <c r="CM43" s="657"/>
      <c r="CN43" s="657"/>
      <c r="CO43" s="657"/>
      <c r="CP43" s="657"/>
      <c r="CQ43" s="658"/>
      <c r="CR43" s="659">
        <v>6557</v>
      </c>
      <c r="CS43" s="669"/>
      <c r="CT43" s="669"/>
      <c r="CU43" s="669"/>
      <c r="CV43" s="669"/>
      <c r="CW43" s="669"/>
      <c r="CX43" s="669"/>
      <c r="CY43" s="670"/>
      <c r="CZ43" s="662">
        <v>0.1</v>
      </c>
      <c r="DA43" s="671"/>
      <c r="DB43" s="671"/>
      <c r="DC43" s="672"/>
      <c r="DD43" s="665">
        <v>6557</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363</v>
      </c>
      <c r="C44" s="637"/>
      <c r="D44" s="637"/>
      <c r="E44" s="637"/>
      <c r="F44" s="637"/>
      <c r="G44" s="637"/>
      <c r="H44" s="637"/>
      <c r="I44" s="637"/>
      <c r="J44" s="637"/>
      <c r="K44" s="637"/>
      <c r="L44" s="637"/>
      <c r="M44" s="637"/>
      <c r="N44" s="637"/>
      <c r="O44" s="637"/>
      <c r="P44" s="637"/>
      <c r="Q44" s="638"/>
      <c r="R44" s="639">
        <v>8358680</v>
      </c>
      <c r="S44" s="673"/>
      <c r="T44" s="673"/>
      <c r="U44" s="673"/>
      <c r="V44" s="673"/>
      <c r="W44" s="673"/>
      <c r="X44" s="673"/>
      <c r="Y44" s="674"/>
      <c r="Z44" s="675">
        <v>100</v>
      </c>
      <c r="AA44" s="675"/>
      <c r="AB44" s="675"/>
      <c r="AC44" s="675"/>
      <c r="AD44" s="676">
        <v>4660088</v>
      </c>
      <c r="AE44" s="676"/>
      <c r="AF44" s="676"/>
      <c r="AG44" s="676"/>
      <c r="AH44" s="676"/>
      <c r="AI44" s="676"/>
      <c r="AJ44" s="676"/>
      <c r="AK44" s="676"/>
      <c r="AL44" s="642">
        <v>100</v>
      </c>
      <c r="AM44" s="677"/>
      <c r="AN44" s="677"/>
      <c r="AO44" s="678"/>
      <c r="CD44" s="679" t="s">
        <v>310</v>
      </c>
      <c r="CE44" s="680"/>
      <c r="CF44" s="656" t="s">
        <v>364</v>
      </c>
      <c r="CG44" s="657"/>
      <c r="CH44" s="657"/>
      <c r="CI44" s="657"/>
      <c r="CJ44" s="657"/>
      <c r="CK44" s="657"/>
      <c r="CL44" s="657"/>
      <c r="CM44" s="657"/>
      <c r="CN44" s="657"/>
      <c r="CO44" s="657"/>
      <c r="CP44" s="657"/>
      <c r="CQ44" s="658"/>
      <c r="CR44" s="659">
        <v>292173</v>
      </c>
      <c r="CS44" s="660"/>
      <c r="CT44" s="660"/>
      <c r="CU44" s="660"/>
      <c r="CV44" s="660"/>
      <c r="CW44" s="660"/>
      <c r="CX44" s="660"/>
      <c r="CY44" s="661"/>
      <c r="CZ44" s="662">
        <v>3.8</v>
      </c>
      <c r="DA44" s="663"/>
      <c r="DB44" s="663"/>
      <c r="DC44" s="664"/>
      <c r="DD44" s="665">
        <v>131178</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365</v>
      </c>
      <c r="CG45" s="657"/>
      <c r="CH45" s="657"/>
      <c r="CI45" s="657"/>
      <c r="CJ45" s="657"/>
      <c r="CK45" s="657"/>
      <c r="CL45" s="657"/>
      <c r="CM45" s="657"/>
      <c r="CN45" s="657"/>
      <c r="CO45" s="657"/>
      <c r="CP45" s="657"/>
      <c r="CQ45" s="658"/>
      <c r="CR45" s="659">
        <v>54948</v>
      </c>
      <c r="CS45" s="669"/>
      <c r="CT45" s="669"/>
      <c r="CU45" s="669"/>
      <c r="CV45" s="669"/>
      <c r="CW45" s="669"/>
      <c r="CX45" s="669"/>
      <c r="CY45" s="670"/>
      <c r="CZ45" s="662">
        <v>0.7</v>
      </c>
      <c r="DA45" s="671"/>
      <c r="DB45" s="671"/>
      <c r="DC45" s="672"/>
      <c r="DD45" s="665">
        <v>9971</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211" t="s">
        <v>366</v>
      </c>
      <c r="CD46" s="681"/>
      <c r="CE46" s="682"/>
      <c r="CF46" s="656" t="s">
        <v>367</v>
      </c>
      <c r="CG46" s="657"/>
      <c r="CH46" s="657"/>
      <c r="CI46" s="657"/>
      <c r="CJ46" s="657"/>
      <c r="CK46" s="657"/>
      <c r="CL46" s="657"/>
      <c r="CM46" s="657"/>
      <c r="CN46" s="657"/>
      <c r="CO46" s="657"/>
      <c r="CP46" s="657"/>
      <c r="CQ46" s="658"/>
      <c r="CR46" s="659">
        <v>237225</v>
      </c>
      <c r="CS46" s="660"/>
      <c r="CT46" s="660"/>
      <c r="CU46" s="660"/>
      <c r="CV46" s="660"/>
      <c r="CW46" s="660"/>
      <c r="CX46" s="660"/>
      <c r="CY46" s="661"/>
      <c r="CZ46" s="662">
        <v>3.1</v>
      </c>
      <c r="DA46" s="663"/>
      <c r="DB46" s="663"/>
      <c r="DC46" s="664"/>
      <c r="DD46" s="665">
        <v>121207</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368</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369</v>
      </c>
      <c r="CG47" s="657"/>
      <c r="CH47" s="657"/>
      <c r="CI47" s="657"/>
      <c r="CJ47" s="657"/>
      <c r="CK47" s="657"/>
      <c r="CL47" s="657"/>
      <c r="CM47" s="657"/>
      <c r="CN47" s="657"/>
      <c r="CO47" s="657"/>
      <c r="CP47" s="657"/>
      <c r="CQ47" s="658"/>
      <c r="CR47" s="659" t="s">
        <v>130</v>
      </c>
      <c r="CS47" s="669"/>
      <c r="CT47" s="669"/>
      <c r="CU47" s="669"/>
      <c r="CV47" s="669"/>
      <c r="CW47" s="669"/>
      <c r="CX47" s="669"/>
      <c r="CY47" s="670"/>
      <c r="CZ47" s="662" t="s">
        <v>130</v>
      </c>
      <c r="DA47" s="671"/>
      <c r="DB47" s="671"/>
      <c r="DC47" s="672"/>
      <c r="DD47" s="665" t="s">
        <v>130</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370</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371</v>
      </c>
      <c r="CG48" s="657"/>
      <c r="CH48" s="657"/>
      <c r="CI48" s="657"/>
      <c r="CJ48" s="657"/>
      <c r="CK48" s="657"/>
      <c r="CL48" s="657"/>
      <c r="CM48" s="657"/>
      <c r="CN48" s="657"/>
      <c r="CO48" s="657"/>
      <c r="CP48" s="657"/>
      <c r="CQ48" s="658"/>
      <c r="CR48" s="659" t="s">
        <v>130</v>
      </c>
      <c r="CS48" s="660"/>
      <c r="CT48" s="660"/>
      <c r="CU48" s="660"/>
      <c r="CV48" s="660"/>
      <c r="CW48" s="660"/>
      <c r="CX48" s="660"/>
      <c r="CY48" s="661"/>
      <c r="CZ48" s="662" t="s">
        <v>130</v>
      </c>
      <c r="DA48" s="663"/>
      <c r="DB48" s="663"/>
      <c r="DC48" s="664"/>
      <c r="DD48" s="665" t="s">
        <v>130</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1"/>
      <c r="CD49" s="636" t="s">
        <v>372</v>
      </c>
      <c r="CE49" s="637"/>
      <c r="CF49" s="637"/>
      <c r="CG49" s="637"/>
      <c r="CH49" s="637"/>
      <c r="CI49" s="637"/>
      <c r="CJ49" s="637"/>
      <c r="CK49" s="637"/>
      <c r="CL49" s="637"/>
      <c r="CM49" s="637"/>
      <c r="CN49" s="637"/>
      <c r="CO49" s="637"/>
      <c r="CP49" s="637"/>
      <c r="CQ49" s="638"/>
      <c r="CR49" s="639">
        <v>7773480</v>
      </c>
      <c r="CS49" s="640"/>
      <c r="CT49" s="640"/>
      <c r="CU49" s="640"/>
      <c r="CV49" s="640"/>
      <c r="CW49" s="640"/>
      <c r="CX49" s="640"/>
      <c r="CY49" s="641"/>
      <c r="CZ49" s="642">
        <v>100</v>
      </c>
      <c r="DA49" s="643"/>
      <c r="DB49" s="643"/>
      <c r="DC49" s="644"/>
      <c r="DD49" s="645">
        <v>5306300</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1"/>
    </row>
  </sheetData>
  <sheetProtection algorithmName="SHA-512" hashValue="qdirucolX9XCBMa5DGp76Qo7T7yJ4SLQoevmnhc7q3NxVWkpVDx09th3Ip88Qxg0xPZi0YfIITBvjXVKK/ICdA==" saltValue="rdDv99l6a9nsekyZyDK30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17" zoomScale="40" zoomScaleNormal="40" zoomScaleSheetLayoutView="70" workbookViewId="0">
      <selection activeCell="AZ78" sqref="AZ78:BD7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373</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374</v>
      </c>
      <c r="DK2" s="756"/>
      <c r="DL2" s="756"/>
      <c r="DM2" s="756"/>
      <c r="DN2" s="756"/>
      <c r="DO2" s="757"/>
      <c r="DP2" s="219"/>
      <c r="DQ2" s="755" t="s">
        <v>375</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376</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378</v>
      </c>
      <c r="B5" s="761"/>
      <c r="C5" s="761"/>
      <c r="D5" s="761"/>
      <c r="E5" s="761"/>
      <c r="F5" s="761"/>
      <c r="G5" s="761"/>
      <c r="H5" s="761"/>
      <c r="I5" s="761"/>
      <c r="J5" s="761"/>
      <c r="K5" s="761"/>
      <c r="L5" s="761"/>
      <c r="M5" s="761"/>
      <c r="N5" s="761"/>
      <c r="O5" s="761"/>
      <c r="P5" s="762"/>
      <c r="Q5" s="766" t="s">
        <v>379</v>
      </c>
      <c r="R5" s="767"/>
      <c r="S5" s="767"/>
      <c r="T5" s="767"/>
      <c r="U5" s="768"/>
      <c r="V5" s="766" t="s">
        <v>380</v>
      </c>
      <c r="W5" s="767"/>
      <c r="X5" s="767"/>
      <c r="Y5" s="767"/>
      <c r="Z5" s="768"/>
      <c r="AA5" s="766" t="s">
        <v>381</v>
      </c>
      <c r="AB5" s="767"/>
      <c r="AC5" s="767"/>
      <c r="AD5" s="767"/>
      <c r="AE5" s="767"/>
      <c r="AF5" s="772" t="s">
        <v>382</v>
      </c>
      <c r="AG5" s="767"/>
      <c r="AH5" s="767"/>
      <c r="AI5" s="767"/>
      <c r="AJ5" s="773"/>
      <c r="AK5" s="767" t="s">
        <v>383</v>
      </c>
      <c r="AL5" s="767"/>
      <c r="AM5" s="767"/>
      <c r="AN5" s="767"/>
      <c r="AO5" s="768"/>
      <c r="AP5" s="766" t="s">
        <v>384</v>
      </c>
      <c r="AQ5" s="767"/>
      <c r="AR5" s="767"/>
      <c r="AS5" s="767"/>
      <c r="AT5" s="768"/>
      <c r="AU5" s="766" t="s">
        <v>385</v>
      </c>
      <c r="AV5" s="767"/>
      <c r="AW5" s="767"/>
      <c r="AX5" s="767"/>
      <c r="AY5" s="773"/>
      <c r="AZ5" s="223"/>
      <c r="BA5" s="223"/>
      <c r="BB5" s="223"/>
      <c r="BC5" s="223"/>
      <c r="BD5" s="223"/>
      <c r="BE5" s="224"/>
      <c r="BF5" s="224"/>
      <c r="BG5" s="224"/>
      <c r="BH5" s="224"/>
      <c r="BI5" s="224"/>
      <c r="BJ5" s="224"/>
      <c r="BK5" s="224"/>
      <c r="BL5" s="224"/>
      <c r="BM5" s="224"/>
      <c r="BN5" s="224"/>
      <c r="BO5" s="224"/>
      <c r="BP5" s="224"/>
      <c r="BQ5" s="760" t="s">
        <v>386</v>
      </c>
      <c r="BR5" s="761"/>
      <c r="BS5" s="761"/>
      <c r="BT5" s="761"/>
      <c r="BU5" s="761"/>
      <c r="BV5" s="761"/>
      <c r="BW5" s="761"/>
      <c r="BX5" s="761"/>
      <c r="BY5" s="761"/>
      <c r="BZ5" s="761"/>
      <c r="CA5" s="761"/>
      <c r="CB5" s="761"/>
      <c r="CC5" s="761"/>
      <c r="CD5" s="761"/>
      <c r="CE5" s="761"/>
      <c r="CF5" s="761"/>
      <c r="CG5" s="762"/>
      <c r="CH5" s="766" t="s">
        <v>387</v>
      </c>
      <c r="CI5" s="767"/>
      <c r="CJ5" s="767"/>
      <c r="CK5" s="767"/>
      <c r="CL5" s="768"/>
      <c r="CM5" s="766" t="s">
        <v>388</v>
      </c>
      <c r="CN5" s="767"/>
      <c r="CO5" s="767"/>
      <c r="CP5" s="767"/>
      <c r="CQ5" s="768"/>
      <c r="CR5" s="766" t="s">
        <v>389</v>
      </c>
      <c r="CS5" s="767"/>
      <c r="CT5" s="767"/>
      <c r="CU5" s="767"/>
      <c r="CV5" s="768"/>
      <c r="CW5" s="766" t="s">
        <v>390</v>
      </c>
      <c r="CX5" s="767"/>
      <c r="CY5" s="767"/>
      <c r="CZ5" s="767"/>
      <c r="DA5" s="768"/>
      <c r="DB5" s="766" t="s">
        <v>391</v>
      </c>
      <c r="DC5" s="767"/>
      <c r="DD5" s="767"/>
      <c r="DE5" s="767"/>
      <c r="DF5" s="768"/>
      <c r="DG5" s="796" t="s">
        <v>392</v>
      </c>
      <c r="DH5" s="797"/>
      <c r="DI5" s="797"/>
      <c r="DJ5" s="797"/>
      <c r="DK5" s="798"/>
      <c r="DL5" s="796" t="s">
        <v>393</v>
      </c>
      <c r="DM5" s="797"/>
      <c r="DN5" s="797"/>
      <c r="DO5" s="797"/>
      <c r="DP5" s="798"/>
      <c r="DQ5" s="766" t="s">
        <v>394</v>
      </c>
      <c r="DR5" s="767"/>
      <c r="DS5" s="767"/>
      <c r="DT5" s="767"/>
      <c r="DU5" s="768"/>
      <c r="DV5" s="766" t="s">
        <v>385</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395</v>
      </c>
      <c r="C7" s="783"/>
      <c r="D7" s="783"/>
      <c r="E7" s="783"/>
      <c r="F7" s="783"/>
      <c r="G7" s="783"/>
      <c r="H7" s="783"/>
      <c r="I7" s="783"/>
      <c r="J7" s="783"/>
      <c r="K7" s="783"/>
      <c r="L7" s="783"/>
      <c r="M7" s="783"/>
      <c r="N7" s="783"/>
      <c r="O7" s="783"/>
      <c r="P7" s="784"/>
      <c r="Q7" s="785">
        <v>8360</v>
      </c>
      <c r="R7" s="786"/>
      <c r="S7" s="786"/>
      <c r="T7" s="786"/>
      <c r="U7" s="786"/>
      <c r="V7" s="786">
        <v>7775</v>
      </c>
      <c r="W7" s="786"/>
      <c r="X7" s="786"/>
      <c r="Y7" s="786"/>
      <c r="Z7" s="786"/>
      <c r="AA7" s="786">
        <v>585</v>
      </c>
      <c r="AB7" s="786"/>
      <c r="AC7" s="786"/>
      <c r="AD7" s="786"/>
      <c r="AE7" s="787"/>
      <c r="AF7" s="788">
        <v>570</v>
      </c>
      <c r="AG7" s="789"/>
      <c r="AH7" s="789"/>
      <c r="AI7" s="789"/>
      <c r="AJ7" s="790"/>
      <c r="AK7" s="791">
        <v>38</v>
      </c>
      <c r="AL7" s="792"/>
      <c r="AM7" s="792"/>
      <c r="AN7" s="792"/>
      <c r="AO7" s="792"/>
      <c r="AP7" s="792">
        <v>5403</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c r="BT7" s="780"/>
      <c r="BU7" s="780"/>
      <c r="BV7" s="780"/>
      <c r="BW7" s="780"/>
      <c r="BX7" s="780"/>
      <c r="BY7" s="780"/>
      <c r="BZ7" s="780"/>
      <c r="CA7" s="780"/>
      <c r="CB7" s="780"/>
      <c r="CC7" s="780"/>
      <c r="CD7" s="780"/>
      <c r="CE7" s="780"/>
      <c r="CF7" s="780"/>
      <c r="CG7" s="795"/>
      <c r="CH7" s="776"/>
      <c r="CI7" s="777"/>
      <c r="CJ7" s="777"/>
      <c r="CK7" s="777"/>
      <c r="CL7" s="778"/>
      <c r="CM7" s="776"/>
      <c r="CN7" s="777"/>
      <c r="CO7" s="777"/>
      <c r="CP7" s="777"/>
      <c r="CQ7" s="778"/>
      <c r="CR7" s="776"/>
      <c r="CS7" s="777"/>
      <c r="CT7" s="777"/>
      <c r="CU7" s="777"/>
      <c r="CV7" s="778"/>
      <c r="CW7" s="776"/>
      <c r="CX7" s="777"/>
      <c r="CY7" s="777"/>
      <c r="CZ7" s="777"/>
      <c r="DA7" s="778"/>
      <c r="DB7" s="776"/>
      <c r="DC7" s="777"/>
      <c r="DD7" s="777"/>
      <c r="DE7" s="777"/>
      <c r="DF7" s="778"/>
      <c r="DG7" s="776"/>
      <c r="DH7" s="777"/>
      <c r="DI7" s="777"/>
      <c r="DJ7" s="777"/>
      <c r="DK7" s="778"/>
      <c r="DL7" s="776"/>
      <c r="DM7" s="777"/>
      <c r="DN7" s="777"/>
      <c r="DO7" s="777"/>
      <c r="DP7" s="778"/>
      <c r="DQ7" s="776"/>
      <c r="DR7" s="777"/>
      <c r="DS7" s="777"/>
      <c r="DT7" s="777"/>
      <c r="DU7" s="778"/>
      <c r="DV7" s="779"/>
      <c r="DW7" s="780"/>
      <c r="DX7" s="780"/>
      <c r="DY7" s="780"/>
      <c r="DZ7" s="781"/>
      <c r="EA7" s="225"/>
    </row>
    <row r="8" spans="1:131" s="226" customFormat="1" ht="26.25" customHeight="1" x14ac:dyDescent="0.15">
      <c r="A8" s="22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396</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397</v>
      </c>
      <c r="B23" s="822" t="s">
        <v>398</v>
      </c>
      <c r="C23" s="823"/>
      <c r="D23" s="823"/>
      <c r="E23" s="823"/>
      <c r="F23" s="823"/>
      <c r="G23" s="823"/>
      <c r="H23" s="823"/>
      <c r="I23" s="823"/>
      <c r="J23" s="823"/>
      <c r="K23" s="823"/>
      <c r="L23" s="823"/>
      <c r="M23" s="823"/>
      <c r="N23" s="823"/>
      <c r="O23" s="823"/>
      <c r="P23" s="824"/>
      <c r="Q23" s="825">
        <v>8360</v>
      </c>
      <c r="R23" s="826"/>
      <c r="S23" s="826"/>
      <c r="T23" s="826"/>
      <c r="U23" s="826"/>
      <c r="V23" s="826">
        <v>7775</v>
      </c>
      <c r="W23" s="826"/>
      <c r="X23" s="826"/>
      <c r="Y23" s="826"/>
      <c r="Z23" s="826"/>
      <c r="AA23" s="826">
        <v>585</v>
      </c>
      <c r="AB23" s="826"/>
      <c r="AC23" s="826"/>
      <c r="AD23" s="826"/>
      <c r="AE23" s="827"/>
      <c r="AF23" s="828">
        <v>570</v>
      </c>
      <c r="AG23" s="826"/>
      <c r="AH23" s="826"/>
      <c r="AI23" s="826"/>
      <c r="AJ23" s="829"/>
      <c r="AK23" s="830"/>
      <c r="AL23" s="831"/>
      <c r="AM23" s="831"/>
      <c r="AN23" s="831"/>
      <c r="AO23" s="831"/>
      <c r="AP23" s="826">
        <v>5403</v>
      </c>
      <c r="AQ23" s="826"/>
      <c r="AR23" s="826"/>
      <c r="AS23" s="826"/>
      <c r="AT23" s="826"/>
      <c r="AU23" s="842"/>
      <c r="AV23" s="842"/>
      <c r="AW23" s="842"/>
      <c r="AX23" s="842"/>
      <c r="AY23" s="843"/>
      <c r="AZ23" s="844" t="s">
        <v>399</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400</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401</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378</v>
      </c>
      <c r="B26" s="761"/>
      <c r="C26" s="761"/>
      <c r="D26" s="761"/>
      <c r="E26" s="761"/>
      <c r="F26" s="761"/>
      <c r="G26" s="761"/>
      <c r="H26" s="761"/>
      <c r="I26" s="761"/>
      <c r="J26" s="761"/>
      <c r="K26" s="761"/>
      <c r="L26" s="761"/>
      <c r="M26" s="761"/>
      <c r="N26" s="761"/>
      <c r="O26" s="761"/>
      <c r="P26" s="762"/>
      <c r="Q26" s="766" t="s">
        <v>402</v>
      </c>
      <c r="R26" s="767"/>
      <c r="S26" s="767"/>
      <c r="T26" s="767"/>
      <c r="U26" s="768"/>
      <c r="V26" s="766" t="s">
        <v>403</v>
      </c>
      <c r="W26" s="767"/>
      <c r="X26" s="767"/>
      <c r="Y26" s="767"/>
      <c r="Z26" s="768"/>
      <c r="AA26" s="766" t="s">
        <v>404</v>
      </c>
      <c r="AB26" s="767"/>
      <c r="AC26" s="767"/>
      <c r="AD26" s="767"/>
      <c r="AE26" s="767"/>
      <c r="AF26" s="847" t="s">
        <v>405</v>
      </c>
      <c r="AG26" s="848"/>
      <c r="AH26" s="848"/>
      <c r="AI26" s="848"/>
      <c r="AJ26" s="849"/>
      <c r="AK26" s="767" t="s">
        <v>406</v>
      </c>
      <c r="AL26" s="767"/>
      <c r="AM26" s="767"/>
      <c r="AN26" s="767"/>
      <c r="AO26" s="768"/>
      <c r="AP26" s="766" t="s">
        <v>407</v>
      </c>
      <c r="AQ26" s="767"/>
      <c r="AR26" s="767"/>
      <c r="AS26" s="767"/>
      <c r="AT26" s="768"/>
      <c r="AU26" s="766" t="s">
        <v>408</v>
      </c>
      <c r="AV26" s="767"/>
      <c r="AW26" s="767"/>
      <c r="AX26" s="767"/>
      <c r="AY26" s="768"/>
      <c r="AZ26" s="766" t="s">
        <v>409</v>
      </c>
      <c r="BA26" s="767"/>
      <c r="BB26" s="767"/>
      <c r="BC26" s="767"/>
      <c r="BD26" s="768"/>
      <c r="BE26" s="766" t="s">
        <v>385</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410</v>
      </c>
      <c r="C28" s="783"/>
      <c r="D28" s="783"/>
      <c r="E28" s="783"/>
      <c r="F28" s="783"/>
      <c r="G28" s="783"/>
      <c r="H28" s="783"/>
      <c r="I28" s="783"/>
      <c r="J28" s="783"/>
      <c r="K28" s="783"/>
      <c r="L28" s="783"/>
      <c r="M28" s="783"/>
      <c r="N28" s="783"/>
      <c r="O28" s="783"/>
      <c r="P28" s="784"/>
      <c r="Q28" s="855">
        <v>1709</v>
      </c>
      <c r="R28" s="856"/>
      <c r="S28" s="856"/>
      <c r="T28" s="856"/>
      <c r="U28" s="856"/>
      <c r="V28" s="856">
        <v>1653</v>
      </c>
      <c r="W28" s="856"/>
      <c r="X28" s="856"/>
      <c r="Y28" s="856"/>
      <c r="Z28" s="856"/>
      <c r="AA28" s="856">
        <v>56</v>
      </c>
      <c r="AB28" s="856"/>
      <c r="AC28" s="856"/>
      <c r="AD28" s="856"/>
      <c r="AE28" s="857"/>
      <c r="AF28" s="858">
        <v>56</v>
      </c>
      <c r="AG28" s="856"/>
      <c r="AH28" s="856"/>
      <c r="AI28" s="856"/>
      <c r="AJ28" s="859"/>
      <c r="AK28" s="860">
        <v>96</v>
      </c>
      <c r="AL28" s="861"/>
      <c r="AM28" s="861"/>
      <c r="AN28" s="861"/>
      <c r="AO28" s="861"/>
      <c r="AP28" s="861"/>
      <c r="AQ28" s="861"/>
      <c r="AR28" s="861"/>
      <c r="AS28" s="861"/>
      <c r="AT28" s="861"/>
      <c r="AU28" s="861"/>
      <c r="AV28" s="861"/>
      <c r="AW28" s="861"/>
      <c r="AX28" s="861"/>
      <c r="AY28" s="861"/>
      <c r="AZ28" s="862" t="s">
        <v>130</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411</v>
      </c>
      <c r="C29" s="814"/>
      <c r="D29" s="814"/>
      <c r="E29" s="814"/>
      <c r="F29" s="814"/>
      <c r="G29" s="814"/>
      <c r="H29" s="814"/>
      <c r="I29" s="814"/>
      <c r="J29" s="814"/>
      <c r="K29" s="814"/>
      <c r="L29" s="814"/>
      <c r="M29" s="814"/>
      <c r="N29" s="814"/>
      <c r="O29" s="814"/>
      <c r="P29" s="815"/>
      <c r="Q29" s="816">
        <v>1209</v>
      </c>
      <c r="R29" s="817"/>
      <c r="S29" s="817"/>
      <c r="T29" s="817"/>
      <c r="U29" s="817"/>
      <c r="V29" s="817">
        <v>1033</v>
      </c>
      <c r="W29" s="817"/>
      <c r="X29" s="817"/>
      <c r="Y29" s="817"/>
      <c r="Z29" s="817"/>
      <c r="AA29" s="817">
        <v>176</v>
      </c>
      <c r="AB29" s="817"/>
      <c r="AC29" s="817"/>
      <c r="AD29" s="817"/>
      <c r="AE29" s="818"/>
      <c r="AF29" s="819">
        <v>176</v>
      </c>
      <c r="AG29" s="820"/>
      <c r="AH29" s="820"/>
      <c r="AI29" s="820"/>
      <c r="AJ29" s="821"/>
      <c r="AK29" s="867">
        <v>189</v>
      </c>
      <c r="AL29" s="863"/>
      <c r="AM29" s="863"/>
      <c r="AN29" s="863"/>
      <c r="AO29" s="863"/>
      <c r="AP29" s="863"/>
      <c r="AQ29" s="863"/>
      <c r="AR29" s="863"/>
      <c r="AS29" s="863"/>
      <c r="AT29" s="863"/>
      <c r="AU29" s="863"/>
      <c r="AV29" s="863"/>
      <c r="AW29" s="863"/>
      <c r="AX29" s="863"/>
      <c r="AY29" s="863"/>
      <c r="AZ29" s="864" t="s">
        <v>130</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412</v>
      </c>
      <c r="C30" s="814"/>
      <c r="D30" s="814"/>
      <c r="E30" s="814"/>
      <c r="F30" s="814"/>
      <c r="G30" s="814"/>
      <c r="H30" s="814"/>
      <c r="I30" s="814"/>
      <c r="J30" s="814"/>
      <c r="K30" s="814"/>
      <c r="L30" s="814"/>
      <c r="M30" s="814"/>
      <c r="N30" s="814"/>
      <c r="O30" s="814"/>
      <c r="P30" s="815"/>
      <c r="Q30" s="816">
        <v>185</v>
      </c>
      <c r="R30" s="817"/>
      <c r="S30" s="817"/>
      <c r="T30" s="817"/>
      <c r="U30" s="817"/>
      <c r="V30" s="817">
        <v>172</v>
      </c>
      <c r="W30" s="817"/>
      <c r="X30" s="817"/>
      <c r="Y30" s="817"/>
      <c r="Z30" s="817"/>
      <c r="AA30" s="817">
        <v>13</v>
      </c>
      <c r="AB30" s="817"/>
      <c r="AC30" s="817"/>
      <c r="AD30" s="817"/>
      <c r="AE30" s="818"/>
      <c r="AF30" s="819">
        <v>13</v>
      </c>
      <c r="AG30" s="820"/>
      <c r="AH30" s="820"/>
      <c r="AI30" s="820"/>
      <c r="AJ30" s="821"/>
      <c r="AK30" s="867">
        <v>35</v>
      </c>
      <c r="AL30" s="863"/>
      <c r="AM30" s="863"/>
      <c r="AN30" s="863"/>
      <c r="AO30" s="863"/>
      <c r="AP30" s="863"/>
      <c r="AQ30" s="863"/>
      <c r="AR30" s="863"/>
      <c r="AS30" s="863"/>
      <c r="AT30" s="863"/>
      <c r="AU30" s="863"/>
      <c r="AV30" s="863"/>
      <c r="AW30" s="863"/>
      <c r="AX30" s="863"/>
      <c r="AY30" s="863"/>
      <c r="AZ30" s="864" t="s">
        <v>130</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413</v>
      </c>
      <c r="C31" s="814"/>
      <c r="D31" s="814"/>
      <c r="E31" s="814"/>
      <c r="F31" s="814"/>
      <c r="G31" s="814"/>
      <c r="H31" s="814"/>
      <c r="I31" s="814"/>
      <c r="J31" s="814"/>
      <c r="K31" s="814"/>
      <c r="L31" s="814"/>
      <c r="M31" s="814"/>
      <c r="N31" s="814"/>
      <c r="O31" s="814"/>
      <c r="P31" s="815"/>
      <c r="Q31" s="816">
        <v>353</v>
      </c>
      <c r="R31" s="817"/>
      <c r="S31" s="817"/>
      <c r="T31" s="817"/>
      <c r="U31" s="817"/>
      <c r="V31" s="817">
        <v>326</v>
      </c>
      <c r="W31" s="817"/>
      <c r="X31" s="817"/>
      <c r="Y31" s="817"/>
      <c r="Z31" s="817"/>
      <c r="AA31" s="817">
        <v>28</v>
      </c>
      <c r="AB31" s="817"/>
      <c r="AC31" s="817"/>
      <c r="AD31" s="817"/>
      <c r="AE31" s="818"/>
      <c r="AF31" s="819">
        <v>964</v>
      </c>
      <c r="AG31" s="820"/>
      <c r="AH31" s="820"/>
      <c r="AI31" s="820"/>
      <c r="AJ31" s="821"/>
      <c r="AK31" s="867">
        <v>1</v>
      </c>
      <c r="AL31" s="863"/>
      <c r="AM31" s="863"/>
      <c r="AN31" s="863"/>
      <c r="AO31" s="863"/>
      <c r="AP31" s="863">
        <v>110</v>
      </c>
      <c r="AQ31" s="863"/>
      <c r="AR31" s="863"/>
      <c r="AS31" s="863"/>
      <c r="AT31" s="863"/>
      <c r="AU31" s="863">
        <v>1</v>
      </c>
      <c r="AV31" s="863"/>
      <c r="AW31" s="863"/>
      <c r="AX31" s="863"/>
      <c r="AY31" s="863"/>
      <c r="AZ31" s="864" t="s">
        <v>130</v>
      </c>
      <c r="BA31" s="864"/>
      <c r="BB31" s="864"/>
      <c r="BC31" s="864"/>
      <c r="BD31" s="864"/>
      <c r="BE31" s="865" t="s">
        <v>414</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415</v>
      </c>
      <c r="C32" s="814"/>
      <c r="D32" s="814"/>
      <c r="E32" s="814"/>
      <c r="F32" s="814"/>
      <c r="G32" s="814"/>
      <c r="H32" s="814"/>
      <c r="I32" s="814"/>
      <c r="J32" s="814"/>
      <c r="K32" s="814"/>
      <c r="L32" s="814"/>
      <c r="M32" s="814"/>
      <c r="N32" s="814"/>
      <c r="O32" s="814"/>
      <c r="P32" s="815"/>
      <c r="Q32" s="816">
        <v>385</v>
      </c>
      <c r="R32" s="817"/>
      <c r="S32" s="817"/>
      <c r="T32" s="817"/>
      <c r="U32" s="817"/>
      <c r="V32" s="817">
        <v>343</v>
      </c>
      <c r="W32" s="817"/>
      <c r="X32" s="817"/>
      <c r="Y32" s="817"/>
      <c r="Z32" s="817"/>
      <c r="AA32" s="817">
        <v>42</v>
      </c>
      <c r="AB32" s="817"/>
      <c r="AC32" s="817"/>
      <c r="AD32" s="817"/>
      <c r="AE32" s="818"/>
      <c r="AF32" s="819">
        <v>42</v>
      </c>
      <c r="AG32" s="820"/>
      <c r="AH32" s="820"/>
      <c r="AI32" s="820"/>
      <c r="AJ32" s="821"/>
      <c r="AK32" s="867">
        <v>122</v>
      </c>
      <c r="AL32" s="863"/>
      <c r="AM32" s="863"/>
      <c r="AN32" s="863"/>
      <c r="AO32" s="863"/>
      <c r="AP32" s="863">
        <v>1296</v>
      </c>
      <c r="AQ32" s="863"/>
      <c r="AR32" s="863"/>
      <c r="AS32" s="863"/>
      <c r="AT32" s="863"/>
      <c r="AU32" s="863">
        <v>859</v>
      </c>
      <c r="AV32" s="863"/>
      <c r="AW32" s="863"/>
      <c r="AX32" s="863"/>
      <c r="AY32" s="863"/>
      <c r="AZ32" s="864" t="s">
        <v>130</v>
      </c>
      <c r="BA32" s="864"/>
      <c r="BB32" s="864"/>
      <c r="BC32" s="864"/>
      <c r="BD32" s="864"/>
      <c r="BE32" s="865" t="s">
        <v>416</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t="s">
        <v>417</v>
      </c>
      <c r="C33" s="814"/>
      <c r="D33" s="814"/>
      <c r="E33" s="814"/>
      <c r="F33" s="814"/>
      <c r="G33" s="814"/>
      <c r="H33" s="814"/>
      <c r="I33" s="814"/>
      <c r="J33" s="814"/>
      <c r="K33" s="814"/>
      <c r="L33" s="814"/>
      <c r="M33" s="814"/>
      <c r="N33" s="814"/>
      <c r="O33" s="814"/>
      <c r="P33" s="815"/>
      <c r="Q33" s="816">
        <v>99</v>
      </c>
      <c r="R33" s="817"/>
      <c r="S33" s="817"/>
      <c r="T33" s="817"/>
      <c r="U33" s="817"/>
      <c r="V33" s="817">
        <v>88</v>
      </c>
      <c r="W33" s="817"/>
      <c r="X33" s="817"/>
      <c r="Y33" s="817"/>
      <c r="Z33" s="817"/>
      <c r="AA33" s="817">
        <v>11</v>
      </c>
      <c r="AB33" s="817"/>
      <c r="AC33" s="817"/>
      <c r="AD33" s="817"/>
      <c r="AE33" s="818"/>
      <c r="AF33" s="819">
        <v>11</v>
      </c>
      <c r="AG33" s="820"/>
      <c r="AH33" s="820"/>
      <c r="AI33" s="820"/>
      <c r="AJ33" s="821"/>
      <c r="AK33" s="867">
        <v>72</v>
      </c>
      <c r="AL33" s="863"/>
      <c r="AM33" s="863"/>
      <c r="AN33" s="863"/>
      <c r="AO33" s="863"/>
      <c r="AP33" s="863">
        <v>456</v>
      </c>
      <c r="AQ33" s="863"/>
      <c r="AR33" s="863"/>
      <c r="AS33" s="863"/>
      <c r="AT33" s="863"/>
      <c r="AU33" s="863">
        <v>456</v>
      </c>
      <c r="AV33" s="863"/>
      <c r="AW33" s="863"/>
      <c r="AX33" s="863"/>
      <c r="AY33" s="863"/>
      <c r="AZ33" s="864" t="s">
        <v>130</v>
      </c>
      <c r="BA33" s="864"/>
      <c r="BB33" s="864"/>
      <c r="BC33" s="864"/>
      <c r="BD33" s="864"/>
      <c r="BE33" s="865" t="s">
        <v>416</v>
      </c>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t="s">
        <v>418</v>
      </c>
      <c r="C34" s="814"/>
      <c r="D34" s="814"/>
      <c r="E34" s="814"/>
      <c r="F34" s="814"/>
      <c r="G34" s="814"/>
      <c r="H34" s="814"/>
      <c r="I34" s="814"/>
      <c r="J34" s="814"/>
      <c r="K34" s="814"/>
      <c r="L34" s="814"/>
      <c r="M34" s="814"/>
      <c r="N34" s="814"/>
      <c r="O34" s="814"/>
      <c r="P34" s="815"/>
      <c r="Q34" s="816">
        <v>42</v>
      </c>
      <c r="R34" s="817"/>
      <c r="S34" s="817"/>
      <c r="T34" s="817"/>
      <c r="U34" s="817"/>
      <c r="V34" s="817">
        <v>37</v>
      </c>
      <c r="W34" s="817"/>
      <c r="X34" s="817"/>
      <c r="Y34" s="817"/>
      <c r="Z34" s="817"/>
      <c r="AA34" s="817">
        <v>4</v>
      </c>
      <c r="AB34" s="817"/>
      <c r="AC34" s="817"/>
      <c r="AD34" s="817"/>
      <c r="AE34" s="818"/>
      <c r="AF34" s="819">
        <v>4</v>
      </c>
      <c r="AG34" s="820"/>
      <c r="AH34" s="820"/>
      <c r="AI34" s="820"/>
      <c r="AJ34" s="821"/>
      <c r="AK34" s="867">
        <v>10</v>
      </c>
      <c r="AL34" s="863"/>
      <c r="AM34" s="863"/>
      <c r="AN34" s="863"/>
      <c r="AO34" s="863"/>
      <c r="AP34" s="863">
        <v>56</v>
      </c>
      <c r="AQ34" s="863"/>
      <c r="AR34" s="863"/>
      <c r="AS34" s="863"/>
      <c r="AT34" s="863"/>
      <c r="AU34" s="863">
        <v>45</v>
      </c>
      <c r="AV34" s="863"/>
      <c r="AW34" s="863"/>
      <c r="AX34" s="863"/>
      <c r="AY34" s="863"/>
      <c r="AZ34" s="864" t="s">
        <v>130</v>
      </c>
      <c r="BA34" s="864"/>
      <c r="BB34" s="864"/>
      <c r="BC34" s="864"/>
      <c r="BD34" s="864"/>
      <c r="BE34" s="865" t="s">
        <v>416</v>
      </c>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419</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397</v>
      </c>
      <c r="B63" s="822" t="s">
        <v>420</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1266</v>
      </c>
      <c r="AG63" s="877"/>
      <c r="AH63" s="877"/>
      <c r="AI63" s="877"/>
      <c r="AJ63" s="878"/>
      <c r="AK63" s="879"/>
      <c r="AL63" s="874"/>
      <c r="AM63" s="874"/>
      <c r="AN63" s="874"/>
      <c r="AO63" s="874"/>
      <c r="AP63" s="877">
        <v>1918</v>
      </c>
      <c r="AQ63" s="877"/>
      <c r="AR63" s="877"/>
      <c r="AS63" s="877"/>
      <c r="AT63" s="877"/>
      <c r="AU63" s="877">
        <v>1361</v>
      </c>
      <c r="AV63" s="877"/>
      <c r="AW63" s="877"/>
      <c r="AX63" s="877"/>
      <c r="AY63" s="877"/>
      <c r="AZ63" s="881"/>
      <c r="BA63" s="881"/>
      <c r="BB63" s="881"/>
      <c r="BC63" s="881"/>
      <c r="BD63" s="881"/>
      <c r="BE63" s="882"/>
      <c r="BF63" s="882"/>
      <c r="BG63" s="882"/>
      <c r="BH63" s="882"/>
      <c r="BI63" s="883"/>
      <c r="BJ63" s="884" t="s">
        <v>399</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421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422</v>
      </c>
      <c r="B66" s="761"/>
      <c r="C66" s="761"/>
      <c r="D66" s="761"/>
      <c r="E66" s="761"/>
      <c r="F66" s="761"/>
      <c r="G66" s="761"/>
      <c r="H66" s="761"/>
      <c r="I66" s="761"/>
      <c r="J66" s="761"/>
      <c r="K66" s="761"/>
      <c r="L66" s="761"/>
      <c r="M66" s="761"/>
      <c r="N66" s="761"/>
      <c r="O66" s="761"/>
      <c r="P66" s="762"/>
      <c r="Q66" s="766" t="s">
        <v>402</v>
      </c>
      <c r="R66" s="767"/>
      <c r="S66" s="767"/>
      <c r="T66" s="767"/>
      <c r="U66" s="768"/>
      <c r="V66" s="766" t="s">
        <v>403</v>
      </c>
      <c r="W66" s="767"/>
      <c r="X66" s="767"/>
      <c r="Y66" s="767"/>
      <c r="Z66" s="768"/>
      <c r="AA66" s="766" t="s">
        <v>404</v>
      </c>
      <c r="AB66" s="767"/>
      <c r="AC66" s="767"/>
      <c r="AD66" s="767"/>
      <c r="AE66" s="768"/>
      <c r="AF66" s="887" t="s">
        <v>423</v>
      </c>
      <c r="AG66" s="848"/>
      <c r="AH66" s="848"/>
      <c r="AI66" s="848"/>
      <c r="AJ66" s="888"/>
      <c r="AK66" s="766" t="s">
        <v>406</v>
      </c>
      <c r="AL66" s="761"/>
      <c r="AM66" s="761"/>
      <c r="AN66" s="761"/>
      <c r="AO66" s="762"/>
      <c r="AP66" s="766" t="s">
        <v>424</v>
      </c>
      <c r="AQ66" s="767"/>
      <c r="AR66" s="767"/>
      <c r="AS66" s="767"/>
      <c r="AT66" s="768"/>
      <c r="AU66" s="766" t="s">
        <v>425</v>
      </c>
      <c r="AV66" s="767"/>
      <c r="AW66" s="767"/>
      <c r="AX66" s="767"/>
      <c r="AY66" s="768"/>
      <c r="AZ66" s="766" t="s">
        <v>385</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591</v>
      </c>
      <c r="C68" s="903"/>
      <c r="D68" s="903"/>
      <c r="E68" s="903"/>
      <c r="F68" s="903"/>
      <c r="G68" s="903"/>
      <c r="H68" s="903"/>
      <c r="I68" s="903"/>
      <c r="J68" s="903"/>
      <c r="K68" s="903"/>
      <c r="L68" s="903"/>
      <c r="M68" s="903"/>
      <c r="N68" s="903"/>
      <c r="O68" s="903"/>
      <c r="P68" s="904"/>
      <c r="Q68" s="905">
        <v>1318</v>
      </c>
      <c r="R68" s="899"/>
      <c r="S68" s="899"/>
      <c r="T68" s="899"/>
      <c r="U68" s="899"/>
      <c r="V68" s="899">
        <v>1097</v>
      </c>
      <c r="W68" s="899"/>
      <c r="X68" s="899"/>
      <c r="Y68" s="899"/>
      <c r="Z68" s="899"/>
      <c r="AA68" s="899">
        <v>221</v>
      </c>
      <c r="AB68" s="899"/>
      <c r="AC68" s="899"/>
      <c r="AD68" s="899"/>
      <c r="AE68" s="899"/>
      <c r="AF68" s="899">
        <v>136</v>
      </c>
      <c r="AG68" s="899"/>
      <c r="AH68" s="899"/>
      <c r="AI68" s="899"/>
      <c r="AJ68" s="899"/>
      <c r="AK68" s="899">
        <v>70</v>
      </c>
      <c r="AL68" s="899"/>
      <c r="AM68" s="899"/>
      <c r="AN68" s="899"/>
      <c r="AO68" s="899"/>
      <c r="AP68" s="899">
        <v>0</v>
      </c>
      <c r="AQ68" s="899"/>
      <c r="AR68" s="899"/>
      <c r="AS68" s="899"/>
      <c r="AT68" s="899"/>
      <c r="AU68" s="899"/>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592</v>
      </c>
      <c r="C69" s="907"/>
      <c r="D69" s="907"/>
      <c r="E69" s="907"/>
      <c r="F69" s="907"/>
      <c r="G69" s="907"/>
      <c r="H69" s="907"/>
      <c r="I69" s="907"/>
      <c r="J69" s="907"/>
      <c r="K69" s="907"/>
      <c r="L69" s="907"/>
      <c r="M69" s="907"/>
      <c r="N69" s="907"/>
      <c r="O69" s="907"/>
      <c r="P69" s="908"/>
      <c r="Q69" s="909">
        <v>23193</v>
      </c>
      <c r="R69" s="863"/>
      <c r="S69" s="863"/>
      <c r="T69" s="863"/>
      <c r="U69" s="863"/>
      <c r="V69" s="863">
        <v>22714</v>
      </c>
      <c r="W69" s="863"/>
      <c r="X69" s="863"/>
      <c r="Y69" s="863"/>
      <c r="Z69" s="863"/>
      <c r="AA69" s="863">
        <v>480</v>
      </c>
      <c r="AB69" s="863"/>
      <c r="AC69" s="863"/>
      <c r="AD69" s="863"/>
      <c r="AE69" s="863"/>
      <c r="AF69" s="863">
        <v>480</v>
      </c>
      <c r="AG69" s="863"/>
      <c r="AH69" s="863"/>
      <c r="AI69" s="863"/>
      <c r="AJ69" s="863"/>
      <c r="AK69" s="863">
        <v>23</v>
      </c>
      <c r="AL69" s="863"/>
      <c r="AM69" s="863"/>
      <c r="AN69" s="863"/>
      <c r="AO69" s="863"/>
      <c r="AP69" s="863">
        <v>0</v>
      </c>
      <c r="AQ69" s="863"/>
      <c r="AR69" s="863"/>
      <c r="AS69" s="863"/>
      <c r="AT69" s="863"/>
      <c r="AU69" s="863"/>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593</v>
      </c>
      <c r="C70" s="907"/>
      <c r="D70" s="907"/>
      <c r="E70" s="907"/>
      <c r="F70" s="907"/>
      <c r="G70" s="907"/>
      <c r="H70" s="907"/>
      <c r="I70" s="907"/>
      <c r="J70" s="907"/>
      <c r="K70" s="907"/>
      <c r="L70" s="907"/>
      <c r="M70" s="907"/>
      <c r="N70" s="907"/>
      <c r="O70" s="907"/>
      <c r="P70" s="908"/>
      <c r="Q70" s="909">
        <v>3848</v>
      </c>
      <c r="R70" s="863"/>
      <c r="S70" s="863"/>
      <c r="T70" s="863"/>
      <c r="U70" s="863"/>
      <c r="V70" s="863">
        <v>3611</v>
      </c>
      <c r="W70" s="863"/>
      <c r="X70" s="863"/>
      <c r="Y70" s="863"/>
      <c r="Z70" s="863"/>
      <c r="AA70" s="863">
        <v>237</v>
      </c>
      <c r="AB70" s="863"/>
      <c r="AC70" s="863"/>
      <c r="AD70" s="863"/>
      <c r="AE70" s="863"/>
      <c r="AF70" s="863">
        <v>237</v>
      </c>
      <c r="AG70" s="863"/>
      <c r="AH70" s="863"/>
      <c r="AI70" s="863"/>
      <c r="AJ70" s="863"/>
      <c r="AK70" s="863">
        <v>98</v>
      </c>
      <c r="AL70" s="863"/>
      <c r="AM70" s="863"/>
      <c r="AN70" s="863"/>
      <c r="AO70" s="863"/>
      <c r="AP70" s="863">
        <v>2661</v>
      </c>
      <c r="AQ70" s="863"/>
      <c r="AR70" s="863"/>
      <c r="AS70" s="863"/>
      <c r="AT70" s="863"/>
      <c r="AU70" s="863">
        <v>279</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594</v>
      </c>
      <c r="C71" s="907"/>
      <c r="D71" s="907"/>
      <c r="E71" s="907"/>
      <c r="F71" s="907"/>
      <c r="G71" s="907"/>
      <c r="H71" s="907"/>
      <c r="I71" s="907"/>
      <c r="J71" s="907"/>
      <c r="K71" s="907"/>
      <c r="L71" s="907"/>
      <c r="M71" s="907"/>
      <c r="N71" s="907"/>
      <c r="O71" s="907"/>
      <c r="P71" s="908"/>
      <c r="Q71" s="909">
        <v>332</v>
      </c>
      <c r="R71" s="863"/>
      <c r="S71" s="863"/>
      <c r="T71" s="863"/>
      <c r="U71" s="863"/>
      <c r="V71" s="863">
        <v>324</v>
      </c>
      <c r="W71" s="863"/>
      <c r="X71" s="863"/>
      <c r="Y71" s="863"/>
      <c r="Z71" s="863"/>
      <c r="AA71" s="863">
        <v>8</v>
      </c>
      <c r="AB71" s="863"/>
      <c r="AC71" s="863"/>
      <c r="AD71" s="863"/>
      <c r="AE71" s="863"/>
      <c r="AF71" s="863">
        <v>8</v>
      </c>
      <c r="AG71" s="863"/>
      <c r="AH71" s="863"/>
      <c r="AI71" s="863"/>
      <c r="AJ71" s="863"/>
      <c r="AK71" s="863">
        <v>5</v>
      </c>
      <c r="AL71" s="863"/>
      <c r="AM71" s="863"/>
      <c r="AN71" s="863"/>
      <c r="AO71" s="863"/>
      <c r="AP71" s="863">
        <v>0</v>
      </c>
      <c r="AQ71" s="863"/>
      <c r="AR71" s="863"/>
      <c r="AS71" s="863"/>
      <c r="AT71" s="863"/>
      <c r="AU71" s="863"/>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595</v>
      </c>
      <c r="C72" s="907"/>
      <c r="D72" s="907"/>
      <c r="E72" s="907"/>
      <c r="F72" s="907"/>
      <c r="G72" s="907"/>
      <c r="H72" s="907"/>
      <c r="I72" s="907"/>
      <c r="J72" s="907"/>
      <c r="K72" s="907"/>
      <c r="L72" s="907"/>
      <c r="M72" s="907"/>
      <c r="N72" s="907"/>
      <c r="O72" s="907"/>
      <c r="P72" s="908"/>
      <c r="Q72" s="909">
        <v>173</v>
      </c>
      <c r="R72" s="863"/>
      <c r="S72" s="863"/>
      <c r="T72" s="863"/>
      <c r="U72" s="863"/>
      <c r="V72" s="863">
        <v>136</v>
      </c>
      <c r="W72" s="863"/>
      <c r="X72" s="863"/>
      <c r="Y72" s="863"/>
      <c r="Z72" s="863"/>
      <c r="AA72" s="863">
        <v>36</v>
      </c>
      <c r="AB72" s="863"/>
      <c r="AC72" s="863"/>
      <c r="AD72" s="863"/>
      <c r="AE72" s="863"/>
      <c r="AF72" s="863">
        <v>36</v>
      </c>
      <c r="AG72" s="863"/>
      <c r="AH72" s="863"/>
      <c r="AI72" s="863"/>
      <c r="AJ72" s="863"/>
      <c r="AK72" s="863">
        <v>0</v>
      </c>
      <c r="AL72" s="863"/>
      <c r="AM72" s="863"/>
      <c r="AN72" s="863"/>
      <c r="AO72" s="863"/>
      <c r="AP72" s="863">
        <v>0</v>
      </c>
      <c r="AQ72" s="863"/>
      <c r="AR72" s="863"/>
      <c r="AS72" s="863"/>
      <c r="AT72" s="863"/>
      <c r="AU72" s="863"/>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c r="C73" s="907"/>
      <c r="D73" s="907"/>
      <c r="E73" s="907"/>
      <c r="F73" s="907"/>
      <c r="G73" s="907"/>
      <c r="H73" s="907"/>
      <c r="I73" s="907"/>
      <c r="J73" s="907"/>
      <c r="K73" s="907"/>
      <c r="L73" s="907"/>
      <c r="M73" s="907"/>
      <c r="N73" s="907"/>
      <c r="O73" s="907"/>
      <c r="P73" s="908"/>
      <c r="Q73" s="909"/>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397</v>
      </c>
      <c r="B88" s="822" t="s">
        <v>426</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897</v>
      </c>
      <c r="AG88" s="877"/>
      <c r="AH88" s="877"/>
      <c r="AI88" s="877"/>
      <c r="AJ88" s="877"/>
      <c r="AK88" s="874"/>
      <c r="AL88" s="874"/>
      <c r="AM88" s="874"/>
      <c r="AN88" s="874"/>
      <c r="AO88" s="874"/>
      <c r="AP88" s="877">
        <v>2661</v>
      </c>
      <c r="AQ88" s="877"/>
      <c r="AR88" s="877"/>
      <c r="AS88" s="877"/>
      <c r="AT88" s="877"/>
      <c r="AU88" s="877">
        <v>279</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822" t="s">
        <v>427</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432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434</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435</v>
      </c>
      <c r="AB109" s="926"/>
      <c r="AC109" s="926"/>
      <c r="AD109" s="926"/>
      <c r="AE109" s="927"/>
      <c r="AF109" s="925" t="s">
        <v>436</v>
      </c>
      <c r="AG109" s="926"/>
      <c r="AH109" s="926"/>
      <c r="AI109" s="926"/>
      <c r="AJ109" s="927"/>
      <c r="AK109" s="925" t="s">
        <v>312</v>
      </c>
      <c r="AL109" s="926"/>
      <c r="AM109" s="926"/>
      <c r="AN109" s="926"/>
      <c r="AO109" s="927"/>
      <c r="AP109" s="925" t="s">
        <v>437</v>
      </c>
      <c r="AQ109" s="926"/>
      <c r="AR109" s="926"/>
      <c r="AS109" s="926"/>
      <c r="AT109" s="928"/>
      <c r="AU109" s="945" t="s">
        <v>434</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435</v>
      </c>
      <c r="BR109" s="926"/>
      <c r="BS109" s="926"/>
      <c r="BT109" s="926"/>
      <c r="BU109" s="927"/>
      <c r="BV109" s="925" t="s">
        <v>436</v>
      </c>
      <c r="BW109" s="926"/>
      <c r="BX109" s="926"/>
      <c r="BY109" s="926"/>
      <c r="BZ109" s="927"/>
      <c r="CA109" s="925" t="s">
        <v>312</v>
      </c>
      <c r="CB109" s="926"/>
      <c r="CC109" s="926"/>
      <c r="CD109" s="926"/>
      <c r="CE109" s="927"/>
      <c r="CF109" s="946" t="s">
        <v>437</v>
      </c>
      <c r="CG109" s="946"/>
      <c r="CH109" s="946"/>
      <c r="CI109" s="946"/>
      <c r="CJ109" s="946"/>
      <c r="CK109" s="925" t="s">
        <v>438</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435</v>
      </c>
      <c r="DH109" s="926"/>
      <c r="DI109" s="926"/>
      <c r="DJ109" s="926"/>
      <c r="DK109" s="927"/>
      <c r="DL109" s="925" t="s">
        <v>436</v>
      </c>
      <c r="DM109" s="926"/>
      <c r="DN109" s="926"/>
      <c r="DO109" s="926"/>
      <c r="DP109" s="927"/>
      <c r="DQ109" s="925" t="s">
        <v>312</v>
      </c>
      <c r="DR109" s="926"/>
      <c r="DS109" s="926"/>
      <c r="DT109" s="926"/>
      <c r="DU109" s="927"/>
      <c r="DV109" s="925" t="s">
        <v>437</v>
      </c>
      <c r="DW109" s="926"/>
      <c r="DX109" s="926"/>
      <c r="DY109" s="926"/>
      <c r="DZ109" s="928"/>
    </row>
    <row r="110" spans="1:131" s="221" customFormat="1" ht="26.25" customHeight="1" x14ac:dyDescent="0.15">
      <c r="A110" s="929" t="s">
        <v>439</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633277</v>
      </c>
      <c r="AB110" s="933"/>
      <c r="AC110" s="933"/>
      <c r="AD110" s="933"/>
      <c r="AE110" s="934"/>
      <c r="AF110" s="935">
        <v>586747</v>
      </c>
      <c r="AG110" s="933"/>
      <c r="AH110" s="933"/>
      <c r="AI110" s="933"/>
      <c r="AJ110" s="934"/>
      <c r="AK110" s="935">
        <v>601452</v>
      </c>
      <c r="AL110" s="933"/>
      <c r="AM110" s="933"/>
      <c r="AN110" s="933"/>
      <c r="AO110" s="934"/>
      <c r="AP110" s="936">
        <v>13.4</v>
      </c>
      <c r="AQ110" s="937"/>
      <c r="AR110" s="937"/>
      <c r="AS110" s="937"/>
      <c r="AT110" s="938"/>
      <c r="AU110" s="939" t="s">
        <v>75</v>
      </c>
      <c r="AV110" s="940"/>
      <c r="AW110" s="940"/>
      <c r="AX110" s="940"/>
      <c r="AY110" s="940"/>
      <c r="AZ110" s="962" t="s">
        <v>440</v>
      </c>
      <c r="BA110" s="930"/>
      <c r="BB110" s="930"/>
      <c r="BC110" s="930"/>
      <c r="BD110" s="930"/>
      <c r="BE110" s="930"/>
      <c r="BF110" s="930"/>
      <c r="BG110" s="930"/>
      <c r="BH110" s="930"/>
      <c r="BI110" s="930"/>
      <c r="BJ110" s="930"/>
      <c r="BK110" s="930"/>
      <c r="BL110" s="930"/>
      <c r="BM110" s="930"/>
      <c r="BN110" s="930"/>
      <c r="BO110" s="930"/>
      <c r="BP110" s="931"/>
      <c r="BQ110" s="963">
        <v>5289706</v>
      </c>
      <c r="BR110" s="964"/>
      <c r="BS110" s="964"/>
      <c r="BT110" s="964"/>
      <c r="BU110" s="964"/>
      <c r="BV110" s="964">
        <v>5301357</v>
      </c>
      <c r="BW110" s="964"/>
      <c r="BX110" s="964"/>
      <c r="BY110" s="964"/>
      <c r="BZ110" s="964"/>
      <c r="CA110" s="964">
        <v>5402873</v>
      </c>
      <c r="CB110" s="964"/>
      <c r="CC110" s="964"/>
      <c r="CD110" s="964"/>
      <c r="CE110" s="964"/>
      <c r="CF110" s="977">
        <v>120.5</v>
      </c>
      <c r="CG110" s="978"/>
      <c r="CH110" s="978"/>
      <c r="CI110" s="978"/>
      <c r="CJ110" s="978"/>
      <c r="CK110" s="979" t="s">
        <v>441</v>
      </c>
      <c r="CL110" s="980"/>
      <c r="CM110" s="962" t="s">
        <v>442</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v>9096</v>
      </c>
      <c r="DH110" s="964"/>
      <c r="DI110" s="964"/>
      <c r="DJ110" s="964"/>
      <c r="DK110" s="964"/>
      <c r="DL110" s="964" t="s">
        <v>443</v>
      </c>
      <c r="DM110" s="964"/>
      <c r="DN110" s="964"/>
      <c r="DO110" s="964"/>
      <c r="DP110" s="964"/>
      <c r="DQ110" s="964" t="s">
        <v>443</v>
      </c>
      <c r="DR110" s="964"/>
      <c r="DS110" s="964"/>
      <c r="DT110" s="964"/>
      <c r="DU110" s="964"/>
      <c r="DV110" s="965" t="s">
        <v>443</v>
      </c>
      <c r="DW110" s="965"/>
      <c r="DX110" s="965"/>
      <c r="DY110" s="965"/>
      <c r="DZ110" s="966"/>
    </row>
    <row r="111" spans="1:131" s="221" customFormat="1" ht="26.25" customHeight="1" x14ac:dyDescent="0.15">
      <c r="A111" s="967" t="s">
        <v>444</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443</v>
      </c>
      <c r="AB111" s="971"/>
      <c r="AC111" s="971"/>
      <c r="AD111" s="971"/>
      <c r="AE111" s="972"/>
      <c r="AF111" s="973" t="s">
        <v>399</v>
      </c>
      <c r="AG111" s="971"/>
      <c r="AH111" s="971"/>
      <c r="AI111" s="971"/>
      <c r="AJ111" s="972"/>
      <c r="AK111" s="973" t="s">
        <v>399</v>
      </c>
      <c r="AL111" s="971"/>
      <c r="AM111" s="971"/>
      <c r="AN111" s="971"/>
      <c r="AO111" s="972"/>
      <c r="AP111" s="974" t="s">
        <v>443</v>
      </c>
      <c r="AQ111" s="975"/>
      <c r="AR111" s="975"/>
      <c r="AS111" s="975"/>
      <c r="AT111" s="976"/>
      <c r="AU111" s="941"/>
      <c r="AV111" s="942"/>
      <c r="AW111" s="942"/>
      <c r="AX111" s="942"/>
      <c r="AY111" s="942"/>
      <c r="AZ111" s="955" t="s">
        <v>445</v>
      </c>
      <c r="BA111" s="956"/>
      <c r="BB111" s="956"/>
      <c r="BC111" s="956"/>
      <c r="BD111" s="956"/>
      <c r="BE111" s="956"/>
      <c r="BF111" s="956"/>
      <c r="BG111" s="956"/>
      <c r="BH111" s="956"/>
      <c r="BI111" s="956"/>
      <c r="BJ111" s="956"/>
      <c r="BK111" s="956"/>
      <c r="BL111" s="956"/>
      <c r="BM111" s="956"/>
      <c r="BN111" s="956"/>
      <c r="BO111" s="956"/>
      <c r="BP111" s="957"/>
      <c r="BQ111" s="958">
        <v>9096</v>
      </c>
      <c r="BR111" s="959"/>
      <c r="BS111" s="959"/>
      <c r="BT111" s="959"/>
      <c r="BU111" s="959"/>
      <c r="BV111" s="959" t="s">
        <v>443</v>
      </c>
      <c r="BW111" s="959"/>
      <c r="BX111" s="959"/>
      <c r="BY111" s="959"/>
      <c r="BZ111" s="959"/>
      <c r="CA111" s="959" t="s">
        <v>443</v>
      </c>
      <c r="CB111" s="959"/>
      <c r="CC111" s="959"/>
      <c r="CD111" s="959"/>
      <c r="CE111" s="959"/>
      <c r="CF111" s="953" t="s">
        <v>443</v>
      </c>
      <c r="CG111" s="954"/>
      <c r="CH111" s="954"/>
      <c r="CI111" s="954"/>
      <c r="CJ111" s="954"/>
      <c r="CK111" s="981"/>
      <c r="CL111" s="982"/>
      <c r="CM111" s="955" t="s">
        <v>446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443</v>
      </c>
      <c r="DH111" s="959"/>
      <c r="DI111" s="959"/>
      <c r="DJ111" s="959"/>
      <c r="DK111" s="959"/>
      <c r="DL111" s="959" t="s">
        <v>443</v>
      </c>
      <c r="DM111" s="959"/>
      <c r="DN111" s="959"/>
      <c r="DO111" s="959"/>
      <c r="DP111" s="959"/>
      <c r="DQ111" s="959" t="s">
        <v>447</v>
      </c>
      <c r="DR111" s="959"/>
      <c r="DS111" s="959"/>
      <c r="DT111" s="959"/>
      <c r="DU111" s="959"/>
      <c r="DV111" s="960" t="s">
        <v>443</v>
      </c>
      <c r="DW111" s="960"/>
      <c r="DX111" s="960"/>
      <c r="DY111" s="960"/>
      <c r="DZ111" s="961"/>
    </row>
    <row r="112" spans="1:131" s="221" customFormat="1" ht="26.25" customHeight="1" x14ac:dyDescent="0.15">
      <c r="A112" s="985" t="s">
        <v>448</v>
      </c>
      <c r="B112" s="986"/>
      <c r="C112" s="956" t="s">
        <v>449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443</v>
      </c>
      <c r="AB112" s="992"/>
      <c r="AC112" s="992"/>
      <c r="AD112" s="992"/>
      <c r="AE112" s="993"/>
      <c r="AF112" s="994" t="s">
        <v>443</v>
      </c>
      <c r="AG112" s="992"/>
      <c r="AH112" s="992"/>
      <c r="AI112" s="992"/>
      <c r="AJ112" s="993"/>
      <c r="AK112" s="994" t="s">
        <v>443</v>
      </c>
      <c r="AL112" s="992"/>
      <c r="AM112" s="992"/>
      <c r="AN112" s="992"/>
      <c r="AO112" s="993"/>
      <c r="AP112" s="995" t="s">
        <v>443</v>
      </c>
      <c r="AQ112" s="996"/>
      <c r="AR112" s="996"/>
      <c r="AS112" s="996"/>
      <c r="AT112" s="997"/>
      <c r="AU112" s="941"/>
      <c r="AV112" s="942"/>
      <c r="AW112" s="942"/>
      <c r="AX112" s="942"/>
      <c r="AY112" s="942"/>
      <c r="AZ112" s="955" t="s">
        <v>450</v>
      </c>
      <c r="BA112" s="956"/>
      <c r="BB112" s="956"/>
      <c r="BC112" s="956"/>
      <c r="BD112" s="956"/>
      <c r="BE112" s="956"/>
      <c r="BF112" s="956"/>
      <c r="BG112" s="956"/>
      <c r="BH112" s="956"/>
      <c r="BI112" s="956"/>
      <c r="BJ112" s="956"/>
      <c r="BK112" s="956"/>
      <c r="BL112" s="956"/>
      <c r="BM112" s="956"/>
      <c r="BN112" s="956"/>
      <c r="BO112" s="956"/>
      <c r="BP112" s="957"/>
      <c r="BQ112" s="958">
        <v>1430753</v>
      </c>
      <c r="BR112" s="959"/>
      <c r="BS112" s="959"/>
      <c r="BT112" s="959"/>
      <c r="BU112" s="959"/>
      <c r="BV112" s="959">
        <v>1439156</v>
      </c>
      <c r="BW112" s="959"/>
      <c r="BX112" s="959"/>
      <c r="BY112" s="959"/>
      <c r="BZ112" s="959"/>
      <c r="CA112" s="959">
        <v>1360889</v>
      </c>
      <c r="CB112" s="959"/>
      <c r="CC112" s="959"/>
      <c r="CD112" s="959"/>
      <c r="CE112" s="959"/>
      <c r="CF112" s="953">
        <v>30.3</v>
      </c>
      <c r="CG112" s="954"/>
      <c r="CH112" s="954"/>
      <c r="CI112" s="954"/>
      <c r="CJ112" s="954"/>
      <c r="CK112" s="981"/>
      <c r="CL112" s="982"/>
      <c r="CM112" s="955" t="s">
        <v>451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443</v>
      </c>
      <c r="DH112" s="959"/>
      <c r="DI112" s="959"/>
      <c r="DJ112" s="959"/>
      <c r="DK112" s="959"/>
      <c r="DL112" s="959" t="s">
        <v>443</v>
      </c>
      <c r="DM112" s="959"/>
      <c r="DN112" s="959"/>
      <c r="DO112" s="959"/>
      <c r="DP112" s="959"/>
      <c r="DQ112" s="959" t="s">
        <v>443</v>
      </c>
      <c r="DR112" s="959"/>
      <c r="DS112" s="959"/>
      <c r="DT112" s="959"/>
      <c r="DU112" s="959"/>
      <c r="DV112" s="960" t="s">
        <v>130</v>
      </c>
      <c r="DW112" s="960"/>
      <c r="DX112" s="960"/>
      <c r="DY112" s="960"/>
      <c r="DZ112" s="961"/>
    </row>
    <row r="113" spans="1:130" s="221" customFormat="1" ht="26.25" customHeight="1" x14ac:dyDescent="0.15">
      <c r="A113" s="987"/>
      <c r="B113" s="988"/>
      <c r="C113" s="956" t="s">
        <v>452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154491</v>
      </c>
      <c r="AB113" s="971"/>
      <c r="AC113" s="971"/>
      <c r="AD113" s="971"/>
      <c r="AE113" s="972"/>
      <c r="AF113" s="973">
        <v>156414</v>
      </c>
      <c r="AG113" s="971"/>
      <c r="AH113" s="971"/>
      <c r="AI113" s="971"/>
      <c r="AJ113" s="972"/>
      <c r="AK113" s="973">
        <v>148235</v>
      </c>
      <c r="AL113" s="971"/>
      <c r="AM113" s="971"/>
      <c r="AN113" s="971"/>
      <c r="AO113" s="972"/>
      <c r="AP113" s="974">
        <v>3.3</v>
      </c>
      <c r="AQ113" s="975"/>
      <c r="AR113" s="975"/>
      <c r="AS113" s="975"/>
      <c r="AT113" s="976"/>
      <c r="AU113" s="941"/>
      <c r="AV113" s="942"/>
      <c r="AW113" s="942"/>
      <c r="AX113" s="942"/>
      <c r="AY113" s="942"/>
      <c r="AZ113" s="955" t="s">
        <v>453</v>
      </c>
      <c r="BA113" s="956"/>
      <c r="BB113" s="956"/>
      <c r="BC113" s="956"/>
      <c r="BD113" s="956"/>
      <c r="BE113" s="956"/>
      <c r="BF113" s="956"/>
      <c r="BG113" s="956"/>
      <c r="BH113" s="956"/>
      <c r="BI113" s="956"/>
      <c r="BJ113" s="956"/>
      <c r="BK113" s="956"/>
      <c r="BL113" s="956"/>
      <c r="BM113" s="956"/>
      <c r="BN113" s="956"/>
      <c r="BO113" s="956"/>
      <c r="BP113" s="957"/>
      <c r="BQ113" s="958">
        <v>175192</v>
      </c>
      <c r="BR113" s="959"/>
      <c r="BS113" s="959"/>
      <c r="BT113" s="959"/>
      <c r="BU113" s="959"/>
      <c r="BV113" s="959">
        <v>282392</v>
      </c>
      <c r="BW113" s="959"/>
      <c r="BX113" s="959"/>
      <c r="BY113" s="959"/>
      <c r="BZ113" s="959"/>
      <c r="CA113" s="959">
        <v>278665</v>
      </c>
      <c r="CB113" s="959"/>
      <c r="CC113" s="959"/>
      <c r="CD113" s="959"/>
      <c r="CE113" s="959"/>
      <c r="CF113" s="953">
        <v>6.2</v>
      </c>
      <c r="CG113" s="954"/>
      <c r="CH113" s="954"/>
      <c r="CI113" s="954"/>
      <c r="CJ113" s="954"/>
      <c r="CK113" s="981"/>
      <c r="CL113" s="982"/>
      <c r="CM113" s="955" t="s">
        <v>454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443</v>
      </c>
      <c r="DH113" s="992"/>
      <c r="DI113" s="992"/>
      <c r="DJ113" s="992"/>
      <c r="DK113" s="993"/>
      <c r="DL113" s="994" t="s">
        <v>443</v>
      </c>
      <c r="DM113" s="992"/>
      <c r="DN113" s="992"/>
      <c r="DO113" s="992"/>
      <c r="DP113" s="993"/>
      <c r="DQ113" s="994" t="s">
        <v>443</v>
      </c>
      <c r="DR113" s="992"/>
      <c r="DS113" s="992"/>
      <c r="DT113" s="992"/>
      <c r="DU113" s="993"/>
      <c r="DV113" s="995" t="s">
        <v>443</v>
      </c>
      <c r="DW113" s="996"/>
      <c r="DX113" s="996"/>
      <c r="DY113" s="996"/>
      <c r="DZ113" s="997"/>
    </row>
    <row r="114" spans="1:130" s="221" customFormat="1" ht="26.25" customHeight="1" x14ac:dyDescent="0.15">
      <c r="A114" s="987"/>
      <c r="B114" s="988"/>
      <c r="C114" s="956" t="s">
        <v>455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16812</v>
      </c>
      <c r="AB114" s="992"/>
      <c r="AC114" s="992"/>
      <c r="AD114" s="992"/>
      <c r="AE114" s="993"/>
      <c r="AF114" s="994">
        <v>15628</v>
      </c>
      <c r="AG114" s="992"/>
      <c r="AH114" s="992"/>
      <c r="AI114" s="992"/>
      <c r="AJ114" s="993"/>
      <c r="AK114" s="994">
        <v>23378</v>
      </c>
      <c r="AL114" s="992"/>
      <c r="AM114" s="992"/>
      <c r="AN114" s="992"/>
      <c r="AO114" s="993"/>
      <c r="AP114" s="995">
        <v>0.5</v>
      </c>
      <c r="AQ114" s="996"/>
      <c r="AR114" s="996"/>
      <c r="AS114" s="996"/>
      <c r="AT114" s="997"/>
      <c r="AU114" s="941"/>
      <c r="AV114" s="942"/>
      <c r="AW114" s="942"/>
      <c r="AX114" s="942"/>
      <c r="AY114" s="942"/>
      <c r="AZ114" s="955" t="s">
        <v>456</v>
      </c>
      <c r="BA114" s="956"/>
      <c r="BB114" s="956"/>
      <c r="BC114" s="956"/>
      <c r="BD114" s="956"/>
      <c r="BE114" s="956"/>
      <c r="BF114" s="956"/>
      <c r="BG114" s="956"/>
      <c r="BH114" s="956"/>
      <c r="BI114" s="956"/>
      <c r="BJ114" s="956"/>
      <c r="BK114" s="956"/>
      <c r="BL114" s="956"/>
      <c r="BM114" s="956"/>
      <c r="BN114" s="956"/>
      <c r="BO114" s="956"/>
      <c r="BP114" s="957"/>
      <c r="BQ114" s="958">
        <v>825549</v>
      </c>
      <c r="BR114" s="959"/>
      <c r="BS114" s="959"/>
      <c r="BT114" s="959"/>
      <c r="BU114" s="959"/>
      <c r="BV114" s="959">
        <v>805956</v>
      </c>
      <c r="BW114" s="959"/>
      <c r="BX114" s="959"/>
      <c r="BY114" s="959"/>
      <c r="BZ114" s="959"/>
      <c r="CA114" s="959">
        <v>781517</v>
      </c>
      <c r="CB114" s="959"/>
      <c r="CC114" s="959"/>
      <c r="CD114" s="959"/>
      <c r="CE114" s="959"/>
      <c r="CF114" s="953">
        <v>17.399999999999999</v>
      </c>
      <c r="CG114" s="954"/>
      <c r="CH114" s="954"/>
      <c r="CI114" s="954"/>
      <c r="CJ114" s="954"/>
      <c r="CK114" s="981"/>
      <c r="CL114" s="982"/>
      <c r="CM114" s="955" t="s">
        <v>457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443</v>
      </c>
      <c r="DH114" s="992"/>
      <c r="DI114" s="992"/>
      <c r="DJ114" s="992"/>
      <c r="DK114" s="993"/>
      <c r="DL114" s="994" t="s">
        <v>130</v>
      </c>
      <c r="DM114" s="992"/>
      <c r="DN114" s="992"/>
      <c r="DO114" s="992"/>
      <c r="DP114" s="993"/>
      <c r="DQ114" s="994" t="s">
        <v>443</v>
      </c>
      <c r="DR114" s="992"/>
      <c r="DS114" s="992"/>
      <c r="DT114" s="992"/>
      <c r="DU114" s="993"/>
      <c r="DV114" s="995" t="s">
        <v>443</v>
      </c>
      <c r="DW114" s="996"/>
      <c r="DX114" s="996"/>
      <c r="DY114" s="996"/>
      <c r="DZ114" s="997"/>
    </row>
    <row r="115" spans="1:130" s="221" customFormat="1" ht="26.25" customHeight="1" x14ac:dyDescent="0.15">
      <c r="A115" s="987"/>
      <c r="B115" s="988"/>
      <c r="C115" s="956" t="s">
        <v>458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49963</v>
      </c>
      <c r="AB115" s="971"/>
      <c r="AC115" s="971"/>
      <c r="AD115" s="971"/>
      <c r="AE115" s="972"/>
      <c r="AF115" s="973">
        <v>9096</v>
      </c>
      <c r="AG115" s="971"/>
      <c r="AH115" s="971"/>
      <c r="AI115" s="971"/>
      <c r="AJ115" s="972"/>
      <c r="AK115" s="973" t="s">
        <v>443</v>
      </c>
      <c r="AL115" s="971"/>
      <c r="AM115" s="971"/>
      <c r="AN115" s="971"/>
      <c r="AO115" s="972"/>
      <c r="AP115" s="974" t="s">
        <v>443</v>
      </c>
      <c r="AQ115" s="975"/>
      <c r="AR115" s="975"/>
      <c r="AS115" s="975"/>
      <c r="AT115" s="976"/>
      <c r="AU115" s="941"/>
      <c r="AV115" s="942"/>
      <c r="AW115" s="942"/>
      <c r="AX115" s="942"/>
      <c r="AY115" s="942"/>
      <c r="AZ115" s="955" t="s">
        <v>459</v>
      </c>
      <c r="BA115" s="956"/>
      <c r="BB115" s="956"/>
      <c r="BC115" s="956"/>
      <c r="BD115" s="956"/>
      <c r="BE115" s="956"/>
      <c r="BF115" s="956"/>
      <c r="BG115" s="956"/>
      <c r="BH115" s="956"/>
      <c r="BI115" s="956"/>
      <c r="BJ115" s="956"/>
      <c r="BK115" s="956"/>
      <c r="BL115" s="956"/>
      <c r="BM115" s="956"/>
      <c r="BN115" s="956"/>
      <c r="BO115" s="956"/>
      <c r="BP115" s="957"/>
      <c r="BQ115" s="958" t="s">
        <v>130</v>
      </c>
      <c r="BR115" s="959"/>
      <c r="BS115" s="959"/>
      <c r="BT115" s="959"/>
      <c r="BU115" s="959"/>
      <c r="BV115" s="959" t="s">
        <v>443</v>
      </c>
      <c r="BW115" s="959"/>
      <c r="BX115" s="959"/>
      <c r="BY115" s="959"/>
      <c r="BZ115" s="959"/>
      <c r="CA115" s="959" t="s">
        <v>443</v>
      </c>
      <c r="CB115" s="959"/>
      <c r="CC115" s="959"/>
      <c r="CD115" s="959"/>
      <c r="CE115" s="959"/>
      <c r="CF115" s="953" t="s">
        <v>443</v>
      </c>
      <c r="CG115" s="954"/>
      <c r="CH115" s="954"/>
      <c r="CI115" s="954"/>
      <c r="CJ115" s="954"/>
      <c r="CK115" s="981"/>
      <c r="CL115" s="982"/>
      <c r="CM115" s="955" t="s">
        <v>460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443</v>
      </c>
      <c r="DH115" s="992"/>
      <c r="DI115" s="992"/>
      <c r="DJ115" s="992"/>
      <c r="DK115" s="993"/>
      <c r="DL115" s="994" t="s">
        <v>130</v>
      </c>
      <c r="DM115" s="992"/>
      <c r="DN115" s="992"/>
      <c r="DO115" s="992"/>
      <c r="DP115" s="993"/>
      <c r="DQ115" s="994" t="s">
        <v>443</v>
      </c>
      <c r="DR115" s="992"/>
      <c r="DS115" s="992"/>
      <c r="DT115" s="992"/>
      <c r="DU115" s="993"/>
      <c r="DV115" s="995" t="s">
        <v>443</v>
      </c>
      <c r="DW115" s="996"/>
      <c r="DX115" s="996"/>
      <c r="DY115" s="996"/>
      <c r="DZ115" s="997"/>
    </row>
    <row r="116" spans="1:130" s="221" customFormat="1" ht="26.25" customHeight="1" x14ac:dyDescent="0.15">
      <c r="A116" s="989"/>
      <c r="B116" s="990"/>
      <c r="C116" s="998" t="s">
        <v>461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443</v>
      </c>
      <c r="AB116" s="992"/>
      <c r="AC116" s="992"/>
      <c r="AD116" s="992"/>
      <c r="AE116" s="993"/>
      <c r="AF116" s="994" t="s">
        <v>443</v>
      </c>
      <c r="AG116" s="992"/>
      <c r="AH116" s="992"/>
      <c r="AI116" s="992"/>
      <c r="AJ116" s="993"/>
      <c r="AK116" s="994" t="s">
        <v>443</v>
      </c>
      <c r="AL116" s="992"/>
      <c r="AM116" s="992"/>
      <c r="AN116" s="992"/>
      <c r="AO116" s="993"/>
      <c r="AP116" s="995" t="s">
        <v>443</v>
      </c>
      <c r="AQ116" s="996"/>
      <c r="AR116" s="996"/>
      <c r="AS116" s="996"/>
      <c r="AT116" s="997"/>
      <c r="AU116" s="941"/>
      <c r="AV116" s="942"/>
      <c r="AW116" s="942"/>
      <c r="AX116" s="942"/>
      <c r="AY116" s="942"/>
      <c r="AZ116" s="1000" t="s">
        <v>462</v>
      </c>
      <c r="BA116" s="1001"/>
      <c r="BB116" s="1001"/>
      <c r="BC116" s="1001"/>
      <c r="BD116" s="1001"/>
      <c r="BE116" s="1001"/>
      <c r="BF116" s="1001"/>
      <c r="BG116" s="1001"/>
      <c r="BH116" s="1001"/>
      <c r="BI116" s="1001"/>
      <c r="BJ116" s="1001"/>
      <c r="BK116" s="1001"/>
      <c r="BL116" s="1001"/>
      <c r="BM116" s="1001"/>
      <c r="BN116" s="1001"/>
      <c r="BO116" s="1001"/>
      <c r="BP116" s="1002"/>
      <c r="BQ116" s="958" t="s">
        <v>443</v>
      </c>
      <c r="BR116" s="959"/>
      <c r="BS116" s="959"/>
      <c r="BT116" s="959"/>
      <c r="BU116" s="959"/>
      <c r="BV116" s="959" t="s">
        <v>130</v>
      </c>
      <c r="BW116" s="959"/>
      <c r="BX116" s="959"/>
      <c r="BY116" s="959"/>
      <c r="BZ116" s="959"/>
      <c r="CA116" s="959" t="s">
        <v>443</v>
      </c>
      <c r="CB116" s="959"/>
      <c r="CC116" s="959"/>
      <c r="CD116" s="959"/>
      <c r="CE116" s="959"/>
      <c r="CF116" s="953" t="s">
        <v>443</v>
      </c>
      <c r="CG116" s="954"/>
      <c r="CH116" s="954"/>
      <c r="CI116" s="954"/>
      <c r="CJ116" s="954"/>
      <c r="CK116" s="981"/>
      <c r="CL116" s="982"/>
      <c r="CM116" s="955" t="s">
        <v>463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443</v>
      </c>
      <c r="DH116" s="992"/>
      <c r="DI116" s="992"/>
      <c r="DJ116" s="992"/>
      <c r="DK116" s="993"/>
      <c r="DL116" s="994" t="s">
        <v>443</v>
      </c>
      <c r="DM116" s="992"/>
      <c r="DN116" s="992"/>
      <c r="DO116" s="992"/>
      <c r="DP116" s="993"/>
      <c r="DQ116" s="994" t="s">
        <v>443</v>
      </c>
      <c r="DR116" s="992"/>
      <c r="DS116" s="992"/>
      <c r="DT116" s="992"/>
      <c r="DU116" s="993"/>
      <c r="DV116" s="995" t="s">
        <v>443</v>
      </c>
      <c r="DW116" s="996"/>
      <c r="DX116" s="996"/>
      <c r="DY116" s="996"/>
      <c r="DZ116" s="997"/>
    </row>
    <row r="117" spans="1:130" s="221" customFormat="1" ht="26.25" customHeight="1" x14ac:dyDescent="0.15">
      <c r="A117" s="945" t="s">
        <v>192</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464</v>
      </c>
      <c r="Z117" s="927"/>
      <c r="AA117" s="1011">
        <v>854543</v>
      </c>
      <c r="AB117" s="1012"/>
      <c r="AC117" s="1012"/>
      <c r="AD117" s="1012"/>
      <c r="AE117" s="1013"/>
      <c r="AF117" s="1014">
        <v>767885</v>
      </c>
      <c r="AG117" s="1012"/>
      <c r="AH117" s="1012"/>
      <c r="AI117" s="1012"/>
      <c r="AJ117" s="1013"/>
      <c r="AK117" s="1014">
        <v>773065</v>
      </c>
      <c r="AL117" s="1012"/>
      <c r="AM117" s="1012"/>
      <c r="AN117" s="1012"/>
      <c r="AO117" s="1013"/>
      <c r="AP117" s="1015"/>
      <c r="AQ117" s="1016"/>
      <c r="AR117" s="1016"/>
      <c r="AS117" s="1016"/>
      <c r="AT117" s="1017"/>
      <c r="AU117" s="941"/>
      <c r="AV117" s="942"/>
      <c r="AW117" s="942"/>
      <c r="AX117" s="942"/>
      <c r="AY117" s="942"/>
      <c r="AZ117" s="1007" t="s">
        <v>465</v>
      </c>
      <c r="BA117" s="1008"/>
      <c r="BB117" s="1008"/>
      <c r="BC117" s="1008"/>
      <c r="BD117" s="1008"/>
      <c r="BE117" s="1008"/>
      <c r="BF117" s="1008"/>
      <c r="BG117" s="1008"/>
      <c r="BH117" s="1008"/>
      <c r="BI117" s="1008"/>
      <c r="BJ117" s="1008"/>
      <c r="BK117" s="1008"/>
      <c r="BL117" s="1008"/>
      <c r="BM117" s="1008"/>
      <c r="BN117" s="1008"/>
      <c r="BO117" s="1008"/>
      <c r="BP117" s="1009"/>
      <c r="BQ117" s="958" t="s">
        <v>399</v>
      </c>
      <c r="BR117" s="959"/>
      <c r="BS117" s="959"/>
      <c r="BT117" s="959"/>
      <c r="BU117" s="959"/>
      <c r="BV117" s="959" t="s">
        <v>466</v>
      </c>
      <c r="BW117" s="959"/>
      <c r="BX117" s="959"/>
      <c r="BY117" s="959"/>
      <c r="BZ117" s="959"/>
      <c r="CA117" s="959" t="s">
        <v>399</v>
      </c>
      <c r="CB117" s="959"/>
      <c r="CC117" s="959"/>
      <c r="CD117" s="959"/>
      <c r="CE117" s="959"/>
      <c r="CF117" s="953" t="s">
        <v>130</v>
      </c>
      <c r="CG117" s="954"/>
      <c r="CH117" s="954"/>
      <c r="CI117" s="954"/>
      <c r="CJ117" s="954"/>
      <c r="CK117" s="981"/>
      <c r="CL117" s="982"/>
      <c r="CM117" s="955" t="s">
        <v>467</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468</v>
      </c>
      <c r="DH117" s="992"/>
      <c r="DI117" s="992"/>
      <c r="DJ117" s="992"/>
      <c r="DK117" s="993"/>
      <c r="DL117" s="994" t="s">
        <v>130</v>
      </c>
      <c r="DM117" s="992"/>
      <c r="DN117" s="992"/>
      <c r="DO117" s="992"/>
      <c r="DP117" s="993"/>
      <c r="DQ117" s="994" t="s">
        <v>469</v>
      </c>
      <c r="DR117" s="992"/>
      <c r="DS117" s="992"/>
      <c r="DT117" s="992"/>
      <c r="DU117" s="993"/>
      <c r="DV117" s="995" t="s">
        <v>470</v>
      </c>
      <c r="DW117" s="996"/>
      <c r="DX117" s="996"/>
      <c r="DY117" s="996"/>
      <c r="DZ117" s="997"/>
    </row>
    <row r="118" spans="1:130" s="221" customFormat="1" ht="26.25" customHeight="1" x14ac:dyDescent="0.15">
      <c r="A118" s="945" t="s">
        <v>438</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435</v>
      </c>
      <c r="AB118" s="926"/>
      <c r="AC118" s="926"/>
      <c r="AD118" s="926"/>
      <c r="AE118" s="927"/>
      <c r="AF118" s="925" t="s">
        <v>436</v>
      </c>
      <c r="AG118" s="926"/>
      <c r="AH118" s="926"/>
      <c r="AI118" s="926"/>
      <c r="AJ118" s="927"/>
      <c r="AK118" s="925" t="s">
        <v>312</v>
      </c>
      <c r="AL118" s="926"/>
      <c r="AM118" s="926"/>
      <c r="AN118" s="926"/>
      <c r="AO118" s="927"/>
      <c r="AP118" s="1003" t="s">
        <v>437</v>
      </c>
      <c r="AQ118" s="1004"/>
      <c r="AR118" s="1004"/>
      <c r="AS118" s="1004"/>
      <c r="AT118" s="1005"/>
      <c r="AU118" s="941"/>
      <c r="AV118" s="942"/>
      <c r="AW118" s="942"/>
      <c r="AX118" s="942"/>
      <c r="AY118" s="942"/>
      <c r="AZ118" s="1006" t="s">
        <v>471</v>
      </c>
      <c r="BA118" s="998"/>
      <c r="BB118" s="998"/>
      <c r="BC118" s="998"/>
      <c r="BD118" s="998"/>
      <c r="BE118" s="998"/>
      <c r="BF118" s="998"/>
      <c r="BG118" s="998"/>
      <c r="BH118" s="998"/>
      <c r="BI118" s="998"/>
      <c r="BJ118" s="998"/>
      <c r="BK118" s="998"/>
      <c r="BL118" s="998"/>
      <c r="BM118" s="998"/>
      <c r="BN118" s="998"/>
      <c r="BO118" s="998"/>
      <c r="BP118" s="999"/>
      <c r="BQ118" s="1032" t="s">
        <v>472</v>
      </c>
      <c r="BR118" s="1033"/>
      <c r="BS118" s="1033"/>
      <c r="BT118" s="1033"/>
      <c r="BU118" s="1033"/>
      <c r="BV118" s="1033" t="s">
        <v>469</v>
      </c>
      <c r="BW118" s="1033"/>
      <c r="BX118" s="1033"/>
      <c r="BY118" s="1033"/>
      <c r="BZ118" s="1033"/>
      <c r="CA118" s="1033" t="s">
        <v>466</v>
      </c>
      <c r="CB118" s="1033"/>
      <c r="CC118" s="1033"/>
      <c r="CD118" s="1033"/>
      <c r="CE118" s="1033"/>
      <c r="CF118" s="953" t="s">
        <v>468</v>
      </c>
      <c r="CG118" s="954"/>
      <c r="CH118" s="954"/>
      <c r="CI118" s="954"/>
      <c r="CJ118" s="954"/>
      <c r="CK118" s="981"/>
      <c r="CL118" s="982"/>
      <c r="CM118" s="955" t="s">
        <v>473</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469</v>
      </c>
      <c r="DH118" s="992"/>
      <c r="DI118" s="992"/>
      <c r="DJ118" s="992"/>
      <c r="DK118" s="993"/>
      <c r="DL118" s="994" t="s">
        <v>399</v>
      </c>
      <c r="DM118" s="992"/>
      <c r="DN118" s="992"/>
      <c r="DO118" s="992"/>
      <c r="DP118" s="993"/>
      <c r="DQ118" s="994" t="s">
        <v>130</v>
      </c>
      <c r="DR118" s="992"/>
      <c r="DS118" s="992"/>
      <c r="DT118" s="992"/>
      <c r="DU118" s="993"/>
      <c r="DV118" s="995" t="s">
        <v>130</v>
      </c>
      <c r="DW118" s="996"/>
      <c r="DX118" s="996"/>
      <c r="DY118" s="996"/>
      <c r="DZ118" s="997"/>
    </row>
    <row r="119" spans="1:130" s="221" customFormat="1" ht="26.25" customHeight="1" x14ac:dyDescent="0.15">
      <c r="A119" s="1089" t="s">
        <v>441</v>
      </c>
      <c r="B119" s="980"/>
      <c r="C119" s="962" t="s">
        <v>442</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v>35473</v>
      </c>
      <c r="AB119" s="933"/>
      <c r="AC119" s="933"/>
      <c r="AD119" s="933"/>
      <c r="AE119" s="934"/>
      <c r="AF119" s="935">
        <v>9096</v>
      </c>
      <c r="AG119" s="933"/>
      <c r="AH119" s="933"/>
      <c r="AI119" s="933"/>
      <c r="AJ119" s="934"/>
      <c r="AK119" s="935" t="s">
        <v>466</v>
      </c>
      <c r="AL119" s="933"/>
      <c r="AM119" s="933"/>
      <c r="AN119" s="933"/>
      <c r="AO119" s="934"/>
      <c r="AP119" s="936" t="s">
        <v>130</v>
      </c>
      <c r="AQ119" s="937"/>
      <c r="AR119" s="937"/>
      <c r="AS119" s="937"/>
      <c r="AT119" s="938"/>
      <c r="AU119" s="943"/>
      <c r="AV119" s="944"/>
      <c r="AW119" s="944"/>
      <c r="AX119" s="944"/>
      <c r="AY119" s="944"/>
      <c r="AZ119" s="242" t="s">
        <v>192</v>
      </c>
      <c r="BA119" s="242"/>
      <c r="BB119" s="242"/>
      <c r="BC119" s="242"/>
      <c r="BD119" s="242"/>
      <c r="BE119" s="242"/>
      <c r="BF119" s="242"/>
      <c r="BG119" s="242"/>
      <c r="BH119" s="242"/>
      <c r="BI119" s="242"/>
      <c r="BJ119" s="242"/>
      <c r="BK119" s="242"/>
      <c r="BL119" s="242"/>
      <c r="BM119" s="242"/>
      <c r="BN119" s="242"/>
      <c r="BO119" s="1010" t="s">
        <v>474</v>
      </c>
      <c r="BP119" s="1038"/>
      <c r="BQ119" s="1032">
        <v>7730296</v>
      </c>
      <c r="BR119" s="1033"/>
      <c r="BS119" s="1033"/>
      <c r="BT119" s="1033"/>
      <c r="BU119" s="1033"/>
      <c r="BV119" s="1033">
        <v>7828861</v>
      </c>
      <c r="BW119" s="1033"/>
      <c r="BX119" s="1033"/>
      <c r="BY119" s="1033"/>
      <c r="BZ119" s="1033"/>
      <c r="CA119" s="1033">
        <v>7823944</v>
      </c>
      <c r="CB119" s="1033"/>
      <c r="CC119" s="1033"/>
      <c r="CD119" s="1033"/>
      <c r="CE119" s="1033"/>
      <c r="CF119" s="1034"/>
      <c r="CG119" s="1035"/>
      <c r="CH119" s="1035"/>
      <c r="CI119" s="1035"/>
      <c r="CJ119" s="1036"/>
      <c r="CK119" s="983"/>
      <c r="CL119" s="984"/>
      <c r="CM119" s="1006" t="s">
        <v>475</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399</v>
      </c>
      <c r="DH119" s="1019"/>
      <c r="DI119" s="1019"/>
      <c r="DJ119" s="1019"/>
      <c r="DK119" s="1020"/>
      <c r="DL119" s="1018" t="s">
        <v>466</v>
      </c>
      <c r="DM119" s="1019"/>
      <c r="DN119" s="1019"/>
      <c r="DO119" s="1019"/>
      <c r="DP119" s="1020"/>
      <c r="DQ119" s="1018" t="s">
        <v>472</v>
      </c>
      <c r="DR119" s="1019"/>
      <c r="DS119" s="1019"/>
      <c r="DT119" s="1019"/>
      <c r="DU119" s="1020"/>
      <c r="DV119" s="1021" t="s">
        <v>476</v>
      </c>
      <c r="DW119" s="1022"/>
      <c r="DX119" s="1022"/>
      <c r="DY119" s="1022"/>
      <c r="DZ119" s="1023"/>
    </row>
    <row r="120" spans="1:130" s="221" customFormat="1" ht="26.25" customHeight="1" x14ac:dyDescent="0.15">
      <c r="A120" s="1090"/>
      <c r="B120" s="982"/>
      <c r="C120" s="955" t="s">
        <v>446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477</v>
      </c>
      <c r="AB120" s="992"/>
      <c r="AC120" s="992"/>
      <c r="AD120" s="992"/>
      <c r="AE120" s="993"/>
      <c r="AF120" s="994" t="s">
        <v>130</v>
      </c>
      <c r="AG120" s="992"/>
      <c r="AH120" s="992"/>
      <c r="AI120" s="992"/>
      <c r="AJ120" s="993"/>
      <c r="AK120" s="994" t="s">
        <v>130</v>
      </c>
      <c r="AL120" s="992"/>
      <c r="AM120" s="992"/>
      <c r="AN120" s="992"/>
      <c r="AO120" s="993"/>
      <c r="AP120" s="995" t="s">
        <v>130</v>
      </c>
      <c r="AQ120" s="996"/>
      <c r="AR120" s="996"/>
      <c r="AS120" s="996"/>
      <c r="AT120" s="997"/>
      <c r="AU120" s="1024" t="s">
        <v>478</v>
      </c>
      <c r="AV120" s="1025"/>
      <c r="AW120" s="1025"/>
      <c r="AX120" s="1025"/>
      <c r="AY120" s="1026"/>
      <c r="AZ120" s="962" t="s">
        <v>479</v>
      </c>
      <c r="BA120" s="930"/>
      <c r="BB120" s="930"/>
      <c r="BC120" s="930"/>
      <c r="BD120" s="930"/>
      <c r="BE120" s="930"/>
      <c r="BF120" s="930"/>
      <c r="BG120" s="930"/>
      <c r="BH120" s="930"/>
      <c r="BI120" s="930"/>
      <c r="BJ120" s="930"/>
      <c r="BK120" s="930"/>
      <c r="BL120" s="930"/>
      <c r="BM120" s="930"/>
      <c r="BN120" s="930"/>
      <c r="BO120" s="930"/>
      <c r="BP120" s="931"/>
      <c r="BQ120" s="963">
        <v>799155</v>
      </c>
      <c r="BR120" s="964"/>
      <c r="BS120" s="964"/>
      <c r="BT120" s="964"/>
      <c r="BU120" s="964"/>
      <c r="BV120" s="964">
        <v>1023737</v>
      </c>
      <c r="BW120" s="964"/>
      <c r="BX120" s="964"/>
      <c r="BY120" s="964"/>
      <c r="BZ120" s="964"/>
      <c r="CA120" s="964">
        <v>1587222</v>
      </c>
      <c r="CB120" s="964"/>
      <c r="CC120" s="964"/>
      <c r="CD120" s="964"/>
      <c r="CE120" s="964"/>
      <c r="CF120" s="977">
        <v>35.4</v>
      </c>
      <c r="CG120" s="978"/>
      <c r="CH120" s="978"/>
      <c r="CI120" s="978"/>
      <c r="CJ120" s="978"/>
      <c r="CK120" s="1039" t="s">
        <v>480</v>
      </c>
      <c r="CL120" s="1040"/>
      <c r="CM120" s="1040"/>
      <c r="CN120" s="1040"/>
      <c r="CO120" s="1041"/>
      <c r="CP120" s="1047" t="s">
        <v>481</v>
      </c>
      <c r="CQ120" s="1048"/>
      <c r="CR120" s="1048"/>
      <c r="CS120" s="1048"/>
      <c r="CT120" s="1048"/>
      <c r="CU120" s="1048"/>
      <c r="CV120" s="1048"/>
      <c r="CW120" s="1048"/>
      <c r="CX120" s="1048"/>
      <c r="CY120" s="1048"/>
      <c r="CZ120" s="1048"/>
      <c r="DA120" s="1048"/>
      <c r="DB120" s="1048"/>
      <c r="DC120" s="1048"/>
      <c r="DD120" s="1048"/>
      <c r="DE120" s="1048"/>
      <c r="DF120" s="1049"/>
      <c r="DG120" s="963">
        <v>857694</v>
      </c>
      <c r="DH120" s="964"/>
      <c r="DI120" s="964"/>
      <c r="DJ120" s="964"/>
      <c r="DK120" s="964"/>
      <c r="DL120" s="964">
        <v>898735</v>
      </c>
      <c r="DM120" s="964"/>
      <c r="DN120" s="964"/>
      <c r="DO120" s="964"/>
      <c r="DP120" s="964"/>
      <c r="DQ120" s="964">
        <v>859167</v>
      </c>
      <c r="DR120" s="964"/>
      <c r="DS120" s="964"/>
      <c r="DT120" s="964"/>
      <c r="DU120" s="964"/>
      <c r="DV120" s="965">
        <v>19.2</v>
      </c>
      <c r="DW120" s="965"/>
      <c r="DX120" s="965"/>
      <c r="DY120" s="965"/>
      <c r="DZ120" s="966"/>
    </row>
    <row r="121" spans="1:130" s="221" customFormat="1" ht="26.25" customHeight="1" x14ac:dyDescent="0.15">
      <c r="A121" s="1090"/>
      <c r="B121" s="982"/>
      <c r="C121" s="1007" t="s">
        <v>482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130</v>
      </c>
      <c r="AB121" s="992"/>
      <c r="AC121" s="992"/>
      <c r="AD121" s="992"/>
      <c r="AE121" s="993"/>
      <c r="AF121" s="994" t="s">
        <v>130</v>
      </c>
      <c r="AG121" s="992"/>
      <c r="AH121" s="992"/>
      <c r="AI121" s="992"/>
      <c r="AJ121" s="993"/>
      <c r="AK121" s="994" t="s">
        <v>130</v>
      </c>
      <c r="AL121" s="992"/>
      <c r="AM121" s="992"/>
      <c r="AN121" s="992"/>
      <c r="AO121" s="993"/>
      <c r="AP121" s="995" t="s">
        <v>130</v>
      </c>
      <c r="AQ121" s="996"/>
      <c r="AR121" s="996"/>
      <c r="AS121" s="996"/>
      <c r="AT121" s="997"/>
      <c r="AU121" s="1027"/>
      <c r="AV121" s="1028"/>
      <c r="AW121" s="1028"/>
      <c r="AX121" s="1028"/>
      <c r="AY121" s="1029"/>
      <c r="AZ121" s="955" t="s">
        <v>483</v>
      </c>
      <c r="BA121" s="956"/>
      <c r="BB121" s="956"/>
      <c r="BC121" s="956"/>
      <c r="BD121" s="956"/>
      <c r="BE121" s="956"/>
      <c r="BF121" s="956"/>
      <c r="BG121" s="956"/>
      <c r="BH121" s="956"/>
      <c r="BI121" s="956"/>
      <c r="BJ121" s="956"/>
      <c r="BK121" s="956"/>
      <c r="BL121" s="956"/>
      <c r="BM121" s="956"/>
      <c r="BN121" s="956"/>
      <c r="BO121" s="956"/>
      <c r="BP121" s="957"/>
      <c r="BQ121" s="958" t="s">
        <v>130</v>
      </c>
      <c r="BR121" s="959"/>
      <c r="BS121" s="959"/>
      <c r="BT121" s="959"/>
      <c r="BU121" s="959"/>
      <c r="BV121" s="959" t="s">
        <v>399</v>
      </c>
      <c r="BW121" s="959"/>
      <c r="BX121" s="959"/>
      <c r="BY121" s="959"/>
      <c r="BZ121" s="959"/>
      <c r="CA121" s="959" t="s">
        <v>466</v>
      </c>
      <c r="CB121" s="959"/>
      <c r="CC121" s="959"/>
      <c r="CD121" s="959"/>
      <c r="CE121" s="959"/>
      <c r="CF121" s="953" t="s">
        <v>130</v>
      </c>
      <c r="CG121" s="954"/>
      <c r="CH121" s="954"/>
      <c r="CI121" s="954"/>
      <c r="CJ121" s="954"/>
      <c r="CK121" s="1042"/>
      <c r="CL121" s="1043"/>
      <c r="CM121" s="1043"/>
      <c r="CN121" s="1043"/>
      <c r="CO121" s="1044"/>
      <c r="CP121" s="1052" t="s">
        <v>484</v>
      </c>
      <c r="CQ121" s="1053"/>
      <c r="CR121" s="1053"/>
      <c r="CS121" s="1053"/>
      <c r="CT121" s="1053"/>
      <c r="CU121" s="1053"/>
      <c r="CV121" s="1053"/>
      <c r="CW121" s="1053"/>
      <c r="CX121" s="1053"/>
      <c r="CY121" s="1053"/>
      <c r="CZ121" s="1053"/>
      <c r="DA121" s="1053"/>
      <c r="DB121" s="1053"/>
      <c r="DC121" s="1053"/>
      <c r="DD121" s="1053"/>
      <c r="DE121" s="1053"/>
      <c r="DF121" s="1054"/>
      <c r="DG121" s="958">
        <v>519035</v>
      </c>
      <c r="DH121" s="959"/>
      <c r="DI121" s="959"/>
      <c r="DJ121" s="959"/>
      <c r="DK121" s="959"/>
      <c r="DL121" s="959">
        <v>488008</v>
      </c>
      <c r="DM121" s="959"/>
      <c r="DN121" s="959"/>
      <c r="DO121" s="959"/>
      <c r="DP121" s="959"/>
      <c r="DQ121" s="959">
        <v>456051</v>
      </c>
      <c r="DR121" s="959"/>
      <c r="DS121" s="959"/>
      <c r="DT121" s="959"/>
      <c r="DU121" s="959"/>
      <c r="DV121" s="960">
        <v>10.199999999999999</v>
      </c>
      <c r="DW121" s="960"/>
      <c r="DX121" s="960"/>
      <c r="DY121" s="960"/>
      <c r="DZ121" s="961"/>
    </row>
    <row r="122" spans="1:130" s="221" customFormat="1" ht="26.25" customHeight="1" x14ac:dyDescent="0.15">
      <c r="A122" s="1090"/>
      <c r="B122" s="982"/>
      <c r="C122" s="955" t="s">
        <v>457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468</v>
      </c>
      <c r="AB122" s="992"/>
      <c r="AC122" s="992"/>
      <c r="AD122" s="992"/>
      <c r="AE122" s="993"/>
      <c r="AF122" s="994" t="s">
        <v>130</v>
      </c>
      <c r="AG122" s="992"/>
      <c r="AH122" s="992"/>
      <c r="AI122" s="992"/>
      <c r="AJ122" s="993"/>
      <c r="AK122" s="994" t="s">
        <v>399</v>
      </c>
      <c r="AL122" s="992"/>
      <c r="AM122" s="992"/>
      <c r="AN122" s="992"/>
      <c r="AO122" s="993"/>
      <c r="AP122" s="995" t="s">
        <v>130</v>
      </c>
      <c r="AQ122" s="996"/>
      <c r="AR122" s="996"/>
      <c r="AS122" s="996"/>
      <c r="AT122" s="997"/>
      <c r="AU122" s="1027"/>
      <c r="AV122" s="1028"/>
      <c r="AW122" s="1028"/>
      <c r="AX122" s="1028"/>
      <c r="AY122" s="1029"/>
      <c r="AZ122" s="1006" t="s">
        <v>485</v>
      </c>
      <c r="BA122" s="998"/>
      <c r="BB122" s="998"/>
      <c r="BC122" s="998"/>
      <c r="BD122" s="998"/>
      <c r="BE122" s="998"/>
      <c r="BF122" s="998"/>
      <c r="BG122" s="998"/>
      <c r="BH122" s="998"/>
      <c r="BI122" s="998"/>
      <c r="BJ122" s="998"/>
      <c r="BK122" s="998"/>
      <c r="BL122" s="998"/>
      <c r="BM122" s="998"/>
      <c r="BN122" s="998"/>
      <c r="BO122" s="998"/>
      <c r="BP122" s="999"/>
      <c r="BQ122" s="1032">
        <v>5186507</v>
      </c>
      <c r="BR122" s="1033"/>
      <c r="BS122" s="1033"/>
      <c r="BT122" s="1033"/>
      <c r="BU122" s="1033"/>
      <c r="BV122" s="1033">
        <v>5236221</v>
      </c>
      <c r="BW122" s="1033"/>
      <c r="BX122" s="1033"/>
      <c r="BY122" s="1033"/>
      <c r="BZ122" s="1033"/>
      <c r="CA122" s="1033">
        <v>5258687</v>
      </c>
      <c r="CB122" s="1033"/>
      <c r="CC122" s="1033"/>
      <c r="CD122" s="1033"/>
      <c r="CE122" s="1033"/>
      <c r="CF122" s="1050">
        <v>117.3</v>
      </c>
      <c r="CG122" s="1051"/>
      <c r="CH122" s="1051"/>
      <c r="CI122" s="1051"/>
      <c r="CJ122" s="1051"/>
      <c r="CK122" s="1042"/>
      <c r="CL122" s="1043"/>
      <c r="CM122" s="1043"/>
      <c r="CN122" s="1043"/>
      <c r="CO122" s="1044"/>
      <c r="CP122" s="1052" t="s">
        <v>486</v>
      </c>
      <c r="CQ122" s="1053"/>
      <c r="CR122" s="1053"/>
      <c r="CS122" s="1053"/>
      <c r="CT122" s="1053"/>
      <c r="CU122" s="1053"/>
      <c r="CV122" s="1053"/>
      <c r="CW122" s="1053"/>
      <c r="CX122" s="1053"/>
      <c r="CY122" s="1053"/>
      <c r="CZ122" s="1053"/>
      <c r="DA122" s="1053"/>
      <c r="DB122" s="1053"/>
      <c r="DC122" s="1053"/>
      <c r="DD122" s="1053"/>
      <c r="DE122" s="1053"/>
      <c r="DF122" s="1054"/>
      <c r="DG122" s="958">
        <v>53246</v>
      </c>
      <c r="DH122" s="959"/>
      <c r="DI122" s="959"/>
      <c r="DJ122" s="959"/>
      <c r="DK122" s="959"/>
      <c r="DL122" s="959">
        <v>51496</v>
      </c>
      <c r="DM122" s="959"/>
      <c r="DN122" s="959"/>
      <c r="DO122" s="959"/>
      <c r="DP122" s="959"/>
      <c r="DQ122" s="959">
        <v>45119</v>
      </c>
      <c r="DR122" s="959"/>
      <c r="DS122" s="959"/>
      <c r="DT122" s="959"/>
      <c r="DU122" s="959"/>
      <c r="DV122" s="960">
        <v>1</v>
      </c>
      <c r="DW122" s="960"/>
      <c r="DX122" s="960"/>
      <c r="DY122" s="960"/>
      <c r="DZ122" s="961"/>
    </row>
    <row r="123" spans="1:130" s="221" customFormat="1" ht="26.25" customHeight="1" x14ac:dyDescent="0.15">
      <c r="A123" s="1090"/>
      <c r="B123" s="982"/>
      <c r="C123" s="955" t="s">
        <v>463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472</v>
      </c>
      <c r="AB123" s="992"/>
      <c r="AC123" s="992"/>
      <c r="AD123" s="992"/>
      <c r="AE123" s="993"/>
      <c r="AF123" s="994" t="s">
        <v>130</v>
      </c>
      <c r="AG123" s="992"/>
      <c r="AH123" s="992"/>
      <c r="AI123" s="992"/>
      <c r="AJ123" s="993"/>
      <c r="AK123" s="994" t="s">
        <v>470</v>
      </c>
      <c r="AL123" s="992"/>
      <c r="AM123" s="992"/>
      <c r="AN123" s="992"/>
      <c r="AO123" s="993"/>
      <c r="AP123" s="995" t="s">
        <v>399</v>
      </c>
      <c r="AQ123" s="996"/>
      <c r="AR123" s="996"/>
      <c r="AS123" s="996"/>
      <c r="AT123" s="997"/>
      <c r="AU123" s="1030"/>
      <c r="AV123" s="1031"/>
      <c r="AW123" s="1031"/>
      <c r="AX123" s="1031"/>
      <c r="AY123" s="1031"/>
      <c r="AZ123" s="242" t="s">
        <v>192</v>
      </c>
      <c r="BA123" s="242"/>
      <c r="BB123" s="242"/>
      <c r="BC123" s="242"/>
      <c r="BD123" s="242"/>
      <c r="BE123" s="242"/>
      <c r="BF123" s="242"/>
      <c r="BG123" s="242"/>
      <c r="BH123" s="242"/>
      <c r="BI123" s="242"/>
      <c r="BJ123" s="242"/>
      <c r="BK123" s="242"/>
      <c r="BL123" s="242"/>
      <c r="BM123" s="242"/>
      <c r="BN123" s="242"/>
      <c r="BO123" s="1010" t="s">
        <v>487</v>
      </c>
      <c r="BP123" s="1038"/>
      <c r="BQ123" s="1096">
        <v>5985662</v>
      </c>
      <c r="BR123" s="1097"/>
      <c r="BS123" s="1097"/>
      <c r="BT123" s="1097"/>
      <c r="BU123" s="1097"/>
      <c r="BV123" s="1097">
        <v>6259958</v>
      </c>
      <c r="BW123" s="1097"/>
      <c r="BX123" s="1097"/>
      <c r="BY123" s="1097"/>
      <c r="BZ123" s="1097"/>
      <c r="CA123" s="1097">
        <v>6845909</v>
      </c>
      <c r="CB123" s="1097"/>
      <c r="CC123" s="1097"/>
      <c r="CD123" s="1097"/>
      <c r="CE123" s="1097"/>
      <c r="CF123" s="1034"/>
      <c r="CG123" s="1035"/>
      <c r="CH123" s="1035"/>
      <c r="CI123" s="1035"/>
      <c r="CJ123" s="1036"/>
      <c r="CK123" s="1042"/>
      <c r="CL123" s="1043"/>
      <c r="CM123" s="1043"/>
      <c r="CN123" s="1043"/>
      <c r="CO123" s="1044"/>
      <c r="CP123" s="1052" t="s">
        <v>413</v>
      </c>
      <c r="CQ123" s="1053"/>
      <c r="CR123" s="1053"/>
      <c r="CS123" s="1053"/>
      <c r="CT123" s="1053"/>
      <c r="CU123" s="1053"/>
      <c r="CV123" s="1053"/>
      <c r="CW123" s="1053"/>
      <c r="CX123" s="1053"/>
      <c r="CY123" s="1053"/>
      <c r="CZ123" s="1053"/>
      <c r="DA123" s="1053"/>
      <c r="DB123" s="1053"/>
      <c r="DC123" s="1053"/>
      <c r="DD123" s="1053"/>
      <c r="DE123" s="1053"/>
      <c r="DF123" s="1054"/>
      <c r="DG123" s="991">
        <v>778</v>
      </c>
      <c r="DH123" s="992"/>
      <c r="DI123" s="992"/>
      <c r="DJ123" s="992"/>
      <c r="DK123" s="993"/>
      <c r="DL123" s="994">
        <v>917</v>
      </c>
      <c r="DM123" s="992"/>
      <c r="DN123" s="992"/>
      <c r="DO123" s="992"/>
      <c r="DP123" s="993"/>
      <c r="DQ123" s="994">
        <v>552</v>
      </c>
      <c r="DR123" s="992"/>
      <c r="DS123" s="992"/>
      <c r="DT123" s="992"/>
      <c r="DU123" s="993"/>
      <c r="DV123" s="995">
        <v>0</v>
      </c>
      <c r="DW123" s="996"/>
      <c r="DX123" s="996"/>
      <c r="DY123" s="996"/>
      <c r="DZ123" s="997"/>
    </row>
    <row r="124" spans="1:130" s="221" customFormat="1" ht="26.25" customHeight="1" thickBot="1" x14ac:dyDescent="0.2">
      <c r="A124" s="1090"/>
      <c r="B124" s="982"/>
      <c r="C124" s="955" t="s">
        <v>467</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130</v>
      </c>
      <c r="AB124" s="992"/>
      <c r="AC124" s="992"/>
      <c r="AD124" s="992"/>
      <c r="AE124" s="993"/>
      <c r="AF124" s="994" t="s">
        <v>472</v>
      </c>
      <c r="AG124" s="992"/>
      <c r="AH124" s="992"/>
      <c r="AI124" s="992"/>
      <c r="AJ124" s="993"/>
      <c r="AK124" s="994" t="s">
        <v>130</v>
      </c>
      <c r="AL124" s="992"/>
      <c r="AM124" s="992"/>
      <c r="AN124" s="992"/>
      <c r="AO124" s="993"/>
      <c r="AP124" s="995" t="s">
        <v>476</v>
      </c>
      <c r="AQ124" s="996"/>
      <c r="AR124" s="996"/>
      <c r="AS124" s="996"/>
      <c r="AT124" s="997"/>
      <c r="AU124" s="1092" t="s">
        <v>488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45.6</v>
      </c>
      <c r="BR124" s="1060"/>
      <c r="BS124" s="1060"/>
      <c r="BT124" s="1060"/>
      <c r="BU124" s="1060"/>
      <c r="BV124" s="1060">
        <v>38.299999999999997</v>
      </c>
      <c r="BW124" s="1060"/>
      <c r="BX124" s="1060"/>
      <c r="BY124" s="1060"/>
      <c r="BZ124" s="1060"/>
      <c r="CA124" s="1060">
        <v>21.8</v>
      </c>
      <c r="CB124" s="1060"/>
      <c r="CC124" s="1060"/>
      <c r="CD124" s="1060"/>
      <c r="CE124" s="1060"/>
      <c r="CF124" s="1061"/>
      <c r="CG124" s="1062"/>
      <c r="CH124" s="1062"/>
      <c r="CI124" s="1062"/>
      <c r="CJ124" s="1063"/>
      <c r="CK124" s="1045"/>
      <c r="CL124" s="1045"/>
      <c r="CM124" s="1045"/>
      <c r="CN124" s="1045"/>
      <c r="CO124" s="1046"/>
      <c r="CP124" s="1052" t="s">
        <v>489</v>
      </c>
      <c r="CQ124" s="1053"/>
      <c r="CR124" s="1053"/>
      <c r="CS124" s="1053"/>
      <c r="CT124" s="1053"/>
      <c r="CU124" s="1053"/>
      <c r="CV124" s="1053"/>
      <c r="CW124" s="1053"/>
      <c r="CX124" s="1053"/>
      <c r="CY124" s="1053"/>
      <c r="CZ124" s="1053"/>
      <c r="DA124" s="1053"/>
      <c r="DB124" s="1053"/>
      <c r="DC124" s="1053"/>
      <c r="DD124" s="1053"/>
      <c r="DE124" s="1053"/>
      <c r="DF124" s="1054"/>
      <c r="DG124" s="1037" t="s">
        <v>472</v>
      </c>
      <c r="DH124" s="1019"/>
      <c r="DI124" s="1019"/>
      <c r="DJ124" s="1019"/>
      <c r="DK124" s="1020"/>
      <c r="DL124" s="1018" t="s">
        <v>130</v>
      </c>
      <c r="DM124" s="1019"/>
      <c r="DN124" s="1019"/>
      <c r="DO124" s="1019"/>
      <c r="DP124" s="1020"/>
      <c r="DQ124" s="1018" t="s">
        <v>476</v>
      </c>
      <c r="DR124" s="1019"/>
      <c r="DS124" s="1019"/>
      <c r="DT124" s="1019"/>
      <c r="DU124" s="1020"/>
      <c r="DV124" s="1021" t="s">
        <v>130</v>
      </c>
      <c r="DW124" s="1022"/>
      <c r="DX124" s="1022"/>
      <c r="DY124" s="1022"/>
      <c r="DZ124" s="1023"/>
    </row>
    <row r="125" spans="1:130" s="221" customFormat="1" ht="26.25" customHeight="1" x14ac:dyDescent="0.15">
      <c r="A125" s="1090"/>
      <c r="B125" s="982"/>
      <c r="C125" s="955" t="s">
        <v>473</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130</v>
      </c>
      <c r="AB125" s="992"/>
      <c r="AC125" s="992"/>
      <c r="AD125" s="992"/>
      <c r="AE125" s="993"/>
      <c r="AF125" s="994" t="s">
        <v>130</v>
      </c>
      <c r="AG125" s="992"/>
      <c r="AH125" s="992"/>
      <c r="AI125" s="992"/>
      <c r="AJ125" s="993"/>
      <c r="AK125" s="994" t="s">
        <v>130</v>
      </c>
      <c r="AL125" s="992"/>
      <c r="AM125" s="992"/>
      <c r="AN125" s="992"/>
      <c r="AO125" s="993"/>
      <c r="AP125" s="995" t="s">
        <v>130</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490</v>
      </c>
      <c r="CL125" s="1040"/>
      <c r="CM125" s="1040"/>
      <c r="CN125" s="1040"/>
      <c r="CO125" s="1041"/>
      <c r="CP125" s="962" t="s">
        <v>491</v>
      </c>
      <c r="CQ125" s="930"/>
      <c r="CR125" s="930"/>
      <c r="CS125" s="930"/>
      <c r="CT125" s="930"/>
      <c r="CU125" s="930"/>
      <c r="CV125" s="930"/>
      <c r="CW125" s="930"/>
      <c r="CX125" s="930"/>
      <c r="CY125" s="930"/>
      <c r="CZ125" s="930"/>
      <c r="DA125" s="930"/>
      <c r="DB125" s="930"/>
      <c r="DC125" s="930"/>
      <c r="DD125" s="930"/>
      <c r="DE125" s="930"/>
      <c r="DF125" s="931"/>
      <c r="DG125" s="963" t="s">
        <v>130</v>
      </c>
      <c r="DH125" s="964"/>
      <c r="DI125" s="964"/>
      <c r="DJ125" s="964"/>
      <c r="DK125" s="964"/>
      <c r="DL125" s="964" t="s">
        <v>130</v>
      </c>
      <c r="DM125" s="964"/>
      <c r="DN125" s="964"/>
      <c r="DO125" s="964"/>
      <c r="DP125" s="964"/>
      <c r="DQ125" s="964" t="s">
        <v>472</v>
      </c>
      <c r="DR125" s="964"/>
      <c r="DS125" s="964"/>
      <c r="DT125" s="964"/>
      <c r="DU125" s="964"/>
      <c r="DV125" s="965" t="s">
        <v>130</v>
      </c>
      <c r="DW125" s="965"/>
      <c r="DX125" s="965"/>
      <c r="DY125" s="965"/>
      <c r="DZ125" s="966"/>
    </row>
    <row r="126" spans="1:130" s="221" customFormat="1" ht="26.25" customHeight="1" thickBot="1" x14ac:dyDescent="0.2">
      <c r="A126" s="1090"/>
      <c r="B126" s="982"/>
      <c r="C126" s="955" t="s">
        <v>475</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v>14490</v>
      </c>
      <c r="AB126" s="992"/>
      <c r="AC126" s="992"/>
      <c r="AD126" s="992"/>
      <c r="AE126" s="993"/>
      <c r="AF126" s="994" t="s">
        <v>130</v>
      </c>
      <c r="AG126" s="992"/>
      <c r="AH126" s="992"/>
      <c r="AI126" s="992"/>
      <c r="AJ126" s="993"/>
      <c r="AK126" s="994" t="s">
        <v>130</v>
      </c>
      <c r="AL126" s="992"/>
      <c r="AM126" s="992"/>
      <c r="AN126" s="992"/>
      <c r="AO126" s="993"/>
      <c r="AP126" s="995" t="s">
        <v>472</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492</v>
      </c>
      <c r="CQ126" s="956"/>
      <c r="CR126" s="956"/>
      <c r="CS126" s="956"/>
      <c r="CT126" s="956"/>
      <c r="CU126" s="956"/>
      <c r="CV126" s="956"/>
      <c r="CW126" s="956"/>
      <c r="CX126" s="956"/>
      <c r="CY126" s="956"/>
      <c r="CZ126" s="956"/>
      <c r="DA126" s="956"/>
      <c r="DB126" s="956"/>
      <c r="DC126" s="956"/>
      <c r="DD126" s="956"/>
      <c r="DE126" s="956"/>
      <c r="DF126" s="957"/>
      <c r="DG126" s="958" t="s">
        <v>472</v>
      </c>
      <c r="DH126" s="959"/>
      <c r="DI126" s="959"/>
      <c r="DJ126" s="959"/>
      <c r="DK126" s="959"/>
      <c r="DL126" s="959" t="s">
        <v>130</v>
      </c>
      <c r="DM126" s="959"/>
      <c r="DN126" s="959"/>
      <c r="DO126" s="959"/>
      <c r="DP126" s="959"/>
      <c r="DQ126" s="959" t="s">
        <v>130</v>
      </c>
      <c r="DR126" s="959"/>
      <c r="DS126" s="959"/>
      <c r="DT126" s="959"/>
      <c r="DU126" s="959"/>
      <c r="DV126" s="960" t="s">
        <v>130</v>
      </c>
      <c r="DW126" s="960"/>
      <c r="DX126" s="960"/>
      <c r="DY126" s="960"/>
      <c r="DZ126" s="961"/>
    </row>
    <row r="127" spans="1:130" s="221" customFormat="1" ht="26.25" customHeight="1" x14ac:dyDescent="0.15">
      <c r="A127" s="1091"/>
      <c r="B127" s="984"/>
      <c r="C127" s="1006" t="s">
        <v>493</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130</v>
      </c>
      <c r="AB127" s="992"/>
      <c r="AC127" s="992"/>
      <c r="AD127" s="992"/>
      <c r="AE127" s="993"/>
      <c r="AF127" s="994" t="s">
        <v>130</v>
      </c>
      <c r="AG127" s="992"/>
      <c r="AH127" s="992"/>
      <c r="AI127" s="992"/>
      <c r="AJ127" s="993"/>
      <c r="AK127" s="994" t="s">
        <v>130</v>
      </c>
      <c r="AL127" s="992"/>
      <c r="AM127" s="992"/>
      <c r="AN127" s="992"/>
      <c r="AO127" s="993"/>
      <c r="AP127" s="995" t="s">
        <v>130</v>
      </c>
      <c r="AQ127" s="996"/>
      <c r="AR127" s="996"/>
      <c r="AS127" s="996"/>
      <c r="AT127" s="997"/>
      <c r="AU127" s="223"/>
      <c r="AV127" s="223"/>
      <c r="AW127" s="223"/>
      <c r="AX127" s="1064" t="s">
        <v>494</v>
      </c>
      <c r="AY127" s="1065"/>
      <c r="AZ127" s="1065"/>
      <c r="BA127" s="1065"/>
      <c r="BB127" s="1065"/>
      <c r="BC127" s="1065"/>
      <c r="BD127" s="1065"/>
      <c r="BE127" s="1066"/>
      <c r="BF127" s="1067" t="s">
        <v>495</v>
      </c>
      <c r="BG127" s="1065"/>
      <c r="BH127" s="1065"/>
      <c r="BI127" s="1065"/>
      <c r="BJ127" s="1065"/>
      <c r="BK127" s="1065"/>
      <c r="BL127" s="1066"/>
      <c r="BM127" s="1067" t="s">
        <v>496</v>
      </c>
      <c r="BN127" s="1065"/>
      <c r="BO127" s="1065"/>
      <c r="BP127" s="1065"/>
      <c r="BQ127" s="1065"/>
      <c r="BR127" s="1065"/>
      <c r="BS127" s="1066"/>
      <c r="BT127" s="1067" t="s">
        <v>497</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498</v>
      </c>
      <c r="CQ127" s="956"/>
      <c r="CR127" s="956"/>
      <c r="CS127" s="956"/>
      <c r="CT127" s="956"/>
      <c r="CU127" s="956"/>
      <c r="CV127" s="956"/>
      <c r="CW127" s="956"/>
      <c r="CX127" s="956"/>
      <c r="CY127" s="956"/>
      <c r="CZ127" s="956"/>
      <c r="DA127" s="956"/>
      <c r="DB127" s="956"/>
      <c r="DC127" s="956"/>
      <c r="DD127" s="956"/>
      <c r="DE127" s="956"/>
      <c r="DF127" s="957"/>
      <c r="DG127" s="958" t="s">
        <v>130</v>
      </c>
      <c r="DH127" s="959"/>
      <c r="DI127" s="959"/>
      <c r="DJ127" s="959"/>
      <c r="DK127" s="959"/>
      <c r="DL127" s="959" t="s">
        <v>130</v>
      </c>
      <c r="DM127" s="959"/>
      <c r="DN127" s="959"/>
      <c r="DO127" s="959"/>
      <c r="DP127" s="959"/>
      <c r="DQ127" s="959" t="s">
        <v>130</v>
      </c>
      <c r="DR127" s="959"/>
      <c r="DS127" s="959"/>
      <c r="DT127" s="959"/>
      <c r="DU127" s="959"/>
      <c r="DV127" s="960" t="s">
        <v>130</v>
      </c>
      <c r="DW127" s="960"/>
      <c r="DX127" s="960"/>
      <c r="DY127" s="960"/>
      <c r="DZ127" s="961"/>
    </row>
    <row r="128" spans="1:130" s="221" customFormat="1" ht="26.25" customHeight="1" thickBot="1" x14ac:dyDescent="0.2">
      <c r="A128" s="1074" t="s">
        <v>499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500</v>
      </c>
      <c r="X128" s="1076"/>
      <c r="Y128" s="1076"/>
      <c r="Z128" s="1077"/>
      <c r="AA128" s="1078" t="s">
        <v>472</v>
      </c>
      <c r="AB128" s="1079"/>
      <c r="AC128" s="1079"/>
      <c r="AD128" s="1079"/>
      <c r="AE128" s="1080"/>
      <c r="AF128" s="1081" t="s">
        <v>130</v>
      </c>
      <c r="AG128" s="1079"/>
      <c r="AH128" s="1079"/>
      <c r="AI128" s="1079"/>
      <c r="AJ128" s="1080"/>
      <c r="AK128" s="1081" t="s">
        <v>130</v>
      </c>
      <c r="AL128" s="1079"/>
      <c r="AM128" s="1079"/>
      <c r="AN128" s="1079"/>
      <c r="AO128" s="1080"/>
      <c r="AP128" s="1082"/>
      <c r="AQ128" s="1083"/>
      <c r="AR128" s="1083"/>
      <c r="AS128" s="1083"/>
      <c r="AT128" s="1084"/>
      <c r="AU128" s="223"/>
      <c r="AV128" s="223"/>
      <c r="AW128" s="223"/>
      <c r="AX128" s="929" t="s">
        <v>501</v>
      </c>
      <c r="AY128" s="930"/>
      <c r="AZ128" s="930"/>
      <c r="BA128" s="930"/>
      <c r="BB128" s="930"/>
      <c r="BC128" s="930"/>
      <c r="BD128" s="930"/>
      <c r="BE128" s="931"/>
      <c r="BF128" s="1085" t="s">
        <v>130</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502</v>
      </c>
      <c r="CQ128" s="759"/>
      <c r="CR128" s="759"/>
      <c r="CS128" s="759"/>
      <c r="CT128" s="759"/>
      <c r="CU128" s="759"/>
      <c r="CV128" s="759"/>
      <c r="CW128" s="759"/>
      <c r="CX128" s="759"/>
      <c r="CY128" s="759"/>
      <c r="CZ128" s="759"/>
      <c r="DA128" s="759"/>
      <c r="DB128" s="759"/>
      <c r="DC128" s="759"/>
      <c r="DD128" s="759"/>
      <c r="DE128" s="759"/>
      <c r="DF128" s="1069"/>
      <c r="DG128" s="1070" t="s">
        <v>472</v>
      </c>
      <c r="DH128" s="1071"/>
      <c r="DI128" s="1071"/>
      <c r="DJ128" s="1071"/>
      <c r="DK128" s="1071"/>
      <c r="DL128" s="1071" t="s">
        <v>472</v>
      </c>
      <c r="DM128" s="1071"/>
      <c r="DN128" s="1071"/>
      <c r="DO128" s="1071"/>
      <c r="DP128" s="1071"/>
      <c r="DQ128" s="1071" t="s">
        <v>469</v>
      </c>
      <c r="DR128" s="1071"/>
      <c r="DS128" s="1071"/>
      <c r="DT128" s="1071"/>
      <c r="DU128" s="1071"/>
      <c r="DV128" s="1072" t="s">
        <v>503</v>
      </c>
      <c r="DW128" s="1072"/>
      <c r="DX128" s="1072"/>
      <c r="DY128" s="1072"/>
      <c r="DZ128" s="1073"/>
    </row>
    <row r="129" spans="1:131" s="221" customFormat="1" ht="26.25" customHeight="1" x14ac:dyDescent="0.15">
      <c r="A129" s="967" t="s">
        <v>109</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504</v>
      </c>
      <c r="X129" s="1104"/>
      <c r="Y129" s="1104"/>
      <c r="Z129" s="1105"/>
      <c r="AA129" s="991">
        <v>4251438</v>
      </c>
      <c r="AB129" s="992"/>
      <c r="AC129" s="992"/>
      <c r="AD129" s="992"/>
      <c r="AE129" s="993"/>
      <c r="AF129" s="994">
        <v>4528926</v>
      </c>
      <c r="AG129" s="992"/>
      <c r="AH129" s="992"/>
      <c r="AI129" s="992"/>
      <c r="AJ129" s="993"/>
      <c r="AK129" s="994">
        <v>4924344</v>
      </c>
      <c r="AL129" s="992"/>
      <c r="AM129" s="992"/>
      <c r="AN129" s="992"/>
      <c r="AO129" s="993"/>
      <c r="AP129" s="1106"/>
      <c r="AQ129" s="1107"/>
      <c r="AR129" s="1107"/>
      <c r="AS129" s="1107"/>
      <c r="AT129" s="1108"/>
      <c r="AU129" s="224"/>
      <c r="AV129" s="224"/>
      <c r="AW129" s="224"/>
      <c r="AX129" s="1098" t="s">
        <v>505</v>
      </c>
      <c r="AY129" s="956"/>
      <c r="AZ129" s="956"/>
      <c r="BA129" s="956"/>
      <c r="BB129" s="956"/>
      <c r="BC129" s="956"/>
      <c r="BD129" s="956"/>
      <c r="BE129" s="957"/>
      <c r="BF129" s="1099" t="s">
        <v>477</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506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507</v>
      </c>
      <c r="X130" s="1104"/>
      <c r="Y130" s="1104"/>
      <c r="Z130" s="1105"/>
      <c r="AA130" s="991">
        <v>430743</v>
      </c>
      <c r="AB130" s="992"/>
      <c r="AC130" s="992"/>
      <c r="AD130" s="992"/>
      <c r="AE130" s="993"/>
      <c r="AF130" s="994">
        <v>432719</v>
      </c>
      <c r="AG130" s="992"/>
      <c r="AH130" s="992"/>
      <c r="AI130" s="992"/>
      <c r="AJ130" s="993"/>
      <c r="AK130" s="994">
        <v>439560</v>
      </c>
      <c r="AL130" s="992"/>
      <c r="AM130" s="992"/>
      <c r="AN130" s="992"/>
      <c r="AO130" s="993"/>
      <c r="AP130" s="1106"/>
      <c r="AQ130" s="1107"/>
      <c r="AR130" s="1107"/>
      <c r="AS130" s="1107"/>
      <c r="AT130" s="1108"/>
      <c r="AU130" s="224"/>
      <c r="AV130" s="224"/>
      <c r="AW130" s="224"/>
      <c r="AX130" s="1098" t="s">
        <v>508</v>
      </c>
      <c r="AY130" s="956"/>
      <c r="AZ130" s="956"/>
      <c r="BA130" s="956"/>
      <c r="BB130" s="956"/>
      <c r="BC130" s="956"/>
      <c r="BD130" s="956"/>
      <c r="BE130" s="957"/>
      <c r="BF130" s="1134">
        <v>8.9</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509</v>
      </c>
      <c r="X131" s="1141"/>
      <c r="Y131" s="1141"/>
      <c r="Z131" s="1142"/>
      <c r="AA131" s="1037">
        <v>3820695</v>
      </c>
      <c r="AB131" s="1019"/>
      <c r="AC131" s="1019"/>
      <c r="AD131" s="1019"/>
      <c r="AE131" s="1020"/>
      <c r="AF131" s="1018">
        <v>4096207</v>
      </c>
      <c r="AG131" s="1019"/>
      <c r="AH131" s="1019"/>
      <c r="AI131" s="1019"/>
      <c r="AJ131" s="1020"/>
      <c r="AK131" s="1018">
        <v>4484784</v>
      </c>
      <c r="AL131" s="1019"/>
      <c r="AM131" s="1019"/>
      <c r="AN131" s="1019"/>
      <c r="AO131" s="1020"/>
      <c r="AP131" s="1143"/>
      <c r="AQ131" s="1144"/>
      <c r="AR131" s="1144"/>
      <c r="AS131" s="1144"/>
      <c r="AT131" s="1145"/>
      <c r="AU131" s="224"/>
      <c r="AV131" s="224"/>
      <c r="AW131" s="224"/>
      <c r="AX131" s="1116" t="s">
        <v>510</v>
      </c>
      <c r="AY131" s="759"/>
      <c r="AZ131" s="759"/>
      <c r="BA131" s="759"/>
      <c r="BB131" s="759"/>
      <c r="BC131" s="759"/>
      <c r="BD131" s="759"/>
      <c r="BE131" s="1069"/>
      <c r="BF131" s="1117">
        <v>21.8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511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512</v>
      </c>
      <c r="W132" s="1127"/>
      <c r="X132" s="1127"/>
      <c r="Y132" s="1127"/>
      <c r="Z132" s="1128"/>
      <c r="AA132" s="1129">
        <v>11.092222749999999</v>
      </c>
      <c r="AB132" s="1130"/>
      <c r="AC132" s="1130"/>
      <c r="AD132" s="1130"/>
      <c r="AE132" s="1131"/>
      <c r="AF132" s="1132">
        <v>8.1823501600000004</v>
      </c>
      <c r="AG132" s="1130"/>
      <c r="AH132" s="1130"/>
      <c r="AI132" s="1130"/>
      <c r="AJ132" s="1131"/>
      <c r="AK132" s="1132">
        <v>7.4363670580000001</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513</v>
      </c>
      <c r="W133" s="1110"/>
      <c r="X133" s="1110"/>
      <c r="Y133" s="1110"/>
      <c r="Z133" s="1111"/>
      <c r="AA133" s="1112">
        <v>11.8</v>
      </c>
      <c r="AB133" s="1113"/>
      <c r="AC133" s="1113"/>
      <c r="AD133" s="1113"/>
      <c r="AE133" s="1114"/>
      <c r="AF133" s="1112">
        <v>10.4</v>
      </c>
      <c r="AG133" s="1113"/>
      <c r="AH133" s="1113"/>
      <c r="AI133" s="1113"/>
      <c r="AJ133" s="1114"/>
      <c r="AK133" s="1112">
        <v>8.9</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sNsqZpUTKrbHCHmonKRslJYMpAQByM6bOVUeeoAUMyKZFswgT/eziiG0VJInqtWOpiDZ4DFlRjVUfCn6+rO7bA==" saltValue="dYeCuOsKOOmsOjmmJikD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25" zoomScaleNormal="85" zoomScaleSheetLayoutView="25" workbookViewId="0">
      <selection activeCell="BB24" sqref="BB2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4"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w1jDJ2nwWAof7kgZL2pDiueuBL8hpOx1gvP+Pfa04MMLtqVNWRiNtFOGJ7HUt5E5LnM1uQuDSmFgV+4/+iUgw==" saltValue="cvGwzRvnVIgl6SvoeWXY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522</v>
      </c>
      <c r="AL9" s="1150"/>
      <c r="AM9" s="1150"/>
      <c r="AN9" s="1151"/>
      <c r="AO9" s="272">
        <v>1039617</v>
      </c>
      <c r="AP9" s="272">
        <v>52853</v>
      </c>
      <c r="AQ9" s="273">
        <v>91900</v>
      </c>
      <c r="AR9" s="274">
        <v>-42.5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523</v>
      </c>
      <c r="AL10" s="1150"/>
      <c r="AM10" s="1150"/>
      <c r="AN10" s="1151"/>
      <c r="AO10" s="275">
        <v>249206</v>
      </c>
      <c r="AP10" s="275">
        <v>12669</v>
      </c>
      <c r="AQ10" s="276">
        <v>11848</v>
      </c>
      <c r="AR10" s="277">
        <v>6.9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524</v>
      </c>
      <c r="AL11" s="1150"/>
      <c r="AM11" s="1150"/>
      <c r="AN11" s="1151"/>
      <c r="AO11" s="275" t="s">
        <v>525</v>
      </c>
      <c r="AP11" s="275" t="s">
        <v>525</v>
      </c>
      <c r="AQ11" s="276">
        <v>323</v>
      </c>
      <c r="AR11" s="277" t="s">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526</v>
      </c>
      <c r="AL12" s="1150"/>
      <c r="AM12" s="1150"/>
      <c r="AN12" s="1151"/>
      <c r="AO12" s="275" t="s">
        <v>525</v>
      </c>
      <c r="AP12" s="275" t="s">
        <v>525</v>
      </c>
      <c r="AQ12" s="276">
        <v>21</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527</v>
      </c>
      <c r="AL13" s="1150"/>
      <c r="AM13" s="1150"/>
      <c r="AN13" s="1151"/>
      <c r="AO13" s="275">
        <v>70342</v>
      </c>
      <c r="AP13" s="275">
        <v>3576</v>
      </c>
      <c r="AQ13" s="276">
        <v>3646</v>
      </c>
      <c r="AR13" s="277">
        <v>-1.9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528</v>
      </c>
      <c r="AL14" s="1150"/>
      <c r="AM14" s="1150"/>
      <c r="AN14" s="1151"/>
      <c r="AO14" s="275">
        <v>6557</v>
      </c>
      <c r="AP14" s="275">
        <v>333</v>
      </c>
      <c r="AQ14" s="276">
        <v>1700</v>
      </c>
      <c r="AR14" s="277">
        <v>-80.400000000000006</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529</v>
      </c>
      <c r="AL15" s="1153"/>
      <c r="AM15" s="1153"/>
      <c r="AN15" s="1154"/>
      <c r="AO15" s="275">
        <v>-87567</v>
      </c>
      <c r="AP15" s="275">
        <v>-4452</v>
      </c>
      <c r="AQ15" s="276">
        <v>-7027</v>
      </c>
      <c r="AR15" s="277">
        <v>-36.6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192</v>
      </c>
      <c r="AL16" s="1153"/>
      <c r="AM16" s="1153"/>
      <c r="AN16" s="1154"/>
      <c r="AO16" s="275">
        <v>1278155</v>
      </c>
      <c r="AP16" s="275">
        <v>64980</v>
      </c>
      <c r="AQ16" s="276">
        <v>102411</v>
      </c>
      <c r="AR16" s="277">
        <v>-36.5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534</v>
      </c>
      <c r="AL21" s="1156"/>
      <c r="AM21" s="1156"/>
      <c r="AN21" s="1157"/>
      <c r="AO21" s="288">
        <v>5.49</v>
      </c>
      <c r="AP21" s="289">
        <v>9.23</v>
      </c>
      <c r="AQ21" s="290">
        <v>-3.74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535</v>
      </c>
      <c r="AL22" s="1156"/>
      <c r="AM22" s="1156"/>
      <c r="AN22" s="1157"/>
      <c r="AO22" s="293">
        <v>99.3</v>
      </c>
      <c r="AP22" s="294">
        <v>96.8</v>
      </c>
      <c r="AQ22" s="295">
        <v>2.5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536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539</v>
      </c>
      <c r="AL32" s="1164"/>
      <c r="AM32" s="1164"/>
      <c r="AN32" s="1165"/>
      <c r="AO32" s="303">
        <v>601452</v>
      </c>
      <c r="AP32" s="303">
        <v>30577</v>
      </c>
      <c r="AQ32" s="304">
        <v>50517</v>
      </c>
      <c r="AR32" s="305">
        <v>-39.5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540</v>
      </c>
      <c r="AL33" s="1164"/>
      <c r="AM33" s="1164"/>
      <c r="AN33" s="1165"/>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541</v>
      </c>
      <c r="AL34" s="1164"/>
      <c r="AM34" s="1164"/>
      <c r="AN34" s="1165"/>
      <c r="AO34" s="303" t="s">
        <v>525</v>
      </c>
      <c r="AP34" s="303" t="s">
        <v>525</v>
      </c>
      <c r="AQ34" s="304">
        <v>23</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542</v>
      </c>
      <c r="AL35" s="1164"/>
      <c r="AM35" s="1164"/>
      <c r="AN35" s="1165"/>
      <c r="AO35" s="303">
        <v>148235</v>
      </c>
      <c r="AP35" s="303">
        <v>7536</v>
      </c>
      <c r="AQ35" s="304">
        <v>15430</v>
      </c>
      <c r="AR35" s="305">
        <v>-51.2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543</v>
      </c>
      <c r="AL36" s="1164"/>
      <c r="AM36" s="1164"/>
      <c r="AN36" s="1165"/>
      <c r="AO36" s="303">
        <v>23378</v>
      </c>
      <c r="AP36" s="303">
        <v>1189</v>
      </c>
      <c r="AQ36" s="304">
        <v>2664</v>
      </c>
      <c r="AR36" s="305">
        <v>-55.4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544</v>
      </c>
      <c r="AL37" s="1164"/>
      <c r="AM37" s="1164"/>
      <c r="AN37" s="1165"/>
      <c r="AO37" s="303" t="s">
        <v>525</v>
      </c>
      <c r="AP37" s="303" t="s">
        <v>525</v>
      </c>
      <c r="AQ37" s="304">
        <v>451</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545</v>
      </c>
      <c r="AL38" s="1167"/>
      <c r="AM38" s="1167"/>
      <c r="AN38" s="1168"/>
      <c r="AO38" s="306" t="s">
        <v>525</v>
      </c>
      <c r="AP38" s="306" t="s">
        <v>525</v>
      </c>
      <c r="AQ38" s="307">
        <v>4</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546</v>
      </c>
      <c r="AL39" s="1167"/>
      <c r="AM39" s="1167"/>
      <c r="AN39" s="1168"/>
      <c r="AO39" s="303" t="s">
        <v>525</v>
      </c>
      <c r="AP39" s="303" t="s">
        <v>525</v>
      </c>
      <c r="AQ39" s="304">
        <v>-3528</v>
      </c>
      <c r="AR39" s="305" t="s">
        <v>525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547</v>
      </c>
      <c r="AL40" s="1164"/>
      <c r="AM40" s="1164"/>
      <c r="AN40" s="1165"/>
      <c r="AO40" s="303">
        <v>-439560</v>
      </c>
      <c r="AP40" s="303">
        <v>-22347</v>
      </c>
      <c r="AQ40" s="304">
        <v>-45748</v>
      </c>
      <c r="AR40" s="305">
        <v>-51.2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305</v>
      </c>
      <c r="AL41" s="1170"/>
      <c r="AM41" s="1170"/>
      <c r="AN41" s="1171"/>
      <c r="AO41" s="303">
        <v>333505</v>
      </c>
      <c r="AP41" s="303">
        <v>16955</v>
      </c>
      <c r="AQ41" s="304">
        <v>19813</v>
      </c>
      <c r="AR41" s="305">
        <v>-14.4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517</v>
      </c>
      <c r="AN49" s="1160" t="s">
        <v>551</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316667</v>
      </c>
      <c r="AN51" s="325">
        <v>16960</v>
      </c>
      <c r="AO51" s="326">
        <v>-21.6</v>
      </c>
      <c r="AP51" s="327">
        <v>67343</v>
      </c>
      <c r="AQ51" s="328">
        <v>0.1</v>
      </c>
      <c r="AR51" s="329">
        <v>-21.7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180614</v>
      </c>
      <c r="AN52" s="333">
        <v>9674</v>
      </c>
      <c r="AO52" s="334">
        <v>-33.799999999999997</v>
      </c>
      <c r="AP52" s="335">
        <v>32865</v>
      </c>
      <c r="AQ52" s="336">
        <v>-6.3</v>
      </c>
      <c r="AR52" s="337">
        <v>-27.5</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631200</v>
      </c>
      <c r="AN53" s="325">
        <v>33155</v>
      </c>
      <c r="AO53" s="326">
        <v>95.5</v>
      </c>
      <c r="AP53" s="327">
        <v>73475</v>
      </c>
      <c r="AQ53" s="328">
        <v>9.1</v>
      </c>
      <c r="AR53" s="329">
        <v>86.4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443621</v>
      </c>
      <c r="AN54" s="333">
        <v>23302</v>
      </c>
      <c r="AO54" s="334">
        <v>140.9</v>
      </c>
      <c r="AP54" s="335">
        <v>43072</v>
      </c>
      <c r="AQ54" s="336">
        <v>31.1</v>
      </c>
      <c r="AR54" s="337">
        <v>109.8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296315</v>
      </c>
      <c r="AN55" s="325">
        <v>15358</v>
      </c>
      <c r="AO55" s="326">
        <v>-53.7</v>
      </c>
      <c r="AP55" s="327">
        <v>87464</v>
      </c>
      <c r="AQ55" s="328">
        <v>19</v>
      </c>
      <c r="AR55" s="329">
        <v>-72.7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184414</v>
      </c>
      <c r="AN56" s="333">
        <v>9558</v>
      </c>
      <c r="AO56" s="334">
        <v>-59</v>
      </c>
      <c r="AP56" s="335">
        <v>47479</v>
      </c>
      <c r="AQ56" s="336">
        <v>10.199999999999999</v>
      </c>
      <c r="AR56" s="337">
        <v>-69.2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267779</v>
      </c>
      <c r="AN57" s="325">
        <v>13689</v>
      </c>
      <c r="AO57" s="326">
        <v>-10.9</v>
      </c>
      <c r="AP57" s="327">
        <v>96248</v>
      </c>
      <c r="AQ57" s="328">
        <v>10</v>
      </c>
      <c r="AR57" s="329">
        <v>-20.9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114733</v>
      </c>
      <c r="AN58" s="333">
        <v>5865</v>
      </c>
      <c r="AO58" s="334">
        <v>-38.6</v>
      </c>
      <c r="AP58" s="335">
        <v>55768</v>
      </c>
      <c r="AQ58" s="336">
        <v>17.5</v>
      </c>
      <c r="AR58" s="337">
        <v>-56.1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292173</v>
      </c>
      <c r="AN59" s="325">
        <v>14854</v>
      </c>
      <c r="AO59" s="326">
        <v>8.5</v>
      </c>
      <c r="AP59" s="327">
        <v>76413</v>
      </c>
      <c r="AQ59" s="328">
        <v>-20.6</v>
      </c>
      <c r="AR59" s="329">
        <v>29.1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237225</v>
      </c>
      <c r="AN60" s="333">
        <v>12060</v>
      </c>
      <c r="AO60" s="334">
        <v>105.6</v>
      </c>
      <c r="AP60" s="335">
        <v>39658</v>
      </c>
      <c r="AQ60" s="336">
        <v>-28.9</v>
      </c>
      <c r="AR60" s="337">
        <v>134.5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360827</v>
      </c>
      <c r="AN61" s="340">
        <v>18803</v>
      </c>
      <c r="AO61" s="341">
        <v>3.6</v>
      </c>
      <c r="AP61" s="342">
        <v>80189</v>
      </c>
      <c r="AQ61" s="343">
        <v>3.5</v>
      </c>
      <c r="AR61" s="329">
        <v>0.1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232121</v>
      </c>
      <c r="AN62" s="333">
        <v>12092</v>
      </c>
      <c r="AO62" s="334">
        <v>23</v>
      </c>
      <c r="AP62" s="335">
        <v>43768</v>
      </c>
      <c r="AQ62" s="336">
        <v>4.7</v>
      </c>
      <c r="AR62" s="337">
        <v>18.3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bJS/dvLBNFE6HITxQWgT5a1+qXeyR3Eysx+kDnABHiPALJgoJX/2xgX/KUyxZRU73dJ7ap5T13LdmoT9vtFoHA==" saltValue="Z7pjfFU7kltnIo3sMH6+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F83" zoomScale="70" zoomScaleNormal="70" zoomScaleSheetLayoutView="55" workbookViewId="0">
      <selection activeCell="BJ95" sqref="BJ95"/>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1" spans="125:125" ht="13.5" hidden="1" customHeight="1" x14ac:dyDescent="0.15">
      <c r="DU121" s="250"/>
    </row>
  </sheetData>
  <sheetProtection algorithmName="SHA-512" hashValue="R2wLcuTUEUqQ4IpVSUcDIlm+5dWZycaqe3NDObuj0PyRiyg3fi+llmLH09yTCzfn7q3VR4dBuqQkqdULJs2TXA==" saltValue="9pE5ze9O6U2Lt+2Ob+aC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F83" zoomScale="70" zoomScaleNormal="70" zoomScaleSheetLayoutView="55" workbookViewId="0">
      <selection activeCell="AD33" sqref="AD33"/>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GpS7f4Gdq7cbKqyzCZWESDYrwfJWRtTQI/V+vXbUSwWzQeHMYsRrDB9jzU+M3nlIO381vwTytyN0OZDZCyrvOw==" saltValue="dFYsjx09OM6Zgezw/SPS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2" t="s">
        <v>3</v>
      </c>
      <c r="D47" s="1172"/>
      <c r="E47" s="1173"/>
      <c r="F47" s="11">
        <v>5.86</v>
      </c>
      <c r="G47" s="12">
        <v>5.33</v>
      </c>
      <c r="H47" s="12">
        <v>6.64</v>
      </c>
      <c r="I47" s="12">
        <v>9.33</v>
      </c>
      <c r="J47" s="13">
        <v>17.28</v>
      </c>
    </row>
    <row r="48" spans="2:10" ht="57.75" customHeight="1" x14ac:dyDescent="0.15">
      <c r="B48" s="14"/>
      <c r="C48" s="1174" t="s">
        <v>4</v>
      </c>
      <c r="D48" s="1174"/>
      <c r="E48" s="1175"/>
      <c r="F48" s="15">
        <v>6.44</v>
      </c>
      <c r="G48" s="16">
        <v>6.65</v>
      </c>
      <c r="H48" s="16">
        <v>3.6</v>
      </c>
      <c r="I48" s="16">
        <v>8.14</v>
      </c>
      <c r="J48" s="17">
        <v>11.57</v>
      </c>
    </row>
    <row r="49" spans="2:10" ht="57.75" customHeight="1" thickBot="1" x14ac:dyDescent="0.2">
      <c r="B49" s="18"/>
      <c r="C49" s="1176" t="s">
        <v>5</v>
      </c>
      <c r="D49" s="1176"/>
      <c r="E49" s="1177"/>
      <c r="F49" s="19" t="s">
        <v>572</v>
      </c>
      <c r="G49" s="20" t="s">
        <v>573</v>
      </c>
      <c r="H49" s="20" t="s">
        <v>574</v>
      </c>
      <c r="I49" s="20">
        <v>7.86</v>
      </c>
      <c r="J49" s="21">
        <v>12.78</v>
      </c>
    </row>
    <row r="50" spans="2:10" x14ac:dyDescent="0.15"/>
  </sheetData>
  <sheetProtection algorithmName="SHA-512" hashValue="e0i/uOlmnjCt+Sd7+stDEbSMB+lVkkScM4MZHe5/SRlYxPjXq8q7jDIcZcBYyXylEx8xlSvmE8y3taC7K2mSOw==" saltValue="o0ec4Xxh+Bts77q15iWm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2023-03-13T06:07:13Z</cp:lastPrinted>
  <dcterms:created xsi:type="dcterms:W3CDTF">2023-02-20T04:31:37Z</dcterms:created>
  <dcterms:modified xsi:type="dcterms:W3CDTF">2023-10-03T06:51:40Z</dcterms:modified>
  <cp:category/>
</cp:coreProperties>
</file>