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5360" windowHeight="7635" firstSheet="16" activeTab="16"/>
  </bookViews>
  <sheets>
    <sheet name="総括表" sheetId="10" r:id="rId1"/>
    <sheet name="普通会計の状況" sheetId="1" r:id="rId2"/>
    <sheet name="各会計、関係団体の財政状況及び健全化判断比率" sheetId="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3" r:id="rId15"/>
    <sheet name="施設類型別ストック情報分析表①" sheetId="12" r:id="rId16"/>
    <sheet name="施設類型別ストック情報分析表②" sheetId="11"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<sst xmlns="http://schemas.openxmlformats.org/spreadsheetml/2006/main" xmlns:r="http://schemas.openxmlformats.org/officeDocument/2006/relationships" count="548" uniqueCount="548">
  <si>
    <t>財政調整基金残高</t>
    <rPh sb="0" eb="2">
      <t>ザイセイ</t>
    </rPh>
    <rPh sb="2" eb="4">
      <t>チョウセイ</t>
    </rPh>
    <rPh sb="4" eb="6">
      <t>キキン</t>
    </rPh>
    <rPh sb="6" eb="8">
      <t>ザンダカ</t>
    </rPh>
    <phoneticPr fontId="6"/>
  </si>
  <si>
    <t>※令和4年度中に市町村合併した団体で、合併前の団体ごとの決算に基づく将来負担比率を算出していない団体については、グラフを表記しない。</t>
    <rPh sb="1" eb="3">
      <t>レイワ</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</si>
  <si>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</si>
  <si>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</si>
  <si>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</si>
  <si>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</si>
  <si>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</si>
  <si>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</si>
  <si>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</si>
  <si>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</si>
  <si>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</si>
  <si>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令和2年度(千円)</t>
    <rPh sb="0" eb="2">
      <t>レイワ</t>
    </rPh>
    <rPh sb="4" eb="5">
      <t>ド</t>
    </rPh>
    <rPh sb="6" eb="8">
      <t>センエン</t>
    </rPh>
    <phoneticPr fontId="6"/>
  </si>
  <si>
    <t>実質収支額</t>
    <rPh sb="0" eb="2">
      <t>ジッシツ</t>
    </rPh>
    <rPh sb="2" eb="4">
      <t>シュウシ</t>
    </rPh>
    <rPh sb="4" eb="5">
      <t>ガク</t>
    </rPh>
    <phoneticPr fontId="6"/>
  </si>
  <si>
    <t>令和元年度</t>
    <rPh sb="0" eb="2">
      <t>レイワ</t>
    </rPh>
    <rPh sb="3" eb="5">
      <t>ネンド</t>
    </rPh>
    <phoneticPr fontId="6"/>
  </si>
  <si>
    <t>実質公債費比率（分子）の構造</t>
  </si>
  <si>
    <t>令和2年国調(人)</t>
    <rPh sb="3" eb="4">
      <t>ネン</t>
    </rPh>
    <rPh sb="4" eb="5">
      <t>コク</t>
    </rPh>
    <rPh sb="5" eb="6">
      <t>チョウ</t>
    </rPh>
    <phoneticPr fontId="6"/>
  </si>
  <si>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</si>
  <si>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</si>
  <si>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</si>
  <si>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</si>
  <si>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</si>
  <si>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</si>
  <si>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</si>
  <si>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</si>
  <si>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</si>
  <si>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</si>
  <si>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</si>
  <si>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</si>
  <si>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介護保険特別会計</t>
  </si>
  <si>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</si>
  <si>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</si>
  <si>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</si>
  <si>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</si>
  <si>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</si>
  <si>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満期一括償還地方債に係る年度割相当額</t>
  </si>
  <si>
    <t>財政調整基金残高</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</si>
  <si>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</si>
  <si>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</si>
  <si>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</si>
  <si>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</si>
  <si>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</si>
  <si>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</si>
  <si>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対比（差引）</t>
    <rPh sb="0" eb="2">
      <t>タイヒ</t>
    </rPh>
    <rPh sb="3" eb="5">
      <t>サシヒキ</t>
    </rPh>
    <phoneticPr fontId="6"/>
  </si>
  <si>
    <t>債務負担行為に基づく支出額</t>
  </si>
  <si>
    <t>利子割交付金</t>
  </si>
  <si>
    <t>基準財政需要額算入見込額</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</si>
  <si>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</si>
  <si>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</si>
  <si>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</si>
  <si>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</si>
  <si>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</si>
  <si>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</si>
  <si>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</si>
  <si>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</si>
  <si>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</si>
  <si>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国有提供交付金(特別区財調交付金)</t>
  </si>
  <si>
    <t>実質公債費比率の分子</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</si>
  <si>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</si>
  <si>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</si>
  <si>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</si>
  <si>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</si>
  <si>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</si>
  <si>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</si>
  <si>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</si>
  <si>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</si>
  <si>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</si>
  <si>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</si>
  <si>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</si>
  <si>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</si>
  <si>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</si>
  <si>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</si>
  <si>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</si>
  <si>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t>
  </si>
  <si>
    <t>その他特定目的基金</t>
    <rPh sb="2" eb="3">
      <t>タ</t>
    </rPh>
    <rPh sb="3" eb="5">
      <t>トクテイ</t>
    </rPh>
    <rPh sb="5" eb="7">
      <t>モクテキ</t>
    </rPh>
    <rPh sb="7" eb="9">
      <t>キキン</t>
    </rPh>
    <phoneticPr fontId="6"/>
  </si>
  <si>
    <t>単年度収支</t>
  </si>
  <si>
    <t>債務負担行為に基づく支出予定額</t>
  </si>
  <si>
    <t>財源超過</t>
    <rPh sb="0" eb="2">
      <t>ザイゲン</t>
    </rPh>
    <rPh sb="2" eb="4">
      <t>チョウカ</t>
    </rPh>
    <phoneticPr fontId="6"/>
  </si>
  <si>
    <t>公営企業債等繰入見込額</t>
  </si>
  <si>
    <t>組合等負担等見込額</t>
  </si>
  <si>
    <t>設立法人等の負債額等負担見込額</t>
  </si>
  <si>
    <t>　自動車税減収補塡特例交付金</t>
    <rPh sb="7" eb="9">
      <t>ホテン</t>
    </rPh>
    <rPh sb="13" eb="14">
      <t>キン</t>
    </rPh>
    <phoneticPr fontId="37"/>
  </si>
  <si>
    <t>退職手当負担見込額</t>
  </si>
  <si>
    <t>利子補給に係るもの</t>
  </si>
  <si>
    <r>
      <t>(※</t>
    </r>
    <r>
      <rPr>
        <sz val="9"/>
        <color indexed="8"/>
        <rFont val="ＭＳ ゴシック"/>
      </rPr>
      <t>3)</t>
    </r>
  </si>
  <si>
    <t>うち、健全化法施行規則附則第三条に係る負担見込額</t>
  </si>
  <si>
    <t>(一般財源計)</t>
  </si>
  <si>
    <t>当該団体(円)</t>
  </si>
  <si>
    <t>　　うち人件費</t>
  </si>
  <si>
    <t>(3ヵ年平均)</t>
    <rPh sb="3" eb="4">
      <t>ネン</t>
    </rPh>
    <rPh sb="4" eb="6">
      <t>ヘイキン</t>
    </rPh>
    <phoneticPr fontId="6"/>
  </si>
  <si>
    <t>▲特定財源の額</t>
  </si>
  <si>
    <t>連結実質赤字額</t>
  </si>
  <si>
    <t>当該団体決算額
（千円）</t>
    <rPh sb="0" eb="2">
      <t>トウガイ</t>
    </rPh>
    <rPh sb="2" eb="4">
      <t>ダンタイ</t>
    </rPh>
    <rPh sb="4" eb="6">
      <t>ケッサン</t>
    </rPh>
    <rPh sb="6" eb="7">
      <t>ガク</t>
    </rPh>
    <rPh sb="9" eb="11">
      <t>センエン</t>
    </rPh>
    <phoneticPr fontId="6"/>
  </si>
  <si>
    <t>実質収支額</t>
  </si>
  <si>
    <t>商工費</t>
  </si>
  <si>
    <t>組合等連結実質赤字額負担見込額</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</si>
  <si>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</si>
  <si>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</si>
  <si>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</si>
  <si>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</si>
  <si>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</si>
  <si>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第3次</t>
    <rPh sb="0" eb="1">
      <t>ダイ</t>
    </rPh>
    <rPh sb="2" eb="3">
      <t>ジ</t>
    </rPh>
    <phoneticPr fontId="6"/>
  </si>
  <si>
    <t>充当可能特定歳入</t>
  </si>
  <si>
    <t>森林環境整備基金</t>
  </si>
  <si>
    <t>将来負担比率の分子</t>
  </si>
  <si>
    <t xml:space="preserve"> </t>
  </si>
  <si>
    <t>　法定外普通税</t>
  </si>
  <si>
    <t>連結実質赤字比率に係る赤字・黒字の構成分析</t>
  </si>
  <si>
    <t>地方消費税交付金</t>
  </si>
  <si>
    <t>うち日本人(％)</t>
  </si>
  <si>
    <t>財政調整基金</t>
    <rPh sb="0" eb="2">
      <t>ザイセイ</t>
    </rPh>
    <rPh sb="2" eb="4">
      <t>チョウセイ</t>
    </rPh>
    <rPh sb="4" eb="6">
      <t>キキン</t>
    </rPh>
    <phoneticPr fontId="6"/>
  </si>
  <si>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</si>
  <si>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</si>
  <si>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</si>
  <si>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</si>
  <si>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組合等名</t>
  </si>
  <si>
    <t>基準財政需要額</t>
  </si>
  <si>
    <t>基金残高合計</t>
    <rPh sb="0" eb="2">
      <t>キキン</t>
    </rPh>
    <rPh sb="2" eb="4">
      <t>ザンダカ</t>
    </rPh>
    <rPh sb="4" eb="6">
      <t>ゴウケイ</t>
    </rPh>
    <phoneticPr fontId="6"/>
  </si>
  <si>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</si>
  <si>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</si>
  <si>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</si>
  <si>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</si>
  <si>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</si>
  <si>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</si>
  <si>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</si>
  <si>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</si>
  <si>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　　うち職員給</t>
    <rPh sb="4" eb="6">
      <t>ショクイン</t>
    </rPh>
    <rPh sb="6" eb="7">
      <t>キュウ</t>
    </rPh>
    <phoneticPr fontId="6"/>
  </si>
  <si>
    <t>　　　個人均等割</t>
  </si>
  <si>
    <t>将来負担額</t>
    <rPh sb="0" eb="2">
      <t>ショウライ</t>
    </rPh>
    <rPh sb="2" eb="4">
      <t>フタン</t>
    </rPh>
    <rPh sb="4" eb="5">
      <t>ガク</t>
    </rPh>
    <phoneticPr fontId="6"/>
  </si>
  <si>
    <t>　将来負担比率は大きく改善したものの、依然として類似団体と比較すると、大幅に高い水準となっており、また、有形固定資産減価償却率についても類似団体と比較して、高い水準となっています。
　施設の新規整備を抑制し、公共施設を必要最低限とするほか、不要な施設については除却していきたいと考えています。</t>
    <rPh sb="1" eb="3">
      <t>ショウライ</t>
    </rPh>
    <rPh sb="3" eb="5">
      <t>フタン</t>
    </rPh>
    <rPh sb="5" eb="7">
      <t>ヒリツ</t>
    </rPh>
    <rPh sb="8" eb="9">
      <t>オオ</t>
    </rPh>
    <rPh sb="11" eb="13">
      <t>カイゼン</t>
    </rPh>
    <rPh sb="19" eb="21">
      <t>イゼン</t>
    </rPh>
    <phoneticPr fontId="6"/>
  </si>
  <si>
    <t>充当可能財源等</t>
    <rPh sb="0" eb="2">
      <t>ジュウトウ</t>
    </rPh>
    <rPh sb="2" eb="4">
      <t>カノウ</t>
    </rPh>
    <rPh sb="4" eb="6">
      <t>ザイゲン</t>
    </rPh>
    <rPh sb="6" eb="7">
      <t>トウ</t>
    </rPh>
    <phoneticPr fontId="6"/>
  </si>
  <si>
    <t>基金残高に係る経年分析</t>
  </si>
  <si>
    <t>一般会計</t>
    <rPh sb="0" eb="2">
      <t>イッパン</t>
    </rPh>
    <rPh sb="2" eb="4">
      <t>カイケイ</t>
    </rPh>
    <phoneticPr fontId="6"/>
  </si>
  <si>
    <t>財政調整基金</t>
  </si>
  <si>
    <t>分離課税所得割交付金</t>
  </si>
  <si>
    <t>減債基金</t>
  </si>
  <si>
    <t>その他特定目的基金</t>
  </si>
  <si>
    <t>（注釈）</t>
    <rPh sb="1" eb="3">
      <t>チュウシャク</t>
    </rPh>
    <phoneticPr fontId="6"/>
  </si>
  <si>
    <t>令和3年度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</si>
  <si>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</si>
  <si>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</si>
  <si>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</si>
  <si>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</si>
  <si>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地方債</t>
  </si>
  <si>
    <t>埼玉県</t>
  </si>
  <si>
    <t>市町村類型</t>
  </si>
  <si>
    <t>歳入合計</t>
  </si>
  <si>
    <t>　うち臨時財政対策債</t>
  </si>
  <si>
    <t>Ⅱ－２</t>
  </si>
  <si>
    <t>寄附金</t>
  </si>
  <si>
    <t>ゴルフ場利用税交付金</t>
  </si>
  <si>
    <t>歳出総額</t>
  </si>
  <si>
    <t>指定団体等の指定状況</t>
  </si>
  <si>
    <t>　新型コロナウイルス感染症対策地方税減収補塡特別交付金</t>
  </si>
  <si>
    <t>令和3年度(千円)</t>
    <rPh sb="0" eb="2">
      <t>レイワ</t>
    </rPh>
    <rPh sb="3" eb="5">
      <t>ネンド</t>
    </rPh>
    <rPh sb="6" eb="8">
      <t>センエン</t>
    </rPh>
    <phoneticPr fontId="6"/>
  </si>
  <si>
    <t>埼玉県長瀞町</t>
  </si>
  <si>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</si>
  <si>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</si>
  <si>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</si>
  <si>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</si>
  <si>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</si>
  <si>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</si>
  <si>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分担金・負担金</t>
  </si>
  <si>
    <t>財政健全化等</t>
    <rPh sb="0" eb="2">
      <t>ザイセイ</t>
    </rPh>
    <rPh sb="2" eb="5">
      <t>ケンゼンカ</t>
    </rPh>
    <rPh sb="5" eb="6">
      <t>トウ</t>
    </rPh>
    <phoneticPr fontId="6"/>
  </si>
  <si>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</si>
  <si>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</si>
  <si>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</si>
  <si>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</si>
  <si>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　　水利地益税等</t>
  </si>
  <si>
    <t>長瀞町</t>
  </si>
  <si>
    <t>地方交付税種地</t>
    <rPh sb="0" eb="2">
      <t>チホウ</t>
    </rPh>
    <rPh sb="2" eb="5">
      <t>コウフゼイ</t>
    </rPh>
    <rPh sb="5" eb="6">
      <t>シュ</t>
    </rPh>
    <rPh sb="6" eb="7">
      <t>チ</t>
    </rPh>
    <phoneticPr fontId="6"/>
  </si>
  <si>
    <t>-</t>
  </si>
  <si>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</si>
  <si>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</si>
  <si>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</si>
  <si>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</si>
  <si>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</si>
  <si>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</si>
  <si>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</si>
  <si>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</si>
  <si>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</si>
  <si>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</si>
  <si>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</si>
  <si>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</si>
  <si>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</si>
  <si>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</si>
  <si>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</si>
  <si>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</si>
  <si>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職員数
(人)</t>
    <rPh sb="0" eb="3">
      <t>ショクインスウ</t>
    </rPh>
    <phoneticPr fontId="6"/>
  </si>
  <si>
    <t>中部</t>
    <rPh sb="0" eb="2">
      <t>チュウブ</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</si>
  <si>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</si>
  <si>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</si>
  <si>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一般会計等の一覧</t>
  </si>
  <si>
    <t>過疎</t>
    <rPh sb="0" eb="2">
      <t>カソ</t>
    </rPh>
    <phoneticPr fontId="6"/>
  </si>
  <si>
    <t>積立金</t>
  </si>
  <si>
    <t>　　　法人均等割</t>
  </si>
  <si>
    <t>健全化判断比率</t>
  </si>
  <si>
    <t>歳出合計</t>
  </si>
  <si>
    <r>
      <t xml:space="preserve">増減率 </t>
    </r>
    <r>
      <rPr>
        <sz val="9"/>
        <color indexed="8"/>
        <rFont val="ＭＳ ゴシック"/>
      </rPr>
      <t xml:space="preserve"> (％)</t>
    </r>
    <rPh sb="0" eb="2">
      <t>ゾウゲン</t>
    </rPh>
    <rPh sb="2" eb="3">
      <t>リツ</t>
    </rPh>
    <phoneticPr fontId="6"/>
  </si>
  <si>
    <t>農林水産業費</t>
  </si>
  <si>
    <t>-7.1</t>
  </si>
  <si>
    <t>山振</t>
    <rPh sb="0" eb="1">
      <t>ヤマ</t>
    </rPh>
    <rPh sb="1" eb="2">
      <t>フ</t>
    </rPh>
    <phoneticPr fontId="6"/>
  </si>
  <si>
    <t>　人件費</t>
  </si>
  <si>
    <t>※5：産業構造の比率は、分母を就業人口総数とし、分類不能の産業を除いて算出。</t>
  </si>
  <si>
    <t>繰上償還金</t>
  </si>
  <si>
    <t>　実質赤字比率</t>
    <rPh sb="1" eb="3">
      <t>ジッシツ</t>
    </rPh>
    <rPh sb="3" eb="5">
      <t>アカジ</t>
    </rPh>
    <rPh sb="5" eb="7">
      <t>ヒリツ</t>
    </rPh>
    <phoneticPr fontId="6"/>
  </si>
  <si>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</si>
  <si>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</si>
  <si>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</si>
  <si>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</si>
  <si>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</si>
  <si>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低開発</t>
    <rPh sb="0" eb="1">
      <t>テイ</t>
    </rPh>
    <rPh sb="1" eb="3">
      <t>カイハツ</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</si>
  <si>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</si>
  <si>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</si>
  <si>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</si>
  <si>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</si>
  <si>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</si>
  <si>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</si>
  <si>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</si>
  <si>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</si>
  <si>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</si>
  <si>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</si>
  <si>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</si>
  <si>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</si>
  <si>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</si>
  <si>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</si>
  <si>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財産収入</t>
  </si>
  <si>
    <t>歳入一般財源等</t>
    <rPh sb="0" eb="2">
      <t>サイニュウ</t>
    </rPh>
    <rPh sb="2" eb="4">
      <t>イッパン</t>
    </rPh>
    <rPh sb="4" eb="6">
      <t>ザイゲン</t>
    </rPh>
    <rPh sb="6" eb="7">
      <t>トウ</t>
    </rPh>
    <phoneticPr fontId="39"/>
  </si>
  <si>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</si>
  <si>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</si>
  <si>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</si>
  <si>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</si>
  <si>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</si>
  <si>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</si>
  <si>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-2.0</t>
  </si>
  <si>
    <t>資金不足
比率</t>
    <rPh sb="0" eb="2">
      <t>シキン</t>
    </rPh>
    <rPh sb="2" eb="4">
      <t>フソク</t>
    </rPh>
    <rPh sb="5" eb="7">
      <t>ヒリツ</t>
    </rPh>
    <phoneticPr fontId="6"/>
  </si>
  <si>
    <t>経常経費充当一般財源等</t>
  </si>
  <si>
    <t>-1.8</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</si>
  <si>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</si>
  <si>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</si>
  <si>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</si>
  <si>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</si>
  <si>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</si>
  <si>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</si>
  <si>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</si>
  <si>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</si>
  <si>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当該団体からの債務保証に係る債務残高</t>
    <rPh sb="9" eb="11">
      <t>ホショウ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</si>
  <si>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</si>
  <si>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</si>
  <si>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</si>
  <si>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</si>
  <si>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</si>
  <si>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</si>
  <si>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</si>
  <si>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</si>
  <si>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</si>
  <si>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</si>
  <si>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</si>
  <si>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</si>
  <si>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</si>
  <si>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</si>
  <si>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</si>
  <si>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</si>
  <si>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</si>
  <si>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</si>
  <si>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</si>
  <si>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</si>
  <si>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</si>
  <si>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</si>
  <si>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</si>
  <si>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</si>
  <si>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</si>
  <si>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</si>
  <si>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</si>
  <si>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</si>
  <si>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</si>
  <si>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実質公債費比率については、当該年度の元金償還額以上の借入を行わないよう努めるとともに、借入を行う場合には、可能な限り交付税措置のある起債を活用し、比率の改善に努めていきます。
　将来負担比率については、今後も地方債現在高、組合負担等見込額ともに減少していく見込みであるため、改善していく見込みです。</t>
  </si>
  <si>
    <t>企業債等
繰入見込額</t>
    <rPh sb="0" eb="2">
      <t>キギョウ</t>
    </rPh>
    <rPh sb="2" eb="3">
      <t>サイ</t>
    </rPh>
    <rPh sb="3" eb="4">
      <t>トウ</t>
    </rPh>
    <rPh sb="5" eb="7">
      <t>クリイレ</t>
    </rPh>
    <rPh sb="7" eb="9">
      <t>ミコ</t>
    </rPh>
    <rPh sb="9" eb="10">
      <t>ガク</t>
    </rPh>
    <phoneticPr fontId="6"/>
  </si>
  <si>
    <t xml:space="preserve">公営企業債等繰入見込額 </t>
    <rPh sb="0" eb="2">
      <t>コウエイ</t>
    </rPh>
    <rPh sb="2" eb="5">
      <t>キギョウサイ</t>
    </rPh>
    <rPh sb="5" eb="6">
      <t>トウ</t>
    </rPh>
    <rPh sb="6" eb="8">
      <t>クリイ</t>
    </rPh>
    <rPh sb="8" eb="11">
      <t>ミコミガク</t>
    </rPh>
    <phoneticPr fontId="34"/>
  </si>
  <si>
    <t>積立金
現在高</t>
    <rPh sb="4" eb="7">
      <t>ゲンザイダカ</t>
    </rPh>
    <phoneticPr fontId="39"/>
  </si>
  <si>
    <t>　法定外目的税</t>
  </si>
  <si>
    <t>議会議員</t>
    <rPh sb="0" eb="2">
      <t>ギカイ</t>
    </rPh>
    <rPh sb="2" eb="4">
      <t>ギイン</t>
    </rPh>
    <phoneticPr fontId="6"/>
  </si>
  <si>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</si>
  <si>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</si>
  <si>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</si>
  <si>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</si>
  <si>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</si>
  <si>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</si>
  <si>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</si>
  <si>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</si>
  <si>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</si>
  <si>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</si>
  <si>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</si>
  <si>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</si>
  <si>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</si>
  <si>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</si>
  <si>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繰越金</t>
  </si>
  <si>
    <t>市町村民税</t>
    <rPh sb="0" eb="3">
      <t>シチョウソン</t>
    </rPh>
    <rPh sb="3" eb="4">
      <t>ミン</t>
    </rPh>
    <rPh sb="4" eb="5">
      <t>ゼイ</t>
    </rPh>
    <phoneticPr fontId="6"/>
  </si>
  <si>
    <t>決算額</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</si>
  <si>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</si>
  <si>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</si>
  <si>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</si>
  <si>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</si>
  <si>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</si>
  <si>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</si>
  <si>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</si>
  <si>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</si>
  <si>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埼玉県後期高齢者医療広域連合</t>
    <rPh sb="0" eb="3">
      <t>サイタマケン</t>
    </rPh>
    <rPh sb="3" eb="5">
      <t>コウキ</t>
    </rPh>
    <rPh sb="5" eb="8">
      <t>コウレイシャ</t>
    </rPh>
    <rPh sb="8" eb="10">
      <t>イリョウ</t>
    </rPh>
    <rPh sb="10" eb="12">
      <t>コウイキ</t>
    </rPh>
    <rPh sb="12" eb="14">
      <t>レンゴウ</t>
    </rPh>
    <phoneticPr fontId="6"/>
  </si>
  <si>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</si>
  <si>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</si>
  <si>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</si>
  <si>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</si>
  <si>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地方税の状況（単位 千円・％）</t>
    <rPh sb="0" eb="2">
      <t>チホウ</t>
    </rPh>
    <rPh sb="2" eb="3">
      <t>ゼイ</t>
    </rPh>
    <rPh sb="4" eb="6">
      <t>ジョウキョウ</t>
    </rPh>
    <rPh sb="7" eb="9">
      <t>タンイ</t>
    </rPh>
    <rPh sb="10" eb="12">
      <t>センエン</t>
    </rPh>
    <phoneticPr fontId="6"/>
  </si>
  <si>
    <t>上水道</t>
  </si>
  <si>
    <t>歳出の状況（単位 千円・％）</t>
  </si>
  <si>
    <t>実質赤字比率</t>
    <rPh sb="0" eb="2">
      <t>ジッシツ</t>
    </rPh>
    <rPh sb="2" eb="4">
      <t>アカジ</t>
    </rPh>
    <rPh sb="4" eb="6">
      <t>ヒリツ</t>
    </rPh>
    <phoneticPr fontId="38"/>
  </si>
  <si>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</si>
  <si>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</si>
  <si>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</si>
  <si>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</si>
  <si>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</si>
  <si>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</si>
  <si>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区分</t>
  </si>
  <si>
    <t>超過課税分</t>
    <rPh sb="0" eb="2">
      <t>チョウカ</t>
    </rPh>
    <rPh sb="2" eb="4">
      <t>カゼイ</t>
    </rPh>
    <rPh sb="4" eb="5">
      <t>ブン</t>
    </rPh>
    <phoneticPr fontId="6"/>
  </si>
  <si>
    <t>目的別歳出の状況（単位 千円・％）</t>
  </si>
  <si>
    <t xml:space="preserve"> R03</t>
  </si>
  <si>
    <t>軽油引取税交付金</t>
  </si>
  <si>
    <t>普通税</t>
    <rPh sb="0" eb="2">
      <t>フツウ</t>
    </rPh>
    <rPh sb="2" eb="3">
      <t>ゼイ</t>
    </rPh>
    <phoneticPr fontId="41"/>
  </si>
  <si>
    <t>決算額 (A)</t>
    <rPh sb="0" eb="2">
      <t>ケッサン</t>
    </rPh>
    <rPh sb="2" eb="3">
      <t>ガク</t>
    </rPh>
    <phoneticPr fontId="6"/>
  </si>
  <si>
    <t>交通災害特別会計</t>
    <rPh sb="0" eb="2">
      <t>コウツウ</t>
    </rPh>
    <rPh sb="2" eb="4">
      <t>サイガイ</t>
    </rPh>
    <rPh sb="4" eb="6">
      <t>トクベツ</t>
    </rPh>
    <rPh sb="6" eb="8">
      <t>カイケイ</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</si>
  <si>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</si>
  <si>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</si>
  <si>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</si>
  <si>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</si>
  <si>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</si>
  <si>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</si>
  <si>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</si>
  <si>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</si>
  <si>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</si>
  <si>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</si>
  <si>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</si>
  <si>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株式等譲渡所得割交付金</t>
    <rPh sb="0" eb="2">
      <t>カブシキ</t>
    </rPh>
    <rPh sb="2" eb="3">
      <t>トウ</t>
    </rPh>
    <rPh sb="3" eb="5">
      <t>ジョウト</t>
    </rPh>
    <rPh sb="5" eb="7">
      <t>ショトク</t>
    </rPh>
    <rPh sb="7" eb="8">
      <t>ワリ</t>
    </rPh>
    <rPh sb="8" eb="11">
      <t>コウフキン</t>
    </rPh>
    <phoneticPr fontId="41"/>
  </si>
  <si>
    <t>民生費</t>
  </si>
  <si>
    <t>類似団体平均</t>
    <rPh sb="0" eb="2">
      <t>ルイジ</t>
    </rPh>
    <rPh sb="2" eb="4">
      <t>ダンタイ</t>
    </rPh>
    <rPh sb="4" eb="6">
      <t>ヘイキン</t>
    </rPh>
    <phoneticPr fontId="6"/>
  </si>
  <si>
    <t>　　　所得割</t>
  </si>
  <si>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</si>
  <si>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</si>
  <si>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</si>
  <si>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</si>
  <si>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国庫支出金</t>
  </si>
  <si>
    <t>地方交付税</t>
  </si>
  <si>
    <t>　　　法人税割</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</si>
  <si>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</si>
  <si>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</si>
  <si>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</si>
  <si>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</si>
  <si>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</si>
  <si>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</si>
  <si>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</si>
  <si>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</si>
  <si>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</si>
  <si>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</si>
  <si>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</si>
  <si>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</si>
  <si>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 0.51</t>
  </si>
  <si>
    <t>災害復旧費</t>
  </si>
  <si>
    <t>法人事業税交付金</t>
  </si>
  <si>
    <t>H29末</t>
  </si>
  <si>
    <t>　　特別土地保有税</t>
  </si>
  <si>
    <t>企業債
（地方債）
現在高</t>
  </si>
  <si>
    <t>H30</t>
  </si>
  <si>
    <t>公債費</t>
  </si>
  <si>
    <t>地方特例交付金等</t>
    <rPh sb="7" eb="8">
      <t>トウ</t>
    </rPh>
    <phoneticPr fontId="36"/>
  </si>
  <si>
    <t>諸支出金</t>
    <rPh sb="3" eb="4">
      <t>キン</t>
    </rPh>
    <phoneticPr fontId="39"/>
  </si>
  <si>
    <t>　個人住民税減収補塡特例交付金</t>
  </si>
  <si>
    <t>前年度繰上充用金</t>
  </si>
  <si>
    <t>経常損益</t>
  </si>
  <si>
    <t>　法定目的税</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</si>
  <si>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</si>
  <si>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</si>
  <si>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</si>
  <si>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</si>
  <si>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</si>
  <si>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</si>
  <si>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</si>
  <si>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</si>
  <si>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</si>
  <si>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増減率(%)(B)</t>
    <rPh sb="0" eb="3">
      <t>ゾウゲンリツ</t>
    </rPh>
    <phoneticPr fontId="6"/>
  </si>
  <si>
    <t>　公債費</t>
  </si>
  <si>
    <t>義務的経費計</t>
    <rPh sb="0" eb="3">
      <t>ギムテキ</t>
    </rPh>
    <rPh sb="3" eb="5">
      <t>ケイヒ</t>
    </rPh>
    <rPh sb="5" eb="6">
      <t>ケイ</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</si>
  <si>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</si>
  <si>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</si>
  <si>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</si>
  <si>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</si>
  <si>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</si>
  <si>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</si>
  <si>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</si>
  <si>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</si>
  <si>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</si>
  <si>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</si>
  <si>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公共施設整備基金</t>
  </si>
  <si>
    <t>現年</t>
    <rPh sb="0" eb="1">
      <t>ゲン</t>
    </rPh>
    <rPh sb="1" eb="2">
      <t>ネン</t>
    </rPh>
    <phoneticPr fontId="6"/>
  </si>
  <si>
    <t>一時借入金利子</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</si>
  <si>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</si>
  <si>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諸収入</t>
  </si>
  <si>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</si>
  <si>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</si>
  <si>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</si>
  <si>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</si>
  <si>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</si>
  <si>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公営事業等への繰出</t>
    <rPh sb="0" eb="2">
      <t>コウエイ</t>
    </rPh>
    <rPh sb="2" eb="4">
      <t>ジギョウ</t>
    </rPh>
    <rPh sb="4" eb="5">
      <t>トウ</t>
    </rPh>
    <rPh sb="7" eb="9">
      <t>クリダ</t>
    </rPh>
    <phoneticPr fontId="6"/>
  </si>
  <si>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</si>
  <si>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</si>
  <si>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</si>
  <si>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</si>
  <si>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</si>
  <si>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</si>
  <si>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</si>
  <si>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</si>
  <si>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加入世帯数(世帯)</t>
  </si>
  <si>
    <t>　繰出金</t>
  </si>
  <si>
    <t>工業用水道</t>
  </si>
  <si>
    <t>土地開発公社に係る将来負担額</t>
    <rPh sb="0" eb="2">
      <t>トチ</t>
    </rPh>
    <rPh sb="2" eb="4">
      <t>カイハツ</t>
    </rPh>
    <rPh sb="4" eb="6">
      <t>コウシャ</t>
    </rPh>
    <rPh sb="7" eb="8">
      <t>カカ</t>
    </rPh>
    <rPh sb="9" eb="11">
      <t>ショウライ</t>
    </rPh>
    <rPh sb="11" eb="14">
      <t>フタンガク</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</si>
  <si>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</si>
  <si>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</si>
  <si>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積立金</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</si>
  <si>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</si>
  <si>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</si>
  <si>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</si>
  <si>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</si>
  <si>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</si>
  <si>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</si>
  <si>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</si>
  <si>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</si>
  <si>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</si>
  <si>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</si>
  <si>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</si>
  <si>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</si>
  <si>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</si>
  <si>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人口１人当たり決算額</t>
    <rPh sb="0" eb="2">
      <t>ジンコウ</t>
    </rPh>
    <rPh sb="2" eb="4">
      <t>ヒトリ</t>
    </rPh>
    <rPh sb="4" eb="5">
      <t>ア</t>
    </rPh>
    <rPh sb="7" eb="10">
      <t>ケッサンガク</t>
    </rPh>
    <phoneticPr fontId="6"/>
  </si>
  <si>
    <t>地方債
現在高</t>
  </si>
  <si>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</si>
  <si>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</si>
  <si>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</si>
  <si>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</si>
  <si>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ふるさと長瀞応援基金</t>
  </si>
  <si>
    <t>実質公債費比率　　（千円・％）</t>
    <rPh sb="0" eb="2">
      <t>ジッシツ</t>
    </rPh>
    <rPh sb="2" eb="4">
      <t>コウサイ</t>
    </rPh>
    <rPh sb="4" eb="5">
      <t>ヒ</t>
    </rPh>
    <rPh sb="5" eb="7">
      <t>ヒリツ</t>
    </rPh>
    <rPh sb="10" eb="12">
      <t>センエン</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</si>
  <si>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</si>
  <si>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</si>
  <si>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</si>
  <si>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</si>
  <si>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増減率(%)(A)</t>
    <rPh sb="0" eb="3">
      <t>ゾウゲンリツ</t>
    </rPh>
    <phoneticPr fontId="6"/>
  </si>
  <si>
    <t>当該団体(円)</t>
    <rPh sb="0" eb="2">
      <t>トウガイ</t>
    </rPh>
    <rPh sb="2" eb="4">
      <t>ダンタイ</t>
    </rPh>
    <rPh sb="5" eb="6">
      <t>エン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</si>
  <si>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</si>
  <si>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</si>
  <si>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</si>
  <si>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</si>
  <si>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</si>
  <si>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</si>
  <si>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</si>
  <si>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</si>
  <si>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</si>
  <si>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</si>
  <si>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</si>
  <si>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</si>
  <si>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</si>
  <si>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</si>
  <si>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</si>
  <si>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</si>
  <si>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</si>
  <si>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※8：職員の状況については、令和3年地方公務員給与実態調査に基づいている。</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</si>
  <si>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</si>
  <si>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</si>
  <si>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</si>
  <si>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</si>
  <si>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</si>
  <si>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</si>
  <si>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</si>
  <si>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</si>
  <si>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</si>
  <si>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</si>
  <si>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埼玉県市町村総合事務組合</t>
    <rPh sb="0" eb="3">
      <t>サイタマケン</t>
    </rPh>
    <rPh sb="3" eb="6">
      <t>シチョウソン</t>
    </rPh>
    <rPh sb="6" eb="8">
      <t>ソウゴウ</t>
    </rPh>
    <rPh sb="8" eb="10">
      <t>ジム</t>
    </rPh>
    <rPh sb="10" eb="12">
      <t>クミアイ</t>
    </rPh>
    <phoneticPr fontId="6"/>
  </si>
  <si>
    <t>▲ 3.84</t>
  </si>
  <si>
    <t>その他会計（赤字）</t>
  </si>
  <si>
    <t>（百万円）</t>
  </si>
  <si>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</si>
  <si>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</si>
  <si>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H30末</t>
  </si>
  <si>
    <t>R01末</t>
  </si>
  <si>
    <t>地域福祉基金</t>
  </si>
  <si>
    <t>一般会計等の財政状況（単位：百万円）</t>
    <rPh sb="0" eb="2">
      <t>イッパン</t>
    </rPh>
    <rPh sb="2" eb="4">
      <t>カイケイ</t>
    </rPh>
    <rPh sb="4" eb="5">
      <t>トウ</t>
    </rPh>
    <rPh sb="6" eb="8">
      <t>ザイセイ</t>
    </rPh>
    <rPh sb="8" eb="10">
      <t>ジョウキョウ</t>
    </rPh>
    <phoneticPr fontId="34"/>
  </si>
  <si>
    <t>会計名</t>
    <rPh sb="0" eb="2">
      <t>カイケイ</t>
    </rPh>
    <rPh sb="2" eb="3">
      <t>メイ</t>
    </rPh>
    <phoneticPr fontId="34"/>
  </si>
  <si>
    <t>公債費負担の状況</t>
    <rPh sb="0" eb="3">
      <t>コウサイヒ</t>
    </rPh>
    <rPh sb="3" eb="5">
      <t>フタン</t>
    </rPh>
    <rPh sb="6" eb="8">
      <t>ジョウキョウ</t>
    </rPh>
    <phoneticPr fontId="6"/>
  </si>
  <si>
    <t>区分</t>
    <rPh sb="0" eb="1">
      <t>ク</t>
    </rPh>
    <rPh sb="1" eb="2">
      <t>ブン</t>
    </rPh>
    <phoneticPr fontId="34"/>
  </si>
  <si>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</si>
  <si>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</si>
  <si>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</si>
  <si>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</si>
  <si>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彩の国さいたま人づくり広域連合</t>
    <rPh sb="0" eb="1">
      <t>サイ</t>
    </rPh>
    <rPh sb="2" eb="3">
      <t>クニ</t>
    </rPh>
    <rPh sb="7" eb="8">
      <t>ヒト</t>
    </rPh>
    <rPh sb="11" eb="15">
      <t>コウイキレンゴウ</t>
    </rPh>
    <phoneticPr fontId="6"/>
  </si>
  <si>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</si>
  <si>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</si>
  <si>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将来負担比率</t>
    <rPh sb="0" eb="2">
      <t>ショウライ</t>
    </rPh>
    <rPh sb="2" eb="4">
      <t>フタン</t>
    </rPh>
    <rPh sb="4" eb="6">
      <t>ヒリツ</t>
    </rPh>
    <phoneticPr fontId="38"/>
  </si>
  <si>
    <t>PFI事業に係るもの</t>
    <rPh sb="3" eb="5">
      <t>ジギョウ</t>
    </rPh>
    <rPh sb="6" eb="7">
      <t>カカ</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</si>
  <si>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</si>
  <si>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</si>
  <si>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</si>
  <si>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総収益
（歳入）</t>
  </si>
  <si>
    <t>歳出</t>
  </si>
  <si>
    <t>総費用
（歳出）</t>
  </si>
  <si>
    <t>(単年度)</t>
    <rPh sb="1" eb="4">
      <t>タンネンド</t>
    </rPh>
    <phoneticPr fontId="6"/>
  </si>
  <si>
    <t>(Ｄ)</t>
  </si>
  <si>
    <t>形式収支</t>
  </si>
  <si>
    <t>純損益
（形式収支）</t>
  </si>
  <si>
    <t>分母比</t>
    <rPh sb="0" eb="2">
      <t>ブンボ</t>
    </rPh>
    <rPh sb="2" eb="3">
      <t>ヒ</t>
    </rPh>
    <phoneticPr fontId="6"/>
  </si>
  <si>
    <t>備考</t>
    <rPh sb="0" eb="2">
      <t>ビコウ</t>
    </rPh>
    <phoneticPr fontId="6"/>
  </si>
  <si>
    <t>左のうち
一般会計等
繰入見込額</t>
  </si>
  <si>
    <t>左のうち
一般会計等
負担見込額</t>
  </si>
  <si>
    <t>将来負担比率（(Ｅ)－(Ｆ)）／（(Ｃ)－(Ｄ)）×１００</t>
    <rPh sb="0" eb="2">
      <t>ショウライ</t>
    </rPh>
    <rPh sb="2" eb="4">
      <t>フタン</t>
    </rPh>
    <rPh sb="4" eb="6">
      <t>ヒリツ</t>
    </rPh>
    <phoneticPr fontId="6"/>
  </si>
  <si>
    <t>健全化判断比率</t>
    <rPh sb="0" eb="3">
      <t>ケンゼンカ</t>
    </rPh>
    <rPh sb="3" eb="5">
      <t>ハンダン</t>
    </rPh>
    <rPh sb="5" eb="7">
      <t>ヒリツ</t>
    </rPh>
    <phoneticPr fontId="38"/>
  </si>
  <si>
    <t>特別会計</t>
    <rPh sb="0" eb="4">
      <t>トクベツカイケイ</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</si>
  <si>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</si>
  <si>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</si>
  <si>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 xml:space="preserve">退職手当負担見込額 </t>
    <rPh sb="0" eb="2">
      <t>タイショク</t>
    </rPh>
    <rPh sb="2" eb="4">
      <t>テアテ</t>
    </rPh>
    <rPh sb="4" eb="6">
      <t>フタン</t>
    </rPh>
    <rPh sb="6" eb="9">
      <t>ミコミガク</t>
    </rPh>
    <phoneticPr fontId="34"/>
  </si>
  <si>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</si>
  <si>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</si>
  <si>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 xml:space="preserve">充当可能特定歳入 </t>
    <rPh sb="0" eb="2">
      <t>ジュウトウ</t>
    </rPh>
    <rPh sb="2" eb="4">
      <t>カノウ</t>
    </rPh>
    <rPh sb="4" eb="6">
      <t>トクテイ</t>
    </rPh>
    <rPh sb="6" eb="8">
      <t>サイニュウ</t>
    </rPh>
    <phoneticPr fontId="34"/>
  </si>
  <si>
    <t>令和3年度</t>
    <rPh sb="0" eb="2">
      <t>レイワ</t>
    </rPh>
    <rPh sb="3" eb="5">
      <t>ネンド</t>
    </rPh>
    <phoneticPr fontId="38"/>
  </si>
  <si>
    <t>連結実質赤字額</t>
    <rPh sb="0" eb="2">
      <t>レンケツ</t>
    </rPh>
    <rPh sb="2" eb="4">
      <t>ジッシツ</t>
    </rPh>
    <rPh sb="4" eb="7">
      <t>アカジガク</t>
    </rPh>
    <phoneticPr fontId="6"/>
  </si>
  <si>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</si>
  <si>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</si>
  <si>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地方公社・第三セクター等名</t>
    <rPh sb="12" eb="13">
      <t>メイ</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</si>
  <si>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</si>
  <si>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</si>
  <si>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6"/>
  </si>
  <si>
    <t>財政再生基準</t>
  </si>
  <si>
    <t>公社・
三セク等</t>
    <rPh sb="0" eb="2">
      <t>コウシャ</t>
    </rPh>
    <rPh sb="4" eb="5">
      <t>サン</t>
    </rPh>
    <rPh sb="7" eb="8">
      <t>トウ</t>
    </rPh>
    <phoneticPr fontId="6"/>
  </si>
  <si>
    <t>純資産又は
正味財産</t>
  </si>
  <si>
    <t>国営土地改良事業に係るもの</t>
    <rPh sb="0" eb="2">
      <t>コクエイ</t>
    </rPh>
    <rPh sb="2" eb="4">
      <t>トチ</t>
    </rPh>
    <rPh sb="4" eb="6">
      <t>カイリョウ</t>
    </rPh>
    <rPh sb="6" eb="8">
      <t>ジギョウ</t>
    </rPh>
    <rPh sb="9" eb="10">
      <t>カカ</t>
    </rPh>
    <phoneticPr fontId="34"/>
  </si>
  <si>
    <t>依頼土地の買い戻しに係るもの</t>
    <rPh sb="0" eb="2">
      <t>イライ</t>
    </rPh>
    <rPh sb="2" eb="4">
      <t>トチ</t>
    </rPh>
    <rPh sb="5" eb="6">
      <t>カ</t>
    </rPh>
    <rPh sb="7" eb="8">
      <t>モド</t>
    </rPh>
    <rPh sb="10" eb="11">
      <t>カカ</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</si>
  <si>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</si>
  <si>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当該団体
からの
出資金</t>
  </si>
  <si>
    <t>当該団体
からの
補助金</t>
  </si>
  <si>
    <t>当該団体からの損失補償に係る債務残高</t>
  </si>
  <si>
    <t>一般会計等
負担見込額</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</si>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</sst>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44979</c:v>
                </c:pt>
                <c:pt idx="1">
                  <c:v>38841</c:v>
                </c:pt>
                <c:pt idx="2">
                  <c:v>18084</c:v>
                </c:pt>
                <c:pt idx="3">
                  <c:v>29385</c:v>
                </c:pt>
                <c:pt idx="4">
                  <c:v>18215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4.47</c:v>
                </c:pt>
                <c:pt idx="1">
                  <c:v>5.16</c:v>
                </c:pt>
                <c:pt idx="2">
                  <c:v>6.07</c:v>
                </c:pt>
                <c:pt idx="3">
                  <c:v>5.92</c:v>
                </c:pt>
                <c:pt idx="4">
                  <c:v>8.76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17.920000000000002</c:v>
                </c:pt>
                <c:pt idx="1">
                  <c:v>19.02</c:v>
                </c:pt>
                <c:pt idx="2">
                  <c:v>17.399999999999999</c:v>
                </c:pt>
                <c:pt idx="3">
                  <c:v>19.88</c:v>
                </c:pt>
                <c:pt idx="4">
                  <c:v>22.43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-3.84</c:v>
                </c:pt>
                <c:pt idx="1">
                  <c:v>1.18</c:v>
                </c:pt>
                <c:pt idx="2">
                  <c:v>-0.51</c:v>
                </c:pt>
                <c:pt idx="3">
                  <c:v>3.58</c:v>
                </c:pt>
                <c:pt idx="4">
                  <c:v>7.13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8.e-002</c:v>
                </c:pt>
                <c:pt idx="2">
                  <c:v>#N/A</c:v>
                </c:pt>
                <c:pt idx="3">
                  <c:v>8.e-002</c:v>
                </c:pt>
                <c:pt idx="4">
                  <c:v>#N/A</c:v>
                </c:pt>
                <c:pt idx="5">
                  <c:v>6.e-002</c:v>
                </c:pt>
                <c:pt idx="6">
                  <c:v>#N/A</c:v>
                </c:pt>
                <c:pt idx="7">
                  <c:v>1.e-002</c:v>
                </c:pt>
                <c:pt idx="8">
                  <c:v>#N/A</c:v>
                </c:pt>
                <c:pt idx="9">
                  <c:v>5.e-002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2.2599999999999998</c:v>
                </c:pt>
                <c:pt idx="4">
                  <c:v>#N/A</c:v>
                </c:pt>
                <c:pt idx="5">
                  <c:v>0.87</c:v>
                </c:pt>
                <c:pt idx="6">
                  <c:v>#N/A</c:v>
                </c:pt>
                <c:pt idx="7">
                  <c:v>0.95</c:v>
                </c:pt>
                <c:pt idx="8">
                  <c:v>#N/A</c:v>
                </c:pt>
                <c:pt idx="9">
                  <c:v>1.21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6.42</c:v>
                </c:pt>
                <c:pt idx="2">
                  <c:v>#N/A</c:v>
                </c:pt>
                <c:pt idx="3">
                  <c:v>1.08</c:v>
                </c:pt>
                <c:pt idx="4">
                  <c:v>#N/A</c:v>
                </c:pt>
                <c:pt idx="5">
                  <c:v>1</c:v>
                </c:pt>
                <c:pt idx="6">
                  <c:v>#N/A</c:v>
                </c:pt>
                <c:pt idx="7">
                  <c:v>1.91</c:v>
                </c:pt>
                <c:pt idx="8">
                  <c:v>#N/A</c:v>
                </c:pt>
                <c:pt idx="9">
                  <c:v>2.0099999999999998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4.46</c:v>
                </c:pt>
                <c:pt idx="2">
                  <c:v>#N/A</c:v>
                </c:pt>
                <c:pt idx="3">
                  <c:v>5.15</c:v>
                </c:pt>
                <c:pt idx="4">
                  <c:v>#N/A</c:v>
                </c:pt>
                <c:pt idx="5">
                  <c:v>6.07</c:v>
                </c:pt>
                <c:pt idx="6">
                  <c:v>#N/A</c:v>
                </c:pt>
                <c:pt idx="7">
                  <c:v>5.92</c:v>
                </c:pt>
                <c:pt idx="8">
                  <c:v>#N/A</c:v>
                </c:pt>
                <c:pt idx="9">
                  <c:v>8.76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347</c:v>
                </c:pt>
                <c:pt idx="5">
                  <c:v>338</c:v>
                </c:pt>
                <c:pt idx="8">
                  <c:v>329</c:v>
                </c:pt>
                <c:pt idx="11">
                  <c:v>326</c:v>
                </c:pt>
                <c:pt idx="14">
                  <c:v>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253</c:v>
                </c:pt>
                <c:pt idx="3">
                  <c:v>243</c:v>
                </c:pt>
                <c:pt idx="6">
                  <c:v>248</c:v>
                </c:pt>
                <c:pt idx="9">
                  <c:v>243</c:v>
                </c:pt>
                <c:pt idx="12">
                  <c:v>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330</c:v>
                </c:pt>
                <c:pt idx="3">
                  <c:v>338</c:v>
                </c:pt>
                <c:pt idx="6">
                  <c:v>332</c:v>
                </c:pt>
                <c:pt idx="9">
                  <c:v>320</c:v>
                </c:pt>
                <c:pt idx="12">
                  <c:v>329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239</c:v>
                </c:pt>
                <c:pt idx="2">
                  <c:v>#N/A</c:v>
                </c:pt>
                <c:pt idx="3">
                  <c:v>#N/A</c:v>
                </c:pt>
                <c:pt idx="4">
                  <c:v>246</c:v>
                </c:pt>
                <c:pt idx="5">
                  <c:v>#N/A</c:v>
                </c:pt>
                <c:pt idx="6">
                  <c:v>#N/A</c:v>
                </c:pt>
                <c:pt idx="7">
                  <c:v>254</c:v>
                </c:pt>
                <c:pt idx="8">
                  <c:v>#N/A</c:v>
                </c:pt>
                <c:pt idx="9">
                  <c:v>#N/A</c:v>
                </c:pt>
                <c:pt idx="10">
                  <c:v>239</c:v>
                </c:pt>
                <c:pt idx="11">
                  <c:v>#N/A</c:v>
                </c:pt>
                <c:pt idx="12">
                  <c:v>#N/A</c:v>
                </c:pt>
                <c:pt idx="13">
                  <c:v>244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3406</c:v>
                </c:pt>
                <c:pt idx="5">
                  <c:v>3269</c:v>
                </c:pt>
                <c:pt idx="8">
                  <c:v>3136</c:v>
                </c:pt>
                <c:pt idx="11">
                  <c:v>3018</c:v>
                </c:pt>
                <c:pt idx="14">
                  <c:v>2863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6</c:v>
                </c:pt>
                <c:pt idx="8">
                  <c:v>3</c:v>
                </c:pt>
                <c:pt idx="11">
                  <c:v>7</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682</c:v>
                </c:pt>
                <c:pt idx="5">
                  <c:v>833</c:v>
                </c:pt>
                <c:pt idx="8">
                  <c:v>895</c:v>
                </c:pt>
                <c:pt idx="11">
                  <c:v>1047</c:v>
                </c:pt>
                <c:pt idx="14">
                  <c:v>1287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7</c:v>
                </c:pt>
                <c:pt idx="6">
                  <c:v>6</c:v>
                </c:pt>
                <c:pt idx="9">
                  <c:v>5</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669</c:v>
                </c:pt>
                <c:pt idx="3">
                  <c:v>713</c:v>
                </c:pt>
                <c:pt idx="6">
                  <c:v>561</c:v>
                </c:pt>
                <c:pt idx="9">
                  <c:v>558</c:v>
                </c:pt>
                <c:pt idx="12">
                  <c:v>514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2336</c:v>
                </c:pt>
                <c:pt idx="3">
                  <c:v>2219</c:v>
                </c:pt>
                <c:pt idx="6">
                  <c:v>2108</c:v>
                </c:pt>
                <c:pt idx="9">
                  <c:v>1882</c:v>
                </c:pt>
                <c:pt idx="12">
                  <c:v>1687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12</c:v>
                </c:pt>
                <c:pt idx="6">
                  <c:v>11</c:v>
                </c:pt>
                <c:pt idx="9">
                  <c:v>13</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3028</c:v>
                </c:pt>
                <c:pt idx="3">
                  <c:v>3016</c:v>
                </c:pt>
                <c:pt idx="6">
                  <c:v>2907</c:v>
                </c:pt>
                <c:pt idx="9">
                  <c:v>2879</c:v>
                </c:pt>
                <c:pt idx="12">
                  <c:v>2813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1958</c:v>
                </c:pt>
                <c:pt idx="2">
                  <c:v>#N/A</c:v>
                </c:pt>
                <c:pt idx="3">
                  <c:v>#N/A</c:v>
                </c:pt>
                <c:pt idx="4">
                  <c:v>1859</c:v>
                </c:pt>
                <c:pt idx="5">
                  <c:v>#N/A</c:v>
                </c:pt>
                <c:pt idx="6">
                  <c:v>#N/A</c:v>
                </c:pt>
                <c:pt idx="7">
                  <c:v>1560</c:v>
                </c:pt>
                <c:pt idx="8">
                  <c:v>#N/A</c:v>
                </c:pt>
                <c:pt idx="9">
                  <c:v>#N/A</c:v>
                </c:pt>
                <c:pt idx="10">
                  <c:v>1265</c:v>
                </c:pt>
                <c:pt idx="11">
                  <c:v>#N/A</c:v>
                </c:pt>
                <c:pt idx="12">
                  <c:v>#N/A</c:v>
                </c:pt>
                <c:pt idx="13">
                  <c:v>871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387</c:v>
                </c:pt>
                <c:pt idx="1">
                  <c:v>467</c:v>
                </c:pt>
                <c:pt idx="2">
                  <c:v>565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83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234</c:v>
                </c:pt>
                <c:pt idx="1">
                  <c:v>293</c:v>
                </c:pt>
                <c:pt idx="2">
                  <c:v>639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3.1359182331453857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{42828943-1B4A-478E-A768-A0AABD96851B}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{92CBF346-B6C9-4FCA-B407-244AC144F955}</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{E28FA874-36B2-41C5-BCEE-837034490885}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{15C5E766-5C75-4343-9E71-B07CB329FEEE}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{FDC1E8C3-2073-4835-98F5-D90C68C6FE92}</c15:txfldGUID>
                      <c15:f>#REF!</c15:f>
                      <c15:dlblFieldTableCache>
                        <c:ptCount val="1"/>
                        <c:pt idx="0">
                          <c:v>#REF!</c:v>
                        </c:pt>
                      </c15:dlblFieldTableCache>
                    </c15:dlblFTEntry>
                  </c15:dlblFieldTable>
                </c:ext>
              </c:extLst>
            </c:dLbl>
            <c:dLbl>
              <c:idx val="8"/>
              <c:layout>
                <c:manualLayout>
                  <c:x val="-3.2931218607690743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{EE1953BC-03FE-4875-8EF7-5CE85096147A}</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{DEAC1E6D-911A-45F6-B607-48BE0843DA67}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{E1971F96-1B17-4325-9F3E-AD962C647EB1}</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{C29C24CC-BF3E-4EC4-BF30-373133269A87}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63.5</c:v>
                </c:pt>
                <c:pt idx="8">
                  <c:v>64.099999999999994</c:v>
                </c:pt>
                <c:pt idx="16">
                  <c:v>65.900000000000006</c:v>
                </c:pt>
                <c:pt idx="24">
                  <c:v>66.2</c:v>
                </c:pt>
                <c:pt idx="32">
                  <c:v>69.400000000000006</c:v>
                </c:pt>
              </c:numCache>
            </c:numRef>
          </c:xVal>
          <c:yVal>
            <c:numRef>
              <c:f>'公会計指標分析・財政指標組合せ分析表'!$BP$51:$DC$51</c:f>
              <c:numCache>
                <c:formatCode>#,##0.0;"▲ "#,##0.0</c:formatCode>
                <c:ptCount val="40"/>
                <c:pt idx="0">
                  <c:v>101.9</c:v>
                </c:pt>
                <c:pt idx="8">
                  <c:v>99.2</c:v>
                </c:pt>
                <c:pt idx="16">
                  <c:v>82.2</c:v>
                </c:pt>
                <c:pt idx="24">
                  <c:v>62.5</c:v>
                </c:pt>
                <c:pt idx="32">
                  <c:v>39.6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{31C371AD-3026-4B83-A8FD-14C827C21A51}</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{8E953D93-7E95-40FF-ABB1-200B42BA9C09}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{CE5877DC-054B-417C-8EA5-4864E94B0198}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{74F47DA8-3584-40C1-A5AB-D6A9DC24CAC5}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{DDE1E153-CE9F-4594-BB2A-FDF2A91A2BCE}</c15:txfldGUID>
                      <c15:f>#REF!</c15:f>
                      <c15:dlblFieldTableCache>
                        <c:ptCount val="1"/>
                        <c:pt idx="0">
                          <c:v>#REF!</c:v>
                        </c:pt>
                      </c15:dlblFieldTableCache>
                    </c15:dlblFTEntry>
                  </c15:dlblFieldTable>
                </c:ext>
              </c:extLst>
            </c:dLbl>
            <c:dLbl>
              <c:idx val="8"/>
              <c:layout>
                <c:manualLayout>
                  <c:x val="-4.3588404324934479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{7D9B9A5F-EEC3-486A-8C26-65DDCB9BA9FC}</c15:txfldGUID>
                      <c15:f>'公会計指標分析・財政指標組合せ分析表'!$BX$50</c15:f>
                      <c15:dlblFieldTableCache>
                        <c:ptCount val="1"/>
                        <c:pt idx="0">
                          <c:v>H30</c:v>
                        </c:pt>
                      </c15:dlblFieldTableCache>
                    </c15:dlblFTEntry>
                  </c15:dlblFieldTable>
                </c:ext>
              </c:extLst>
            </c:dLbl>
            <c:dLbl>
              <c:idx val="16"/>
              <c:layout>
                <c:manualLayout>
                  <c:x val="-2.0572546794871981e-002"/>
                  <c:y val="-0.10838270153754559"/>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{5DDAAA69-3301-4FAD-A582-F27EEFF6B531}</c15:txfldGUID>
                      <c15:f>'公会計指標分析・財政指標組合せ分析表'!$CF$50</c15:f>
                      <c15:dlblFieldTableCache>
                        <c:ptCount val="1"/>
                        <c:pt idx="0">
                          <c:v>R01</c:v>
                        </c:pt>
                      </c15:dlblFieldTableCache>
                    </c15:dlblFTEntry>
                  </c15:dlblFieldTable>
                </c:ext>
              </c:extLst>
            </c:dLbl>
            <c:dLbl>
              <c:idx val="24"/>
              <c:layout>
                <c:manualLayout>
                  <c:x val="-3.2015750650234161e-002"/>
                  <c:y val="-3.212760885959892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{CEA3FDE3-7774-40D9-8DDC-11466CDA45A5}</c15:txfldGUID>
                      <c15:f>'公会計指標分析・財政指標組合せ分析表'!$CN$50</c15:f>
                      <c15:dlblFieldTableCache>
                        <c:ptCount val="1"/>
                        <c:pt idx="0">
                          <c:v>R02</c:v>
                        </c:pt>
                      </c15:dlblFieldTableCache>
                    </c15:dlblFTEntry>
                  </c15:dlblFieldTable>
                </c:ext>
              </c:extLst>
            </c:dLbl>
            <c:dLbl>
              <c:idx val="32"/>
              <c:layout>
                <c:manualLayout>
                  <c:x val="-3.2015750650234161e-002"/>
                  <c:y val="-5.370681592045103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{5CEC3550-5087-43D5-B571-69A89A4DBE61}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78673859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2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{A549B055-CC61-4812-9F92-8A1FF15ECF23}</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{230899FC-DC9A-4C19-ACD3-8CCA09EA727C}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{BC21DB78-FA2A-49AD-AC20-18FF9FF5F5DF}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{C764A185-EDD2-4D18-AA7D-20AF454AC8A0}</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{7AAB0FD6-E183-449A-9B00-7FA97341A5F2}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{E5AA4C72-D9A9-4888-B814-15BB9AD80BE8}</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{C184628C-D53A-4CA1-8357-8C51EF893503}</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{636CE8DA-3A22-43DB-8C22-24A72A5EC7FB}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{A869CB61-8AFB-4C9E-A70A-E4E42E699FEB}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11.9</c:v>
                </c:pt>
                <c:pt idx="8">
                  <c:v>12.6</c:v>
                </c:pt>
                <c:pt idx="16">
                  <c:v>12.9</c:v>
                </c:pt>
                <c:pt idx="24">
                  <c:v>12.7</c:v>
                </c:pt>
                <c:pt idx="32">
                  <c:v>12.1</c:v>
                </c:pt>
              </c:numCache>
            </c:numRef>
          </c:xVal>
          <c:yVal>
            <c:numRef>
              <c:f>'公会計指標分析・財政指標組合せ分析表'!$BP$73:$DC$73</c:f>
              <c:numCache>
                <c:formatCode>#,##0.0;"▲ "#,##0.0</c:formatCode>
                <c:ptCount val="40"/>
                <c:pt idx="0">
                  <c:v>101.9</c:v>
                </c:pt>
                <c:pt idx="8">
                  <c:v>99.2</c:v>
                </c:pt>
                <c:pt idx="16">
                  <c:v>82.2</c:v>
                </c:pt>
                <c:pt idx="24">
                  <c:v>62.5</c:v>
                </c:pt>
                <c:pt idx="32">
                  <c:v>39.6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{DBD2BEC5-62D8-4F1C-BC1A-E27A2E1F960A}</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{18F256D1-8F4F-4D26-A25B-9EC7A3A0AD30}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{03A62605-0E24-4364-89CF-F5B9CCB18D0F}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{67796CD6-8610-4DDA-821C-D9374411FA51}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{9DB5C4AA-C462-4147-8973-5D422E6FA75D}</c15:txfldGUID>
                      <c15:f>#REF!</c15:f>
                      <c15:dlblFieldTableCache>
                        <c:ptCount val="1"/>
                        <c:pt idx="0">
                          <c:v>#REF!</c:v>
                        </c:pt>
                      </c15:dlblFieldTableCache>
                    </c15:dlblFTEntry>
                  </c15:dlblFieldTable>
                </c:ext>
              </c:extLst>
            </c:dLbl>
            <c:dLbl>
              <c:idx val="8"/>
              <c:layout>
                <c:manualLayout>
                  <c:x val="0"/>
                  <c:y val="2.243156584631760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{59BDEDD1-BE39-4486-9948-C8445D331C09}</c15:txfldGUID>
                      <c15:f>'公会計指標分析・財政指標組合せ分析表'!$BX$72</c15:f>
                      <c15:dlblFieldTableCache>
                        <c:ptCount val="1"/>
                        <c:pt idx="0">
                          <c:v>H30</c:v>
                        </c:pt>
                      </c15:dlblFieldTableCache>
                    </c15:dlblFTEntry>
                  </c15:dlblFieldTable>
                </c:ext>
              </c:extLst>
            </c:dLbl>
            <c:dLbl>
              <c:idx val="16"/>
              <c:layout>
                <c:manualLayout>
                  <c:x val="0"/>
                  <c:y val="-2.909740140981582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{A09085B4-0B17-4B8A-BAD6-A963528F8D71}</c15:txfldGUID>
                      <c15:f>'公会計指標分析・財政指標組合せ分析表'!$CF$72</c15:f>
                      <c15:dlblFieldTableCache>
                        <c:ptCount val="1"/>
                        <c:pt idx="0">
                          <c:v>R01</c:v>
                        </c:pt>
                      </c15:dlblFieldTableCache>
                    </c15:dlblFTEntry>
                  </c15:dlblFieldTable>
                </c:ext>
              </c:extLst>
            </c:dLbl>
            <c:dLbl>
              <c:idx val="24"/>
              <c:layout>
                <c:manualLayout>
                  <c:x val="0"/>
                  <c:y val="6.6665205386370503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{E0DC88DD-816F-47B9-BF84-2E705E76D4E6}</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{8BE1D780-F9EA-403F-83B4-77D5560C6684}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2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1172382521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 元利償還金については、徐々に減少させていく見込みです。</a:t>
          </a:r>
          <a:endParaRPr kumimoji="1" lang="ja-JP" altLang="en-US" sz="1400">
            <a:latin typeface="ＭＳ ゴシック"/>
            <a:ea typeface="ＭＳ ゴシック"/>
          </a:endParaRPr>
        </a:p>
        <a:p>
          <a:r>
            <a:rPr kumimoji="1" lang="ja-JP" altLang="en-US" sz="1400">
              <a:latin typeface="ＭＳ ゴシック"/>
              <a:ea typeface="ＭＳ ゴシック"/>
            </a:rPr>
            <a:t> 今後も、新規に発行する町債については、元金償還額を上回らないように設定するとともに、町債を発行する際には交付税措置のある事業債を活用するなど、公債費負担の適正化を図ってまいります。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満期一括償還に係る積立なし。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現在高および組合等具単金見込額が減少し、充当可能金額が増加してきておりますが、他団体に比べ、依然として地方債現在高および組合等負担等見込額が多く、充当可能基金が少ないため、将来負担比比率が高くなっています。</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新規に発行する町債については、元金償還額を上回らないように設定するとともに、町債を発行する際には交付税措置のある事業債を活用するなど、充当可能基金の増額に努め、比率の抑制に努めてい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埼玉県長瀞町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大幅な増加等により、将来の公共施設の整備・維持管理に備える公共施設整備基金を大幅に積み立てることができたほか、財政調整基金や減債基金、ふるさと納税寄附金を積み立てるふるさと長瀞応援基金を一定程度積み立てることができたため、基金全体の残高が大幅に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・財政調整基金および減債基金については、毎年度の決算剰余金および地方交付税等の上振れ分を積み立てます。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・その他特定目的金については、財政調整基金および減債基金の残高の状況等を鑑みて、必要に応じて積立および取崩をおこないます。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将来の公共設備の整備・維持管理の財源に充てます。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地域活性化を図る次の①～⑤いずれかの事業の経費に充てます。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 ①快適な環境と安心して暮らせるまちづくり事業  ②健康で生きがいのあるまちづくり事業  ③活力のある産業を育てるまちづくり事業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 ④豊かな人をはぐくむまちづくり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間伐や人材育成、担い手の確保、木材利用の促進や普及啓発等の森林整備およびその促進に必要な経費の財源に充てます。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社会福祉協議会および老人クラブ連合会等の各種民間団体がおこなう在宅保健福祉事業その他地域福祉の振興に寄与する事業の経費に充</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 てます。具体的には次の①～④の事業です。（地域の保健福祉推進のために必要があると認められる場合は、その使用目的を明確にし、事業の経費の財</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 源に充てることができます。）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 ①在宅保健福祉の促進事業  ②生きがいづくり促進事業</a:t>
          </a:r>
          <a:r>
            <a:rPr kumimoji="1" lang="ja-JP" altLang="en-US" sz="1300">
              <a:solidFill>
                <a:schemeClr val="dk1"/>
              </a:solidFill>
              <a:effectLst/>
              <a:latin typeface="ＭＳ ゴシック"/>
              <a:ea typeface="ＭＳ ゴシック"/>
              <a:cs typeface="+mn-cs"/>
            </a:rPr>
            <a:t>  ③健康づくり促進事業</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  ④ボランティア活動の促進事業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公共施設整備基金: 将来の公共施設の整備・維持管理の財源に充てるため、303百万円積み立てました。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ふるさと納税寄附金を財源に約17百万円積み立てました。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森林環境譲与税を財源に47千円積み立てました。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寄附金を財源に100千円積み立てました。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普通交付税の大幅な増加等により、取崩しを実施せず、また一定程度の金額を積み立てることができたため、財政調整基金残高が増加しました。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 不測の事態に備えるため、決算剰余金および地方交付税等の上振れ分を積み立てます。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当町では、</a:t>
          </a:r>
          <a:r>
            <a:rPr lang="ja-JP" altLang="en-US">
              <a:latin typeface="ＭＳ Ｐゴシック"/>
              <a:ea typeface="ＭＳ Ｐゴシック"/>
            </a:rPr>
            <a:t>令和３年度に</a:t>
          </a:r>
          <a:r>
            <a:rPr lang="ja-JP" altLang="en-US">
              <a:latin typeface="ＭＳ Ｐゴシック"/>
              <a:ea typeface="ＭＳ Ｐゴシック"/>
            </a:rPr>
            <a:t>公共施設等総合管理計画を改定し、平成３０年度及び令和元年度には個別施設計画を策定しました。</a:t>
          </a:r>
        </a:p>
        <a:p>
          <a:r>
            <a:rPr lang="ja-JP" altLang="en-US">
              <a:latin typeface="ＭＳ Ｐゴシック"/>
              <a:ea typeface="ＭＳ Ｐゴシック"/>
            </a:rPr>
            <a:t>　有形固定資産減価償却率は類似団体や県平均よりも高い水準にありますが、</a:t>
          </a:r>
          <a:r>
            <a:rPr lang="ja-JP" altLang="en-US">
              <a:latin typeface="ＭＳ Ｐゴシック"/>
              <a:ea typeface="ＭＳ Ｐゴシック"/>
            </a:rPr>
            <a:t>公共施設等については、</a:t>
          </a:r>
          <a:r>
            <a:rPr lang="ja-JP" altLang="en-US">
              <a:latin typeface="ＭＳ Ｐゴシック"/>
              <a:ea typeface="ＭＳ Ｐゴシック"/>
            </a:rPr>
            <a:t>公共施設等総合管理計画や</a:t>
          </a:r>
          <a:r>
            <a:rPr lang="ja-JP" altLang="en-US">
              <a:latin typeface="ＭＳ Ｐゴシック"/>
              <a:ea typeface="ＭＳ Ｐゴシック"/>
            </a:rPr>
            <a:t>それぞれの個別施設計画に基づき施設の維持管理を適切に進めて行くほか、不要な施設については、除却していきたいと考えています。</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3" name="テキスト ボックス 5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5" name="テキスト ボックス 5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7" name="テキスト ボックス 5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9" name="テキスト ボックス 5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1" name="テキスト ボックス 6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3" name="テキスト ボックス 6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5" name="テキスト ボックス 6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42545</xdr:rowOff>
    </xdr:from>
    <xdr:to xmlns:xdr="http://schemas.openxmlformats.org/drawingml/2006/spreadsheetDrawing">
      <xdr:col>23</xdr:col>
      <xdr:colOff>85090</xdr:colOff>
      <xdr:row>35</xdr:row>
      <xdr:rowOff>80645</xdr:rowOff>
    </xdr:to>
    <xdr:cxnSp macro="">
      <xdr:nvCxnSpPr>
        <xdr:cNvPr id="67" name="直線コネクタ 66"/>
        <xdr:cNvCxnSpPr/>
      </xdr:nvCxnSpPr>
      <xdr:spPr>
        <a:xfrm flipV="1">
          <a:off x="4760595" y="544322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84455</xdr:rowOff>
    </xdr:from>
    <xdr:ext cx="402590" cy="259080"/>
    <xdr:sp macro="" textlink="">
      <xdr:nvSpPr>
        <xdr:cNvPr id="68" name="有形固定資産減価償却率最小値テキスト"/>
        <xdr:cNvSpPr txBox="1"/>
      </xdr:nvSpPr>
      <xdr:spPr>
        <a:xfrm>
          <a:off x="4813300" y="6856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80645</xdr:rowOff>
    </xdr:from>
    <xdr:to xmlns:xdr="http://schemas.openxmlformats.org/drawingml/2006/spreadsheetDrawing">
      <xdr:col>23</xdr:col>
      <xdr:colOff>174625</xdr:colOff>
      <xdr:row>35</xdr:row>
      <xdr:rowOff>80645</xdr:rowOff>
    </xdr:to>
    <xdr:cxnSp macro="">
      <xdr:nvCxnSpPr>
        <xdr:cNvPr id="69" name="直線コネクタ 68"/>
        <xdr:cNvCxnSpPr/>
      </xdr:nvCxnSpPr>
      <xdr:spPr>
        <a:xfrm>
          <a:off x="4673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160655</xdr:rowOff>
    </xdr:from>
    <xdr:ext cx="402590" cy="259080"/>
    <xdr:sp macro="" textlink="">
      <xdr:nvSpPr>
        <xdr:cNvPr id="70" name="有形固定資産減価償却率最大値テキスト"/>
        <xdr:cNvSpPr txBox="1"/>
      </xdr:nvSpPr>
      <xdr:spPr>
        <a:xfrm>
          <a:off x="4813300" y="5218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42545</xdr:rowOff>
    </xdr:from>
    <xdr:to xmlns:xdr="http://schemas.openxmlformats.org/drawingml/2006/spreadsheetDrawing">
      <xdr:col>23</xdr:col>
      <xdr:colOff>174625</xdr:colOff>
      <xdr:row>27</xdr:row>
      <xdr:rowOff>42545</xdr:rowOff>
    </xdr:to>
    <xdr:cxnSp macro="">
      <xdr:nvCxnSpPr>
        <xdr:cNvPr id="71" name="直線コネクタ 70"/>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158750</xdr:rowOff>
    </xdr:from>
    <xdr:ext cx="402590" cy="259080"/>
    <xdr:sp macro="" textlink="">
      <xdr:nvSpPr>
        <xdr:cNvPr id="72" name="有形固定資産減価償却率平均値テキスト"/>
        <xdr:cNvSpPr txBox="1"/>
      </xdr:nvSpPr>
      <xdr:spPr>
        <a:xfrm>
          <a:off x="4813300" y="607377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135890</xdr:rowOff>
    </xdr:from>
    <xdr:to xmlns:xdr="http://schemas.openxmlformats.org/drawingml/2006/spreadsheetDrawing">
      <xdr:col>23</xdr:col>
      <xdr:colOff>136525</xdr:colOff>
      <xdr:row>32</xdr:row>
      <xdr:rowOff>66040</xdr:rowOff>
    </xdr:to>
    <xdr:sp macro="" textlink="">
      <xdr:nvSpPr>
        <xdr:cNvPr id="73" name="フローチャート: 判断 72"/>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135890</xdr:rowOff>
    </xdr:from>
    <xdr:to xmlns:xdr="http://schemas.openxmlformats.org/drawingml/2006/spreadsheetDrawing">
      <xdr:col>19</xdr:col>
      <xdr:colOff>187325</xdr:colOff>
      <xdr:row>32</xdr:row>
      <xdr:rowOff>66040</xdr:rowOff>
    </xdr:to>
    <xdr:sp macro="" textlink="">
      <xdr:nvSpPr>
        <xdr:cNvPr id="74" name="フローチャート: 判断 73"/>
        <xdr:cNvSpPr/>
      </xdr:nvSpPr>
      <xdr:spPr>
        <a:xfrm>
          <a:off x="4000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151130</xdr:rowOff>
    </xdr:from>
    <xdr:to xmlns:xdr="http://schemas.openxmlformats.org/drawingml/2006/spreadsheetDrawing">
      <xdr:col>15</xdr:col>
      <xdr:colOff>187325</xdr:colOff>
      <xdr:row>32</xdr:row>
      <xdr:rowOff>81280</xdr:rowOff>
    </xdr:to>
    <xdr:sp macro="" textlink="">
      <xdr:nvSpPr>
        <xdr:cNvPr id="75" name="フローチャート: 判断 74"/>
        <xdr:cNvSpPr/>
      </xdr:nvSpPr>
      <xdr:spPr>
        <a:xfrm>
          <a:off x="323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154940</xdr:rowOff>
    </xdr:from>
    <xdr:to xmlns:xdr="http://schemas.openxmlformats.org/drawingml/2006/spreadsheetDrawing">
      <xdr:col>11</xdr:col>
      <xdr:colOff>187325</xdr:colOff>
      <xdr:row>32</xdr:row>
      <xdr:rowOff>84455</xdr:rowOff>
    </xdr:to>
    <xdr:sp macro="" textlink="">
      <xdr:nvSpPr>
        <xdr:cNvPr id="76" name="フローチャート: 判断 75"/>
        <xdr:cNvSpPr/>
      </xdr:nvSpPr>
      <xdr:spPr>
        <a:xfrm>
          <a:off x="2476500" y="6241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24765</xdr:rowOff>
    </xdr:from>
    <xdr:to xmlns:xdr="http://schemas.openxmlformats.org/drawingml/2006/spreadsheetDrawing">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8" name="テキスト ボックス 7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9" name="テキスト ボックス 7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0" name="テキスト ボックス 7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1" name="テキスト ボックス 8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2" name="テキスト ボックス 8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167640</xdr:rowOff>
    </xdr:from>
    <xdr:to xmlns:xdr="http://schemas.openxmlformats.org/drawingml/2006/spreadsheetDrawing">
      <xdr:col>23</xdr:col>
      <xdr:colOff>136525</xdr:colOff>
      <xdr:row>33</xdr:row>
      <xdr:rowOff>97790</xdr:rowOff>
    </xdr:to>
    <xdr:sp macro="" textlink="">
      <xdr:nvSpPr>
        <xdr:cNvPr id="83" name="楕円 82"/>
        <xdr:cNvSpPr/>
      </xdr:nvSpPr>
      <xdr:spPr>
        <a:xfrm>
          <a:off x="47117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146050</xdr:rowOff>
    </xdr:from>
    <xdr:ext cx="402590" cy="256540"/>
    <xdr:sp macro="" textlink="">
      <xdr:nvSpPr>
        <xdr:cNvPr id="84" name="有形固定資産減価償却率該当値テキスト"/>
        <xdr:cNvSpPr txBox="1"/>
      </xdr:nvSpPr>
      <xdr:spPr>
        <a:xfrm>
          <a:off x="4813300" y="64039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69215</xdr:rowOff>
    </xdr:from>
    <xdr:to xmlns:xdr="http://schemas.openxmlformats.org/drawingml/2006/spreadsheetDrawing">
      <xdr:col>19</xdr:col>
      <xdr:colOff>187325</xdr:colOff>
      <xdr:row>32</xdr:row>
      <xdr:rowOff>170815</xdr:rowOff>
    </xdr:to>
    <xdr:sp macro="" textlink="">
      <xdr:nvSpPr>
        <xdr:cNvPr id="85" name="楕円 84"/>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120650</xdr:rowOff>
    </xdr:from>
    <xdr:to xmlns:xdr="http://schemas.openxmlformats.org/drawingml/2006/spreadsheetDrawing">
      <xdr:col>23</xdr:col>
      <xdr:colOff>85725</xdr:colOff>
      <xdr:row>33</xdr:row>
      <xdr:rowOff>46990</xdr:rowOff>
    </xdr:to>
    <xdr:cxnSp macro="">
      <xdr:nvCxnSpPr>
        <xdr:cNvPr id="86" name="直線コネクタ 85"/>
        <xdr:cNvCxnSpPr/>
      </xdr:nvCxnSpPr>
      <xdr:spPr>
        <a:xfrm>
          <a:off x="4051300" y="6378575"/>
          <a:ext cx="711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59690</xdr:rowOff>
    </xdr:from>
    <xdr:to xmlns:xdr="http://schemas.openxmlformats.org/drawingml/2006/spreadsheetDrawing">
      <xdr:col>15</xdr:col>
      <xdr:colOff>187325</xdr:colOff>
      <xdr:row>32</xdr:row>
      <xdr:rowOff>161290</xdr:rowOff>
    </xdr:to>
    <xdr:sp macro="" textlink="">
      <xdr:nvSpPr>
        <xdr:cNvPr id="87" name="楕円 86"/>
        <xdr:cNvSpPr/>
      </xdr:nvSpPr>
      <xdr:spPr>
        <a:xfrm>
          <a:off x="323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110490</xdr:rowOff>
    </xdr:from>
    <xdr:to xmlns:xdr="http://schemas.openxmlformats.org/drawingml/2006/spreadsheetDrawing">
      <xdr:col>19</xdr:col>
      <xdr:colOff>136525</xdr:colOff>
      <xdr:row>32</xdr:row>
      <xdr:rowOff>120650</xdr:rowOff>
    </xdr:to>
    <xdr:cxnSp macro="">
      <xdr:nvCxnSpPr>
        <xdr:cNvPr id="88" name="直線コネクタ 87"/>
        <xdr:cNvCxnSpPr/>
      </xdr:nvCxnSpPr>
      <xdr:spPr>
        <a:xfrm>
          <a:off x="3289300" y="636841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4445</xdr:rowOff>
    </xdr:from>
    <xdr:to xmlns:xdr="http://schemas.openxmlformats.org/drawingml/2006/spreadsheetDrawing">
      <xdr:col>11</xdr:col>
      <xdr:colOff>187325</xdr:colOff>
      <xdr:row>32</xdr:row>
      <xdr:rowOff>106045</xdr:rowOff>
    </xdr:to>
    <xdr:sp macro="" textlink="">
      <xdr:nvSpPr>
        <xdr:cNvPr id="89" name="楕円 88"/>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55245</xdr:rowOff>
    </xdr:from>
    <xdr:to xmlns:xdr="http://schemas.openxmlformats.org/drawingml/2006/spreadsheetDrawing">
      <xdr:col>15</xdr:col>
      <xdr:colOff>136525</xdr:colOff>
      <xdr:row>32</xdr:row>
      <xdr:rowOff>110490</xdr:rowOff>
    </xdr:to>
    <xdr:cxnSp macro="">
      <xdr:nvCxnSpPr>
        <xdr:cNvPr id="90" name="直線コネクタ 89"/>
        <xdr:cNvCxnSpPr/>
      </xdr:nvCxnSpPr>
      <xdr:spPr>
        <a:xfrm>
          <a:off x="2527300" y="6313170"/>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157480</xdr:rowOff>
    </xdr:from>
    <xdr:to xmlns:xdr="http://schemas.openxmlformats.org/drawingml/2006/spreadsheetDrawing">
      <xdr:col>7</xdr:col>
      <xdr:colOff>187325</xdr:colOff>
      <xdr:row>32</xdr:row>
      <xdr:rowOff>87630</xdr:rowOff>
    </xdr:to>
    <xdr:sp macro="" textlink="">
      <xdr:nvSpPr>
        <xdr:cNvPr id="91" name="楕円 90"/>
        <xdr:cNvSpPr/>
      </xdr:nvSpPr>
      <xdr:spPr>
        <a:xfrm>
          <a:off x="1714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36830</xdr:rowOff>
    </xdr:from>
    <xdr:to xmlns:xdr="http://schemas.openxmlformats.org/drawingml/2006/spreadsheetDrawing">
      <xdr:col>11</xdr:col>
      <xdr:colOff>136525</xdr:colOff>
      <xdr:row>32</xdr:row>
      <xdr:rowOff>55245</xdr:rowOff>
    </xdr:to>
    <xdr:cxnSp macro="">
      <xdr:nvCxnSpPr>
        <xdr:cNvPr id="92" name="直線コネクタ 91"/>
        <xdr:cNvCxnSpPr/>
      </xdr:nvCxnSpPr>
      <xdr:spPr>
        <a:xfrm>
          <a:off x="1765300" y="629475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82550</xdr:rowOff>
    </xdr:from>
    <xdr:ext cx="402590" cy="259080"/>
    <xdr:sp macro="" textlink="">
      <xdr:nvSpPr>
        <xdr:cNvPr id="93" name="n_1aveValue有形固定資産減価償却率"/>
        <xdr:cNvSpPr txBox="1"/>
      </xdr:nvSpPr>
      <xdr:spPr>
        <a:xfrm>
          <a:off x="3836035" y="5997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97790</xdr:rowOff>
    </xdr:from>
    <xdr:ext cx="402590" cy="256540"/>
    <xdr:sp macro="" textlink="">
      <xdr:nvSpPr>
        <xdr:cNvPr id="94" name="n_2aveValue有形固定資産減価償却率"/>
        <xdr:cNvSpPr txBox="1"/>
      </xdr:nvSpPr>
      <xdr:spPr>
        <a:xfrm>
          <a:off x="3086735" y="6012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100965</xdr:rowOff>
    </xdr:from>
    <xdr:ext cx="402590" cy="256540"/>
    <xdr:sp macro="" textlink="">
      <xdr:nvSpPr>
        <xdr:cNvPr id="95" name="n_3aveValue有形固定資産減価償却率"/>
        <xdr:cNvSpPr txBox="1"/>
      </xdr:nvSpPr>
      <xdr:spPr>
        <a:xfrm>
          <a:off x="2324735" y="60159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143510</xdr:rowOff>
    </xdr:from>
    <xdr:ext cx="402590" cy="256540"/>
    <xdr:sp macro="" textlink="">
      <xdr:nvSpPr>
        <xdr:cNvPr id="96" name="n_4aveValue有形固定資産減価償却率"/>
        <xdr:cNvSpPr txBox="1"/>
      </xdr:nvSpPr>
      <xdr:spPr>
        <a:xfrm>
          <a:off x="1562735" y="5887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161925</xdr:rowOff>
    </xdr:from>
    <xdr:ext cx="402590" cy="259080"/>
    <xdr:sp macro="" textlink="">
      <xdr:nvSpPr>
        <xdr:cNvPr id="97" name="n_1mainValue有形固定資産減価償却率"/>
        <xdr:cNvSpPr txBox="1"/>
      </xdr:nvSpPr>
      <xdr:spPr>
        <a:xfrm>
          <a:off x="3836035" y="6419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152400</xdr:rowOff>
    </xdr:from>
    <xdr:ext cx="402590" cy="259080"/>
    <xdr:sp macro="" textlink="">
      <xdr:nvSpPr>
        <xdr:cNvPr id="98" name="n_2mainValue有形固定資産減価償却率"/>
        <xdr:cNvSpPr txBox="1"/>
      </xdr:nvSpPr>
      <xdr:spPr>
        <a:xfrm>
          <a:off x="3086735" y="6410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97790</xdr:rowOff>
    </xdr:from>
    <xdr:ext cx="402590" cy="256540"/>
    <xdr:sp macro="" textlink="">
      <xdr:nvSpPr>
        <xdr:cNvPr id="99" name="n_3mainValue有形固定資産減価償却率"/>
        <xdr:cNvSpPr txBox="1"/>
      </xdr:nvSpPr>
      <xdr:spPr>
        <a:xfrm>
          <a:off x="2324735" y="6355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78740</xdr:rowOff>
    </xdr:from>
    <xdr:ext cx="402590" cy="259080"/>
    <xdr:sp macro="" textlink="">
      <xdr:nvSpPr>
        <xdr:cNvPr id="100" name="n_4mainValue有形固定資産減価償却率"/>
        <xdr:cNvSpPr txBox="1"/>
      </xdr:nvSpPr>
      <xdr:spPr>
        <a:xfrm>
          <a:off x="1562735" y="6336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[ 307.6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全国平均、埼玉県平均と比較し、比率は低くなっており、また、近年、改善の傾向が見られ、類似団体平均と同水準となっている。</a:t>
          </a:r>
        </a:p>
        <a:p>
          <a:r>
            <a:rPr lang="ja-JP" altLang="en-US">
              <a:latin typeface="ＭＳ Ｐゴシック"/>
              <a:ea typeface="ＭＳ Ｐゴシック"/>
            </a:rPr>
            <a:t>　町債残高を増加させないため、原則として、起債額が償還額を上回らないこととしているほか、充当可能基金残高を増加させるよう心がけ、債務償還可能年数の縮減に努めていきます。</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6" name="テキスト ボックス 115"/>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18" name="テキスト ボックス 117"/>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20" name="テキスト ボックス 119"/>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22" name="テキスト ボックス 121"/>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4" name="テキスト ボックス 123"/>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6" name="テキスト ボックス 125"/>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28" name="テキスト ボックス 127"/>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118110</xdr:rowOff>
    </xdr:to>
    <xdr:cxnSp macro="">
      <xdr:nvCxnSpPr>
        <xdr:cNvPr id="131" name="直線コネクタ 130"/>
        <xdr:cNvCxnSpPr/>
      </xdr:nvCxnSpPr>
      <xdr:spPr>
        <a:xfrm flipV="1">
          <a:off x="14793595" y="526161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121920</xdr:rowOff>
    </xdr:from>
    <xdr:ext cx="467360" cy="256540"/>
    <xdr:sp macro="" textlink="">
      <xdr:nvSpPr>
        <xdr:cNvPr id="132" name="債務償還比率最小値テキスト"/>
        <xdr:cNvSpPr txBox="1"/>
      </xdr:nvSpPr>
      <xdr:spPr>
        <a:xfrm>
          <a:off x="14846300" y="6722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118110</xdr:rowOff>
    </xdr:from>
    <xdr:to xmlns:xdr="http://schemas.openxmlformats.org/drawingml/2006/spreadsheetDrawing">
      <xdr:col>76</xdr:col>
      <xdr:colOff>111125</xdr:colOff>
      <xdr:row>34</xdr:row>
      <xdr:rowOff>118110</xdr:rowOff>
    </xdr:to>
    <xdr:cxnSp macro="">
      <xdr:nvCxnSpPr>
        <xdr:cNvPr id="133" name="直線コネクタ 132"/>
        <xdr:cNvCxnSpPr/>
      </xdr:nvCxnSpPr>
      <xdr:spPr>
        <a:xfrm>
          <a:off x="14706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820" cy="259080"/>
    <xdr:sp macro="" textlink="">
      <xdr:nvSpPr>
        <xdr:cNvPr id="134"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146685</xdr:rowOff>
    </xdr:from>
    <xdr:ext cx="467360" cy="256540"/>
    <xdr:sp macro="" textlink="">
      <xdr:nvSpPr>
        <xdr:cNvPr id="136" name="債務償還比率平均値テキスト"/>
        <xdr:cNvSpPr txBox="1"/>
      </xdr:nvSpPr>
      <xdr:spPr>
        <a:xfrm>
          <a:off x="14846300" y="571881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168275</xdr:rowOff>
    </xdr:from>
    <xdr:to xmlns:xdr="http://schemas.openxmlformats.org/drawingml/2006/spreadsheetDrawing">
      <xdr:col>76</xdr:col>
      <xdr:colOff>73025</xdr:colOff>
      <xdr:row>29</xdr:row>
      <xdr:rowOff>98425</xdr:rowOff>
    </xdr:to>
    <xdr:sp macro="" textlink="">
      <xdr:nvSpPr>
        <xdr:cNvPr id="137" name="フローチャート: 判断 136"/>
        <xdr:cNvSpPr/>
      </xdr:nvSpPr>
      <xdr:spPr>
        <a:xfrm>
          <a:off x="14744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39370</xdr:rowOff>
    </xdr:from>
    <xdr:to xmlns:xdr="http://schemas.openxmlformats.org/drawingml/2006/spreadsheetDrawing">
      <xdr:col>72</xdr:col>
      <xdr:colOff>123825</xdr:colOff>
      <xdr:row>30</xdr:row>
      <xdr:rowOff>140970</xdr:rowOff>
    </xdr:to>
    <xdr:sp macro="" textlink="">
      <xdr:nvSpPr>
        <xdr:cNvPr id="138" name="フローチャート: 判断 137"/>
        <xdr:cNvSpPr/>
      </xdr:nvSpPr>
      <xdr:spPr>
        <a:xfrm>
          <a:off x="14033500" y="595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71120</xdr:rowOff>
    </xdr:from>
    <xdr:to xmlns:xdr="http://schemas.openxmlformats.org/drawingml/2006/spreadsheetDrawing">
      <xdr:col>68</xdr:col>
      <xdr:colOff>123825</xdr:colOff>
      <xdr:row>31</xdr:row>
      <xdr:rowOff>1270</xdr:rowOff>
    </xdr:to>
    <xdr:sp macro="" textlink="">
      <xdr:nvSpPr>
        <xdr:cNvPr id="139" name="フローチャート: 判断 138"/>
        <xdr:cNvSpPr/>
      </xdr:nvSpPr>
      <xdr:spPr>
        <a:xfrm>
          <a:off x="13271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107950</xdr:rowOff>
    </xdr:from>
    <xdr:to xmlns:xdr="http://schemas.openxmlformats.org/drawingml/2006/spreadsheetDrawing">
      <xdr:col>64</xdr:col>
      <xdr:colOff>123825</xdr:colOff>
      <xdr:row>31</xdr:row>
      <xdr:rowOff>38100</xdr:rowOff>
    </xdr:to>
    <xdr:sp macro="" textlink="">
      <xdr:nvSpPr>
        <xdr:cNvPr id="140" name="フローチャート: 判断 139"/>
        <xdr:cNvSpPr/>
      </xdr:nvSpPr>
      <xdr:spPr>
        <a:xfrm>
          <a:off x="125095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170815</xdr:rowOff>
    </xdr:from>
    <xdr:to xmlns:xdr="http://schemas.openxmlformats.org/drawingml/2006/spreadsheetDrawing">
      <xdr:col>60</xdr:col>
      <xdr:colOff>123825</xdr:colOff>
      <xdr:row>31</xdr:row>
      <xdr:rowOff>100965</xdr:rowOff>
    </xdr:to>
    <xdr:sp macro="" textlink="">
      <xdr:nvSpPr>
        <xdr:cNvPr id="141" name="フローチャート: 判断 140"/>
        <xdr:cNvSpPr/>
      </xdr:nvSpPr>
      <xdr:spPr>
        <a:xfrm>
          <a:off x="1174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2" name="テキスト ボックス 141"/>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3" name="テキスト ボックス 142"/>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4" name="テキスト ボックス 143"/>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5" name="テキスト ボックス 144"/>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6" name="テキスト ボックス 145"/>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113030</xdr:rowOff>
    </xdr:from>
    <xdr:to xmlns:xdr="http://schemas.openxmlformats.org/drawingml/2006/spreadsheetDrawing">
      <xdr:col>76</xdr:col>
      <xdr:colOff>73025</xdr:colOff>
      <xdr:row>29</xdr:row>
      <xdr:rowOff>43180</xdr:rowOff>
    </xdr:to>
    <xdr:sp macro="" textlink="">
      <xdr:nvSpPr>
        <xdr:cNvPr id="147" name="楕円 146"/>
        <xdr:cNvSpPr/>
      </xdr:nvSpPr>
      <xdr:spPr>
        <a:xfrm>
          <a:off x="14744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135890</xdr:rowOff>
    </xdr:from>
    <xdr:ext cx="467360" cy="259080"/>
    <xdr:sp macro="" textlink="">
      <xdr:nvSpPr>
        <xdr:cNvPr id="148" name="債務償還比率該当値テキスト"/>
        <xdr:cNvSpPr txBox="1"/>
      </xdr:nvSpPr>
      <xdr:spPr>
        <a:xfrm>
          <a:off x="14846300" y="5536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17780</xdr:rowOff>
    </xdr:from>
    <xdr:to xmlns:xdr="http://schemas.openxmlformats.org/drawingml/2006/spreadsheetDrawing">
      <xdr:col>72</xdr:col>
      <xdr:colOff>123825</xdr:colOff>
      <xdr:row>30</xdr:row>
      <xdr:rowOff>118745</xdr:rowOff>
    </xdr:to>
    <xdr:sp macro="" textlink="">
      <xdr:nvSpPr>
        <xdr:cNvPr id="149" name="楕円 148"/>
        <xdr:cNvSpPr/>
      </xdr:nvSpPr>
      <xdr:spPr>
        <a:xfrm>
          <a:off x="14033500" y="5932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163830</xdr:rowOff>
    </xdr:from>
    <xdr:to xmlns:xdr="http://schemas.openxmlformats.org/drawingml/2006/spreadsheetDrawing">
      <xdr:col>76</xdr:col>
      <xdr:colOff>22225</xdr:colOff>
      <xdr:row>30</xdr:row>
      <xdr:rowOff>67945</xdr:rowOff>
    </xdr:to>
    <xdr:cxnSp macro="">
      <xdr:nvCxnSpPr>
        <xdr:cNvPr id="150" name="直線コネクタ 149"/>
        <xdr:cNvCxnSpPr/>
      </xdr:nvCxnSpPr>
      <xdr:spPr>
        <a:xfrm flipV="1">
          <a:off x="14084300" y="5735955"/>
          <a:ext cx="711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33020</xdr:rowOff>
    </xdr:from>
    <xdr:to xmlns:xdr="http://schemas.openxmlformats.org/drawingml/2006/spreadsheetDrawing">
      <xdr:col>68</xdr:col>
      <xdr:colOff>123825</xdr:colOff>
      <xdr:row>31</xdr:row>
      <xdr:rowOff>134620</xdr:rowOff>
    </xdr:to>
    <xdr:sp macro="" textlink="">
      <xdr:nvSpPr>
        <xdr:cNvPr id="151" name="楕円 150"/>
        <xdr:cNvSpPr/>
      </xdr:nvSpPr>
      <xdr:spPr>
        <a:xfrm>
          <a:off x="1327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67945</xdr:rowOff>
    </xdr:from>
    <xdr:to xmlns:xdr="http://schemas.openxmlformats.org/drawingml/2006/spreadsheetDrawing">
      <xdr:col>72</xdr:col>
      <xdr:colOff>73025</xdr:colOff>
      <xdr:row>31</xdr:row>
      <xdr:rowOff>83820</xdr:rowOff>
    </xdr:to>
    <xdr:cxnSp macro="">
      <xdr:nvCxnSpPr>
        <xdr:cNvPr id="152" name="直線コネクタ 151"/>
        <xdr:cNvCxnSpPr/>
      </xdr:nvCxnSpPr>
      <xdr:spPr>
        <a:xfrm flipV="1">
          <a:off x="13322300" y="5982970"/>
          <a:ext cx="762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19685</xdr:rowOff>
    </xdr:from>
    <xdr:to xmlns:xdr="http://schemas.openxmlformats.org/drawingml/2006/spreadsheetDrawing">
      <xdr:col>64</xdr:col>
      <xdr:colOff>123825</xdr:colOff>
      <xdr:row>32</xdr:row>
      <xdr:rowOff>121285</xdr:rowOff>
    </xdr:to>
    <xdr:sp macro="" textlink="">
      <xdr:nvSpPr>
        <xdr:cNvPr id="153" name="楕円 152"/>
        <xdr:cNvSpPr/>
      </xdr:nvSpPr>
      <xdr:spPr>
        <a:xfrm>
          <a:off x="1250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83820</xdr:rowOff>
    </xdr:from>
    <xdr:to xmlns:xdr="http://schemas.openxmlformats.org/drawingml/2006/spreadsheetDrawing">
      <xdr:col>68</xdr:col>
      <xdr:colOff>73025</xdr:colOff>
      <xdr:row>32</xdr:row>
      <xdr:rowOff>70485</xdr:rowOff>
    </xdr:to>
    <xdr:cxnSp macro="">
      <xdr:nvCxnSpPr>
        <xdr:cNvPr id="154" name="直線コネクタ 153"/>
        <xdr:cNvCxnSpPr/>
      </xdr:nvCxnSpPr>
      <xdr:spPr>
        <a:xfrm flipV="1">
          <a:off x="12560300" y="6170295"/>
          <a:ext cx="762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61595</xdr:rowOff>
    </xdr:from>
    <xdr:to xmlns:xdr="http://schemas.openxmlformats.org/drawingml/2006/spreadsheetDrawing">
      <xdr:col>60</xdr:col>
      <xdr:colOff>123825</xdr:colOff>
      <xdr:row>32</xdr:row>
      <xdr:rowOff>163195</xdr:rowOff>
    </xdr:to>
    <xdr:sp macro="" textlink="">
      <xdr:nvSpPr>
        <xdr:cNvPr id="155" name="楕円 154"/>
        <xdr:cNvSpPr/>
      </xdr:nvSpPr>
      <xdr:spPr>
        <a:xfrm>
          <a:off x="11747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70485</xdr:rowOff>
    </xdr:from>
    <xdr:to xmlns:xdr="http://schemas.openxmlformats.org/drawingml/2006/spreadsheetDrawing">
      <xdr:col>64</xdr:col>
      <xdr:colOff>73025</xdr:colOff>
      <xdr:row>32</xdr:row>
      <xdr:rowOff>112395</xdr:rowOff>
    </xdr:to>
    <xdr:cxnSp macro="">
      <xdr:nvCxnSpPr>
        <xdr:cNvPr id="156" name="直線コネクタ 155"/>
        <xdr:cNvCxnSpPr/>
      </xdr:nvCxnSpPr>
      <xdr:spPr>
        <a:xfrm flipV="1">
          <a:off x="11798300" y="632841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132080</xdr:rowOff>
    </xdr:from>
    <xdr:ext cx="467360" cy="256540"/>
    <xdr:sp macro="" textlink="">
      <xdr:nvSpPr>
        <xdr:cNvPr id="157" name="n_1aveValue債務償還比率"/>
        <xdr:cNvSpPr txBox="1"/>
      </xdr:nvSpPr>
      <xdr:spPr>
        <a:xfrm>
          <a:off x="13836650" y="6047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17780</xdr:rowOff>
    </xdr:from>
    <xdr:ext cx="467360" cy="256540"/>
    <xdr:sp macro="" textlink="">
      <xdr:nvSpPr>
        <xdr:cNvPr id="158" name="n_2aveValue債務償還比率"/>
        <xdr:cNvSpPr txBox="1"/>
      </xdr:nvSpPr>
      <xdr:spPr>
        <a:xfrm>
          <a:off x="13087350" y="57613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54610</xdr:rowOff>
    </xdr:from>
    <xdr:ext cx="467360" cy="256540"/>
    <xdr:sp macro="" textlink="">
      <xdr:nvSpPr>
        <xdr:cNvPr id="159" name="n_3aveValue債務償還比率"/>
        <xdr:cNvSpPr txBox="1"/>
      </xdr:nvSpPr>
      <xdr:spPr>
        <a:xfrm>
          <a:off x="12325350" y="5798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117475</xdr:rowOff>
    </xdr:from>
    <xdr:ext cx="467360" cy="259080"/>
    <xdr:sp macro="" textlink="">
      <xdr:nvSpPr>
        <xdr:cNvPr id="160" name="n_4aveValue債務償還比率"/>
        <xdr:cNvSpPr txBox="1"/>
      </xdr:nvSpPr>
      <xdr:spPr>
        <a:xfrm>
          <a:off x="11563350" y="586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135255</xdr:rowOff>
    </xdr:from>
    <xdr:ext cx="467360" cy="256540"/>
    <xdr:sp macro="" textlink="">
      <xdr:nvSpPr>
        <xdr:cNvPr id="161" name="n_1mainValue債務償還比率"/>
        <xdr:cNvSpPr txBox="1"/>
      </xdr:nvSpPr>
      <xdr:spPr>
        <a:xfrm>
          <a:off x="13836650" y="5707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125730</xdr:rowOff>
    </xdr:from>
    <xdr:ext cx="467360" cy="259080"/>
    <xdr:sp macro="" textlink="">
      <xdr:nvSpPr>
        <xdr:cNvPr id="162" name="n_2mainValue債務償還比率"/>
        <xdr:cNvSpPr txBox="1"/>
      </xdr:nvSpPr>
      <xdr:spPr>
        <a:xfrm>
          <a:off x="13087350" y="6212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112395</xdr:rowOff>
    </xdr:from>
    <xdr:ext cx="467360" cy="256540"/>
    <xdr:sp macro="" textlink="">
      <xdr:nvSpPr>
        <xdr:cNvPr id="163" name="n_3mainValue債務償還比率"/>
        <xdr:cNvSpPr txBox="1"/>
      </xdr:nvSpPr>
      <xdr:spPr>
        <a:xfrm>
          <a:off x="12325350" y="6370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154940</xdr:rowOff>
    </xdr:from>
    <xdr:ext cx="467360" cy="256540"/>
    <xdr:sp macro="" textlink="">
      <xdr:nvSpPr>
        <xdr:cNvPr id="164" name="n_4mainValue債務償還比率"/>
        <xdr:cNvSpPr txBox="1"/>
      </xdr:nvSpPr>
      <xdr:spPr>
        <a:xfrm>
          <a:off x="11563350" y="6412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7" name="テキスト ボックス 16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8" name="テキスト ボックス 167"/>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9" name="テキスト ボックス 16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70" name="テキスト ボックス 169"/>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7016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405130" cy="256540"/>
    <xdr:sp macro="" textlink="">
      <xdr:nvSpPr>
        <xdr:cNvPr id="58" name="【道路】&#10;有形固定資産減価償却率最小値テキスト"/>
        <xdr:cNvSpPr txBox="1"/>
      </xdr:nvSpPr>
      <xdr:spPr>
        <a:xfrm>
          <a:off x="4673600" y="7198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15875</xdr:rowOff>
    </xdr:from>
    <xdr:ext cx="405130" cy="259080"/>
    <xdr:sp macro="" textlink="">
      <xdr:nvSpPr>
        <xdr:cNvPr id="62" name="【道路】&#10;有形固定資産減価償却率平均値テキスト"/>
        <xdr:cNvSpPr txBox="1"/>
      </xdr:nvSpPr>
      <xdr:spPr>
        <a:xfrm>
          <a:off x="4673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8255</xdr:rowOff>
    </xdr:from>
    <xdr:to xmlns:xdr="http://schemas.openxmlformats.org/drawingml/2006/spreadsheetDrawing">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13970</xdr:rowOff>
    </xdr:from>
    <xdr:to xmlns:xdr="http://schemas.openxmlformats.org/drawingml/2006/spreadsheetDrawing">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133985</xdr:rowOff>
    </xdr:from>
    <xdr:to xmlns:xdr="http://schemas.openxmlformats.org/drawingml/2006/spreadsheetDrawing">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42545</xdr:rowOff>
    </xdr:from>
    <xdr:to xmlns:xdr="http://schemas.openxmlformats.org/drawingml/2006/spreadsheetDrawing">
      <xdr:col>24</xdr:col>
      <xdr:colOff>114300</xdr:colOff>
      <xdr:row>38</xdr:row>
      <xdr:rowOff>144145</xdr:rowOff>
    </xdr:to>
    <xdr:sp macro="" textlink="">
      <xdr:nvSpPr>
        <xdr:cNvPr id="73" name="楕円 72"/>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20955</xdr:rowOff>
    </xdr:from>
    <xdr:ext cx="405130" cy="256540"/>
    <xdr:sp macro="" textlink="">
      <xdr:nvSpPr>
        <xdr:cNvPr id="74" name="【道路】&#10;有形固定資産減価償却率該当値テキスト"/>
        <xdr:cNvSpPr txBox="1"/>
      </xdr:nvSpPr>
      <xdr:spPr>
        <a:xfrm>
          <a:off x="4673600" y="6536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170180</xdr:rowOff>
    </xdr:from>
    <xdr:to xmlns:xdr="http://schemas.openxmlformats.org/drawingml/2006/spreadsheetDrawing">
      <xdr:col>20</xdr:col>
      <xdr:colOff>38100</xdr:colOff>
      <xdr:row>38</xdr:row>
      <xdr:rowOff>100330</xdr:rowOff>
    </xdr:to>
    <xdr:sp macro="" textlink="">
      <xdr:nvSpPr>
        <xdr:cNvPr id="75" name="楕円 74"/>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49530</xdr:rowOff>
    </xdr:from>
    <xdr:to xmlns:xdr="http://schemas.openxmlformats.org/drawingml/2006/spreadsheetDrawing">
      <xdr:col>24</xdr:col>
      <xdr:colOff>63500</xdr:colOff>
      <xdr:row>38</xdr:row>
      <xdr:rowOff>93345</xdr:rowOff>
    </xdr:to>
    <xdr:cxnSp macro="">
      <xdr:nvCxnSpPr>
        <xdr:cNvPr id="76" name="直線コネクタ 75"/>
        <xdr:cNvCxnSpPr/>
      </xdr:nvCxnSpPr>
      <xdr:spPr>
        <a:xfrm>
          <a:off x="3797300" y="65646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130175</xdr:rowOff>
    </xdr:from>
    <xdr:to xmlns:xdr="http://schemas.openxmlformats.org/drawingml/2006/spreadsheetDrawing">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9525</xdr:rowOff>
    </xdr:from>
    <xdr:to xmlns:xdr="http://schemas.openxmlformats.org/drawingml/2006/spreadsheetDrawing">
      <xdr:col>19</xdr:col>
      <xdr:colOff>177800</xdr:colOff>
      <xdr:row>38</xdr:row>
      <xdr:rowOff>49530</xdr:rowOff>
    </xdr:to>
    <xdr:cxnSp macro="">
      <xdr:nvCxnSpPr>
        <xdr:cNvPr id="78" name="直線コネクタ 77"/>
        <xdr:cNvCxnSpPr/>
      </xdr:nvCxnSpPr>
      <xdr:spPr>
        <a:xfrm>
          <a:off x="2908300" y="65246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86360</xdr:rowOff>
    </xdr:from>
    <xdr:to xmlns:xdr="http://schemas.openxmlformats.org/drawingml/2006/spreadsheetDrawing">
      <xdr:col>10</xdr:col>
      <xdr:colOff>165100</xdr:colOff>
      <xdr:row>38</xdr:row>
      <xdr:rowOff>16510</xdr:rowOff>
    </xdr:to>
    <xdr:sp macro="" textlink="">
      <xdr:nvSpPr>
        <xdr:cNvPr id="79" name="楕円 78"/>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137160</xdr:rowOff>
    </xdr:from>
    <xdr:to xmlns:xdr="http://schemas.openxmlformats.org/drawingml/2006/spreadsheetDrawing">
      <xdr:col>15</xdr:col>
      <xdr:colOff>50800</xdr:colOff>
      <xdr:row>38</xdr:row>
      <xdr:rowOff>9525</xdr:rowOff>
    </xdr:to>
    <xdr:cxnSp macro="">
      <xdr:nvCxnSpPr>
        <xdr:cNvPr id="80" name="直線コネクタ 79"/>
        <xdr:cNvCxnSpPr/>
      </xdr:nvCxnSpPr>
      <xdr:spPr>
        <a:xfrm>
          <a:off x="2019300" y="64808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61595</xdr:rowOff>
    </xdr:from>
    <xdr:to xmlns:xdr="http://schemas.openxmlformats.org/drawingml/2006/spreadsheetDrawing">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112395</xdr:rowOff>
    </xdr:from>
    <xdr:to xmlns:xdr="http://schemas.openxmlformats.org/drawingml/2006/spreadsheetDrawing">
      <xdr:col>10</xdr:col>
      <xdr:colOff>114300</xdr:colOff>
      <xdr:row>37</xdr:row>
      <xdr:rowOff>137160</xdr:rowOff>
    </xdr:to>
    <xdr:cxnSp macro="">
      <xdr:nvCxnSpPr>
        <xdr:cNvPr id="82" name="直線コネクタ 81"/>
        <xdr:cNvCxnSpPr/>
      </xdr:nvCxnSpPr>
      <xdr:spPr>
        <a:xfrm>
          <a:off x="1130300" y="64560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100965</xdr:rowOff>
    </xdr:from>
    <xdr:ext cx="405130" cy="256540"/>
    <xdr:sp macro="" textlink="">
      <xdr:nvSpPr>
        <xdr:cNvPr id="83" name="n_1aveValue【道路】&#10;有形固定資産減価償却率"/>
        <xdr:cNvSpPr txBox="1"/>
      </xdr:nvSpPr>
      <xdr:spPr>
        <a:xfrm>
          <a:off x="3582035" y="66160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95250</xdr:rowOff>
    </xdr:from>
    <xdr:ext cx="402590" cy="259080"/>
    <xdr:sp macro="" textlink="">
      <xdr:nvSpPr>
        <xdr:cNvPr id="84" name="n_2aveValue【道路】&#10;有形固定資産減価償却率"/>
        <xdr:cNvSpPr txBox="1"/>
      </xdr:nvSpPr>
      <xdr:spPr>
        <a:xfrm>
          <a:off x="2705735" y="6610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106680</xdr:rowOff>
    </xdr:from>
    <xdr:ext cx="402590" cy="259080"/>
    <xdr:sp macro="" textlink="">
      <xdr:nvSpPr>
        <xdr:cNvPr id="85" name="n_3aveValue【道路】&#10;有形固定資産減価償却率"/>
        <xdr:cNvSpPr txBox="1"/>
      </xdr:nvSpPr>
      <xdr:spPr>
        <a:xfrm>
          <a:off x="1816735" y="662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55245</xdr:rowOff>
    </xdr:from>
    <xdr:ext cx="402590" cy="256540"/>
    <xdr:sp macro="" textlink="">
      <xdr:nvSpPr>
        <xdr:cNvPr id="86" name="n_4aveValue【道路】&#10;有形固定資産減価償却率"/>
        <xdr:cNvSpPr txBox="1"/>
      </xdr:nvSpPr>
      <xdr:spPr>
        <a:xfrm>
          <a:off x="927735" y="6570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116840</xdr:rowOff>
    </xdr:from>
    <xdr:ext cx="405130" cy="259080"/>
    <xdr:sp macro="" textlink="">
      <xdr:nvSpPr>
        <xdr:cNvPr id="87" name="n_1mainValue【道路】&#10;有形固定資産減価償却率"/>
        <xdr:cNvSpPr txBox="1"/>
      </xdr:nvSpPr>
      <xdr:spPr>
        <a:xfrm>
          <a:off x="3582035" y="628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76835</xdr:rowOff>
    </xdr:from>
    <xdr:ext cx="402590" cy="256540"/>
    <xdr:sp macro="" textlink="">
      <xdr:nvSpPr>
        <xdr:cNvPr id="88" name="n_2mainValue【道路】&#10;有形固定資産減価償却率"/>
        <xdr:cNvSpPr txBox="1"/>
      </xdr:nvSpPr>
      <xdr:spPr>
        <a:xfrm>
          <a:off x="2705735" y="6249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33020</xdr:rowOff>
    </xdr:from>
    <xdr:ext cx="402590" cy="259080"/>
    <xdr:sp macro="" textlink="">
      <xdr:nvSpPr>
        <xdr:cNvPr id="89" name="n_3mainValue【道路】&#10;有形固定資産減価償却率"/>
        <xdr:cNvSpPr txBox="1"/>
      </xdr:nvSpPr>
      <xdr:spPr>
        <a:xfrm>
          <a:off x="1816735" y="6205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8255</xdr:rowOff>
    </xdr:from>
    <xdr:ext cx="402590" cy="256540"/>
    <xdr:sp macro="" textlink="">
      <xdr:nvSpPr>
        <xdr:cNvPr id="90" name="n_4mainValue【道路】&#10;有形固定資産減価償却率"/>
        <xdr:cNvSpPr txBox="1"/>
      </xdr:nvSpPr>
      <xdr:spPr>
        <a:xfrm>
          <a:off x="927735" y="618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2" name="テキスト ボックス 101"/>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4" name="テキスト ボックス 103"/>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3090" cy="259080"/>
    <xdr:sp macro="" textlink="">
      <xdr:nvSpPr>
        <xdr:cNvPr id="106" name="テキスト ボックス 105"/>
        <xdr:cNvSpPr txBox="1"/>
      </xdr:nvSpPr>
      <xdr:spPr>
        <a:xfrm>
          <a:off x="6008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3090" cy="259080"/>
    <xdr:sp macro="" textlink="">
      <xdr:nvSpPr>
        <xdr:cNvPr id="108" name="テキスト ボックス 107"/>
        <xdr:cNvSpPr txBox="1"/>
      </xdr:nvSpPr>
      <xdr:spPr>
        <a:xfrm>
          <a:off x="6008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3090" cy="256540"/>
    <xdr:sp macro="" textlink="">
      <xdr:nvSpPr>
        <xdr:cNvPr id="110" name="テキスト ボックス 109"/>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2" name="テキスト ボックス 111"/>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145415</xdr:rowOff>
    </xdr:from>
    <xdr:to xmlns:xdr="http://schemas.openxmlformats.org/drawingml/2006/spreadsheetDrawing">
      <xdr:col>54</xdr:col>
      <xdr:colOff>189865</xdr:colOff>
      <xdr:row>42</xdr:row>
      <xdr:rowOff>7620</xdr:rowOff>
    </xdr:to>
    <xdr:cxnSp macro="">
      <xdr:nvCxnSpPr>
        <xdr:cNvPr id="114" name="直線コネクタ 113"/>
        <xdr:cNvCxnSpPr/>
      </xdr:nvCxnSpPr>
      <xdr:spPr>
        <a:xfrm flipV="1">
          <a:off x="10476865" y="597471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11430</xdr:rowOff>
    </xdr:from>
    <xdr:ext cx="469900" cy="259080"/>
    <xdr:sp macro="" textlink="">
      <xdr:nvSpPr>
        <xdr:cNvPr id="115" name="【道路】&#10;一人当たり延長最小値テキスト"/>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7620</xdr:rowOff>
    </xdr:from>
    <xdr:to xmlns:xdr="http://schemas.openxmlformats.org/drawingml/2006/spreadsheetDrawing">
      <xdr:col>55</xdr:col>
      <xdr:colOff>88900</xdr:colOff>
      <xdr:row>42</xdr:row>
      <xdr:rowOff>7620</xdr:rowOff>
    </xdr:to>
    <xdr:cxnSp macro="">
      <xdr:nvCxnSpPr>
        <xdr:cNvPr id="116" name="直線コネクタ 115"/>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92075</xdr:rowOff>
    </xdr:from>
    <xdr:ext cx="598805" cy="259080"/>
    <xdr:sp macro="" textlink="">
      <xdr:nvSpPr>
        <xdr:cNvPr id="117" name="【道路】&#10;一人当たり延長最大値テキスト"/>
        <xdr:cNvSpPr txBox="1"/>
      </xdr:nvSpPr>
      <xdr:spPr>
        <a:xfrm>
          <a:off x="10515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145415</xdr:rowOff>
    </xdr:from>
    <xdr:to xmlns:xdr="http://schemas.openxmlformats.org/drawingml/2006/spreadsheetDrawing">
      <xdr:col>55</xdr:col>
      <xdr:colOff>88900</xdr:colOff>
      <xdr:row>34</xdr:row>
      <xdr:rowOff>145415</xdr:rowOff>
    </xdr:to>
    <xdr:cxnSp macro="">
      <xdr:nvCxnSpPr>
        <xdr:cNvPr id="118" name="直線コネクタ 117"/>
        <xdr:cNvCxnSpPr/>
      </xdr:nvCxnSpPr>
      <xdr:spPr>
        <a:xfrm>
          <a:off x="10388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92075</xdr:rowOff>
    </xdr:from>
    <xdr:ext cx="534670" cy="259080"/>
    <xdr:sp macro="" textlink="">
      <xdr:nvSpPr>
        <xdr:cNvPr id="119" name="【道路】&#10;一人当たり延長平均値テキスト"/>
        <xdr:cNvSpPr txBox="1"/>
      </xdr:nvSpPr>
      <xdr:spPr>
        <a:xfrm>
          <a:off x="10515600" y="6778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69215</xdr:rowOff>
    </xdr:from>
    <xdr:to xmlns:xdr="http://schemas.openxmlformats.org/drawingml/2006/spreadsheetDrawing">
      <xdr:col>55</xdr:col>
      <xdr:colOff>50800</xdr:colOff>
      <xdr:row>40</xdr:row>
      <xdr:rowOff>170815</xdr:rowOff>
    </xdr:to>
    <xdr:sp macro="" textlink="">
      <xdr:nvSpPr>
        <xdr:cNvPr id="120" name="フローチャート: 判断 119"/>
        <xdr:cNvSpPr/>
      </xdr:nvSpPr>
      <xdr:spPr>
        <a:xfrm>
          <a:off x="10426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75565</xdr:rowOff>
    </xdr:from>
    <xdr:to xmlns:xdr="http://schemas.openxmlformats.org/drawingml/2006/spreadsheetDrawing">
      <xdr:col>50</xdr:col>
      <xdr:colOff>165100</xdr:colOff>
      <xdr:row>41</xdr:row>
      <xdr:rowOff>6350</xdr:rowOff>
    </xdr:to>
    <xdr:sp macro="" textlink="">
      <xdr:nvSpPr>
        <xdr:cNvPr id="121" name="フローチャート: 判断 120"/>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68580</xdr:rowOff>
    </xdr:from>
    <xdr:to xmlns:xdr="http://schemas.openxmlformats.org/drawingml/2006/spreadsheetDrawing">
      <xdr:col>46</xdr:col>
      <xdr:colOff>38100</xdr:colOff>
      <xdr:row>40</xdr:row>
      <xdr:rowOff>170180</xdr:rowOff>
    </xdr:to>
    <xdr:sp macro="" textlink="">
      <xdr:nvSpPr>
        <xdr:cNvPr id="122" name="フローチャート: 判断 121"/>
        <xdr:cNvSpPr/>
      </xdr:nvSpPr>
      <xdr:spPr>
        <a:xfrm>
          <a:off x="8699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66675</xdr:rowOff>
    </xdr:from>
    <xdr:to xmlns:xdr="http://schemas.openxmlformats.org/drawingml/2006/spreadsheetDrawing">
      <xdr:col>41</xdr:col>
      <xdr:colOff>101600</xdr:colOff>
      <xdr:row>40</xdr:row>
      <xdr:rowOff>168275</xdr:rowOff>
    </xdr:to>
    <xdr:sp macro="" textlink="">
      <xdr:nvSpPr>
        <xdr:cNvPr id="123" name="フローチャート: 判断 122"/>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80645</xdr:rowOff>
    </xdr:from>
    <xdr:to xmlns:xdr="http://schemas.openxmlformats.org/drawingml/2006/spreadsheetDrawing">
      <xdr:col>36</xdr:col>
      <xdr:colOff>165100</xdr:colOff>
      <xdr:row>41</xdr:row>
      <xdr:rowOff>10795</xdr:rowOff>
    </xdr:to>
    <xdr:sp macro="" textlink="">
      <xdr:nvSpPr>
        <xdr:cNvPr id="124" name="フローチャート: 判断 123"/>
        <xdr:cNvSpPr/>
      </xdr:nvSpPr>
      <xdr:spPr>
        <a:xfrm>
          <a:off x="6921500" y="69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54610</xdr:rowOff>
    </xdr:from>
    <xdr:to xmlns:xdr="http://schemas.openxmlformats.org/drawingml/2006/spreadsheetDrawing">
      <xdr:col>55</xdr:col>
      <xdr:colOff>50800</xdr:colOff>
      <xdr:row>41</xdr:row>
      <xdr:rowOff>156210</xdr:rowOff>
    </xdr:to>
    <xdr:sp macro="" textlink="">
      <xdr:nvSpPr>
        <xdr:cNvPr id="130" name="楕円 129"/>
        <xdr:cNvSpPr/>
      </xdr:nvSpPr>
      <xdr:spPr>
        <a:xfrm>
          <a:off x="104267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141605</xdr:rowOff>
    </xdr:from>
    <xdr:ext cx="534670" cy="259080"/>
    <xdr:sp macro="" textlink="">
      <xdr:nvSpPr>
        <xdr:cNvPr id="131" name="【道路】&#10;一人当たり延長該当値テキスト"/>
        <xdr:cNvSpPr txBox="1"/>
      </xdr:nvSpPr>
      <xdr:spPr>
        <a:xfrm>
          <a:off x="10515600" y="6999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57150</xdr:rowOff>
    </xdr:from>
    <xdr:to xmlns:xdr="http://schemas.openxmlformats.org/drawingml/2006/spreadsheetDrawing">
      <xdr:col>50</xdr:col>
      <xdr:colOff>165100</xdr:colOff>
      <xdr:row>41</xdr:row>
      <xdr:rowOff>158750</xdr:rowOff>
    </xdr:to>
    <xdr:sp macro="" textlink="">
      <xdr:nvSpPr>
        <xdr:cNvPr id="132" name="楕円 131"/>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105410</xdr:rowOff>
    </xdr:from>
    <xdr:to xmlns:xdr="http://schemas.openxmlformats.org/drawingml/2006/spreadsheetDrawing">
      <xdr:col>55</xdr:col>
      <xdr:colOff>0</xdr:colOff>
      <xdr:row>41</xdr:row>
      <xdr:rowOff>107950</xdr:rowOff>
    </xdr:to>
    <xdr:cxnSp macro="">
      <xdr:nvCxnSpPr>
        <xdr:cNvPr id="133" name="直線コネクタ 132"/>
        <xdr:cNvCxnSpPr/>
      </xdr:nvCxnSpPr>
      <xdr:spPr>
        <a:xfrm flipV="1">
          <a:off x="9639300" y="71348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59690</xdr:rowOff>
    </xdr:from>
    <xdr:to xmlns:xdr="http://schemas.openxmlformats.org/drawingml/2006/spreadsheetDrawing">
      <xdr:col>46</xdr:col>
      <xdr:colOff>38100</xdr:colOff>
      <xdr:row>41</xdr:row>
      <xdr:rowOff>161290</xdr:rowOff>
    </xdr:to>
    <xdr:sp macro="" textlink="">
      <xdr:nvSpPr>
        <xdr:cNvPr id="134" name="楕円 133"/>
        <xdr:cNvSpPr/>
      </xdr:nvSpPr>
      <xdr:spPr>
        <a:xfrm>
          <a:off x="8699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107950</xdr:rowOff>
    </xdr:from>
    <xdr:to xmlns:xdr="http://schemas.openxmlformats.org/drawingml/2006/spreadsheetDrawing">
      <xdr:col>50</xdr:col>
      <xdr:colOff>114300</xdr:colOff>
      <xdr:row>41</xdr:row>
      <xdr:rowOff>110490</xdr:rowOff>
    </xdr:to>
    <xdr:cxnSp macro="">
      <xdr:nvCxnSpPr>
        <xdr:cNvPr id="135" name="直線コネクタ 134"/>
        <xdr:cNvCxnSpPr/>
      </xdr:nvCxnSpPr>
      <xdr:spPr>
        <a:xfrm flipV="1">
          <a:off x="8750300" y="71374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74930</xdr:rowOff>
    </xdr:from>
    <xdr:to xmlns:xdr="http://schemas.openxmlformats.org/drawingml/2006/spreadsheetDrawing">
      <xdr:col>41</xdr:col>
      <xdr:colOff>101600</xdr:colOff>
      <xdr:row>42</xdr:row>
      <xdr:rowOff>4445</xdr:rowOff>
    </xdr:to>
    <xdr:sp macro="" textlink="">
      <xdr:nvSpPr>
        <xdr:cNvPr id="136" name="楕円 135"/>
        <xdr:cNvSpPr/>
      </xdr:nvSpPr>
      <xdr:spPr>
        <a:xfrm>
          <a:off x="78105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110490</xdr:rowOff>
    </xdr:from>
    <xdr:to xmlns:xdr="http://schemas.openxmlformats.org/drawingml/2006/spreadsheetDrawing">
      <xdr:col>45</xdr:col>
      <xdr:colOff>177800</xdr:colOff>
      <xdr:row>41</xdr:row>
      <xdr:rowOff>125095</xdr:rowOff>
    </xdr:to>
    <xdr:cxnSp macro="">
      <xdr:nvCxnSpPr>
        <xdr:cNvPr id="137" name="直線コネクタ 136"/>
        <xdr:cNvCxnSpPr/>
      </xdr:nvCxnSpPr>
      <xdr:spPr>
        <a:xfrm flipV="1">
          <a:off x="7861300" y="71399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63500</xdr:rowOff>
    </xdr:from>
    <xdr:to xmlns:xdr="http://schemas.openxmlformats.org/drawingml/2006/spreadsheetDrawing">
      <xdr:col>36</xdr:col>
      <xdr:colOff>165100</xdr:colOff>
      <xdr:row>41</xdr:row>
      <xdr:rowOff>165100</xdr:rowOff>
    </xdr:to>
    <xdr:sp macro="" textlink="">
      <xdr:nvSpPr>
        <xdr:cNvPr id="138" name="楕円 137"/>
        <xdr:cNvSpPr/>
      </xdr:nvSpPr>
      <xdr:spPr>
        <a:xfrm>
          <a:off x="692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114300</xdr:rowOff>
    </xdr:from>
    <xdr:to xmlns:xdr="http://schemas.openxmlformats.org/drawingml/2006/spreadsheetDrawing">
      <xdr:col>41</xdr:col>
      <xdr:colOff>50800</xdr:colOff>
      <xdr:row>41</xdr:row>
      <xdr:rowOff>125095</xdr:rowOff>
    </xdr:to>
    <xdr:cxnSp macro="">
      <xdr:nvCxnSpPr>
        <xdr:cNvPr id="139" name="直線コネクタ 138"/>
        <xdr:cNvCxnSpPr/>
      </xdr:nvCxnSpPr>
      <xdr:spPr>
        <a:xfrm>
          <a:off x="6972300" y="71437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22225</xdr:rowOff>
    </xdr:from>
    <xdr:ext cx="534670" cy="258445"/>
    <xdr:sp macro="" textlink="">
      <xdr:nvSpPr>
        <xdr:cNvPr id="140" name="n_1aveValue【道路】&#10;一人当たり延長"/>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15240</xdr:rowOff>
    </xdr:from>
    <xdr:ext cx="532130" cy="259080"/>
    <xdr:sp macro="" textlink="">
      <xdr:nvSpPr>
        <xdr:cNvPr id="141" name="n_2aveValue【道路】&#10;一人当たり延長"/>
        <xdr:cNvSpPr txBox="1"/>
      </xdr:nvSpPr>
      <xdr:spPr>
        <a:xfrm>
          <a:off x="8482965" y="6701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13335</xdr:rowOff>
    </xdr:from>
    <xdr:ext cx="532130" cy="259080"/>
    <xdr:sp macro="" textlink="">
      <xdr:nvSpPr>
        <xdr:cNvPr id="142" name="n_3aveValue【道路】&#10;一人当たり延長"/>
        <xdr:cNvSpPr txBox="1"/>
      </xdr:nvSpPr>
      <xdr:spPr>
        <a:xfrm>
          <a:off x="7593965" y="6699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27305</xdr:rowOff>
    </xdr:from>
    <xdr:ext cx="532130" cy="259080"/>
    <xdr:sp macro="" textlink="">
      <xdr:nvSpPr>
        <xdr:cNvPr id="143" name="n_4aveValue【道路】&#10;一人当たり延長"/>
        <xdr:cNvSpPr txBox="1"/>
      </xdr:nvSpPr>
      <xdr:spPr>
        <a:xfrm>
          <a:off x="6704965" y="6713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149860</xdr:rowOff>
    </xdr:from>
    <xdr:ext cx="534670" cy="259080"/>
    <xdr:sp macro="" textlink="">
      <xdr:nvSpPr>
        <xdr:cNvPr id="144" name="n_1mainValue【道路】&#10;一人当たり延長"/>
        <xdr:cNvSpPr txBox="1"/>
      </xdr:nvSpPr>
      <xdr:spPr>
        <a:xfrm>
          <a:off x="9359265" y="717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152400</xdr:rowOff>
    </xdr:from>
    <xdr:ext cx="532130" cy="259080"/>
    <xdr:sp macro="" textlink="">
      <xdr:nvSpPr>
        <xdr:cNvPr id="145" name="n_2mainValue【道路】&#10;一人当たり延長"/>
        <xdr:cNvSpPr txBox="1"/>
      </xdr:nvSpPr>
      <xdr:spPr>
        <a:xfrm>
          <a:off x="8482965" y="7181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167005</xdr:rowOff>
    </xdr:from>
    <xdr:ext cx="532130" cy="256540"/>
    <xdr:sp macro="" textlink="">
      <xdr:nvSpPr>
        <xdr:cNvPr id="146" name="n_3mainValue【道路】&#10;一人当たり延長"/>
        <xdr:cNvSpPr txBox="1"/>
      </xdr:nvSpPr>
      <xdr:spPr>
        <a:xfrm>
          <a:off x="7593965" y="719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156210</xdr:rowOff>
    </xdr:from>
    <xdr:ext cx="532130" cy="256540"/>
    <xdr:sp macro="" textlink="">
      <xdr:nvSpPr>
        <xdr:cNvPr id="147" name="n_4mainValue【道路】&#10;一人当たり延長"/>
        <xdr:cNvSpPr txBox="1"/>
      </xdr:nvSpPr>
      <xdr:spPr>
        <a:xfrm>
          <a:off x="6704965" y="71856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6" name="テキスト ボックス 1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8" name="テキスト ボックス 157"/>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0" name="テキスト ボックス 159"/>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4" name="テキスト ボックス 163"/>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8" name="テキスト ボックス 167"/>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0" name="テキスト ボックス 169"/>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111125</xdr:rowOff>
    </xdr:from>
    <xdr:to xmlns:xdr="http://schemas.openxmlformats.org/drawingml/2006/spreadsheetDrawing">
      <xdr:col>24</xdr:col>
      <xdr:colOff>62865</xdr:colOff>
      <xdr:row>63</xdr:row>
      <xdr:rowOff>142240</xdr:rowOff>
    </xdr:to>
    <xdr:cxnSp macro="">
      <xdr:nvCxnSpPr>
        <xdr:cNvPr id="173" name="直線コネクタ 172"/>
        <xdr:cNvCxnSpPr/>
      </xdr:nvCxnSpPr>
      <xdr:spPr>
        <a:xfrm flipV="1">
          <a:off x="4634865" y="95408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146050</xdr:rowOff>
    </xdr:from>
    <xdr:ext cx="405130" cy="256540"/>
    <xdr:sp macro="" textlink="">
      <xdr:nvSpPr>
        <xdr:cNvPr id="174" name="【橋りょう・トンネル】&#10;有形固定資産減価償却率最小値テキスト"/>
        <xdr:cNvSpPr txBox="1"/>
      </xdr:nvSpPr>
      <xdr:spPr>
        <a:xfrm>
          <a:off x="4673600" y="10947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142240</xdr:rowOff>
    </xdr:from>
    <xdr:to xmlns:xdr="http://schemas.openxmlformats.org/drawingml/2006/spreadsheetDrawing">
      <xdr:col>24</xdr:col>
      <xdr:colOff>152400</xdr:colOff>
      <xdr:row>63</xdr:row>
      <xdr:rowOff>142240</xdr:rowOff>
    </xdr:to>
    <xdr:cxnSp macro="">
      <xdr:nvCxnSpPr>
        <xdr:cNvPr id="175" name="直線コネクタ 174"/>
        <xdr:cNvCxnSpPr/>
      </xdr:nvCxnSpPr>
      <xdr:spPr>
        <a:xfrm>
          <a:off x="4546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57785</xdr:rowOff>
    </xdr:from>
    <xdr:ext cx="340360" cy="259080"/>
    <xdr:sp macro="" textlink="">
      <xdr:nvSpPr>
        <xdr:cNvPr id="176" name="【橋りょう・トンネル】&#10;有形固定資産減価償却率最大値テキスト"/>
        <xdr:cNvSpPr txBox="1"/>
      </xdr:nvSpPr>
      <xdr:spPr>
        <a:xfrm>
          <a:off x="4673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111125</xdr:rowOff>
    </xdr:from>
    <xdr:to xmlns:xdr="http://schemas.openxmlformats.org/drawingml/2006/spreadsheetDrawing">
      <xdr:col>24</xdr:col>
      <xdr:colOff>152400</xdr:colOff>
      <xdr:row>55</xdr:row>
      <xdr:rowOff>111125</xdr:rowOff>
    </xdr:to>
    <xdr:cxnSp macro="">
      <xdr:nvCxnSpPr>
        <xdr:cNvPr id="177" name="直線コネクタ 176"/>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91440</xdr:rowOff>
    </xdr:from>
    <xdr:ext cx="405130" cy="259080"/>
    <xdr:sp macro="" textlink="">
      <xdr:nvSpPr>
        <xdr:cNvPr id="178" name="【橋りょう・トンネル】&#10;有形固定資産減価償却率平均値テキスト"/>
        <xdr:cNvSpPr txBox="1"/>
      </xdr:nvSpPr>
      <xdr:spPr>
        <a:xfrm>
          <a:off x="4673600" y="1037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68580</xdr:rowOff>
    </xdr:from>
    <xdr:to xmlns:xdr="http://schemas.openxmlformats.org/drawingml/2006/spreadsheetDrawing">
      <xdr:col>24</xdr:col>
      <xdr:colOff>114300</xdr:colOff>
      <xdr:row>61</xdr:row>
      <xdr:rowOff>170180</xdr:rowOff>
    </xdr:to>
    <xdr:sp macro="" textlink="">
      <xdr:nvSpPr>
        <xdr:cNvPr id="179" name="フローチャート: 判断 178"/>
        <xdr:cNvSpPr/>
      </xdr:nvSpPr>
      <xdr:spPr>
        <a:xfrm>
          <a:off x="4584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48895</xdr:rowOff>
    </xdr:from>
    <xdr:to xmlns:xdr="http://schemas.openxmlformats.org/drawingml/2006/spreadsheetDrawing">
      <xdr:col>20</xdr:col>
      <xdr:colOff>38100</xdr:colOff>
      <xdr:row>61</xdr:row>
      <xdr:rowOff>150495</xdr:rowOff>
    </xdr:to>
    <xdr:sp macro="" textlink="">
      <xdr:nvSpPr>
        <xdr:cNvPr id="180" name="フローチャート: 判断 179"/>
        <xdr:cNvSpPr/>
      </xdr:nvSpPr>
      <xdr:spPr>
        <a:xfrm>
          <a:off x="3746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38735</xdr:rowOff>
    </xdr:from>
    <xdr:to xmlns:xdr="http://schemas.openxmlformats.org/drawingml/2006/spreadsheetDrawing">
      <xdr:col>15</xdr:col>
      <xdr:colOff>101600</xdr:colOff>
      <xdr:row>61</xdr:row>
      <xdr:rowOff>140335</xdr:rowOff>
    </xdr:to>
    <xdr:sp macro="" textlink="">
      <xdr:nvSpPr>
        <xdr:cNvPr id="181" name="フローチャート: 判断 180"/>
        <xdr:cNvSpPr/>
      </xdr:nvSpPr>
      <xdr:spPr>
        <a:xfrm>
          <a:off x="2857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35560</xdr:rowOff>
    </xdr:from>
    <xdr:to xmlns:xdr="http://schemas.openxmlformats.org/drawingml/2006/spreadsheetDrawing">
      <xdr:col>10</xdr:col>
      <xdr:colOff>165100</xdr:colOff>
      <xdr:row>61</xdr:row>
      <xdr:rowOff>137160</xdr:rowOff>
    </xdr:to>
    <xdr:sp macro="" textlink="">
      <xdr:nvSpPr>
        <xdr:cNvPr id="182" name="フローチャート: 判断 181"/>
        <xdr:cNvSpPr/>
      </xdr:nvSpPr>
      <xdr:spPr>
        <a:xfrm>
          <a:off x="1968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171450</xdr:rowOff>
    </xdr:from>
    <xdr:to xmlns:xdr="http://schemas.openxmlformats.org/drawingml/2006/spreadsheetDrawing">
      <xdr:col>6</xdr:col>
      <xdr:colOff>38100</xdr:colOff>
      <xdr:row>61</xdr:row>
      <xdr:rowOff>101600</xdr:rowOff>
    </xdr:to>
    <xdr:sp macro="" textlink="">
      <xdr:nvSpPr>
        <xdr:cNvPr id="183" name="フローチャート: 判断 182"/>
        <xdr:cNvSpPr/>
      </xdr:nvSpPr>
      <xdr:spPr>
        <a:xfrm>
          <a:off x="1079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1270</xdr:rowOff>
    </xdr:from>
    <xdr:to xmlns:xdr="http://schemas.openxmlformats.org/drawingml/2006/spreadsheetDrawing">
      <xdr:col>24</xdr:col>
      <xdr:colOff>114300</xdr:colOff>
      <xdr:row>62</xdr:row>
      <xdr:rowOff>102870</xdr:rowOff>
    </xdr:to>
    <xdr:sp macro="" textlink="">
      <xdr:nvSpPr>
        <xdr:cNvPr id="189" name="楕円 188"/>
        <xdr:cNvSpPr/>
      </xdr:nvSpPr>
      <xdr:spPr>
        <a:xfrm>
          <a:off x="45847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151130</xdr:rowOff>
    </xdr:from>
    <xdr:ext cx="405130" cy="259080"/>
    <xdr:sp macro="" textlink="">
      <xdr:nvSpPr>
        <xdr:cNvPr id="190" name="【橋りょう・トンネル】&#10;有形固定資産減価償却率該当値テキスト"/>
        <xdr:cNvSpPr txBox="1"/>
      </xdr:nvSpPr>
      <xdr:spPr>
        <a:xfrm>
          <a:off x="4673600" y="1060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160020</xdr:rowOff>
    </xdr:from>
    <xdr:to xmlns:xdr="http://schemas.openxmlformats.org/drawingml/2006/spreadsheetDrawing">
      <xdr:col>20</xdr:col>
      <xdr:colOff>38100</xdr:colOff>
      <xdr:row>62</xdr:row>
      <xdr:rowOff>90170</xdr:rowOff>
    </xdr:to>
    <xdr:sp macro="" textlink="">
      <xdr:nvSpPr>
        <xdr:cNvPr id="191" name="楕円 190"/>
        <xdr:cNvSpPr/>
      </xdr:nvSpPr>
      <xdr:spPr>
        <a:xfrm>
          <a:off x="3746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39370</xdr:rowOff>
    </xdr:from>
    <xdr:to xmlns:xdr="http://schemas.openxmlformats.org/drawingml/2006/spreadsheetDrawing">
      <xdr:col>24</xdr:col>
      <xdr:colOff>63500</xdr:colOff>
      <xdr:row>62</xdr:row>
      <xdr:rowOff>52070</xdr:rowOff>
    </xdr:to>
    <xdr:cxnSp macro="">
      <xdr:nvCxnSpPr>
        <xdr:cNvPr id="192" name="直線コネクタ 191"/>
        <xdr:cNvCxnSpPr/>
      </xdr:nvCxnSpPr>
      <xdr:spPr>
        <a:xfrm>
          <a:off x="3797300" y="106692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149860</xdr:rowOff>
    </xdr:from>
    <xdr:to xmlns:xdr="http://schemas.openxmlformats.org/drawingml/2006/spreadsheetDrawing">
      <xdr:col>15</xdr:col>
      <xdr:colOff>101600</xdr:colOff>
      <xdr:row>62</xdr:row>
      <xdr:rowOff>80010</xdr:rowOff>
    </xdr:to>
    <xdr:sp macro="" textlink="">
      <xdr:nvSpPr>
        <xdr:cNvPr id="193" name="楕円 192"/>
        <xdr:cNvSpPr/>
      </xdr:nvSpPr>
      <xdr:spPr>
        <a:xfrm>
          <a:off x="2857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29210</xdr:rowOff>
    </xdr:from>
    <xdr:to xmlns:xdr="http://schemas.openxmlformats.org/drawingml/2006/spreadsheetDrawing">
      <xdr:col>19</xdr:col>
      <xdr:colOff>177800</xdr:colOff>
      <xdr:row>62</xdr:row>
      <xdr:rowOff>39370</xdr:rowOff>
    </xdr:to>
    <xdr:cxnSp macro="">
      <xdr:nvCxnSpPr>
        <xdr:cNvPr id="194" name="直線コネクタ 193"/>
        <xdr:cNvCxnSpPr/>
      </xdr:nvCxnSpPr>
      <xdr:spPr>
        <a:xfrm>
          <a:off x="2908300" y="106591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156845</xdr:rowOff>
    </xdr:from>
    <xdr:to xmlns:xdr="http://schemas.openxmlformats.org/drawingml/2006/spreadsheetDrawing">
      <xdr:col>10</xdr:col>
      <xdr:colOff>165100</xdr:colOff>
      <xdr:row>62</xdr:row>
      <xdr:rowOff>86995</xdr:rowOff>
    </xdr:to>
    <xdr:sp macro="" textlink="">
      <xdr:nvSpPr>
        <xdr:cNvPr id="195" name="楕円 194"/>
        <xdr:cNvSpPr/>
      </xdr:nvSpPr>
      <xdr:spPr>
        <a:xfrm>
          <a:off x="196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29210</xdr:rowOff>
    </xdr:from>
    <xdr:to xmlns:xdr="http://schemas.openxmlformats.org/drawingml/2006/spreadsheetDrawing">
      <xdr:col>15</xdr:col>
      <xdr:colOff>50800</xdr:colOff>
      <xdr:row>62</xdr:row>
      <xdr:rowOff>36195</xdr:rowOff>
    </xdr:to>
    <xdr:cxnSp macro="">
      <xdr:nvCxnSpPr>
        <xdr:cNvPr id="196" name="直線コネクタ 195"/>
        <xdr:cNvCxnSpPr/>
      </xdr:nvCxnSpPr>
      <xdr:spPr>
        <a:xfrm flipV="1">
          <a:off x="2019300" y="10659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128905</xdr:rowOff>
    </xdr:from>
    <xdr:to xmlns:xdr="http://schemas.openxmlformats.org/drawingml/2006/spreadsheetDrawing">
      <xdr:col>6</xdr:col>
      <xdr:colOff>38100</xdr:colOff>
      <xdr:row>62</xdr:row>
      <xdr:rowOff>59055</xdr:rowOff>
    </xdr:to>
    <xdr:sp macro="" textlink="">
      <xdr:nvSpPr>
        <xdr:cNvPr id="197" name="楕円 196"/>
        <xdr:cNvSpPr/>
      </xdr:nvSpPr>
      <xdr:spPr>
        <a:xfrm>
          <a:off x="1079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8255</xdr:rowOff>
    </xdr:from>
    <xdr:to xmlns:xdr="http://schemas.openxmlformats.org/drawingml/2006/spreadsheetDrawing">
      <xdr:col>10</xdr:col>
      <xdr:colOff>114300</xdr:colOff>
      <xdr:row>62</xdr:row>
      <xdr:rowOff>36195</xdr:rowOff>
    </xdr:to>
    <xdr:cxnSp macro="">
      <xdr:nvCxnSpPr>
        <xdr:cNvPr id="198" name="直線コネクタ 197"/>
        <xdr:cNvCxnSpPr/>
      </xdr:nvCxnSpPr>
      <xdr:spPr>
        <a:xfrm>
          <a:off x="1130300" y="106381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167005</xdr:rowOff>
    </xdr:from>
    <xdr:ext cx="405130" cy="256540"/>
    <xdr:sp macro="" textlink="">
      <xdr:nvSpPr>
        <xdr:cNvPr id="199" name="n_1aveValue【橋りょう・トンネル】&#10;有形固定資産減価償却率"/>
        <xdr:cNvSpPr txBox="1"/>
      </xdr:nvSpPr>
      <xdr:spPr>
        <a:xfrm>
          <a:off x="3582035" y="10282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156845</xdr:rowOff>
    </xdr:from>
    <xdr:ext cx="402590" cy="256540"/>
    <xdr:sp macro="" textlink="">
      <xdr:nvSpPr>
        <xdr:cNvPr id="200" name="n_2aveValue【橋りょう・トンネル】&#10;有形固定資産減価償却率"/>
        <xdr:cNvSpPr txBox="1"/>
      </xdr:nvSpPr>
      <xdr:spPr>
        <a:xfrm>
          <a:off x="2705735" y="10272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153670</xdr:rowOff>
    </xdr:from>
    <xdr:ext cx="402590" cy="259080"/>
    <xdr:sp macro="" textlink="">
      <xdr:nvSpPr>
        <xdr:cNvPr id="201" name="n_3aveValue【橋りょう・トンネル】&#10;有形固定資産減価償却率"/>
        <xdr:cNvSpPr txBox="1"/>
      </xdr:nvSpPr>
      <xdr:spPr>
        <a:xfrm>
          <a:off x="1816735" y="10269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118110</xdr:rowOff>
    </xdr:from>
    <xdr:ext cx="402590" cy="259080"/>
    <xdr:sp macro="" textlink="">
      <xdr:nvSpPr>
        <xdr:cNvPr id="202" name="n_4aveValue【橋りょう・トンネル】&#10;有形固定資産減価償却率"/>
        <xdr:cNvSpPr txBox="1"/>
      </xdr:nvSpPr>
      <xdr:spPr>
        <a:xfrm>
          <a:off x="927735" y="10233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81280</xdr:rowOff>
    </xdr:from>
    <xdr:ext cx="405130" cy="259080"/>
    <xdr:sp macro="" textlink="">
      <xdr:nvSpPr>
        <xdr:cNvPr id="203" name="n_1mainValue【橋りょう・トンネル】&#10;有形固定資産減価償却率"/>
        <xdr:cNvSpPr txBox="1"/>
      </xdr:nvSpPr>
      <xdr:spPr>
        <a:xfrm>
          <a:off x="3582035" y="1071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71120</xdr:rowOff>
    </xdr:from>
    <xdr:ext cx="402590" cy="259080"/>
    <xdr:sp macro="" textlink="">
      <xdr:nvSpPr>
        <xdr:cNvPr id="204" name="n_2mainValue【橋りょう・トンネル】&#10;有形固定資産減価償却率"/>
        <xdr:cNvSpPr txBox="1"/>
      </xdr:nvSpPr>
      <xdr:spPr>
        <a:xfrm>
          <a:off x="2705735" y="10701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78105</xdr:rowOff>
    </xdr:from>
    <xdr:ext cx="402590" cy="256540"/>
    <xdr:sp macro="" textlink="">
      <xdr:nvSpPr>
        <xdr:cNvPr id="205" name="n_3mainValue【橋りょう・トンネル】&#10;有形固定資産減価償却率"/>
        <xdr:cNvSpPr txBox="1"/>
      </xdr:nvSpPr>
      <xdr:spPr>
        <a:xfrm>
          <a:off x="1816735" y="10708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50165</xdr:rowOff>
    </xdr:from>
    <xdr:ext cx="402590" cy="259080"/>
    <xdr:sp macro="" textlink="">
      <xdr:nvSpPr>
        <xdr:cNvPr id="206" name="n_4mainValue【橋りょう・トンネル】&#10;有形固定資産減価償却率"/>
        <xdr:cNvSpPr txBox="1"/>
      </xdr:nvSpPr>
      <xdr:spPr>
        <a:xfrm>
          <a:off x="927735" y="10680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8" name="テキスト ボックス 217"/>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3260" cy="259080"/>
    <xdr:sp macro="" textlink="">
      <xdr:nvSpPr>
        <xdr:cNvPr id="220" name="テキスト ボックス 219"/>
        <xdr:cNvSpPr txBox="1"/>
      </xdr:nvSpPr>
      <xdr:spPr>
        <a:xfrm>
          <a:off x="5918200" y="10525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260" cy="256540"/>
    <xdr:sp macro="" textlink="">
      <xdr:nvSpPr>
        <xdr:cNvPr id="222" name="テキスト ボックス 221"/>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260" cy="259080"/>
    <xdr:sp macro="" textlink="">
      <xdr:nvSpPr>
        <xdr:cNvPr id="224" name="テキスト ボックス 223"/>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6" name="テキスト ボックス 225"/>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8" name="テキスト ボックス 227"/>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130175</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55992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76835</xdr:rowOff>
    </xdr:from>
    <xdr:ext cx="690245" cy="256540"/>
    <xdr:sp macro="" textlink="">
      <xdr:nvSpPr>
        <xdr:cNvPr id="233" name="【橋りょう・トンネル】&#10;一人当たり有形固定資産（償却資産）額最大値テキスト"/>
        <xdr:cNvSpPr txBox="1"/>
      </xdr:nvSpPr>
      <xdr:spPr>
        <a:xfrm>
          <a:off x="10515600" y="933513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130175</xdr:rowOff>
    </xdr:from>
    <xdr:to xmlns:xdr="http://schemas.openxmlformats.org/drawingml/2006/spreadsheetDrawing">
      <xdr:col>55</xdr:col>
      <xdr:colOff>88900</xdr:colOff>
      <xdr:row>55</xdr:row>
      <xdr:rowOff>130175</xdr:rowOff>
    </xdr:to>
    <xdr:cxnSp macro="">
      <xdr:nvCxnSpPr>
        <xdr:cNvPr id="234" name="直線コネクタ 233"/>
        <xdr:cNvCxnSpPr/>
      </xdr:nvCxnSpPr>
      <xdr:spPr>
        <a:xfrm>
          <a:off x="10388600" y="955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26035</xdr:rowOff>
    </xdr:from>
    <xdr:ext cx="598805" cy="259080"/>
    <xdr:sp macro="" textlink="">
      <xdr:nvSpPr>
        <xdr:cNvPr id="235" name="【橋りょう・トンネル】&#10;一人当たり有形固定資産（償却資産）額平均値テキスト"/>
        <xdr:cNvSpPr txBox="1"/>
      </xdr:nvSpPr>
      <xdr:spPr>
        <a:xfrm>
          <a:off x="10515600" y="10655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3175</xdr:rowOff>
    </xdr:from>
    <xdr:to xmlns:xdr="http://schemas.openxmlformats.org/drawingml/2006/spreadsheetDrawing">
      <xdr:col>55</xdr:col>
      <xdr:colOff>50800</xdr:colOff>
      <xdr:row>63</xdr:row>
      <xdr:rowOff>104775</xdr:rowOff>
    </xdr:to>
    <xdr:sp macro="" textlink="">
      <xdr:nvSpPr>
        <xdr:cNvPr id="236" name="フローチャート: 判断 235"/>
        <xdr:cNvSpPr/>
      </xdr:nvSpPr>
      <xdr:spPr>
        <a:xfrm>
          <a:off x="104267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7620</xdr:rowOff>
    </xdr:from>
    <xdr:to xmlns:xdr="http://schemas.openxmlformats.org/drawingml/2006/spreadsheetDrawing">
      <xdr:col>50</xdr:col>
      <xdr:colOff>165100</xdr:colOff>
      <xdr:row>63</xdr:row>
      <xdr:rowOff>109220</xdr:rowOff>
    </xdr:to>
    <xdr:sp macro="" textlink="">
      <xdr:nvSpPr>
        <xdr:cNvPr id="237" name="フローチャート: 判断 236"/>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31115</xdr:rowOff>
    </xdr:from>
    <xdr:to xmlns:xdr="http://schemas.openxmlformats.org/drawingml/2006/spreadsheetDrawing">
      <xdr:col>46</xdr:col>
      <xdr:colOff>38100</xdr:colOff>
      <xdr:row>63</xdr:row>
      <xdr:rowOff>132715</xdr:rowOff>
    </xdr:to>
    <xdr:sp macro="" textlink="">
      <xdr:nvSpPr>
        <xdr:cNvPr id="238" name="フローチャート: 判断 237"/>
        <xdr:cNvSpPr/>
      </xdr:nvSpPr>
      <xdr:spPr>
        <a:xfrm>
          <a:off x="8699500" y="108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20955</xdr:rowOff>
    </xdr:from>
    <xdr:to xmlns:xdr="http://schemas.openxmlformats.org/drawingml/2006/spreadsheetDrawing">
      <xdr:col>41</xdr:col>
      <xdr:colOff>101600</xdr:colOff>
      <xdr:row>63</xdr:row>
      <xdr:rowOff>122555</xdr:rowOff>
    </xdr:to>
    <xdr:sp macro="" textlink="">
      <xdr:nvSpPr>
        <xdr:cNvPr id="239" name="フローチャート: 判断 238"/>
        <xdr:cNvSpPr/>
      </xdr:nvSpPr>
      <xdr:spPr>
        <a:xfrm>
          <a:off x="7810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3175</xdr:rowOff>
    </xdr:from>
    <xdr:to xmlns:xdr="http://schemas.openxmlformats.org/drawingml/2006/spreadsheetDrawing">
      <xdr:col>36</xdr:col>
      <xdr:colOff>165100</xdr:colOff>
      <xdr:row>63</xdr:row>
      <xdr:rowOff>104775</xdr:rowOff>
    </xdr:to>
    <xdr:sp macro="" textlink="">
      <xdr:nvSpPr>
        <xdr:cNvPr id="240" name="フローチャート: 判断 239"/>
        <xdr:cNvSpPr/>
      </xdr:nvSpPr>
      <xdr:spPr>
        <a:xfrm>
          <a:off x="6921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154940</xdr:rowOff>
    </xdr:from>
    <xdr:to xmlns:xdr="http://schemas.openxmlformats.org/drawingml/2006/spreadsheetDrawing">
      <xdr:col>55</xdr:col>
      <xdr:colOff>50800</xdr:colOff>
      <xdr:row>64</xdr:row>
      <xdr:rowOff>85090</xdr:rowOff>
    </xdr:to>
    <xdr:sp macro="" textlink="">
      <xdr:nvSpPr>
        <xdr:cNvPr id="246" name="楕円 245"/>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69850</xdr:rowOff>
    </xdr:from>
    <xdr:ext cx="598805" cy="259080"/>
    <xdr:sp macro="" textlink="">
      <xdr:nvSpPr>
        <xdr:cNvPr id="247" name="【橋りょう・トンネル】&#10;一人当たり有形固定資産（償却資産）額該当値テキスト"/>
        <xdr:cNvSpPr txBox="1"/>
      </xdr:nvSpPr>
      <xdr:spPr>
        <a:xfrm>
          <a:off x="10515600" y="1087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156210</xdr:rowOff>
    </xdr:from>
    <xdr:to xmlns:xdr="http://schemas.openxmlformats.org/drawingml/2006/spreadsheetDrawing">
      <xdr:col>50</xdr:col>
      <xdr:colOff>165100</xdr:colOff>
      <xdr:row>64</xdr:row>
      <xdr:rowOff>86360</xdr:rowOff>
    </xdr:to>
    <xdr:sp macro="" textlink="">
      <xdr:nvSpPr>
        <xdr:cNvPr id="248" name="楕円 247"/>
        <xdr:cNvSpPr/>
      </xdr:nvSpPr>
      <xdr:spPr>
        <a:xfrm>
          <a:off x="95885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34290</xdr:rowOff>
    </xdr:from>
    <xdr:to xmlns:xdr="http://schemas.openxmlformats.org/drawingml/2006/spreadsheetDrawing">
      <xdr:col>55</xdr:col>
      <xdr:colOff>0</xdr:colOff>
      <xdr:row>64</xdr:row>
      <xdr:rowOff>35560</xdr:rowOff>
    </xdr:to>
    <xdr:cxnSp macro="">
      <xdr:nvCxnSpPr>
        <xdr:cNvPr id="249" name="直線コネクタ 248"/>
        <xdr:cNvCxnSpPr/>
      </xdr:nvCxnSpPr>
      <xdr:spPr>
        <a:xfrm flipV="1">
          <a:off x="9639300" y="11007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157480</xdr:rowOff>
    </xdr:from>
    <xdr:to xmlns:xdr="http://schemas.openxmlformats.org/drawingml/2006/spreadsheetDrawing">
      <xdr:col>46</xdr:col>
      <xdr:colOff>38100</xdr:colOff>
      <xdr:row>64</xdr:row>
      <xdr:rowOff>87630</xdr:rowOff>
    </xdr:to>
    <xdr:sp macro="" textlink="">
      <xdr:nvSpPr>
        <xdr:cNvPr id="250" name="楕円 249"/>
        <xdr:cNvSpPr/>
      </xdr:nvSpPr>
      <xdr:spPr>
        <a:xfrm>
          <a:off x="8699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35560</xdr:rowOff>
    </xdr:from>
    <xdr:to xmlns:xdr="http://schemas.openxmlformats.org/drawingml/2006/spreadsheetDrawing">
      <xdr:col>50</xdr:col>
      <xdr:colOff>114300</xdr:colOff>
      <xdr:row>64</xdr:row>
      <xdr:rowOff>36830</xdr:rowOff>
    </xdr:to>
    <xdr:cxnSp macro="">
      <xdr:nvCxnSpPr>
        <xdr:cNvPr id="251" name="直線コネクタ 250"/>
        <xdr:cNvCxnSpPr/>
      </xdr:nvCxnSpPr>
      <xdr:spPr>
        <a:xfrm flipV="1">
          <a:off x="8750300" y="110083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159385</xdr:rowOff>
    </xdr:from>
    <xdr:to xmlns:xdr="http://schemas.openxmlformats.org/drawingml/2006/spreadsheetDrawing">
      <xdr:col>41</xdr:col>
      <xdr:colOff>101600</xdr:colOff>
      <xdr:row>64</xdr:row>
      <xdr:rowOff>89535</xdr:rowOff>
    </xdr:to>
    <xdr:sp macro="" textlink="">
      <xdr:nvSpPr>
        <xdr:cNvPr id="252" name="楕円 251"/>
        <xdr:cNvSpPr/>
      </xdr:nvSpPr>
      <xdr:spPr>
        <a:xfrm>
          <a:off x="7810500" y="10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36830</xdr:rowOff>
    </xdr:from>
    <xdr:to xmlns:xdr="http://schemas.openxmlformats.org/drawingml/2006/spreadsheetDrawing">
      <xdr:col>45</xdr:col>
      <xdr:colOff>177800</xdr:colOff>
      <xdr:row>64</xdr:row>
      <xdr:rowOff>38735</xdr:rowOff>
    </xdr:to>
    <xdr:cxnSp macro="">
      <xdr:nvCxnSpPr>
        <xdr:cNvPr id="253" name="直線コネクタ 252"/>
        <xdr:cNvCxnSpPr/>
      </xdr:nvCxnSpPr>
      <xdr:spPr>
        <a:xfrm flipV="1">
          <a:off x="7861300" y="11009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160020</xdr:rowOff>
    </xdr:from>
    <xdr:to xmlns:xdr="http://schemas.openxmlformats.org/drawingml/2006/spreadsheetDrawing">
      <xdr:col>36</xdr:col>
      <xdr:colOff>165100</xdr:colOff>
      <xdr:row>64</xdr:row>
      <xdr:rowOff>90170</xdr:rowOff>
    </xdr:to>
    <xdr:sp macro="" textlink="">
      <xdr:nvSpPr>
        <xdr:cNvPr id="254" name="楕円 253"/>
        <xdr:cNvSpPr/>
      </xdr:nvSpPr>
      <xdr:spPr>
        <a:xfrm>
          <a:off x="6921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38735</xdr:rowOff>
    </xdr:from>
    <xdr:to xmlns:xdr="http://schemas.openxmlformats.org/drawingml/2006/spreadsheetDrawing">
      <xdr:col>41</xdr:col>
      <xdr:colOff>50800</xdr:colOff>
      <xdr:row>64</xdr:row>
      <xdr:rowOff>39370</xdr:rowOff>
    </xdr:to>
    <xdr:cxnSp macro="">
      <xdr:nvCxnSpPr>
        <xdr:cNvPr id="255" name="直線コネクタ 254"/>
        <xdr:cNvCxnSpPr/>
      </xdr:nvCxnSpPr>
      <xdr:spPr>
        <a:xfrm flipV="1">
          <a:off x="6972300" y="1101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125730</xdr:rowOff>
    </xdr:from>
    <xdr:ext cx="596265" cy="259080"/>
    <xdr:sp macro="" textlink="">
      <xdr:nvSpPr>
        <xdr:cNvPr id="256" name="n_1aveValue【橋りょう・トンネル】&#10;一人当たり有形固定資産（償却資産）額"/>
        <xdr:cNvSpPr txBox="1"/>
      </xdr:nvSpPr>
      <xdr:spPr>
        <a:xfrm>
          <a:off x="9326880" y="10584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149225</xdr:rowOff>
    </xdr:from>
    <xdr:ext cx="596265" cy="259080"/>
    <xdr:sp macro="" textlink="">
      <xdr:nvSpPr>
        <xdr:cNvPr id="257" name="n_2aveValue【橋りょう・トンネル】&#10;一人当たり有形固定資産（償却資産）額"/>
        <xdr:cNvSpPr txBox="1"/>
      </xdr:nvSpPr>
      <xdr:spPr>
        <a:xfrm>
          <a:off x="8450580" y="10607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139065</xdr:rowOff>
    </xdr:from>
    <xdr:ext cx="596265" cy="259080"/>
    <xdr:sp macro="" textlink="">
      <xdr:nvSpPr>
        <xdr:cNvPr id="258" name="n_3aveValue【橋りょう・トンネル】&#10;一人当たり有形固定資産（償却資産）額"/>
        <xdr:cNvSpPr txBox="1"/>
      </xdr:nvSpPr>
      <xdr:spPr>
        <a:xfrm>
          <a:off x="7561580" y="105975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121285</xdr:rowOff>
    </xdr:from>
    <xdr:ext cx="596265" cy="256540"/>
    <xdr:sp macro="" textlink="">
      <xdr:nvSpPr>
        <xdr:cNvPr id="259" name="n_4aveValue【橋りょう・トンネル】&#10;一人当たり有形固定資産（償却資産）額"/>
        <xdr:cNvSpPr txBox="1"/>
      </xdr:nvSpPr>
      <xdr:spPr>
        <a:xfrm>
          <a:off x="6672580" y="10579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77470</xdr:rowOff>
    </xdr:from>
    <xdr:ext cx="596265" cy="256540"/>
    <xdr:sp macro="" textlink="">
      <xdr:nvSpPr>
        <xdr:cNvPr id="260" name="n_1mainValue【橋りょう・トンネル】&#10;一人当たり有形固定資産（償却資産）額"/>
        <xdr:cNvSpPr txBox="1"/>
      </xdr:nvSpPr>
      <xdr:spPr>
        <a:xfrm>
          <a:off x="9326880" y="110502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78740</xdr:rowOff>
    </xdr:from>
    <xdr:ext cx="596265" cy="259080"/>
    <xdr:sp macro="" textlink="">
      <xdr:nvSpPr>
        <xdr:cNvPr id="261" name="n_2mainValue【橋りょう・トンネル】&#10;一人当たり有形固定資産（償却資産）額"/>
        <xdr:cNvSpPr txBox="1"/>
      </xdr:nvSpPr>
      <xdr:spPr>
        <a:xfrm>
          <a:off x="8450580" y="11051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80645</xdr:rowOff>
    </xdr:from>
    <xdr:ext cx="532130" cy="259080"/>
    <xdr:sp macro="" textlink="">
      <xdr:nvSpPr>
        <xdr:cNvPr id="262" name="n_3mainValue【橋りょう・トンネル】&#10;一人当たり有形固定資産（償却資産）額"/>
        <xdr:cNvSpPr txBox="1"/>
      </xdr:nvSpPr>
      <xdr:spPr>
        <a:xfrm>
          <a:off x="7593965" y="11053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81280</xdr:rowOff>
    </xdr:from>
    <xdr:ext cx="532130" cy="259080"/>
    <xdr:sp macro="" textlink="">
      <xdr:nvSpPr>
        <xdr:cNvPr id="263" name="n_4mainValue【橋りょう・トンネル】&#10;一人当たり有形固定資産（償却資産）額"/>
        <xdr:cNvSpPr txBox="1"/>
      </xdr:nvSpPr>
      <xdr:spPr>
        <a:xfrm>
          <a:off x="6704965" y="11054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2" name="テキスト ボックス 27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4" name="テキスト ボックス 27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276" name="テキスト ボックス 275"/>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8" name="テキスト ボックス 277"/>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2" name="テキスト ボックス 281"/>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6550" cy="259080"/>
    <xdr:sp macro="" textlink="">
      <xdr:nvSpPr>
        <xdr:cNvPr id="286" name="テキスト ボックス 285"/>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111760</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48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58420</xdr:rowOff>
    </xdr:from>
    <xdr:ext cx="405130" cy="259080"/>
    <xdr:sp macro="" textlink="">
      <xdr:nvSpPr>
        <xdr:cNvPr id="292" name="【公営住宅】&#10;有形固定資産減価償却率最大値テキスト"/>
        <xdr:cNvSpPr txBox="1"/>
      </xdr:nvSpPr>
      <xdr:spPr>
        <a:xfrm>
          <a:off x="4673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293" name="直線コネクタ 292"/>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101600</xdr:rowOff>
    </xdr:from>
    <xdr:ext cx="405130" cy="259080"/>
    <xdr:sp macro="" textlink="">
      <xdr:nvSpPr>
        <xdr:cNvPr id="294" name="【公営住宅】&#10;有形固定資産減価償却率平均値テキスト"/>
        <xdr:cNvSpPr txBox="1"/>
      </xdr:nvSpPr>
      <xdr:spPr>
        <a:xfrm>
          <a:off x="4673600" y="1416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78740</xdr:rowOff>
    </xdr:from>
    <xdr:to xmlns:xdr="http://schemas.openxmlformats.org/drawingml/2006/spreadsheetDrawing">
      <xdr:col>24</xdr:col>
      <xdr:colOff>114300</xdr:colOff>
      <xdr:row>84</xdr:row>
      <xdr:rowOff>8890</xdr:rowOff>
    </xdr:to>
    <xdr:sp macro="" textlink="">
      <xdr:nvSpPr>
        <xdr:cNvPr id="295" name="フローチャート: 判断 294"/>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49530</xdr:rowOff>
    </xdr:from>
    <xdr:to xmlns:xdr="http://schemas.openxmlformats.org/drawingml/2006/spreadsheetDrawing">
      <xdr:col>20</xdr:col>
      <xdr:colOff>38100</xdr:colOff>
      <xdr:row>83</xdr:row>
      <xdr:rowOff>151130</xdr:rowOff>
    </xdr:to>
    <xdr:sp macro="" textlink="">
      <xdr:nvSpPr>
        <xdr:cNvPr id="296" name="フローチャート: 判断 295"/>
        <xdr:cNvSpPr/>
      </xdr:nvSpPr>
      <xdr:spPr>
        <a:xfrm>
          <a:off x="3746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46355</xdr:rowOff>
    </xdr:from>
    <xdr:to xmlns:xdr="http://schemas.openxmlformats.org/drawingml/2006/spreadsheetDrawing">
      <xdr:col>15</xdr:col>
      <xdr:colOff>101600</xdr:colOff>
      <xdr:row>83</xdr:row>
      <xdr:rowOff>147955</xdr:rowOff>
    </xdr:to>
    <xdr:sp macro="" textlink="">
      <xdr:nvSpPr>
        <xdr:cNvPr id="297" name="フローチャート: 判断 296"/>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34925</xdr:rowOff>
    </xdr:from>
    <xdr:to xmlns:xdr="http://schemas.openxmlformats.org/drawingml/2006/spreadsheetDrawing">
      <xdr:col>10</xdr:col>
      <xdr:colOff>165100</xdr:colOff>
      <xdr:row>83</xdr:row>
      <xdr:rowOff>136525</xdr:rowOff>
    </xdr:to>
    <xdr:sp macro="" textlink="">
      <xdr:nvSpPr>
        <xdr:cNvPr id="298" name="フローチャート: 判断 297"/>
        <xdr:cNvSpPr/>
      </xdr:nvSpPr>
      <xdr:spPr>
        <a:xfrm>
          <a:off x="1968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6985</xdr:rowOff>
    </xdr:from>
    <xdr:to xmlns:xdr="http://schemas.openxmlformats.org/drawingml/2006/spreadsheetDrawing">
      <xdr:col>6</xdr:col>
      <xdr:colOff>38100</xdr:colOff>
      <xdr:row>83</xdr:row>
      <xdr:rowOff>109220</xdr:rowOff>
    </xdr:to>
    <xdr:sp macro="" textlink="">
      <xdr:nvSpPr>
        <xdr:cNvPr id="299" name="フローチャート: 判断 298"/>
        <xdr:cNvSpPr/>
      </xdr:nvSpPr>
      <xdr:spPr>
        <a:xfrm>
          <a:off x="107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86995</xdr:rowOff>
    </xdr:from>
    <xdr:to xmlns:xdr="http://schemas.openxmlformats.org/drawingml/2006/spreadsheetDrawing">
      <xdr:col>24</xdr:col>
      <xdr:colOff>114300</xdr:colOff>
      <xdr:row>85</xdr:row>
      <xdr:rowOff>17780</xdr:rowOff>
    </xdr:to>
    <xdr:sp macro="" textlink="">
      <xdr:nvSpPr>
        <xdr:cNvPr id="305" name="楕円 304"/>
        <xdr:cNvSpPr/>
      </xdr:nvSpPr>
      <xdr:spPr>
        <a:xfrm>
          <a:off x="4584700" y="14488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65405</xdr:rowOff>
    </xdr:from>
    <xdr:ext cx="405130" cy="256540"/>
    <xdr:sp macro="" textlink="">
      <xdr:nvSpPr>
        <xdr:cNvPr id="306" name="【公営住宅】&#10;有形固定資産減価償却率該当値テキスト"/>
        <xdr:cNvSpPr txBox="1"/>
      </xdr:nvSpPr>
      <xdr:spPr>
        <a:xfrm>
          <a:off x="4673600" y="14467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62230</xdr:rowOff>
    </xdr:from>
    <xdr:to xmlns:xdr="http://schemas.openxmlformats.org/drawingml/2006/spreadsheetDrawing">
      <xdr:col>20</xdr:col>
      <xdr:colOff>38100</xdr:colOff>
      <xdr:row>84</xdr:row>
      <xdr:rowOff>163830</xdr:rowOff>
    </xdr:to>
    <xdr:sp macro="" textlink="">
      <xdr:nvSpPr>
        <xdr:cNvPr id="307" name="楕円 306"/>
        <xdr:cNvSpPr/>
      </xdr:nvSpPr>
      <xdr:spPr>
        <a:xfrm>
          <a:off x="3746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113030</xdr:rowOff>
    </xdr:from>
    <xdr:to xmlns:xdr="http://schemas.openxmlformats.org/drawingml/2006/spreadsheetDrawing">
      <xdr:col>24</xdr:col>
      <xdr:colOff>63500</xdr:colOff>
      <xdr:row>84</xdr:row>
      <xdr:rowOff>137795</xdr:rowOff>
    </xdr:to>
    <xdr:cxnSp macro="">
      <xdr:nvCxnSpPr>
        <xdr:cNvPr id="308" name="直線コネクタ 307"/>
        <xdr:cNvCxnSpPr/>
      </xdr:nvCxnSpPr>
      <xdr:spPr>
        <a:xfrm>
          <a:off x="3797300" y="1451483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39370</xdr:rowOff>
    </xdr:from>
    <xdr:to xmlns:xdr="http://schemas.openxmlformats.org/drawingml/2006/spreadsheetDrawing">
      <xdr:col>15</xdr:col>
      <xdr:colOff>101600</xdr:colOff>
      <xdr:row>84</xdr:row>
      <xdr:rowOff>140970</xdr:rowOff>
    </xdr:to>
    <xdr:sp macro="" textlink="">
      <xdr:nvSpPr>
        <xdr:cNvPr id="309" name="楕円 308"/>
        <xdr:cNvSpPr/>
      </xdr:nvSpPr>
      <xdr:spPr>
        <a:xfrm>
          <a:off x="2857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90170</xdr:rowOff>
    </xdr:from>
    <xdr:to xmlns:xdr="http://schemas.openxmlformats.org/drawingml/2006/spreadsheetDrawing">
      <xdr:col>19</xdr:col>
      <xdr:colOff>177800</xdr:colOff>
      <xdr:row>84</xdr:row>
      <xdr:rowOff>113030</xdr:rowOff>
    </xdr:to>
    <xdr:cxnSp macro="">
      <xdr:nvCxnSpPr>
        <xdr:cNvPr id="310" name="直線コネクタ 309"/>
        <xdr:cNvCxnSpPr/>
      </xdr:nvCxnSpPr>
      <xdr:spPr>
        <a:xfrm>
          <a:off x="2908300" y="14491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23495</xdr:rowOff>
    </xdr:from>
    <xdr:to xmlns:xdr="http://schemas.openxmlformats.org/drawingml/2006/spreadsheetDrawing">
      <xdr:col>10</xdr:col>
      <xdr:colOff>165100</xdr:colOff>
      <xdr:row>84</xdr:row>
      <xdr:rowOff>125095</xdr:rowOff>
    </xdr:to>
    <xdr:sp macro="" textlink="">
      <xdr:nvSpPr>
        <xdr:cNvPr id="311" name="楕円 310"/>
        <xdr:cNvSpPr/>
      </xdr:nvSpPr>
      <xdr:spPr>
        <a:xfrm>
          <a:off x="1968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74930</xdr:rowOff>
    </xdr:from>
    <xdr:to xmlns:xdr="http://schemas.openxmlformats.org/drawingml/2006/spreadsheetDrawing">
      <xdr:col>15</xdr:col>
      <xdr:colOff>50800</xdr:colOff>
      <xdr:row>84</xdr:row>
      <xdr:rowOff>90170</xdr:rowOff>
    </xdr:to>
    <xdr:cxnSp macro="">
      <xdr:nvCxnSpPr>
        <xdr:cNvPr id="312" name="直線コネクタ 311"/>
        <xdr:cNvCxnSpPr/>
      </xdr:nvCxnSpPr>
      <xdr:spPr>
        <a:xfrm>
          <a:off x="2019300" y="144767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1905</xdr:rowOff>
    </xdr:from>
    <xdr:to xmlns:xdr="http://schemas.openxmlformats.org/drawingml/2006/spreadsheetDrawing">
      <xdr:col>6</xdr:col>
      <xdr:colOff>38100</xdr:colOff>
      <xdr:row>84</xdr:row>
      <xdr:rowOff>103505</xdr:rowOff>
    </xdr:to>
    <xdr:sp macro="" textlink="">
      <xdr:nvSpPr>
        <xdr:cNvPr id="313" name="楕円 312"/>
        <xdr:cNvSpPr/>
      </xdr:nvSpPr>
      <xdr:spPr>
        <a:xfrm>
          <a:off x="10795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52705</xdr:rowOff>
    </xdr:from>
    <xdr:to xmlns:xdr="http://schemas.openxmlformats.org/drawingml/2006/spreadsheetDrawing">
      <xdr:col>10</xdr:col>
      <xdr:colOff>114300</xdr:colOff>
      <xdr:row>84</xdr:row>
      <xdr:rowOff>74930</xdr:rowOff>
    </xdr:to>
    <xdr:cxnSp macro="">
      <xdr:nvCxnSpPr>
        <xdr:cNvPr id="314" name="直線コネクタ 313"/>
        <xdr:cNvCxnSpPr/>
      </xdr:nvCxnSpPr>
      <xdr:spPr>
        <a:xfrm>
          <a:off x="1130300" y="144545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167640</xdr:rowOff>
    </xdr:from>
    <xdr:ext cx="405130" cy="256540"/>
    <xdr:sp macro="" textlink="">
      <xdr:nvSpPr>
        <xdr:cNvPr id="315" name="n_1aveValue【公営住宅】&#10;有形固定資産減価償却率"/>
        <xdr:cNvSpPr txBox="1"/>
      </xdr:nvSpPr>
      <xdr:spPr>
        <a:xfrm>
          <a:off x="3582035" y="14055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164465</xdr:rowOff>
    </xdr:from>
    <xdr:ext cx="402590" cy="259080"/>
    <xdr:sp macro="" textlink="">
      <xdr:nvSpPr>
        <xdr:cNvPr id="316" name="n_2aveValue【公営住宅】&#10;有形固定資産減価償却率"/>
        <xdr:cNvSpPr txBox="1"/>
      </xdr:nvSpPr>
      <xdr:spPr>
        <a:xfrm>
          <a:off x="2705735" y="14051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153035</xdr:rowOff>
    </xdr:from>
    <xdr:ext cx="402590" cy="259080"/>
    <xdr:sp macro="" textlink="">
      <xdr:nvSpPr>
        <xdr:cNvPr id="317" name="n_3aveValue【公営住宅】&#10;有形固定資産減価償却率"/>
        <xdr:cNvSpPr txBox="1"/>
      </xdr:nvSpPr>
      <xdr:spPr>
        <a:xfrm>
          <a:off x="1816735" y="14040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125095</xdr:rowOff>
    </xdr:from>
    <xdr:ext cx="402590" cy="258445"/>
    <xdr:sp macro="" textlink="">
      <xdr:nvSpPr>
        <xdr:cNvPr id="318" name="n_4aveValue【公営住宅】&#10;有形固定資産減価償却率"/>
        <xdr:cNvSpPr txBox="1"/>
      </xdr:nvSpPr>
      <xdr:spPr>
        <a:xfrm>
          <a:off x="927735" y="140125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154940</xdr:rowOff>
    </xdr:from>
    <xdr:ext cx="405130" cy="256540"/>
    <xdr:sp macro="" textlink="">
      <xdr:nvSpPr>
        <xdr:cNvPr id="319" name="n_1mainValue【公営住宅】&#10;有形固定資産減価償却率"/>
        <xdr:cNvSpPr txBox="1"/>
      </xdr:nvSpPr>
      <xdr:spPr>
        <a:xfrm>
          <a:off x="3582035" y="14556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132080</xdr:rowOff>
    </xdr:from>
    <xdr:ext cx="402590" cy="256540"/>
    <xdr:sp macro="" textlink="">
      <xdr:nvSpPr>
        <xdr:cNvPr id="320" name="n_2mainValue【公営住宅】&#10;有形固定資産減価償却率"/>
        <xdr:cNvSpPr txBox="1"/>
      </xdr:nvSpPr>
      <xdr:spPr>
        <a:xfrm>
          <a:off x="2705735" y="14533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116205</xdr:rowOff>
    </xdr:from>
    <xdr:ext cx="402590" cy="259080"/>
    <xdr:sp macro="" textlink="">
      <xdr:nvSpPr>
        <xdr:cNvPr id="321" name="n_3mainValue【公営住宅】&#10;有形固定資産減価償却率"/>
        <xdr:cNvSpPr txBox="1"/>
      </xdr:nvSpPr>
      <xdr:spPr>
        <a:xfrm>
          <a:off x="1816735" y="1451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94615</xdr:rowOff>
    </xdr:from>
    <xdr:ext cx="402590" cy="259080"/>
    <xdr:sp macro="" textlink="">
      <xdr:nvSpPr>
        <xdr:cNvPr id="322" name="n_4mainValue【公営住宅】&#10;有形固定資産減価償却率"/>
        <xdr:cNvSpPr txBox="1"/>
      </xdr:nvSpPr>
      <xdr:spPr>
        <a:xfrm>
          <a:off x="927735" y="14496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1" name="テキスト ボックス 33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4" name="テキスト ボックス 333"/>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6" name="テキスト ボックス 335"/>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8" name="テキスト ボックス 337"/>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40" name="テキスト ボックス 339"/>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2" name="テキスト ボックス 341"/>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123190</xdr:rowOff>
    </xdr:from>
    <xdr:to xmlns:xdr="http://schemas.openxmlformats.org/drawingml/2006/spreadsheetDrawing">
      <xdr:col>54</xdr:col>
      <xdr:colOff>189865</xdr:colOff>
      <xdr:row>86</xdr:row>
      <xdr:rowOff>111125</xdr:rowOff>
    </xdr:to>
    <xdr:cxnSp macro="">
      <xdr:nvCxnSpPr>
        <xdr:cNvPr id="346" name="直線コネクタ 345"/>
        <xdr:cNvCxnSpPr/>
      </xdr:nvCxnSpPr>
      <xdr:spPr>
        <a:xfrm flipV="1">
          <a:off x="10476865" y="1332484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47"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8" name="直線コネクタ 347"/>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69850</xdr:rowOff>
    </xdr:from>
    <xdr:ext cx="469900" cy="259080"/>
    <xdr:sp macro="" textlink="">
      <xdr:nvSpPr>
        <xdr:cNvPr id="349" name="【公営住宅】&#10;一人当たり面積最大値テキスト"/>
        <xdr:cNvSpPr txBox="1"/>
      </xdr:nvSpPr>
      <xdr:spPr>
        <a:xfrm>
          <a:off x="105156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123190</xdr:rowOff>
    </xdr:from>
    <xdr:to xmlns:xdr="http://schemas.openxmlformats.org/drawingml/2006/spreadsheetDrawing">
      <xdr:col>55</xdr:col>
      <xdr:colOff>88900</xdr:colOff>
      <xdr:row>77</xdr:row>
      <xdr:rowOff>123190</xdr:rowOff>
    </xdr:to>
    <xdr:cxnSp macro="">
      <xdr:nvCxnSpPr>
        <xdr:cNvPr id="350" name="直線コネクタ 349"/>
        <xdr:cNvCxnSpPr/>
      </xdr:nvCxnSpPr>
      <xdr:spPr>
        <a:xfrm>
          <a:off x="10388600" y="1332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59055</xdr:rowOff>
    </xdr:from>
    <xdr:ext cx="469900" cy="259080"/>
    <xdr:sp macro="" textlink="">
      <xdr:nvSpPr>
        <xdr:cNvPr id="351" name="【公営住宅】&#10;一人当たり面積平均値テキスト"/>
        <xdr:cNvSpPr txBox="1"/>
      </xdr:nvSpPr>
      <xdr:spPr>
        <a:xfrm>
          <a:off x="10515600" y="14289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36195</xdr:rowOff>
    </xdr:from>
    <xdr:to xmlns:xdr="http://schemas.openxmlformats.org/drawingml/2006/spreadsheetDrawing">
      <xdr:col>55</xdr:col>
      <xdr:colOff>50800</xdr:colOff>
      <xdr:row>84</xdr:row>
      <xdr:rowOff>137795</xdr:rowOff>
    </xdr:to>
    <xdr:sp macro="" textlink="">
      <xdr:nvSpPr>
        <xdr:cNvPr id="352" name="フローチャート: 判断 351"/>
        <xdr:cNvSpPr/>
      </xdr:nvSpPr>
      <xdr:spPr>
        <a:xfrm>
          <a:off x="10426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73025</xdr:rowOff>
    </xdr:from>
    <xdr:to xmlns:xdr="http://schemas.openxmlformats.org/drawingml/2006/spreadsheetDrawing">
      <xdr:col>50</xdr:col>
      <xdr:colOff>165100</xdr:colOff>
      <xdr:row>85</xdr:row>
      <xdr:rowOff>3175</xdr:rowOff>
    </xdr:to>
    <xdr:sp macro="" textlink="">
      <xdr:nvSpPr>
        <xdr:cNvPr id="353" name="フローチャート: 判断 352"/>
        <xdr:cNvSpPr/>
      </xdr:nvSpPr>
      <xdr:spPr>
        <a:xfrm>
          <a:off x="95885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55880</xdr:rowOff>
    </xdr:from>
    <xdr:to xmlns:xdr="http://schemas.openxmlformats.org/drawingml/2006/spreadsheetDrawing">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41910</xdr:rowOff>
    </xdr:from>
    <xdr:to xmlns:xdr="http://schemas.openxmlformats.org/drawingml/2006/spreadsheetDrawing">
      <xdr:col>41</xdr:col>
      <xdr:colOff>101600</xdr:colOff>
      <xdr:row>84</xdr:row>
      <xdr:rowOff>143510</xdr:rowOff>
    </xdr:to>
    <xdr:sp macro="" textlink="">
      <xdr:nvSpPr>
        <xdr:cNvPr id="355" name="フローチャート: 判断 354"/>
        <xdr:cNvSpPr/>
      </xdr:nvSpPr>
      <xdr:spPr>
        <a:xfrm>
          <a:off x="7810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74930</xdr:rowOff>
    </xdr:from>
    <xdr:to xmlns:xdr="http://schemas.openxmlformats.org/drawingml/2006/spreadsheetDrawing">
      <xdr:col>36</xdr:col>
      <xdr:colOff>165100</xdr:colOff>
      <xdr:row>85</xdr:row>
      <xdr:rowOff>4445</xdr:rowOff>
    </xdr:to>
    <xdr:sp macro="" textlink="">
      <xdr:nvSpPr>
        <xdr:cNvPr id="356" name="フローチャート: 判断 355"/>
        <xdr:cNvSpPr/>
      </xdr:nvSpPr>
      <xdr:spPr>
        <a:xfrm>
          <a:off x="6921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69850</xdr:rowOff>
    </xdr:from>
    <xdr:to xmlns:xdr="http://schemas.openxmlformats.org/drawingml/2006/spreadsheetDrawing">
      <xdr:col>55</xdr:col>
      <xdr:colOff>50800</xdr:colOff>
      <xdr:row>85</xdr:row>
      <xdr:rowOff>171450</xdr:rowOff>
    </xdr:to>
    <xdr:sp macro="" textlink="">
      <xdr:nvSpPr>
        <xdr:cNvPr id="362" name="楕円 361"/>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48260</xdr:rowOff>
    </xdr:from>
    <xdr:ext cx="469900" cy="259080"/>
    <xdr:sp macro="" textlink="">
      <xdr:nvSpPr>
        <xdr:cNvPr id="363" name="【公営住宅】&#10;一人当たり面積該当値テキスト"/>
        <xdr:cNvSpPr txBox="1"/>
      </xdr:nvSpPr>
      <xdr:spPr>
        <a:xfrm>
          <a:off x="10515600" y="1462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73025</xdr:rowOff>
    </xdr:from>
    <xdr:to xmlns:xdr="http://schemas.openxmlformats.org/drawingml/2006/spreadsheetDrawing">
      <xdr:col>50</xdr:col>
      <xdr:colOff>165100</xdr:colOff>
      <xdr:row>86</xdr:row>
      <xdr:rowOff>3175</xdr:rowOff>
    </xdr:to>
    <xdr:sp macro="" textlink="">
      <xdr:nvSpPr>
        <xdr:cNvPr id="364" name="楕円 363"/>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120650</xdr:rowOff>
    </xdr:from>
    <xdr:to xmlns:xdr="http://schemas.openxmlformats.org/drawingml/2006/spreadsheetDrawing">
      <xdr:col>55</xdr:col>
      <xdr:colOff>0</xdr:colOff>
      <xdr:row>85</xdr:row>
      <xdr:rowOff>123825</xdr:rowOff>
    </xdr:to>
    <xdr:cxnSp macro="">
      <xdr:nvCxnSpPr>
        <xdr:cNvPr id="365" name="直線コネクタ 364"/>
        <xdr:cNvCxnSpPr/>
      </xdr:nvCxnSpPr>
      <xdr:spPr>
        <a:xfrm flipV="1">
          <a:off x="9639300" y="146939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76200</xdr:rowOff>
    </xdr:from>
    <xdr:to xmlns:xdr="http://schemas.openxmlformats.org/drawingml/2006/spreadsheetDrawing">
      <xdr:col>46</xdr:col>
      <xdr:colOff>38100</xdr:colOff>
      <xdr:row>86</xdr:row>
      <xdr:rowOff>6350</xdr:rowOff>
    </xdr:to>
    <xdr:sp macro="" textlink="">
      <xdr:nvSpPr>
        <xdr:cNvPr id="366" name="楕円 365"/>
        <xdr:cNvSpPr/>
      </xdr:nvSpPr>
      <xdr:spPr>
        <a:xfrm>
          <a:off x="8699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123825</xdr:rowOff>
    </xdr:from>
    <xdr:to xmlns:xdr="http://schemas.openxmlformats.org/drawingml/2006/spreadsheetDrawing">
      <xdr:col>50</xdr:col>
      <xdr:colOff>114300</xdr:colOff>
      <xdr:row>85</xdr:row>
      <xdr:rowOff>127000</xdr:rowOff>
    </xdr:to>
    <xdr:cxnSp macro="">
      <xdr:nvCxnSpPr>
        <xdr:cNvPr id="367" name="直線コネクタ 366"/>
        <xdr:cNvCxnSpPr/>
      </xdr:nvCxnSpPr>
      <xdr:spPr>
        <a:xfrm flipV="1">
          <a:off x="8750300" y="146970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80010</xdr:rowOff>
    </xdr:from>
    <xdr:to xmlns:xdr="http://schemas.openxmlformats.org/drawingml/2006/spreadsheetDrawing">
      <xdr:col>41</xdr:col>
      <xdr:colOff>101600</xdr:colOff>
      <xdr:row>86</xdr:row>
      <xdr:rowOff>10160</xdr:rowOff>
    </xdr:to>
    <xdr:sp macro="" textlink="">
      <xdr:nvSpPr>
        <xdr:cNvPr id="368" name="楕円 367"/>
        <xdr:cNvSpPr/>
      </xdr:nvSpPr>
      <xdr:spPr>
        <a:xfrm>
          <a:off x="7810500" y="146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127000</xdr:rowOff>
    </xdr:from>
    <xdr:to xmlns:xdr="http://schemas.openxmlformats.org/drawingml/2006/spreadsheetDrawing">
      <xdr:col>45</xdr:col>
      <xdr:colOff>177800</xdr:colOff>
      <xdr:row>85</xdr:row>
      <xdr:rowOff>130810</xdr:rowOff>
    </xdr:to>
    <xdr:cxnSp macro="">
      <xdr:nvCxnSpPr>
        <xdr:cNvPr id="369" name="直線コネクタ 368"/>
        <xdr:cNvCxnSpPr/>
      </xdr:nvCxnSpPr>
      <xdr:spPr>
        <a:xfrm flipV="1">
          <a:off x="7861300" y="147002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83185</xdr:rowOff>
    </xdr:from>
    <xdr:to xmlns:xdr="http://schemas.openxmlformats.org/drawingml/2006/spreadsheetDrawing">
      <xdr:col>36</xdr:col>
      <xdr:colOff>165100</xdr:colOff>
      <xdr:row>86</xdr:row>
      <xdr:rowOff>13335</xdr:rowOff>
    </xdr:to>
    <xdr:sp macro="" textlink="">
      <xdr:nvSpPr>
        <xdr:cNvPr id="370" name="楕円 369"/>
        <xdr:cNvSpPr/>
      </xdr:nvSpPr>
      <xdr:spPr>
        <a:xfrm>
          <a:off x="6921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130810</xdr:rowOff>
    </xdr:from>
    <xdr:to xmlns:xdr="http://schemas.openxmlformats.org/drawingml/2006/spreadsheetDrawing">
      <xdr:col>41</xdr:col>
      <xdr:colOff>50800</xdr:colOff>
      <xdr:row>85</xdr:row>
      <xdr:rowOff>133985</xdr:rowOff>
    </xdr:to>
    <xdr:cxnSp macro="">
      <xdr:nvCxnSpPr>
        <xdr:cNvPr id="371" name="直線コネクタ 370"/>
        <xdr:cNvCxnSpPr/>
      </xdr:nvCxnSpPr>
      <xdr:spPr>
        <a:xfrm flipV="1">
          <a:off x="6972300" y="14704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19685</xdr:rowOff>
    </xdr:from>
    <xdr:ext cx="469900" cy="256540"/>
    <xdr:sp macro="" textlink="">
      <xdr:nvSpPr>
        <xdr:cNvPr id="372" name="n_1aveValue【公営住宅】&#10;一人当たり面積"/>
        <xdr:cNvSpPr txBox="1"/>
      </xdr:nvSpPr>
      <xdr:spPr>
        <a:xfrm>
          <a:off x="9391650" y="14250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2540</xdr:rowOff>
    </xdr:from>
    <xdr:ext cx="467360" cy="259080"/>
    <xdr:sp macro="" textlink="">
      <xdr:nvSpPr>
        <xdr:cNvPr id="373" name="n_2aveValue【公営住宅】&#10;一人当たり面積"/>
        <xdr:cNvSpPr txBox="1"/>
      </xdr:nvSpPr>
      <xdr:spPr>
        <a:xfrm>
          <a:off x="8515350" y="14232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160020</xdr:rowOff>
    </xdr:from>
    <xdr:ext cx="467360" cy="259080"/>
    <xdr:sp macro="" textlink="">
      <xdr:nvSpPr>
        <xdr:cNvPr id="374" name="n_3aveValue【公営住宅】&#10;一人当たり面積"/>
        <xdr:cNvSpPr txBox="1"/>
      </xdr:nvSpPr>
      <xdr:spPr>
        <a:xfrm>
          <a:off x="7626350" y="14218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20955</xdr:rowOff>
    </xdr:from>
    <xdr:ext cx="467360" cy="256540"/>
    <xdr:sp macro="" textlink="">
      <xdr:nvSpPr>
        <xdr:cNvPr id="375" name="n_4aveValue【公営住宅】&#10;一人当たり面積"/>
        <xdr:cNvSpPr txBox="1"/>
      </xdr:nvSpPr>
      <xdr:spPr>
        <a:xfrm>
          <a:off x="6737350" y="14251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166370</xdr:rowOff>
    </xdr:from>
    <xdr:ext cx="469900" cy="256540"/>
    <xdr:sp macro="" textlink="">
      <xdr:nvSpPr>
        <xdr:cNvPr id="376" name="n_1mainValue【公営住宅】&#10;一人当たり面積"/>
        <xdr:cNvSpPr txBox="1"/>
      </xdr:nvSpPr>
      <xdr:spPr>
        <a:xfrm>
          <a:off x="9391650" y="14739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168910</xdr:rowOff>
    </xdr:from>
    <xdr:ext cx="467360" cy="256540"/>
    <xdr:sp macro="" textlink="">
      <xdr:nvSpPr>
        <xdr:cNvPr id="377" name="n_2mainValue【公営住宅】&#10;一人当たり面積"/>
        <xdr:cNvSpPr txBox="1"/>
      </xdr:nvSpPr>
      <xdr:spPr>
        <a:xfrm>
          <a:off x="8515350" y="14742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1270</xdr:rowOff>
    </xdr:from>
    <xdr:ext cx="467360" cy="259080"/>
    <xdr:sp macro="" textlink="">
      <xdr:nvSpPr>
        <xdr:cNvPr id="378" name="n_3mainValue【公営住宅】&#10;一人当たり面積"/>
        <xdr:cNvSpPr txBox="1"/>
      </xdr:nvSpPr>
      <xdr:spPr>
        <a:xfrm>
          <a:off x="7626350" y="14745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4445</xdr:rowOff>
    </xdr:from>
    <xdr:ext cx="467360" cy="259080"/>
    <xdr:sp macro="" textlink="">
      <xdr:nvSpPr>
        <xdr:cNvPr id="379" name="n_4mainValue【公営住宅】&#10;一人当たり面積"/>
        <xdr:cNvSpPr txBox="1"/>
      </xdr:nvSpPr>
      <xdr:spPr>
        <a:xfrm>
          <a:off x="6737350" y="14749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20" name="テキスト ボックス 4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1" name="直線コネクタ 4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422" name="テキスト ボックス 42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23" name="直線コネクタ 4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424" name="テキスト ボックス 423"/>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5" name="直線コネクタ 4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6" name="テキスト ボックス 4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7" name="直線コネクタ 4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28" name="テキスト ボックス 427"/>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9" name="直線コネクタ 4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30" name="テキスト ボックス 4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31" name="直線コネクタ 4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32" name="テキスト ボックス 4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434" name="テキスト ボックス 433"/>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158115</xdr:rowOff>
    </xdr:from>
    <xdr:to xmlns:xdr="http://schemas.openxmlformats.org/drawingml/2006/spreadsheetDrawing">
      <xdr:col>85</xdr:col>
      <xdr:colOff>126365</xdr:colOff>
      <xdr:row>63</xdr:row>
      <xdr:rowOff>160020</xdr:rowOff>
    </xdr:to>
    <xdr:cxnSp macro="">
      <xdr:nvCxnSpPr>
        <xdr:cNvPr id="436" name="直線コネクタ 435"/>
        <xdr:cNvCxnSpPr/>
      </xdr:nvCxnSpPr>
      <xdr:spPr>
        <a:xfrm flipV="1">
          <a:off x="16318865" y="94164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163830</xdr:rowOff>
    </xdr:from>
    <xdr:ext cx="405130" cy="259080"/>
    <xdr:sp macro="" textlink="">
      <xdr:nvSpPr>
        <xdr:cNvPr id="437" name="【学校施設】&#10;有形固定資産減価償却率最小値テキスト"/>
        <xdr:cNvSpPr txBox="1"/>
      </xdr:nvSpPr>
      <xdr:spPr>
        <a:xfrm>
          <a:off x="16357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160020</xdr:rowOff>
    </xdr:from>
    <xdr:to xmlns:xdr="http://schemas.openxmlformats.org/drawingml/2006/spreadsheetDrawing">
      <xdr:col>86</xdr:col>
      <xdr:colOff>25400</xdr:colOff>
      <xdr:row>63</xdr:row>
      <xdr:rowOff>160020</xdr:rowOff>
    </xdr:to>
    <xdr:cxnSp macro="">
      <xdr:nvCxnSpPr>
        <xdr:cNvPr id="438" name="直線コネクタ 437"/>
        <xdr:cNvCxnSpPr/>
      </xdr:nvCxnSpPr>
      <xdr:spPr>
        <a:xfrm>
          <a:off x="16230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104775</xdr:rowOff>
    </xdr:from>
    <xdr:ext cx="405130" cy="259080"/>
    <xdr:sp macro="" textlink="">
      <xdr:nvSpPr>
        <xdr:cNvPr id="439" name="【学校施設】&#10;有形固定資産減価償却率最大値テキスト"/>
        <xdr:cNvSpPr txBox="1"/>
      </xdr:nvSpPr>
      <xdr:spPr>
        <a:xfrm>
          <a:off x="16357600" y="9191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158115</xdr:rowOff>
    </xdr:from>
    <xdr:to xmlns:xdr="http://schemas.openxmlformats.org/drawingml/2006/spreadsheetDrawing">
      <xdr:col>86</xdr:col>
      <xdr:colOff>25400</xdr:colOff>
      <xdr:row>54</xdr:row>
      <xdr:rowOff>158115</xdr:rowOff>
    </xdr:to>
    <xdr:cxnSp macro="">
      <xdr:nvCxnSpPr>
        <xdr:cNvPr id="440" name="直線コネクタ 439"/>
        <xdr:cNvCxnSpPr/>
      </xdr:nvCxnSpPr>
      <xdr:spPr>
        <a:xfrm>
          <a:off x="16230600" y="941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2540</xdr:rowOff>
    </xdr:from>
    <xdr:ext cx="405130" cy="259080"/>
    <xdr:sp macro="" textlink="">
      <xdr:nvSpPr>
        <xdr:cNvPr id="441" name="【学校施設】&#10;有形固定資産減価償却率平均値テキスト"/>
        <xdr:cNvSpPr txBox="1"/>
      </xdr:nvSpPr>
      <xdr:spPr>
        <a:xfrm>
          <a:off x="16357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177800</xdr:colOff>
      <xdr:row>60</xdr:row>
      <xdr:rowOff>81280</xdr:rowOff>
    </xdr:to>
    <xdr:sp macro="" textlink="">
      <xdr:nvSpPr>
        <xdr:cNvPr id="442" name="フローチャート: 判断 4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443" name="フローチャート: 判断 4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168275</xdr:rowOff>
    </xdr:from>
    <xdr:to xmlns:xdr="http://schemas.openxmlformats.org/drawingml/2006/spreadsheetDrawing">
      <xdr:col>76</xdr:col>
      <xdr:colOff>165100</xdr:colOff>
      <xdr:row>60</xdr:row>
      <xdr:rowOff>98425</xdr:rowOff>
    </xdr:to>
    <xdr:sp macro="" textlink="">
      <xdr:nvSpPr>
        <xdr:cNvPr id="444" name="フローチャート: 判断 4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141605</xdr:rowOff>
    </xdr:from>
    <xdr:to xmlns:xdr="http://schemas.openxmlformats.org/drawingml/2006/spreadsheetDrawing">
      <xdr:col>72</xdr:col>
      <xdr:colOff>38100</xdr:colOff>
      <xdr:row>60</xdr:row>
      <xdr:rowOff>71755</xdr:rowOff>
    </xdr:to>
    <xdr:sp macro="" textlink="">
      <xdr:nvSpPr>
        <xdr:cNvPr id="445" name="フローチャート: 判断 4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97790</xdr:rowOff>
    </xdr:from>
    <xdr:to xmlns:xdr="http://schemas.openxmlformats.org/drawingml/2006/spreadsheetDrawing">
      <xdr:col>67</xdr:col>
      <xdr:colOff>101600</xdr:colOff>
      <xdr:row>60</xdr:row>
      <xdr:rowOff>27940</xdr:rowOff>
    </xdr:to>
    <xdr:sp macro="" textlink="">
      <xdr:nvSpPr>
        <xdr:cNvPr id="446" name="フローチャート: 判断 4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47" name="テキスト ボックス 44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48" name="テキスト ボックス 44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49" name="テキスト ボックス 44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50" name="テキスト ボックス 44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51" name="テキスト ボックス 45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25400</xdr:rowOff>
    </xdr:from>
    <xdr:to xmlns:xdr="http://schemas.openxmlformats.org/drawingml/2006/spreadsheetDrawing">
      <xdr:col>85</xdr:col>
      <xdr:colOff>177800</xdr:colOff>
      <xdr:row>63</xdr:row>
      <xdr:rowOff>127000</xdr:rowOff>
    </xdr:to>
    <xdr:sp macro="" textlink="">
      <xdr:nvSpPr>
        <xdr:cNvPr id="452" name="楕円 451"/>
        <xdr:cNvSpPr/>
      </xdr:nvSpPr>
      <xdr:spPr>
        <a:xfrm>
          <a:off x="16268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111760</xdr:rowOff>
    </xdr:from>
    <xdr:ext cx="405130" cy="256540"/>
    <xdr:sp macro="" textlink="">
      <xdr:nvSpPr>
        <xdr:cNvPr id="453" name="【学校施設】&#10;有形固定資産減価償却率該当値テキスト"/>
        <xdr:cNvSpPr txBox="1"/>
      </xdr:nvSpPr>
      <xdr:spPr>
        <a:xfrm>
          <a:off x="16357600" y="10741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166370</xdr:rowOff>
    </xdr:from>
    <xdr:to xmlns:xdr="http://schemas.openxmlformats.org/drawingml/2006/spreadsheetDrawing">
      <xdr:col>81</xdr:col>
      <xdr:colOff>101600</xdr:colOff>
      <xdr:row>63</xdr:row>
      <xdr:rowOff>96520</xdr:rowOff>
    </xdr:to>
    <xdr:sp macro="" textlink="">
      <xdr:nvSpPr>
        <xdr:cNvPr id="454" name="楕円 453"/>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45720</xdr:rowOff>
    </xdr:from>
    <xdr:to xmlns:xdr="http://schemas.openxmlformats.org/drawingml/2006/spreadsheetDrawing">
      <xdr:col>85</xdr:col>
      <xdr:colOff>127000</xdr:colOff>
      <xdr:row>63</xdr:row>
      <xdr:rowOff>76200</xdr:rowOff>
    </xdr:to>
    <xdr:cxnSp macro="">
      <xdr:nvCxnSpPr>
        <xdr:cNvPr id="455" name="直線コネクタ 454"/>
        <xdr:cNvCxnSpPr/>
      </xdr:nvCxnSpPr>
      <xdr:spPr>
        <a:xfrm>
          <a:off x="15481300" y="108470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141605</xdr:rowOff>
    </xdr:from>
    <xdr:to xmlns:xdr="http://schemas.openxmlformats.org/drawingml/2006/spreadsheetDrawing">
      <xdr:col>76</xdr:col>
      <xdr:colOff>165100</xdr:colOff>
      <xdr:row>63</xdr:row>
      <xdr:rowOff>71755</xdr:rowOff>
    </xdr:to>
    <xdr:sp macro="" textlink="">
      <xdr:nvSpPr>
        <xdr:cNvPr id="456" name="楕円 455"/>
        <xdr:cNvSpPr/>
      </xdr:nvSpPr>
      <xdr:spPr>
        <a:xfrm>
          <a:off x="14541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20955</xdr:rowOff>
    </xdr:from>
    <xdr:to xmlns:xdr="http://schemas.openxmlformats.org/drawingml/2006/spreadsheetDrawing">
      <xdr:col>81</xdr:col>
      <xdr:colOff>50800</xdr:colOff>
      <xdr:row>63</xdr:row>
      <xdr:rowOff>45720</xdr:rowOff>
    </xdr:to>
    <xdr:cxnSp macro="">
      <xdr:nvCxnSpPr>
        <xdr:cNvPr id="457" name="直線コネクタ 456"/>
        <xdr:cNvCxnSpPr/>
      </xdr:nvCxnSpPr>
      <xdr:spPr>
        <a:xfrm>
          <a:off x="14592300" y="10822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113030</xdr:rowOff>
    </xdr:from>
    <xdr:to xmlns:xdr="http://schemas.openxmlformats.org/drawingml/2006/spreadsheetDrawing">
      <xdr:col>72</xdr:col>
      <xdr:colOff>38100</xdr:colOff>
      <xdr:row>63</xdr:row>
      <xdr:rowOff>43180</xdr:rowOff>
    </xdr:to>
    <xdr:sp macro="" textlink="">
      <xdr:nvSpPr>
        <xdr:cNvPr id="458" name="楕円 457"/>
        <xdr:cNvSpPr/>
      </xdr:nvSpPr>
      <xdr:spPr>
        <a:xfrm>
          <a:off x="1365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163830</xdr:rowOff>
    </xdr:from>
    <xdr:to xmlns:xdr="http://schemas.openxmlformats.org/drawingml/2006/spreadsheetDrawing">
      <xdr:col>76</xdr:col>
      <xdr:colOff>114300</xdr:colOff>
      <xdr:row>63</xdr:row>
      <xdr:rowOff>20955</xdr:rowOff>
    </xdr:to>
    <xdr:cxnSp macro="">
      <xdr:nvCxnSpPr>
        <xdr:cNvPr id="459" name="直線コネクタ 458"/>
        <xdr:cNvCxnSpPr/>
      </xdr:nvCxnSpPr>
      <xdr:spPr>
        <a:xfrm>
          <a:off x="13703300" y="107937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78740</xdr:rowOff>
    </xdr:from>
    <xdr:to xmlns:xdr="http://schemas.openxmlformats.org/drawingml/2006/spreadsheetDrawing">
      <xdr:col>67</xdr:col>
      <xdr:colOff>101600</xdr:colOff>
      <xdr:row>63</xdr:row>
      <xdr:rowOff>8890</xdr:rowOff>
    </xdr:to>
    <xdr:sp macro="" textlink="">
      <xdr:nvSpPr>
        <xdr:cNvPr id="460" name="楕円 459"/>
        <xdr:cNvSpPr/>
      </xdr:nvSpPr>
      <xdr:spPr>
        <a:xfrm>
          <a:off x="1276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129540</xdr:rowOff>
    </xdr:from>
    <xdr:to xmlns:xdr="http://schemas.openxmlformats.org/drawingml/2006/spreadsheetDrawing">
      <xdr:col>71</xdr:col>
      <xdr:colOff>177800</xdr:colOff>
      <xdr:row>62</xdr:row>
      <xdr:rowOff>163830</xdr:rowOff>
    </xdr:to>
    <xdr:cxnSp macro="">
      <xdr:nvCxnSpPr>
        <xdr:cNvPr id="461" name="直線コネクタ 460"/>
        <xdr:cNvCxnSpPr/>
      </xdr:nvCxnSpPr>
      <xdr:spPr>
        <a:xfrm>
          <a:off x="12814300" y="107594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86360</xdr:rowOff>
    </xdr:from>
    <xdr:ext cx="405130" cy="256540"/>
    <xdr:sp macro="" textlink="">
      <xdr:nvSpPr>
        <xdr:cNvPr id="462" name="n_1aveValue【学校施設】&#10;有形固定資産減価償却率"/>
        <xdr:cNvSpPr txBox="1"/>
      </xdr:nvSpPr>
      <xdr:spPr>
        <a:xfrm>
          <a:off x="15266035" y="10030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114935</xdr:rowOff>
    </xdr:from>
    <xdr:ext cx="402590" cy="259080"/>
    <xdr:sp macro="" textlink="">
      <xdr:nvSpPr>
        <xdr:cNvPr id="463" name="n_2aveValue【学校施設】&#10;有形固定資産減価償却率"/>
        <xdr:cNvSpPr txBox="1"/>
      </xdr:nvSpPr>
      <xdr:spPr>
        <a:xfrm>
          <a:off x="14389735" y="10059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88265</xdr:rowOff>
    </xdr:from>
    <xdr:ext cx="402590" cy="256540"/>
    <xdr:sp macro="" textlink="">
      <xdr:nvSpPr>
        <xdr:cNvPr id="464" name="n_3aveValue【学校施設】&#10;有形固定資産減価償却率"/>
        <xdr:cNvSpPr txBox="1"/>
      </xdr:nvSpPr>
      <xdr:spPr>
        <a:xfrm>
          <a:off x="13500735" y="10032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44450</xdr:rowOff>
    </xdr:from>
    <xdr:ext cx="402590" cy="259080"/>
    <xdr:sp macro="" textlink="">
      <xdr:nvSpPr>
        <xdr:cNvPr id="465" name="n_4aveValue【学校施設】&#10;有形固定資産減価償却率"/>
        <xdr:cNvSpPr txBox="1"/>
      </xdr:nvSpPr>
      <xdr:spPr>
        <a:xfrm>
          <a:off x="12611735" y="998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87630</xdr:rowOff>
    </xdr:from>
    <xdr:ext cx="405130" cy="256540"/>
    <xdr:sp macro="" textlink="">
      <xdr:nvSpPr>
        <xdr:cNvPr id="466" name="n_1mainValue【学校施設】&#10;有形固定資産減価償却率"/>
        <xdr:cNvSpPr txBox="1"/>
      </xdr:nvSpPr>
      <xdr:spPr>
        <a:xfrm>
          <a:off x="15266035" y="10888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63500</xdr:rowOff>
    </xdr:from>
    <xdr:ext cx="402590" cy="256540"/>
    <xdr:sp macro="" textlink="">
      <xdr:nvSpPr>
        <xdr:cNvPr id="467" name="n_2mainValue【学校施設】&#10;有形固定資産減価償却率"/>
        <xdr:cNvSpPr txBox="1"/>
      </xdr:nvSpPr>
      <xdr:spPr>
        <a:xfrm>
          <a:off x="14389735" y="10864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34290</xdr:rowOff>
    </xdr:from>
    <xdr:ext cx="402590" cy="259080"/>
    <xdr:sp macro="" textlink="">
      <xdr:nvSpPr>
        <xdr:cNvPr id="468" name="n_3mainValue【学校施設】&#10;有形固定資産減価償却率"/>
        <xdr:cNvSpPr txBox="1"/>
      </xdr:nvSpPr>
      <xdr:spPr>
        <a:xfrm>
          <a:off x="13500735" y="10835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0</xdr:rowOff>
    </xdr:from>
    <xdr:ext cx="402590" cy="259080"/>
    <xdr:sp macro="" textlink="">
      <xdr:nvSpPr>
        <xdr:cNvPr id="469" name="n_4mainValue【学校施設】&#10;有形固定資産減価償却率"/>
        <xdr:cNvSpPr txBox="1"/>
      </xdr:nvSpPr>
      <xdr:spPr>
        <a:xfrm>
          <a:off x="12611735" y="10801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78" name="テキスト ボックス 47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480" name="テキスト ボックス 479"/>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1" name="直線コネクタ 48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482" name="テキスト ボックス 481"/>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3" name="直線コネクタ 48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484" name="テキスト ボックス 483"/>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5" name="直線コネクタ 48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486" name="テキスト ボックス 485"/>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7" name="直線コネクタ 48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488" name="テキスト ボックス 487"/>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89" name="直線コネクタ 48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490" name="テキスト ボックス 489"/>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1" name="直線コネクタ 49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820" cy="259080"/>
    <xdr:sp macro="" textlink="">
      <xdr:nvSpPr>
        <xdr:cNvPr id="492" name="テキスト ボックス 491"/>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3" name="直線コネクタ 4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94" name="テキスト ボックス 493"/>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149860</xdr:rowOff>
    </xdr:to>
    <xdr:cxnSp macro="">
      <xdr:nvCxnSpPr>
        <xdr:cNvPr id="496" name="直線コネクタ 495"/>
        <xdr:cNvCxnSpPr/>
      </xdr:nvCxnSpPr>
      <xdr:spPr>
        <a:xfrm flipV="1">
          <a:off x="22160865" y="957453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153670</xdr:rowOff>
    </xdr:from>
    <xdr:ext cx="469900" cy="259080"/>
    <xdr:sp macro="" textlink="">
      <xdr:nvSpPr>
        <xdr:cNvPr id="497" name="【学校施設】&#10;一人当たり面積最小値テキスト"/>
        <xdr:cNvSpPr txBox="1"/>
      </xdr:nvSpPr>
      <xdr:spPr>
        <a:xfrm>
          <a:off x="22199600" y="1112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149860</xdr:rowOff>
    </xdr:from>
    <xdr:to xmlns:xdr="http://schemas.openxmlformats.org/drawingml/2006/spreadsheetDrawing">
      <xdr:col>116</xdr:col>
      <xdr:colOff>152400</xdr:colOff>
      <xdr:row>64</xdr:row>
      <xdr:rowOff>149860</xdr:rowOff>
    </xdr:to>
    <xdr:cxnSp macro="">
      <xdr:nvCxnSpPr>
        <xdr:cNvPr id="498" name="直線コネクタ 497"/>
        <xdr:cNvCxnSpPr/>
      </xdr:nvCxnSpPr>
      <xdr:spPr>
        <a:xfrm>
          <a:off x="22072600" y="1112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499" name="【学校施設】&#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500" name="直線コネクタ 499"/>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152400</xdr:rowOff>
    </xdr:from>
    <xdr:ext cx="469900" cy="259080"/>
    <xdr:sp macro="" textlink="">
      <xdr:nvSpPr>
        <xdr:cNvPr id="501" name="【学校施設】&#10;一人当たり面積平均値テキスト"/>
        <xdr:cNvSpPr txBox="1"/>
      </xdr:nvSpPr>
      <xdr:spPr>
        <a:xfrm>
          <a:off x="22199600" y="10439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129540</xdr:rowOff>
    </xdr:from>
    <xdr:to xmlns:xdr="http://schemas.openxmlformats.org/drawingml/2006/spreadsheetDrawing">
      <xdr:col>116</xdr:col>
      <xdr:colOff>114300</xdr:colOff>
      <xdr:row>62</xdr:row>
      <xdr:rowOff>59690</xdr:rowOff>
    </xdr:to>
    <xdr:sp macro="" textlink="">
      <xdr:nvSpPr>
        <xdr:cNvPr id="502" name="フローチャート: 判断 501"/>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154940</xdr:rowOff>
    </xdr:from>
    <xdr:to xmlns:xdr="http://schemas.openxmlformats.org/drawingml/2006/spreadsheetDrawing">
      <xdr:col>112</xdr:col>
      <xdr:colOff>38100</xdr:colOff>
      <xdr:row>62</xdr:row>
      <xdr:rowOff>84455</xdr:rowOff>
    </xdr:to>
    <xdr:sp macro="" textlink="">
      <xdr:nvSpPr>
        <xdr:cNvPr id="503" name="フローチャート: 判断 502"/>
        <xdr:cNvSpPr/>
      </xdr:nvSpPr>
      <xdr:spPr>
        <a:xfrm>
          <a:off x="212725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504" name="フローチャート: 判断 503"/>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9525</xdr:rowOff>
    </xdr:from>
    <xdr:to xmlns:xdr="http://schemas.openxmlformats.org/drawingml/2006/spreadsheetDrawing">
      <xdr:col>102</xdr:col>
      <xdr:colOff>165100</xdr:colOff>
      <xdr:row>62</xdr:row>
      <xdr:rowOff>111125</xdr:rowOff>
    </xdr:to>
    <xdr:sp macro="" textlink="">
      <xdr:nvSpPr>
        <xdr:cNvPr id="505" name="フローチャート: 判断 504"/>
        <xdr:cNvSpPr/>
      </xdr:nvSpPr>
      <xdr:spPr>
        <a:xfrm>
          <a:off x="19494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150495</xdr:rowOff>
    </xdr:from>
    <xdr:to xmlns:xdr="http://schemas.openxmlformats.org/drawingml/2006/spreadsheetDrawing">
      <xdr:col>98</xdr:col>
      <xdr:colOff>38100</xdr:colOff>
      <xdr:row>62</xdr:row>
      <xdr:rowOff>80645</xdr:rowOff>
    </xdr:to>
    <xdr:sp macro="" textlink="">
      <xdr:nvSpPr>
        <xdr:cNvPr id="506" name="フローチャート: 判断 505"/>
        <xdr:cNvSpPr/>
      </xdr:nvSpPr>
      <xdr:spPr>
        <a:xfrm>
          <a:off x="18605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07" name="テキスト ボックス 50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08" name="テキスト ボックス 50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09" name="テキスト ボックス 50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10" name="テキスト ボックス 50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11" name="テキスト ボックス 51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79375</xdr:rowOff>
    </xdr:from>
    <xdr:to xmlns:xdr="http://schemas.openxmlformats.org/drawingml/2006/spreadsheetDrawing">
      <xdr:col>116</xdr:col>
      <xdr:colOff>114300</xdr:colOff>
      <xdr:row>63</xdr:row>
      <xdr:rowOff>9525</xdr:rowOff>
    </xdr:to>
    <xdr:sp macro="" textlink="">
      <xdr:nvSpPr>
        <xdr:cNvPr id="512" name="楕円 511"/>
        <xdr:cNvSpPr/>
      </xdr:nvSpPr>
      <xdr:spPr>
        <a:xfrm>
          <a:off x="221107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57785</xdr:rowOff>
    </xdr:from>
    <xdr:ext cx="469900" cy="259080"/>
    <xdr:sp macro="" textlink="">
      <xdr:nvSpPr>
        <xdr:cNvPr id="513" name="【学校施設】&#10;一人当たり面積該当値テキスト"/>
        <xdr:cNvSpPr txBox="1"/>
      </xdr:nvSpPr>
      <xdr:spPr>
        <a:xfrm>
          <a:off x="22199600" y="10687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92710</xdr:rowOff>
    </xdr:from>
    <xdr:to xmlns:xdr="http://schemas.openxmlformats.org/drawingml/2006/spreadsheetDrawing">
      <xdr:col>112</xdr:col>
      <xdr:colOff>38100</xdr:colOff>
      <xdr:row>63</xdr:row>
      <xdr:rowOff>22860</xdr:rowOff>
    </xdr:to>
    <xdr:sp macro="" textlink="">
      <xdr:nvSpPr>
        <xdr:cNvPr id="514" name="楕円 513"/>
        <xdr:cNvSpPr/>
      </xdr:nvSpPr>
      <xdr:spPr>
        <a:xfrm>
          <a:off x="212725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130175</xdr:rowOff>
    </xdr:from>
    <xdr:to xmlns:xdr="http://schemas.openxmlformats.org/drawingml/2006/spreadsheetDrawing">
      <xdr:col>116</xdr:col>
      <xdr:colOff>63500</xdr:colOff>
      <xdr:row>62</xdr:row>
      <xdr:rowOff>143510</xdr:rowOff>
    </xdr:to>
    <xdr:cxnSp macro="">
      <xdr:nvCxnSpPr>
        <xdr:cNvPr id="515" name="直線コネクタ 514"/>
        <xdr:cNvCxnSpPr/>
      </xdr:nvCxnSpPr>
      <xdr:spPr>
        <a:xfrm flipV="1">
          <a:off x="21323300" y="107600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104140</xdr:rowOff>
    </xdr:from>
    <xdr:to xmlns:xdr="http://schemas.openxmlformats.org/drawingml/2006/spreadsheetDrawing">
      <xdr:col>107</xdr:col>
      <xdr:colOff>101600</xdr:colOff>
      <xdr:row>63</xdr:row>
      <xdr:rowOff>34290</xdr:rowOff>
    </xdr:to>
    <xdr:sp macro="" textlink="">
      <xdr:nvSpPr>
        <xdr:cNvPr id="516" name="楕円 515"/>
        <xdr:cNvSpPr/>
      </xdr:nvSpPr>
      <xdr:spPr>
        <a:xfrm>
          <a:off x="20383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143510</xdr:rowOff>
    </xdr:from>
    <xdr:to xmlns:xdr="http://schemas.openxmlformats.org/drawingml/2006/spreadsheetDrawing">
      <xdr:col>111</xdr:col>
      <xdr:colOff>177800</xdr:colOff>
      <xdr:row>62</xdr:row>
      <xdr:rowOff>154940</xdr:rowOff>
    </xdr:to>
    <xdr:cxnSp macro="">
      <xdr:nvCxnSpPr>
        <xdr:cNvPr id="517" name="直線コネクタ 516"/>
        <xdr:cNvCxnSpPr/>
      </xdr:nvCxnSpPr>
      <xdr:spPr>
        <a:xfrm flipV="1">
          <a:off x="20434300" y="10773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114935</xdr:rowOff>
    </xdr:from>
    <xdr:to xmlns:xdr="http://schemas.openxmlformats.org/drawingml/2006/spreadsheetDrawing">
      <xdr:col>102</xdr:col>
      <xdr:colOff>165100</xdr:colOff>
      <xdr:row>63</xdr:row>
      <xdr:rowOff>45085</xdr:rowOff>
    </xdr:to>
    <xdr:sp macro="" textlink="">
      <xdr:nvSpPr>
        <xdr:cNvPr id="518" name="楕円 517"/>
        <xdr:cNvSpPr/>
      </xdr:nvSpPr>
      <xdr:spPr>
        <a:xfrm>
          <a:off x="19494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154940</xdr:rowOff>
    </xdr:from>
    <xdr:to xmlns:xdr="http://schemas.openxmlformats.org/drawingml/2006/spreadsheetDrawing">
      <xdr:col>107</xdr:col>
      <xdr:colOff>50800</xdr:colOff>
      <xdr:row>62</xdr:row>
      <xdr:rowOff>166370</xdr:rowOff>
    </xdr:to>
    <xdr:cxnSp macro="">
      <xdr:nvCxnSpPr>
        <xdr:cNvPr id="519" name="直線コネクタ 518"/>
        <xdr:cNvCxnSpPr/>
      </xdr:nvCxnSpPr>
      <xdr:spPr>
        <a:xfrm flipV="1">
          <a:off x="19545300" y="107848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127000</xdr:rowOff>
    </xdr:from>
    <xdr:to xmlns:xdr="http://schemas.openxmlformats.org/drawingml/2006/spreadsheetDrawing">
      <xdr:col>98</xdr:col>
      <xdr:colOff>38100</xdr:colOff>
      <xdr:row>63</xdr:row>
      <xdr:rowOff>57150</xdr:rowOff>
    </xdr:to>
    <xdr:sp macro="" textlink="">
      <xdr:nvSpPr>
        <xdr:cNvPr id="520" name="楕円 519"/>
        <xdr:cNvSpPr/>
      </xdr:nvSpPr>
      <xdr:spPr>
        <a:xfrm>
          <a:off x="18605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166370</xdr:rowOff>
    </xdr:from>
    <xdr:to xmlns:xdr="http://schemas.openxmlformats.org/drawingml/2006/spreadsheetDrawing">
      <xdr:col>102</xdr:col>
      <xdr:colOff>114300</xdr:colOff>
      <xdr:row>63</xdr:row>
      <xdr:rowOff>6350</xdr:rowOff>
    </xdr:to>
    <xdr:cxnSp macro="">
      <xdr:nvCxnSpPr>
        <xdr:cNvPr id="521" name="直線コネクタ 520"/>
        <xdr:cNvCxnSpPr/>
      </xdr:nvCxnSpPr>
      <xdr:spPr>
        <a:xfrm flipV="1">
          <a:off x="18656300" y="10796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100965</xdr:rowOff>
    </xdr:from>
    <xdr:ext cx="469900" cy="256540"/>
    <xdr:sp macro="" textlink="">
      <xdr:nvSpPr>
        <xdr:cNvPr id="522" name="n_1aveValue【学校施設】&#10;一人当たり面積"/>
        <xdr:cNvSpPr txBox="1"/>
      </xdr:nvSpPr>
      <xdr:spPr>
        <a:xfrm>
          <a:off x="21075650" y="10387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99060</xdr:rowOff>
    </xdr:from>
    <xdr:ext cx="467360" cy="256540"/>
    <xdr:sp macro="" textlink="">
      <xdr:nvSpPr>
        <xdr:cNvPr id="523" name="n_2aveValue【学校施設】&#10;一人当たり面積"/>
        <xdr:cNvSpPr txBox="1"/>
      </xdr:nvSpPr>
      <xdr:spPr>
        <a:xfrm>
          <a:off x="20199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127635</xdr:rowOff>
    </xdr:from>
    <xdr:ext cx="467360" cy="259080"/>
    <xdr:sp macro="" textlink="">
      <xdr:nvSpPr>
        <xdr:cNvPr id="524" name="n_3aveValue【学校施設】&#10;一人当たり面積"/>
        <xdr:cNvSpPr txBox="1"/>
      </xdr:nvSpPr>
      <xdr:spPr>
        <a:xfrm>
          <a:off x="19310350" y="10414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97790</xdr:rowOff>
    </xdr:from>
    <xdr:ext cx="467360" cy="256540"/>
    <xdr:sp macro="" textlink="">
      <xdr:nvSpPr>
        <xdr:cNvPr id="525" name="n_4aveValue【学校施設】&#10;一人当たり面積"/>
        <xdr:cNvSpPr txBox="1"/>
      </xdr:nvSpPr>
      <xdr:spPr>
        <a:xfrm>
          <a:off x="18421350" y="10384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13970</xdr:rowOff>
    </xdr:from>
    <xdr:ext cx="469900" cy="259080"/>
    <xdr:sp macro="" textlink="">
      <xdr:nvSpPr>
        <xdr:cNvPr id="526" name="n_1mainValue【学校施設】&#10;一人当たり面積"/>
        <xdr:cNvSpPr txBox="1"/>
      </xdr:nvSpPr>
      <xdr:spPr>
        <a:xfrm>
          <a:off x="21075650" y="1081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25400</xdr:rowOff>
    </xdr:from>
    <xdr:ext cx="467360" cy="259080"/>
    <xdr:sp macro="" textlink="">
      <xdr:nvSpPr>
        <xdr:cNvPr id="527" name="n_2mainValue【学校施設】&#10;一人当たり面積"/>
        <xdr:cNvSpPr txBox="1"/>
      </xdr:nvSpPr>
      <xdr:spPr>
        <a:xfrm>
          <a:off x="20199350" y="10826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36195</xdr:rowOff>
    </xdr:from>
    <xdr:ext cx="467360" cy="259080"/>
    <xdr:sp macro="" textlink="">
      <xdr:nvSpPr>
        <xdr:cNvPr id="528" name="n_3mainValue【学校施設】&#10;一人当たり面積"/>
        <xdr:cNvSpPr txBox="1"/>
      </xdr:nvSpPr>
      <xdr:spPr>
        <a:xfrm>
          <a:off x="19310350" y="10837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48260</xdr:rowOff>
    </xdr:from>
    <xdr:ext cx="467360" cy="259080"/>
    <xdr:sp macro="" textlink="">
      <xdr:nvSpPr>
        <xdr:cNvPr id="529" name="n_4mainValue【学校施設】&#10;一人当たり面積"/>
        <xdr:cNvSpPr txBox="1"/>
      </xdr:nvSpPr>
      <xdr:spPr>
        <a:xfrm>
          <a:off x="18421350" y="10849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54" name="テキスト ボックス 553"/>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5" name="直線コネクタ 55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556" name="テキスト ボックス 555"/>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7" name="直線コネクタ 55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558" name="テキスト ボックス 557"/>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9" name="直線コネクタ 55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0" name="テキスト ボックス 55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1" name="直線コネクタ 56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562" name="テキスト ボックス 561"/>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3" name="直線コネクタ 56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4" name="テキスト ボックス 56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5" name="直線コネクタ 56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6" name="テキスト ボックス 56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7" name="直線コネクタ 56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568" name="テキスト ボックス 567"/>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9" name="直線コネクタ 5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63500</xdr:rowOff>
    </xdr:from>
    <xdr:to xmlns:xdr="http://schemas.openxmlformats.org/drawingml/2006/spreadsheetDrawing">
      <xdr:col>85</xdr:col>
      <xdr:colOff>126365</xdr:colOff>
      <xdr:row>109</xdr:row>
      <xdr:rowOff>35560</xdr:rowOff>
    </xdr:to>
    <xdr:cxnSp macro="">
      <xdr:nvCxnSpPr>
        <xdr:cNvPr id="571" name="直線コネクタ 570"/>
        <xdr:cNvCxnSpPr/>
      </xdr:nvCxnSpPr>
      <xdr:spPr>
        <a:xfrm flipV="1">
          <a:off x="16318865" y="1720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72"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73" name="直線コネクタ 572"/>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9525</xdr:rowOff>
    </xdr:from>
    <xdr:ext cx="340360" cy="256540"/>
    <xdr:sp macro="" textlink="">
      <xdr:nvSpPr>
        <xdr:cNvPr id="574" name="【公民館】&#10;有形固定資産減価償却率最大値テキスト"/>
        <xdr:cNvSpPr txBox="1"/>
      </xdr:nvSpPr>
      <xdr:spPr>
        <a:xfrm>
          <a:off x="16357600" y="169830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63500</xdr:rowOff>
    </xdr:from>
    <xdr:to xmlns:xdr="http://schemas.openxmlformats.org/drawingml/2006/spreadsheetDrawing">
      <xdr:col>86</xdr:col>
      <xdr:colOff>25400</xdr:colOff>
      <xdr:row>100</xdr:row>
      <xdr:rowOff>63500</xdr:rowOff>
    </xdr:to>
    <xdr:cxnSp macro="">
      <xdr:nvCxnSpPr>
        <xdr:cNvPr id="575" name="直線コネクタ 574"/>
        <xdr:cNvCxnSpPr/>
      </xdr:nvCxnSpPr>
      <xdr:spPr>
        <a:xfrm>
          <a:off x="16230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168910</xdr:rowOff>
    </xdr:from>
    <xdr:ext cx="405130" cy="256540"/>
    <xdr:sp macro="" textlink="">
      <xdr:nvSpPr>
        <xdr:cNvPr id="576" name="【公民館】&#10;有形固定資産減価償却率平均値テキスト"/>
        <xdr:cNvSpPr txBox="1"/>
      </xdr:nvSpPr>
      <xdr:spPr>
        <a:xfrm>
          <a:off x="16357600" y="181711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19050</xdr:rowOff>
    </xdr:from>
    <xdr:to xmlns:xdr="http://schemas.openxmlformats.org/drawingml/2006/spreadsheetDrawing">
      <xdr:col>85</xdr:col>
      <xdr:colOff>177800</xdr:colOff>
      <xdr:row>106</xdr:row>
      <xdr:rowOff>120650</xdr:rowOff>
    </xdr:to>
    <xdr:sp macro="" textlink="">
      <xdr:nvSpPr>
        <xdr:cNvPr id="577" name="フローチャート: 判断 576"/>
        <xdr:cNvSpPr/>
      </xdr:nvSpPr>
      <xdr:spPr>
        <a:xfrm>
          <a:off x="162687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50165</xdr:rowOff>
    </xdr:from>
    <xdr:to xmlns:xdr="http://schemas.openxmlformats.org/drawingml/2006/spreadsheetDrawing">
      <xdr:col>81</xdr:col>
      <xdr:colOff>101600</xdr:colOff>
      <xdr:row>106</xdr:row>
      <xdr:rowOff>151765</xdr:rowOff>
    </xdr:to>
    <xdr:sp macro="" textlink="">
      <xdr:nvSpPr>
        <xdr:cNvPr id="578" name="フローチャート: 判断 577"/>
        <xdr:cNvSpPr/>
      </xdr:nvSpPr>
      <xdr:spPr>
        <a:xfrm>
          <a:off x="15430500" y="1822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36830</xdr:rowOff>
    </xdr:from>
    <xdr:to xmlns:xdr="http://schemas.openxmlformats.org/drawingml/2006/spreadsheetDrawing">
      <xdr:col>76</xdr:col>
      <xdr:colOff>165100</xdr:colOff>
      <xdr:row>106</xdr:row>
      <xdr:rowOff>138430</xdr:rowOff>
    </xdr:to>
    <xdr:sp macro="" textlink="">
      <xdr:nvSpPr>
        <xdr:cNvPr id="579" name="フローチャート: 判断 57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61595</xdr:rowOff>
    </xdr:from>
    <xdr:to xmlns:xdr="http://schemas.openxmlformats.org/drawingml/2006/spreadsheetDrawing">
      <xdr:col>72</xdr:col>
      <xdr:colOff>38100</xdr:colOff>
      <xdr:row>106</xdr:row>
      <xdr:rowOff>163195</xdr:rowOff>
    </xdr:to>
    <xdr:sp macro="" textlink="">
      <xdr:nvSpPr>
        <xdr:cNvPr id="580" name="フローチャート: 判断 579"/>
        <xdr:cNvSpPr/>
      </xdr:nvSpPr>
      <xdr:spPr>
        <a:xfrm>
          <a:off x="1365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106</xdr:row>
      <xdr:rowOff>27305</xdr:rowOff>
    </xdr:from>
    <xdr:to xmlns:xdr="http://schemas.openxmlformats.org/drawingml/2006/spreadsheetDrawing">
      <xdr:col>67</xdr:col>
      <xdr:colOff>101600</xdr:colOff>
      <xdr:row>106</xdr:row>
      <xdr:rowOff>128905</xdr:rowOff>
    </xdr:to>
    <xdr:sp macro="" textlink="">
      <xdr:nvSpPr>
        <xdr:cNvPr id="581" name="フローチャート: 判断 580"/>
        <xdr:cNvSpPr/>
      </xdr:nvSpPr>
      <xdr:spPr>
        <a:xfrm>
          <a:off x="12763500" y="1820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2" name="テキスト ボックス 5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3" name="テキスト ボックス 5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4" name="テキスト ボックス 5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5" name="テキスト ボックス 5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6" name="テキスト ボックス 5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167640</xdr:rowOff>
    </xdr:from>
    <xdr:to xmlns:xdr="http://schemas.openxmlformats.org/drawingml/2006/spreadsheetDrawing">
      <xdr:col>85</xdr:col>
      <xdr:colOff>177800</xdr:colOff>
      <xdr:row>106</xdr:row>
      <xdr:rowOff>97790</xdr:rowOff>
    </xdr:to>
    <xdr:sp macro="" textlink="">
      <xdr:nvSpPr>
        <xdr:cNvPr id="587" name="楕円 586"/>
        <xdr:cNvSpPr/>
      </xdr:nvSpPr>
      <xdr:spPr>
        <a:xfrm>
          <a:off x="162687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19050</xdr:rowOff>
    </xdr:from>
    <xdr:ext cx="405130" cy="256540"/>
    <xdr:sp macro="" textlink="">
      <xdr:nvSpPr>
        <xdr:cNvPr id="588" name="【公民館】&#10;有形固定資産減価償却率該当値テキスト"/>
        <xdr:cNvSpPr txBox="1"/>
      </xdr:nvSpPr>
      <xdr:spPr>
        <a:xfrm>
          <a:off x="16357600" y="180213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43180</xdr:rowOff>
    </xdr:from>
    <xdr:to xmlns:xdr="http://schemas.openxmlformats.org/drawingml/2006/spreadsheetDrawing">
      <xdr:col>81</xdr:col>
      <xdr:colOff>101600</xdr:colOff>
      <xdr:row>106</xdr:row>
      <xdr:rowOff>144780</xdr:rowOff>
    </xdr:to>
    <xdr:sp macro="" textlink="">
      <xdr:nvSpPr>
        <xdr:cNvPr id="589" name="楕円 588"/>
        <xdr:cNvSpPr/>
      </xdr:nvSpPr>
      <xdr:spPr>
        <a:xfrm>
          <a:off x="15430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46990</xdr:rowOff>
    </xdr:from>
    <xdr:to xmlns:xdr="http://schemas.openxmlformats.org/drawingml/2006/spreadsheetDrawing">
      <xdr:col>85</xdr:col>
      <xdr:colOff>127000</xdr:colOff>
      <xdr:row>106</xdr:row>
      <xdr:rowOff>93980</xdr:rowOff>
    </xdr:to>
    <xdr:cxnSp macro="">
      <xdr:nvCxnSpPr>
        <xdr:cNvPr id="590" name="直線コネクタ 589"/>
        <xdr:cNvCxnSpPr/>
      </xdr:nvCxnSpPr>
      <xdr:spPr>
        <a:xfrm flipV="1">
          <a:off x="15481300" y="182206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10795</xdr:rowOff>
    </xdr:from>
    <xdr:to xmlns:xdr="http://schemas.openxmlformats.org/drawingml/2006/spreadsheetDrawing">
      <xdr:col>76</xdr:col>
      <xdr:colOff>165100</xdr:colOff>
      <xdr:row>106</xdr:row>
      <xdr:rowOff>112395</xdr:rowOff>
    </xdr:to>
    <xdr:sp macro="" textlink="">
      <xdr:nvSpPr>
        <xdr:cNvPr id="591" name="楕円 590"/>
        <xdr:cNvSpPr/>
      </xdr:nvSpPr>
      <xdr:spPr>
        <a:xfrm>
          <a:off x="14541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61595</xdr:rowOff>
    </xdr:from>
    <xdr:to xmlns:xdr="http://schemas.openxmlformats.org/drawingml/2006/spreadsheetDrawing">
      <xdr:col>81</xdr:col>
      <xdr:colOff>50800</xdr:colOff>
      <xdr:row>106</xdr:row>
      <xdr:rowOff>93980</xdr:rowOff>
    </xdr:to>
    <xdr:cxnSp macro="">
      <xdr:nvCxnSpPr>
        <xdr:cNvPr id="592" name="直線コネクタ 591"/>
        <xdr:cNvCxnSpPr/>
      </xdr:nvCxnSpPr>
      <xdr:spPr>
        <a:xfrm>
          <a:off x="14592300" y="182352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149225</xdr:rowOff>
    </xdr:from>
    <xdr:to xmlns:xdr="http://schemas.openxmlformats.org/drawingml/2006/spreadsheetDrawing">
      <xdr:col>72</xdr:col>
      <xdr:colOff>38100</xdr:colOff>
      <xdr:row>106</xdr:row>
      <xdr:rowOff>79375</xdr:rowOff>
    </xdr:to>
    <xdr:sp macro="" textlink="">
      <xdr:nvSpPr>
        <xdr:cNvPr id="593" name="楕円 592"/>
        <xdr:cNvSpPr/>
      </xdr:nvSpPr>
      <xdr:spPr>
        <a:xfrm>
          <a:off x="1365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29210</xdr:rowOff>
    </xdr:from>
    <xdr:to xmlns:xdr="http://schemas.openxmlformats.org/drawingml/2006/spreadsheetDrawing">
      <xdr:col>76</xdr:col>
      <xdr:colOff>114300</xdr:colOff>
      <xdr:row>106</xdr:row>
      <xdr:rowOff>61595</xdr:rowOff>
    </xdr:to>
    <xdr:cxnSp macro="">
      <xdr:nvCxnSpPr>
        <xdr:cNvPr id="594" name="直線コネクタ 593"/>
        <xdr:cNvCxnSpPr/>
      </xdr:nvCxnSpPr>
      <xdr:spPr>
        <a:xfrm>
          <a:off x="13703300" y="18202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116840</xdr:rowOff>
    </xdr:from>
    <xdr:to xmlns:xdr="http://schemas.openxmlformats.org/drawingml/2006/spreadsheetDrawing">
      <xdr:col>67</xdr:col>
      <xdr:colOff>101600</xdr:colOff>
      <xdr:row>106</xdr:row>
      <xdr:rowOff>46990</xdr:rowOff>
    </xdr:to>
    <xdr:sp macro="" textlink="">
      <xdr:nvSpPr>
        <xdr:cNvPr id="595" name="楕円 594"/>
        <xdr:cNvSpPr/>
      </xdr:nvSpPr>
      <xdr:spPr>
        <a:xfrm>
          <a:off x="1276350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167640</xdr:rowOff>
    </xdr:from>
    <xdr:to xmlns:xdr="http://schemas.openxmlformats.org/drawingml/2006/spreadsheetDrawing">
      <xdr:col>71</xdr:col>
      <xdr:colOff>177800</xdr:colOff>
      <xdr:row>106</xdr:row>
      <xdr:rowOff>29210</xdr:rowOff>
    </xdr:to>
    <xdr:cxnSp macro="">
      <xdr:nvCxnSpPr>
        <xdr:cNvPr id="596" name="直線コネクタ 595"/>
        <xdr:cNvCxnSpPr/>
      </xdr:nvCxnSpPr>
      <xdr:spPr>
        <a:xfrm>
          <a:off x="12814300" y="18169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143510</xdr:rowOff>
    </xdr:from>
    <xdr:ext cx="405130" cy="256540"/>
    <xdr:sp macro="" textlink="">
      <xdr:nvSpPr>
        <xdr:cNvPr id="597" name="n_1aveValue【公民館】&#10;有形固定資産減価償却率"/>
        <xdr:cNvSpPr txBox="1"/>
      </xdr:nvSpPr>
      <xdr:spPr>
        <a:xfrm>
          <a:off x="15266035" y="18317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129540</xdr:rowOff>
    </xdr:from>
    <xdr:ext cx="402590" cy="259080"/>
    <xdr:sp macro="" textlink="">
      <xdr:nvSpPr>
        <xdr:cNvPr id="598" name="n_2aveValue【公民館】&#10;有形固定資産減価償却率"/>
        <xdr:cNvSpPr txBox="1"/>
      </xdr:nvSpPr>
      <xdr:spPr>
        <a:xfrm>
          <a:off x="14389735" y="18303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154940</xdr:rowOff>
    </xdr:from>
    <xdr:ext cx="402590" cy="256540"/>
    <xdr:sp macro="" textlink="">
      <xdr:nvSpPr>
        <xdr:cNvPr id="599" name="n_3aveValue【公民館】&#10;有形固定資産減価償却率"/>
        <xdr:cNvSpPr txBox="1"/>
      </xdr:nvSpPr>
      <xdr:spPr>
        <a:xfrm>
          <a:off x="13500735" y="183286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120650</xdr:rowOff>
    </xdr:from>
    <xdr:ext cx="402590" cy="256540"/>
    <xdr:sp macro="" textlink="">
      <xdr:nvSpPr>
        <xdr:cNvPr id="600" name="n_4aveValue【公民館】&#10;有形固定資産減価償却率"/>
        <xdr:cNvSpPr txBox="1"/>
      </xdr:nvSpPr>
      <xdr:spPr>
        <a:xfrm>
          <a:off x="12611735" y="18294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161290</xdr:rowOff>
    </xdr:from>
    <xdr:ext cx="405130" cy="259080"/>
    <xdr:sp macro="" textlink="">
      <xdr:nvSpPr>
        <xdr:cNvPr id="601" name="n_1mainValue【公民館】&#10;有形固定資産減価償却率"/>
        <xdr:cNvSpPr txBox="1"/>
      </xdr:nvSpPr>
      <xdr:spPr>
        <a:xfrm>
          <a:off x="15266035" y="17992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128905</xdr:rowOff>
    </xdr:from>
    <xdr:ext cx="402590" cy="259080"/>
    <xdr:sp macro="" textlink="">
      <xdr:nvSpPr>
        <xdr:cNvPr id="602" name="n_2mainValue【公民館】&#10;有形固定資産減価償却率"/>
        <xdr:cNvSpPr txBox="1"/>
      </xdr:nvSpPr>
      <xdr:spPr>
        <a:xfrm>
          <a:off x="14389735" y="17959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95885</xdr:rowOff>
    </xdr:from>
    <xdr:ext cx="402590" cy="259080"/>
    <xdr:sp macro="" textlink="">
      <xdr:nvSpPr>
        <xdr:cNvPr id="603" name="n_3mainValue【公民館】&#10;有形固定資産減価償却率"/>
        <xdr:cNvSpPr txBox="1"/>
      </xdr:nvSpPr>
      <xdr:spPr>
        <a:xfrm>
          <a:off x="13500735" y="17926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63500</xdr:rowOff>
    </xdr:from>
    <xdr:ext cx="402590" cy="256540"/>
    <xdr:sp macro="" textlink="">
      <xdr:nvSpPr>
        <xdr:cNvPr id="604" name="n_4mainValue【公民館】&#10;有形固定資産減価償却率"/>
        <xdr:cNvSpPr txBox="1"/>
      </xdr:nvSpPr>
      <xdr:spPr>
        <a:xfrm>
          <a:off x="12611735" y="17894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13" name="テキスト ボックス 61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4" name="直線コネクタ 61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15" name="直線コネクタ 61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616" name="テキスト ボックス 615"/>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17" name="直線コネクタ 61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618" name="テキスト ボックス 617"/>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19" name="直線コネクタ 61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620" name="テキスト ボックス 619"/>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21" name="直線コネクタ 62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22" name="テキスト ボックス 621"/>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23" name="直線コネクタ 62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24" name="テキスト ボックス 623"/>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25" name="直線コネクタ 62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26" name="テキスト ボックス 625"/>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7" name="直線コネクタ 6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28" name="テキスト ボックス 627"/>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115570</xdr:rowOff>
    </xdr:from>
    <xdr:to xmlns:xdr="http://schemas.openxmlformats.org/drawingml/2006/spreadsheetDrawing">
      <xdr:col>116</xdr:col>
      <xdr:colOff>62865</xdr:colOff>
      <xdr:row>109</xdr:row>
      <xdr:rowOff>17780</xdr:rowOff>
    </xdr:to>
    <xdr:cxnSp macro="">
      <xdr:nvCxnSpPr>
        <xdr:cNvPr id="630" name="直線コネクタ 629"/>
        <xdr:cNvCxnSpPr/>
      </xdr:nvCxnSpPr>
      <xdr:spPr>
        <a:xfrm flipV="1">
          <a:off x="22160865" y="1726057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20955</xdr:rowOff>
    </xdr:from>
    <xdr:ext cx="469900" cy="256540"/>
    <xdr:sp macro="" textlink="">
      <xdr:nvSpPr>
        <xdr:cNvPr id="631" name="【公民館】&#10;一人当たり面積最小値テキスト"/>
        <xdr:cNvSpPr txBox="1"/>
      </xdr:nvSpPr>
      <xdr:spPr>
        <a:xfrm>
          <a:off x="22199600" y="187090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17780</xdr:rowOff>
    </xdr:from>
    <xdr:to xmlns:xdr="http://schemas.openxmlformats.org/drawingml/2006/spreadsheetDrawing">
      <xdr:col>116</xdr:col>
      <xdr:colOff>152400</xdr:colOff>
      <xdr:row>109</xdr:row>
      <xdr:rowOff>17780</xdr:rowOff>
    </xdr:to>
    <xdr:cxnSp macro="">
      <xdr:nvCxnSpPr>
        <xdr:cNvPr id="632" name="直線コネクタ 631"/>
        <xdr:cNvCxnSpPr/>
      </xdr:nvCxnSpPr>
      <xdr:spPr>
        <a:xfrm>
          <a:off x="22072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62230</xdr:rowOff>
    </xdr:from>
    <xdr:ext cx="469900" cy="259080"/>
    <xdr:sp macro="" textlink="">
      <xdr:nvSpPr>
        <xdr:cNvPr id="633" name="【公民館】&#10;一人当たり面積最大値テキスト"/>
        <xdr:cNvSpPr txBox="1"/>
      </xdr:nvSpPr>
      <xdr:spPr>
        <a:xfrm>
          <a:off x="221996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115570</xdr:rowOff>
    </xdr:from>
    <xdr:to xmlns:xdr="http://schemas.openxmlformats.org/drawingml/2006/spreadsheetDrawing">
      <xdr:col>116</xdr:col>
      <xdr:colOff>152400</xdr:colOff>
      <xdr:row>100</xdr:row>
      <xdr:rowOff>115570</xdr:rowOff>
    </xdr:to>
    <xdr:cxnSp macro="">
      <xdr:nvCxnSpPr>
        <xdr:cNvPr id="634" name="直線コネクタ 633"/>
        <xdr:cNvCxnSpPr/>
      </xdr:nvCxnSpPr>
      <xdr:spPr>
        <a:xfrm>
          <a:off x="22072600" y="1726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110490</xdr:rowOff>
    </xdr:from>
    <xdr:ext cx="469900" cy="256540"/>
    <xdr:sp macro="" textlink="">
      <xdr:nvSpPr>
        <xdr:cNvPr id="635" name="【公民館】&#10;一人当たり面積平均値テキスト"/>
        <xdr:cNvSpPr txBox="1"/>
      </xdr:nvSpPr>
      <xdr:spPr>
        <a:xfrm>
          <a:off x="22199600" y="181127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87630</xdr:rowOff>
    </xdr:from>
    <xdr:to xmlns:xdr="http://schemas.openxmlformats.org/drawingml/2006/spreadsheetDrawing">
      <xdr:col>116</xdr:col>
      <xdr:colOff>114300</xdr:colOff>
      <xdr:row>107</xdr:row>
      <xdr:rowOff>17780</xdr:rowOff>
    </xdr:to>
    <xdr:sp macro="" textlink="">
      <xdr:nvSpPr>
        <xdr:cNvPr id="636" name="フローチャート: 判断 635"/>
        <xdr:cNvSpPr/>
      </xdr:nvSpPr>
      <xdr:spPr>
        <a:xfrm>
          <a:off x="221107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76835</xdr:rowOff>
    </xdr:from>
    <xdr:to xmlns:xdr="http://schemas.openxmlformats.org/drawingml/2006/spreadsheetDrawing">
      <xdr:col>112</xdr:col>
      <xdr:colOff>38100</xdr:colOff>
      <xdr:row>107</xdr:row>
      <xdr:rowOff>6985</xdr:rowOff>
    </xdr:to>
    <xdr:sp macro="" textlink="">
      <xdr:nvSpPr>
        <xdr:cNvPr id="637" name="フローチャート: 判断 636"/>
        <xdr:cNvSpPr/>
      </xdr:nvSpPr>
      <xdr:spPr>
        <a:xfrm>
          <a:off x="2127250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69215</xdr:rowOff>
    </xdr:from>
    <xdr:to xmlns:xdr="http://schemas.openxmlformats.org/drawingml/2006/spreadsheetDrawing">
      <xdr:col>107</xdr:col>
      <xdr:colOff>101600</xdr:colOff>
      <xdr:row>106</xdr:row>
      <xdr:rowOff>170815</xdr:rowOff>
    </xdr:to>
    <xdr:sp macro="" textlink="">
      <xdr:nvSpPr>
        <xdr:cNvPr id="638" name="フローチャート: 判断 637"/>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73025</xdr:rowOff>
    </xdr:from>
    <xdr:to xmlns:xdr="http://schemas.openxmlformats.org/drawingml/2006/spreadsheetDrawing">
      <xdr:col>102</xdr:col>
      <xdr:colOff>165100</xdr:colOff>
      <xdr:row>107</xdr:row>
      <xdr:rowOff>3175</xdr:rowOff>
    </xdr:to>
    <xdr:sp macro="" textlink="">
      <xdr:nvSpPr>
        <xdr:cNvPr id="639" name="フローチャート: 判断 638"/>
        <xdr:cNvSpPr/>
      </xdr:nvSpPr>
      <xdr:spPr>
        <a:xfrm>
          <a:off x="19494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72390</xdr:rowOff>
    </xdr:from>
    <xdr:to xmlns:xdr="http://schemas.openxmlformats.org/drawingml/2006/spreadsheetDrawing">
      <xdr:col>98</xdr:col>
      <xdr:colOff>38100</xdr:colOff>
      <xdr:row>107</xdr:row>
      <xdr:rowOff>2540</xdr:rowOff>
    </xdr:to>
    <xdr:sp macro="" textlink="">
      <xdr:nvSpPr>
        <xdr:cNvPr id="640" name="フローチャート: 判断 639"/>
        <xdr:cNvSpPr/>
      </xdr:nvSpPr>
      <xdr:spPr>
        <a:xfrm>
          <a:off x="18605500" y="1824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41" name="テキスト ボックス 64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42" name="テキスト ボックス 64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43" name="テキスト ボックス 64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44" name="テキスト ボックス 64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45" name="テキスト ボックス 64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156210</xdr:rowOff>
    </xdr:from>
    <xdr:to xmlns:xdr="http://schemas.openxmlformats.org/drawingml/2006/spreadsheetDrawing">
      <xdr:col>116</xdr:col>
      <xdr:colOff>114300</xdr:colOff>
      <xdr:row>107</xdr:row>
      <xdr:rowOff>86360</xdr:rowOff>
    </xdr:to>
    <xdr:sp macro="" textlink="">
      <xdr:nvSpPr>
        <xdr:cNvPr id="646" name="楕円 645"/>
        <xdr:cNvSpPr/>
      </xdr:nvSpPr>
      <xdr:spPr>
        <a:xfrm>
          <a:off x="221107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134620</xdr:rowOff>
    </xdr:from>
    <xdr:ext cx="469900" cy="256540"/>
    <xdr:sp macro="" textlink="">
      <xdr:nvSpPr>
        <xdr:cNvPr id="647" name="【公民館】&#10;一人当たり面積該当値テキスト"/>
        <xdr:cNvSpPr txBox="1"/>
      </xdr:nvSpPr>
      <xdr:spPr>
        <a:xfrm>
          <a:off x="22199600" y="18308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162560</xdr:rowOff>
    </xdr:from>
    <xdr:to xmlns:xdr="http://schemas.openxmlformats.org/drawingml/2006/spreadsheetDrawing">
      <xdr:col>112</xdr:col>
      <xdr:colOff>38100</xdr:colOff>
      <xdr:row>107</xdr:row>
      <xdr:rowOff>92710</xdr:rowOff>
    </xdr:to>
    <xdr:sp macro="" textlink="">
      <xdr:nvSpPr>
        <xdr:cNvPr id="648" name="楕円 647"/>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35560</xdr:rowOff>
    </xdr:from>
    <xdr:to xmlns:xdr="http://schemas.openxmlformats.org/drawingml/2006/spreadsheetDrawing">
      <xdr:col>116</xdr:col>
      <xdr:colOff>63500</xdr:colOff>
      <xdr:row>107</xdr:row>
      <xdr:rowOff>41910</xdr:rowOff>
    </xdr:to>
    <xdr:cxnSp macro="">
      <xdr:nvCxnSpPr>
        <xdr:cNvPr id="649" name="直線コネクタ 648"/>
        <xdr:cNvCxnSpPr/>
      </xdr:nvCxnSpPr>
      <xdr:spPr>
        <a:xfrm flipV="1">
          <a:off x="21323300" y="18380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168910</xdr:rowOff>
    </xdr:from>
    <xdr:to xmlns:xdr="http://schemas.openxmlformats.org/drawingml/2006/spreadsheetDrawing">
      <xdr:col>107</xdr:col>
      <xdr:colOff>101600</xdr:colOff>
      <xdr:row>107</xdr:row>
      <xdr:rowOff>99060</xdr:rowOff>
    </xdr:to>
    <xdr:sp macro="" textlink="">
      <xdr:nvSpPr>
        <xdr:cNvPr id="650" name="楕円 649"/>
        <xdr:cNvSpPr/>
      </xdr:nvSpPr>
      <xdr:spPr>
        <a:xfrm>
          <a:off x="20383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41910</xdr:rowOff>
    </xdr:from>
    <xdr:to xmlns:xdr="http://schemas.openxmlformats.org/drawingml/2006/spreadsheetDrawing">
      <xdr:col>111</xdr:col>
      <xdr:colOff>177800</xdr:colOff>
      <xdr:row>107</xdr:row>
      <xdr:rowOff>48260</xdr:rowOff>
    </xdr:to>
    <xdr:cxnSp macro="">
      <xdr:nvCxnSpPr>
        <xdr:cNvPr id="651" name="直線コネクタ 650"/>
        <xdr:cNvCxnSpPr/>
      </xdr:nvCxnSpPr>
      <xdr:spPr>
        <a:xfrm flipV="1">
          <a:off x="20434300" y="18387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3175</xdr:rowOff>
    </xdr:from>
    <xdr:to xmlns:xdr="http://schemas.openxmlformats.org/drawingml/2006/spreadsheetDrawing">
      <xdr:col>102</xdr:col>
      <xdr:colOff>165100</xdr:colOff>
      <xdr:row>107</xdr:row>
      <xdr:rowOff>104775</xdr:rowOff>
    </xdr:to>
    <xdr:sp macro="" textlink="">
      <xdr:nvSpPr>
        <xdr:cNvPr id="652" name="楕円 651"/>
        <xdr:cNvSpPr/>
      </xdr:nvSpPr>
      <xdr:spPr>
        <a:xfrm>
          <a:off x="19494500" y="183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48260</xdr:rowOff>
    </xdr:from>
    <xdr:to xmlns:xdr="http://schemas.openxmlformats.org/drawingml/2006/spreadsheetDrawing">
      <xdr:col>107</xdr:col>
      <xdr:colOff>50800</xdr:colOff>
      <xdr:row>107</xdr:row>
      <xdr:rowOff>53975</xdr:rowOff>
    </xdr:to>
    <xdr:cxnSp macro="">
      <xdr:nvCxnSpPr>
        <xdr:cNvPr id="653" name="直線コネクタ 652"/>
        <xdr:cNvCxnSpPr/>
      </xdr:nvCxnSpPr>
      <xdr:spPr>
        <a:xfrm flipV="1">
          <a:off x="19545300" y="18393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9525</xdr:rowOff>
    </xdr:from>
    <xdr:to xmlns:xdr="http://schemas.openxmlformats.org/drawingml/2006/spreadsheetDrawing">
      <xdr:col>98</xdr:col>
      <xdr:colOff>38100</xdr:colOff>
      <xdr:row>107</xdr:row>
      <xdr:rowOff>111125</xdr:rowOff>
    </xdr:to>
    <xdr:sp macro="" textlink="">
      <xdr:nvSpPr>
        <xdr:cNvPr id="654" name="楕円 653"/>
        <xdr:cNvSpPr/>
      </xdr:nvSpPr>
      <xdr:spPr>
        <a:xfrm>
          <a:off x="18605500" y="183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53975</xdr:rowOff>
    </xdr:from>
    <xdr:to xmlns:xdr="http://schemas.openxmlformats.org/drawingml/2006/spreadsheetDrawing">
      <xdr:col>102</xdr:col>
      <xdr:colOff>114300</xdr:colOff>
      <xdr:row>107</xdr:row>
      <xdr:rowOff>60325</xdr:rowOff>
    </xdr:to>
    <xdr:cxnSp macro="">
      <xdr:nvCxnSpPr>
        <xdr:cNvPr id="655" name="直線コネクタ 654"/>
        <xdr:cNvCxnSpPr/>
      </xdr:nvCxnSpPr>
      <xdr:spPr>
        <a:xfrm flipV="1">
          <a:off x="18656300" y="183991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23495</xdr:rowOff>
    </xdr:from>
    <xdr:ext cx="469900" cy="259080"/>
    <xdr:sp macro="" textlink="">
      <xdr:nvSpPr>
        <xdr:cNvPr id="656" name="n_1aveValue【公民館】&#10;一人当たり面積"/>
        <xdr:cNvSpPr txBox="1"/>
      </xdr:nvSpPr>
      <xdr:spPr>
        <a:xfrm>
          <a:off x="21075650" y="1802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15875</xdr:rowOff>
    </xdr:from>
    <xdr:ext cx="467360" cy="259080"/>
    <xdr:sp macro="" textlink="">
      <xdr:nvSpPr>
        <xdr:cNvPr id="657" name="n_2aveValue【公民館】&#10;一人当たり面積"/>
        <xdr:cNvSpPr txBox="1"/>
      </xdr:nvSpPr>
      <xdr:spPr>
        <a:xfrm>
          <a:off x="20199350" y="18018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19685</xdr:rowOff>
    </xdr:from>
    <xdr:ext cx="467360" cy="256540"/>
    <xdr:sp macro="" textlink="">
      <xdr:nvSpPr>
        <xdr:cNvPr id="658" name="n_3aveValue【公民館】&#10;一人当たり面積"/>
        <xdr:cNvSpPr txBox="1"/>
      </xdr:nvSpPr>
      <xdr:spPr>
        <a:xfrm>
          <a:off x="19310350" y="18021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19050</xdr:rowOff>
    </xdr:from>
    <xdr:ext cx="467360" cy="256540"/>
    <xdr:sp macro="" textlink="">
      <xdr:nvSpPr>
        <xdr:cNvPr id="659" name="n_4aveValue【公民館】&#10;一人当たり面積"/>
        <xdr:cNvSpPr txBox="1"/>
      </xdr:nvSpPr>
      <xdr:spPr>
        <a:xfrm>
          <a:off x="18421350" y="18021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83820</xdr:rowOff>
    </xdr:from>
    <xdr:ext cx="469900" cy="259080"/>
    <xdr:sp macro="" textlink="">
      <xdr:nvSpPr>
        <xdr:cNvPr id="660"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90170</xdr:rowOff>
    </xdr:from>
    <xdr:ext cx="467360" cy="259080"/>
    <xdr:sp macro="" textlink="">
      <xdr:nvSpPr>
        <xdr:cNvPr id="661" name="n_2mainValue【公民館】&#10;一人当たり面積"/>
        <xdr:cNvSpPr txBox="1"/>
      </xdr:nvSpPr>
      <xdr:spPr>
        <a:xfrm>
          <a:off x="20199350" y="18435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95885</xdr:rowOff>
    </xdr:from>
    <xdr:ext cx="467360" cy="259080"/>
    <xdr:sp macro="" textlink="">
      <xdr:nvSpPr>
        <xdr:cNvPr id="662" name="n_3mainValue【公民館】&#10;一人当たり面積"/>
        <xdr:cNvSpPr txBox="1"/>
      </xdr:nvSpPr>
      <xdr:spPr>
        <a:xfrm>
          <a:off x="19310350" y="18441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102235</xdr:rowOff>
    </xdr:from>
    <xdr:ext cx="467360" cy="258445"/>
    <xdr:sp macro="" textlink="">
      <xdr:nvSpPr>
        <xdr:cNvPr id="663" name="n_4mainValue【公民館】&#10;一人当たり面積"/>
        <xdr:cNvSpPr txBox="1"/>
      </xdr:nvSpPr>
      <xdr:spPr>
        <a:xfrm>
          <a:off x="18421350" y="184473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a:t>
          </a:r>
          <a:r>
            <a:rPr lang="ja-JP" altLang="en-US">
              <a:latin typeface="ＭＳ Ｐゴシック"/>
              <a:ea typeface="ＭＳ Ｐゴシック"/>
            </a:rPr>
            <a:t>有形固定資産減価償却率が高くなっている施設は、</a:t>
          </a:r>
          <a:r>
            <a:rPr lang="ja-JP" altLang="en-US">
              <a:latin typeface="ＭＳ Ｐゴシック"/>
              <a:ea typeface="ＭＳ Ｐゴシック"/>
            </a:rPr>
            <a:t>橋りょう・トンネル、</a:t>
          </a:r>
          <a:r>
            <a:rPr lang="ja-JP" altLang="en-US">
              <a:latin typeface="ＭＳ Ｐゴシック"/>
              <a:ea typeface="ＭＳ Ｐゴシック"/>
            </a:rPr>
            <a:t>学校施設、公営住宅であり、低くなっている施設は、道路、公民館です。</a:t>
          </a:r>
          <a:r>
            <a:rPr lang="ja-JP" altLang="en-US">
              <a:latin typeface="ＭＳ Ｐゴシック"/>
              <a:ea typeface="ＭＳ Ｐゴシック"/>
            </a:rPr>
            <a:t>学校施設については、個別施設計画に基づき、老朽化対策に取り組んでいくこととします。また、公営住宅および</a:t>
          </a:r>
          <a:r>
            <a:rPr lang="ja-JP" altLang="en-US">
              <a:latin typeface="ＭＳ Ｐゴシック"/>
              <a:ea typeface="ＭＳ Ｐゴシック"/>
            </a:rPr>
            <a:t>橋りょう（当町においてはトンネルは該当なし）については</a:t>
          </a:r>
          <a:r>
            <a:rPr lang="ja-JP" altLang="en-US">
              <a:latin typeface="ＭＳ Ｐゴシック"/>
              <a:ea typeface="ＭＳ Ｐゴシック"/>
            </a:rPr>
            <a:t>、それぞれ長寿命化計画に基づき、長寿命化を目的とした改修工事に着手しています。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105" name="テキスト ボックス 1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06" name="直線コネクタ 1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107" name="テキスト ボックス 1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08" name="直線コネクタ 1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109" name="テキスト ボックス 108"/>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10" name="直線コネクタ 1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11" name="テキスト ボックス 1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12" name="直線コネクタ 1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113" name="テキスト ボックス 112"/>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14" name="直線コネクタ 1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15" name="テキスト ボックス 1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16" name="直線コネクタ 1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17" name="テキスト ボックス 1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118" name="直線コネクタ 1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119" name="テキスト ボックス 118"/>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20" name="直線コネクタ 1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43815</xdr:rowOff>
    </xdr:from>
    <xdr:to xmlns:xdr="http://schemas.openxmlformats.org/drawingml/2006/spreadsheetDrawing">
      <xdr:col>85</xdr:col>
      <xdr:colOff>126365</xdr:colOff>
      <xdr:row>42</xdr:row>
      <xdr:rowOff>92710</xdr:rowOff>
    </xdr:to>
    <xdr:cxnSp macro="">
      <xdr:nvCxnSpPr>
        <xdr:cNvPr id="122" name="直線コネクタ 121"/>
        <xdr:cNvCxnSpPr/>
      </xdr:nvCxnSpPr>
      <xdr:spPr>
        <a:xfrm flipV="1">
          <a:off x="16318865" y="570166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123"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124" name="直線コネクタ 1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161925</xdr:rowOff>
    </xdr:from>
    <xdr:ext cx="340360" cy="259080"/>
    <xdr:sp macro="" textlink="">
      <xdr:nvSpPr>
        <xdr:cNvPr id="125" name="【一般廃棄物処理施設】&#10;有形固定資産減価償却率最大値テキスト"/>
        <xdr:cNvSpPr txBox="1"/>
      </xdr:nvSpPr>
      <xdr:spPr>
        <a:xfrm>
          <a:off x="16357600" y="54768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43815</xdr:rowOff>
    </xdr:from>
    <xdr:to xmlns:xdr="http://schemas.openxmlformats.org/drawingml/2006/spreadsheetDrawing">
      <xdr:col>86</xdr:col>
      <xdr:colOff>25400</xdr:colOff>
      <xdr:row>33</xdr:row>
      <xdr:rowOff>43815</xdr:rowOff>
    </xdr:to>
    <xdr:cxnSp macro="">
      <xdr:nvCxnSpPr>
        <xdr:cNvPr id="126" name="直線コネクタ 125"/>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166370</xdr:rowOff>
    </xdr:from>
    <xdr:ext cx="405130" cy="256540"/>
    <xdr:sp macro="" textlink="">
      <xdr:nvSpPr>
        <xdr:cNvPr id="127" name="【一般廃棄物処理施設】&#10;有形固定資産減価償却率平均値テキスト"/>
        <xdr:cNvSpPr txBox="1"/>
      </xdr:nvSpPr>
      <xdr:spPr>
        <a:xfrm>
          <a:off x="16357600" y="63385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143510</xdr:rowOff>
    </xdr:from>
    <xdr:to xmlns:xdr="http://schemas.openxmlformats.org/drawingml/2006/spreadsheetDrawing">
      <xdr:col>85</xdr:col>
      <xdr:colOff>177800</xdr:colOff>
      <xdr:row>38</xdr:row>
      <xdr:rowOff>73025</xdr:rowOff>
    </xdr:to>
    <xdr:sp macro="" textlink="">
      <xdr:nvSpPr>
        <xdr:cNvPr id="128" name="フローチャート: 判断 127"/>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56515</xdr:rowOff>
    </xdr:from>
    <xdr:to xmlns:xdr="http://schemas.openxmlformats.org/drawingml/2006/spreadsheetDrawing">
      <xdr:col>81</xdr:col>
      <xdr:colOff>101600</xdr:colOff>
      <xdr:row>38</xdr:row>
      <xdr:rowOff>158115</xdr:rowOff>
    </xdr:to>
    <xdr:sp macro="" textlink="">
      <xdr:nvSpPr>
        <xdr:cNvPr id="129" name="フローチャート: 判断 128"/>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99060</xdr:rowOff>
    </xdr:from>
    <xdr:to xmlns:xdr="http://schemas.openxmlformats.org/drawingml/2006/spreadsheetDrawing">
      <xdr:col>76</xdr:col>
      <xdr:colOff>165100</xdr:colOff>
      <xdr:row>39</xdr:row>
      <xdr:rowOff>29210</xdr:rowOff>
    </xdr:to>
    <xdr:sp macro="" textlink="">
      <xdr:nvSpPr>
        <xdr:cNvPr id="130" name="フローチャート: 判断 129"/>
        <xdr:cNvSpPr/>
      </xdr:nvSpPr>
      <xdr:spPr>
        <a:xfrm>
          <a:off x="1454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90805</xdr:rowOff>
    </xdr:from>
    <xdr:to xmlns:xdr="http://schemas.openxmlformats.org/drawingml/2006/spreadsheetDrawing">
      <xdr:col>72</xdr:col>
      <xdr:colOff>38100</xdr:colOff>
      <xdr:row>39</xdr:row>
      <xdr:rowOff>20955</xdr:rowOff>
    </xdr:to>
    <xdr:sp macro="" textlink="">
      <xdr:nvSpPr>
        <xdr:cNvPr id="131" name="フローチャート: 判断 130"/>
        <xdr:cNvSpPr/>
      </xdr:nvSpPr>
      <xdr:spPr>
        <a:xfrm>
          <a:off x="1365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132" name="フローチャート: 判断 131"/>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133" name="テキスト ボックス 1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134" name="テキスト ボックス 1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135" name="テキスト ボックス 1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136" name="テキスト ボックス 1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137" name="テキスト ボックス 1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13970</xdr:rowOff>
    </xdr:from>
    <xdr:to xmlns:xdr="http://schemas.openxmlformats.org/drawingml/2006/spreadsheetDrawing">
      <xdr:col>85</xdr:col>
      <xdr:colOff>177800</xdr:colOff>
      <xdr:row>41</xdr:row>
      <xdr:rowOff>115570</xdr:rowOff>
    </xdr:to>
    <xdr:sp macro="" textlink="">
      <xdr:nvSpPr>
        <xdr:cNvPr id="138" name="楕円 137"/>
        <xdr:cNvSpPr/>
      </xdr:nvSpPr>
      <xdr:spPr>
        <a:xfrm>
          <a:off x="16268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163830</xdr:rowOff>
    </xdr:from>
    <xdr:ext cx="405130" cy="259080"/>
    <xdr:sp macro="" textlink="">
      <xdr:nvSpPr>
        <xdr:cNvPr id="139" name="【一般廃棄物処理施設】&#10;有形固定資産減価償却率該当値テキスト"/>
        <xdr:cNvSpPr txBox="1"/>
      </xdr:nvSpPr>
      <xdr:spPr>
        <a:xfrm>
          <a:off x="16357600"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167640</xdr:rowOff>
    </xdr:from>
    <xdr:to xmlns:xdr="http://schemas.openxmlformats.org/drawingml/2006/spreadsheetDrawing">
      <xdr:col>81</xdr:col>
      <xdr:colOff>101600</xdr:colOff>
      <xdr:row>41</xdr:row>
      <xdr:rowOff>97790</xdr:rowOff>
    </xdr:to>
    <xdr:sp macro="" textlink="">
      <xdr:nvSpPr>
        <xdr:cNvPr id="140" name="楕円 139"/>
        <xdr:cNvSpPr/>
      </xdr:nvSpPr>
      <xdr:spPr>
        <a:xfrm>
          <a:off x="15430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46990</xdr:rowOff>
    </xdr:from>
    <xdr:to xmlns:xdr="http://schemas.openxmlformats.org/drawingml/2006/spreadsheetDrawing">
      <xdr:col>85</xdr:col>
      <xdr:colOff>127000</xdr:colOff>
      <xdr:row>41</xdr:row>
      <xdr:rowOff>64770</xdr:rowOff>
    </xdr:to>
    <xdr:cxnSp macro="">
      <xdr:nvCxnSpPr>
        <xdr:cNvPr id="141" name="直線コネクタ 140"/>
        <xdr:cNvCxnSpPr/>
      </xdr:nvCxnSpPr>
      <xdr:spPr>
        <a:xfrm>
          <a:off x="15481300" y="70764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144780</xdr:rowOff>
    </xdr:from>
    <xdr:to xmlns:xdr="http://schemas.openxmlformats.org/drawingml/2006/spreadsheetDrawing">
      <xdr:col>76</xdr:col>
      <xdr:colOff>165100</xdr:colOff>
      <xdr:row>41</xdr:row>
      <xdr:rowOff>74930</xdr:rowOff>
    </xdr:to>
    <xdr:sp macro="" textlink="">
      <xdr:nvSpPr>
        <xdr:cNvPr id="142" name="楕円 141"/>
        <xdr:cNvSpPr/>
      </xdr:nvSpPr>
      <xdr:spPr>
        <a:xfrm>
          <a:off x="14541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24130</xdr:rowOff>
    </xdr:from>
    <xdr:to xmlns:xdr="http://schemas.openxmlformats.org/drawingml/2006/spreadsheetDrawing">
      <xdr:col>81</xdr:col>
      <xdr:colOff>50800</xdr:colOff>
      <xdr:row>41</xdr:row>
      <xdr:rowOff>46990</xdr:rowOff>
    </xdr:to>
    <xdr:cxnSp macro="">
      <xdr:nvCxnSpPr>
        <xdr:cNvPr id="143" name="直線コネクタ 142"/>
        <xdr:cNvCxnSpPr/>
      </xdr:nvCxnSpPr>
      <xdr:spPr>
        <a:xfrm>
          <a:off x="14592300" y="7053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120650</xdr:rowOff>
    </xdr:from>
    <xdr:to xmlns:xdr="http://schemas.openxmlformats.org/drawingml/2006/spreadsheetDrawing">
      <xdr:col>72</xdr:col>
      <xdr:colOff>38100</xdr:colOff>
      <xdr:row>41</xdr:row>
      <xdr:rowOff>50165</xdr:rowOff>
    </xdr:to>
    <xdr:sp macro="" textlink="">
      <xdr:nvSpPr>
        <xdr:cNvPr id="144" name="楕円 143"/>
        <xdr:cNvSpPr/>
      </xdr:nvSpPr>
      <xdr:spPr>
        <a:xfrm>
          <a:off x="13652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170815</xdr:rowOff>
    </xdr:from>
    <xdr:to xmlns:xdr="http://schemas.openxmlformats.org/drawingml/2006/spreadsheetDrawing">
      <xdr:col>76</xdr:col>
      <xdr:colOff>114300</xdr:colOff>
      <xdr:row>41</xdr:row>
      <xdr:rowOff>24130</xdr:rowOff>
    </xdr:to>
    <xdr:cxnSp macro="">
      <xdr:nvCxnSpPr>
        <xdr:cNvPr id="145" name="直線コネクタ 144"/>
        <xdr:cNvCxnSpPr/>
      </xdr:nvCxnSpPr>
      <xdr:spPr>
        <a:xfrm>
          <a:off x="13703300" y="70288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92075</xdr:rowOff>
    </xdr:from>
    <xdr:to xmlns:xdr="http://schemas.openxmlformats.org/drawingml/2006/spreadsheetDrawing">
      <xdr:col>67</xdr:col>
      <xdr:colOff>101600</xdr:colOff>
      <xdr:row>41</xdr:row>
      <xdr:rowOff>22225</xdr:rowOff>
    </xdr:to>
    <xdr:sp macro="" textlink="">
      <xdr:nvSpPr>
        <xdr:cNvPr id="146" name="楕円 145"/>
        <xdr:cNvSpPr/>
      </xdr:nvSpPr>
      <xdr:spPr>
        <a:xfrm>
          <a:off x="1276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143510</xdr:rowOff>
    </xdr:from>
    <xdr:to xmlns:xdr="http://schemas.openxmlformats.org/drawingml/2006/spreadsheetDrawing">
      <xdr:col>71</xdr:col>
      <xdr:colOff>177800</xdr:colOff>
      <xdr:row>40</xdr:row>
      <xdr:rowOff>170815</xdr:rowOff>
    </xdr:to>
    <xdr:cxnSp macro="">
      <xdr:nvCxnSpPr>
        <xdr:cNvPr id="147" name="直線コネクタ 146"/>
        <xdr:cNvCxnSpPr/>
      </xdr:nvCxnSpPr>
      <xdr:spPr>
        <a:xfrm>
          <a:off x="12814300" y="7001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3175</xdr:rowOff>
    </xdr:from>
    <xdr:ext cx="405130" cy="259080"/>
    <xdr:sp macro="" textlink="">
      <xdr:nvSpPr>
        <xdr:cNvPr id="148" name="n_1aveValue【一般廃棄物処理施設】&#10;有形固定資産減価償却率"/>
        <xdr:cNvSpPr txBox="1"/>
      </xdr:nvSpPr>
      <xdr:spPr>
        <a:xfrm>
          <a:off x="15266035" y="6346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45720</xdr:rowOff>
    </xdr:from>
    <xdr:ext cx="402590" cy="259080"/>
    <xdr:sp macro="" textlink="">
      <xdr:nvSpPr>
        <xdr:cNvPr id="149" name="n_2aveValue【一般廃棄物処理施設】&#10;有形固定資産減価償却率"/>
        <xdr:cNvSpPr txBox="1"/>
      </xdr:nvSpPr>
      <xdr:spPr>
        <a:xfrm>
          <a:off x="14389735" y="6389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37465</xdr:rowOff>
    </xdr:from>
    <xdr:ext cx="402590" cy="259080"/>
    <xdr:sp macro="" textlink="">
      <xdr:nvSpPr>
        <xdr:cNvPr id="150" name="n_3aveValue【一般廃棄物処理施設】&#10;有形固定資産減価償却率"/>
        <xdr:cNvSpPr txBox="1"/>
      </xdr:nvSpPr>
      <xdr:spPr>
        <a:xfrm>
          <a:off x="13500735" y="63811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2590" cy="256540"/>
    <xdr:sp macro="" textlink="">
      <xdr:nvSpPr>
        <xdr:cNvPr id="151" name="n_4aveValue【一般廃棄物処理施設】&#10;有形固定資産減価償却率"/>
        <xdr:cNvSpPr txBox="1"/>
      </xdr:nvSpPr>
      <xdr:spPr>
        <a:xfrm>
          <a:off x="12611735" y="6296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88900</xdr:rowOff>
    </xdr:from>
    <xdr:ext cx="405130" cy="256540"/>
    <xdr:sp macro="" textlink="">
      <xdr:nvSpPr>
        <xdr:cNvPr id="152" name="n_1mainValue【一般廃棄物処理施設】&#10;有形固定資産減価償却率"/>
        <xdr:cNvSpPr txBox="1"/>
      </xdr:nvSpPr>
      <xdr:spPr>
        <a:xfrm>
          <a:off x="15266035" y="7118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66040</xdr:rowOff>
    </xdr:from>
    <xdr:ext cx="402590" cy="256540"/>
    <xdr:sp macro="" textlink="">
      <xdr:nvSpPr>
        <xdr:cNvPr id="153" name="n_2mainValue【一般廃棄物処理施設】&#10;有形固定資産減価償却率"/>
        <xdr:cNvSpPr txBox="1"/>
      </xdr:nvSpPr>
      <xdr:spPr>
        <a:xfrm>
          <a:off x="14389735" y="70954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41275</xdr:rowOff>
    </xdr:from>
    <xdr:ext cx="402590" cy="256540"/>
    <xdr:sp macro="" textlink="">
      <xdr:nvSpPr>
        <xdr:cNvPr id="154" name="n_3mainValue【一般廃棄物処理施設】&#10;有形固定資産減価償却率"/>
        <xdr:cNvSpPr txBox="1"/>
      </xdr:nvSpPr>
      <xdr:spPr>
        <a:xfrm>
          <a:off x="13500735" y="7070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13335</xdr:rowOff>
    </xdr:from>
    <xdr:ext cx="402590" cy="259080"/>
    <xdr:sp macro="" textlink="">
      <xdr:nvSpPr>
        <xdr:cNvPr id="155" name="n_4mainValue【一般廃棄物処理施設】&#10;有形固定資産減価償却率"/>
        <xdr:cNvSpPr txBox="1"/>
      </xdr:nvSpPr>
      <xdr:spPr>
        <a:xfrm>
          <a:off x="12611735" y="7042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156" name="正方形/長方形 1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157" name="正方形/長方形 1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158" name="正方形/長方形 1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159" name="正方形/長方形 1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160" name="正方形/長方形 1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161" name="正方形/長方形 1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162" name="正方形/長方形 1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63" name="正方形/長方形 1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164" name="テキスト ボックス 16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165" name="直線コネクタ 1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166" name="直線コネクタ 16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167" name="テキスト ボックス 166"/>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168" name="直線コネクタ 16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090" cy="256540"/>
    <xdr:sp macro="" textlink="">
      <xdr:nvSpPr>
        <xdr:cNvPr id="169" name="テキスト ボックス 168"/>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170" name="直線コネクタ 16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3260" cy="259080"/>
    <xdr:sp macro="" textlink="">
      <xdr:nvSpPr>
        <xdr:cNvPr id="171" name="テキスト ボックス 170"/>
        <xdr:cNvSpPr txBox="1"/>
      </xdr:nvSpPr>
      <xdr:spPr>
        <a:xfrm>
          <a:off x="17602200" y="633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172" name="直線コネクタ 17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3260" cy="259080"/>
    <xdr:sp macro="" textlink="">
      <xdr:nvSpPr>
        <xdr:cNvPr id="173" name="テキスト ボックス 172"/>
        <xdr:cNvSpPr txBox="1"/>
      </xdr:nvSpPr>
      <xdr:spPr>
        <a:xfrm>
          <a:off x="17602200" y="595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174" name="直線コネクタ 17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3260" cy="256540"/>
    <xdr:sp macro="" textlink="">
      <xdr:nvSpPr>
        <xdr:cNvPr id="175" name="テキスト ボックス 174"/>
        <xdr:cNvSpPr txBox="1"/>
      </xdr:nvSpPr>
      <xdr:spPr>
        <a:xfrm>
          <a:off x="17602200" y="557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176" name="直線コネクタ 1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260" cy="259080"/>
    <xdr:sp macro="" textlink="">
      <xdr:nvSpPr>
        <xdr:cNvPr id="177" name="テキスト ボックス 176"/>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38100</xdr:rowOff>
    </xdr:to>
    <xdr:cxnSp macro="">
      <xdr:nvCxnSpPr>
        <xdr:cNvPr id="179" name="直線コネクタ 178"/>
        <xdr:cNvCxnSpPr/>
      </xdr:nvCxnSpPr>
      <xdr:spPr>
        <a:xfrm flipV="1">
          <a:off x="22160865" y="574103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6540"/>
    <xdr:sp macro="" textlink="">
      <xdr:nvSpPr>
        <xdr:cNvPr id="180" name="【一般廃棄物処理施設】&#10;一人当たり有形固定資産（償却資産）額最小値テキスト"/>
        <xdr:cNvSpPr txBox="1"/>
      </xdr:nvSpPr>
      <xdr:spPr>
        <a:xfrm>
          <a:off x="22199600" y="72428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181" name="直線コネクタ 180"/>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690245" cy="256540"/>
    <xdr:sp macro="" textlink="">
      <xdr:nvSpPr>
        <xdr:cNvPr id="182" name="【一般廃棄物処理施設】&#10;一人当たり有形固定資産（償却資産）額最大値テキスト"/>
        <xdr:cNvSpPr txBox="1"/>
      </xdr:nvSpPr>
      <xdr:spPr>
        <a:xfrm>
          <a:off x="22199600" y="551624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183" name="直線コネクタ 182"/>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12700</xdr:rowOff>
    </xdr:from>
    <xdr:ext cx="598805" cy="259080"/>
    <xdr:sp macro="" textlink="">
      <xdr:nvSpPr>
        <xdr:cNvPr id="184" name="【一般廃棄物処理施設】&#10;一人当たり有形固定資産（償却資産）額平均値テキスト"/>
        <xdr:cNvSpPr txBox="1"/>
      </xdr:nvSpPr>
      <xdr:spPr>
        <a:xfrm>
          <a:off x="22199600" y="704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34290</xdr:rowOff>
    </xdr:from>
    <xdr:to xmlns:xdr="http://schemas.openxmlformats.org/drawingml/2006/spreadsheetDrawing">
      <xdr:col>116</xdr:col>
      <xdr:colOff>114300</xdr:colOff>
      <xdr:row>41</xdr:row>
      <xdr:rowOff>135890</xdr:rowOff>
    </xdr:to>
    <xdr:sp macro="" textlink="">
      <xdr:nvSpPr>
        <xdr:cNvPr id="185" name="フローチャート: 判断 184"/>
        <xdr:cNvSpPr/>
      </xdr:nvSpPr>
      <xdr:spPr>
        <a:xfrm>
          <a:off x="221107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55880</xdr:rowOff>
    </xdr:from>
    <xdr:to xmlns:xdr="http://schemas.openxmlformats.org/drawingml/2006/spreadsheetDrawing">
      <xdr:col>112</xdr:col>
      <xdr:colOff>38100</xdr:colOff>
      <xdr:row>41</xdr:row>
      <xdr:rowOff>157480</xdr:rowOff>
    </xdr:to>
    <xdr:sp macro="" textlink="">
      <xdr:nvSpPr>
        <xdr:cNvPr id="186" name="フローチャート: 判断 185"/>
        <xdr:cNvSpPr/>
      </xdr:nvSpPr>
      <xdr:spPr>
        <a:xfrm>
          <a:off x="21272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69215</xdr:rowOff>
    </xdr:from>
    <xdr:to xmlns:xdr="http://schemas.openxmlformats.org/drawingml/2006/spreadsheetDrawing">
      <xdr:col>107</xdr:col>
      <xdr:colOff>101600</xdr:colOff>
      <xdr:row>41</xdr:row>
      <xdr:rowOff>170815</xdr:rowOff>
    </xdr:to>
    <xdr:sp macro="" textlink="">
      <xdr:nvSpPr>
        <xdr:cNvPr id="187" name="フローチャート: 判断 186"/>
        <xdr:cNvSpPr/>
      </xdr:nvSpPr>
      <xdr:spPr>
        <a:xfrm>
          <a:off x="20383500" y="70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62230</xdr:rowOff>
    </xdr:from>
    <xdr:to xmlns:xdr="http://schemas.openxmlformats.org/drawingml/2006/spreadsheetDrawing">
      <xdr:col>102</xdr:col>
      <xdr:colOff>165100</xdr:colOff>
      <xdr:row>41</xdr:row>
      <xdr:rowOff>163830</xdr:rowOff>
    </xdr:to>
    <xdr:sp macro="" textlink="">
      <xdr:nvSpPr>
        <xdr:cNvPr id="188" name="フローチャート: 判断 187"/>
        <xdr:cNvSpPr/>
      </xdr:nvSpPr>
      <xdr:spPr>
        <a:xfrm>
          <a:off x="19494500" y="70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55880</xdr:rowOff>
    </xdr:from>
    <xdr:to xmlns:xdr="http://schemas.openxmlformats.org/drawingml/2006/spreadsheetDrawing">
      <xdr:col>98</xdr:col>
      <xdr:colOff>38100</xdr:colOff>
      <xdr:row>41</xdr:row>
      <xdr:rowOff>157480</xdr:rowOff>
    </xdr:to>
    <xdr:sp macro="" textlink="">
      <xdr:nvSpPr>
        <xdr:cNvPr id="189" name="フローチャート: 判断 188"/>
        <xdr:cNvSpPr/>
      </xdr:nvSpPr>
      <xdr:spPr>
        <a:xfrm>
          <a:off x="18605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190" name="テキスト ボックス 1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191" name="テキスト ボックス 1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192" name="テキスト ボックス 1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193" name="テキスト ボックス 1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194" name="テキスト ボックス 1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151130</xdr:rowOff>
    </xdr:from>
    <xdr:to xmlns:xdr="http://schemas.openxmlformats.org/drawingml/2006/spreadsheetDrawing">
      <xdr:col>116</xdr:col>
      <xdr:colOff>114300</xdr:colOff>
      <xdr:row>41</xdr:row>
      <xdr:rowOff>81280</xdr:rowOff>
    </xdr:to>
    <xdr:sp macro="" textlink="">
      <xdr:nvSpPr>
        <xdr:cNvPr id="195" name="楕円 194"/>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2540</xdr:rowOff>
    </xdr:from>
    <xdr:ext cx="598805" cy="259080"/>
    <xdr:sp macro="" textlink="">
      <xdr:nvSpPr>
        <xdr:cNvPr id="196" name="【一般廃棄物処理施設】&#10;一人当たり有形固定資産（償却資産）額該当値テキスト"/>
        <xdr:cNvSpPr txBox="1"/>
      </xdr:nvSpPr>
      <xdr:spPr>
        <a:xfrm>
          <a:off x="22199600" y="6860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154940</xdr:rowOff>
    </xdr:from>
    <xdr:to xmlns:xdr="http://schemas.openxmlformats.org/drawingml/2006/spreadsheetDrawing">
      <xdr:col>112</xdr:col>
      <xdr:colOff>38100</xdr:colOff>
      <xdr:row>41</xdr:row>
      <xdr:rowOff>84455</xdr:rowOff>
    </xdr:to>
    <xdr:sp macro="" textlink="">
      <xdr:nvSpPr>
        <xdr:cNvPr id="197" name="楕円 196"/>
        <xdr:cNvSpPr/>
      </xdr:nvSpPr>
      <xdr:spPr>
        <a:xfrm>
          <a:off x="21272500" y="701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30480</xdr:rowOff>
    </xdr:from>
    <xdr:to xmlns:xdr="http://schemas.openxmlformats.org/drawingml/2006/spreadsheetDrawing">
      <xdr:col>116</xdr:col>
      <xdr:colOff>63500</xdr:colOff>
      <xdr:row>41</xdr:row>
      <xdr:rowOff>33655</xdr:rowOff>
    </xdr:to>
    <xdr:cxnSp macro="">
      <xdr:nvCxnSpPr>
        <xdr:cNvPr id="198" name="直線コネクタ 197"/>
        <xdr:cNvCxnSpPr/>
      </xdr:nvCxnSpPr>
      <xdr:spPr>
        <a:xfrm flipV="1">
          <a:off x="21323300" y="70599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157480</xdr:rowOff>
    </xdr:from>
    <xdr:to xmlns:xdr="http://schemas.openxmlformats.org/drawingml/2006/spreadsheetDrawing">
      <xdr:col>107</xdr:col>
      <xdr:colOff>101600</xdr:colOff>
      <xdr:row>41</xdr:row>
      <xdr:rowOff>87630</xdr:rowOff>
    </xdr:to>
    <xdr:sp macro="" textlink="">
      <xdr:nvSpPr>
        <xdr:cNvPr id="199" name="楕円 198"/>
        <xdr:cNvSpPr/>
      </xdr:nvSpPr>
      <xdr:spPr>
        <a:xfrm>
          <a:off x="203835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33655</xdr:rowOff>
    </xdr:from>
    <xdr:to xmlns:xdr="http://schemas.openxmlformats.org/drawingml/2006/spreadsheetDrawing">
      <xdr:col>111</xdr:col>
      <xdr:colOff>177800</xdr:colOff>
      <xdr:row>41</xdr:row>
      <xdr:rowOff>36830</xdr:rowOff>
    </xdr:to>
    <xdr:cxnSp macro="">
      <xdr:nvCxnSpPr>
        <xdr:cNvPr id="200" name="直線コネクタ 199"/>
        <xdr:cNvCxnSpPr/>
      </xdr:nvCxnSpPr>
      <xdr:spPr>
        <a:xfrm flipV="1">
          <a:off x="20434300" y="70631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160020</xdr:rowOff>
    </xdr:from>
    <xdr:to xmlns:xdr="http://schemas.openxmlformats.org/drawingml/2006/spreadsheetDrawing">
      <xdr:col>102</xdr:col>
      <xdr:colOff>165100</xdr:colOff>
      <xdr:row>41</xdr:row>
      <xdr:rowOff>90170</xdr:rowOff>
    </xdr:to>
    <xdr:sp macro="" textlink="">
      <xdr:nvSpPr>
        <xdr:cNvPr id="201" name="楕円 200"/>
        <xdr:cNvSpPr/>
      </xdr:nvSpPr>
      <xdr:spPr>
        <a:xfrm>
          <a:off x="194945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36830</xdr:rowOff>
    </xdr:from>
    <xdr:to xmlns:xdr="http://schemas.openxmlformats.org/drawingml/2006/spreadsheetDrawing">
      <xdr:col>107</xdr:col>
      <xdr:colOff>50800</xdr:colOff>
      <xdr:row>41</xdr:row>
      <xdr:rowOff>39370</xdr:rowOff>
    </xdr:to>
    <xdr:cxnSp macro="">
      <xdr:nvCxnSpPr>
        <xdr:cNvPr id="202" name="直線コネクタ 201"/>
        <xdr:cNvCxnSpPr/>
      </xdr:nvCxnSpPr>
      <xdr:spPr>
        <a:xfrm flipV="1">
          <a:off x="19545300" y="7066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162560</xdr:rowOff>
    </xdr:from>
    <xdr:to xmlns:xdr="http://schemas.openxmlformats.org/drawingml/2006/spreadsheetDrawing">
      <xdr:col>98</xdr:col>
      <xdr:colOff>38100</xdr:colOff>
      <xdr:row>41</xdr:row>
      <xdr:rowOff>92710</xdr:rowOff>
    </xdr:to>
    <xdr:sp macro="" textlink="">
      <xdr:nvSpPr>
        <xdr:cNvPr id="203" name="楕円 202"/>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39370</xdr:rowOff>
    </xdr:from>
    <xdr:to xmlns:xdr="http://schemas.openxmlformats.org/drawingml/2006/spreadsheetDrawing">
      <xdr:col>102</xdr:col>
      <xdr:colOff>114300</xdr:colOff>
      <xdr:row>41</xdr:row>
      <xdr:rowOff>41910</xdr:rowOff>
    </xdr:to>
    <xdr:cxnSp macro="">
      <xdr:nvCxnSpPr>
        <xdr:cNvPr id="204" name="直線コネクタ 203"/>
        <xdr:cNvCxnSpPr/>
      </xdr:nvCxnSpPr>
      <xdr:spPr>
        <a:xfrm flipV="1">
          <a:off x="18656300" y="70688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148590</xdr:rowOff>
    </xdr:from>
    <xdr:ext cx="596265" cy="259080"/>
    <xdr:sp macro="" textlink="">
      <xdr:nvSpPr>
        <xdr:cNvPr id="205" name="n_1aveValue【一般廃棄物処理施設】&#10;一人当たり有形固定資産（償却資産）額"/>
        <xdr:cNvSpPr txBox="1"/>
      </xdr:nvSpPr>
      <xdr:spPr>
        <a:xfrm>
          <a:off x="21010880" y="7178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161925</xdr:rowOff>
    </xdr:from>
    <xdr:ext cx="596265" cy="259080"/>
    <xdr:sp macro="" textlink="">
      <xdr:nvSpPr>
        <xdr:cNvPr id="206" name="n_2aveValue【一般廃棄物処理施設】&#10;一人当たり有形固定資産（償却資産）額"/>
        <xdr:cNvSpPr txBox="1"/>
      </xdr:nvSpPr>
      <xdr:spPr>
        <a:xfrm>
          <a:off x="20134580" y="71913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154940</xdr:rowOff>
    </xdr:from>
    <xdr:ext cx="596265" cy="256540"/>
    <xdr:sp macro="" textlink="">
      <xdr:nvSpPr>
        <xdr:cNvPr id="207" name="n_3aveValue【一般廃棄物処理施設】&#10;一人当たり有形固定資産（償却資産）額"/>
        <xdr:cNvSpPr txBox="1"/>
      </xdr:nvSpPr>
      <xdr:spPr>
        <a:xfrm>
          <a:off x="19245580" y="71843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148590</xdr:rowOff>
    </xdr:from>
    <xdr:ext cx="596265" cy="259080"/>
    <xdr:sp macro="" textlink="">
      <xdr:nvSpPr>
        <xdr:cNvPr id="208" name="n_4aveValue【一般廃棄物処理施設】&#10;一人当たり有形固定資産（償却資産）額"/>
        <xdr:cNvSpPr txBox="1"/>
      </xdr:nvSpPr>
      <xdr:spPr>
        <a:xfrm>
          <a:off x="18356580" y="7178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100965</xdr:rowOff>
    </xdr:from>
    <xdr:ext cx="596265" cy="256540"/>
    <xdr:sp macro="" textlink="">
      <xdr:nvSpPr>
        <xdr:cNvPr id="209" name="n_1mainValue【一般廃棄物処理施設】&#10;一人当たり有形固定資産（償却資産）額"/>
        <xdr:cNvSpPr txBox="1"/>
      </xdr:nvSpPr>
      <xdr:spPr>
        <a:xfrm>
          <a:off x="21010880" y="67875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104140</xdr:rowOff>
    </xdr:from>
    <xdr:ext cx="596265" cy="259080"/>
    <xdr:sp macro="" textlink="">
      <xdr:nvSpPr>
        <xdr:cNvPr id="210" name="n_2mainValue【一般廃棄物処理施設】&#10;一人当たり有形固定資産（償却資産）額"/>
        <xdr:cNvSpPr txBox="1"/>
      </xdr:nvSpPr>
      <xdr:spPr>
        <a:xfrm>
          <a:off x="20134580" y="67906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106680</xdr:rowOff>
    </xdr:from>
    <xdr:ext cx="596265" cy="259080"/>
    <xdr:sp macro="" textlink="">
      <xdr:nvSpPr>
        <xdr:cNvPr id="211" name="n_3mainValue【一般廃棄物処理施設】&#10;一人当たり有形固定資産（償却資産）額"/>
        <xdr:cNvSpPr txBox="1"/>
      </xdr:nvSpPr>
      <xdr:spPr>
        <a:xfrm>
          <a:off x="19245580" y="67932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109220</xdr:rowOff>
    </xdr:from>
    <xdr:ext cx="596265" cy="256540"/>
    <xdr:sp macro="" textlink="">
      <xdr:nvSpPr>
        <xdr:cNvPr id="212" name="n_4mainValue【一般廃棄物処理施設】&#10;一人当たり有形固定資産（償却資産）額"/>
        <xdr:cNvSpPr txBox="1"/>
      </xdr:nvSpPr>
      <xdr:spPr>
        <a:xfrm>
          <a:off x="18356580" y="6795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13" name="正方形/長方形 2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14" name="正方形/長方形 2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15" name="正方形/長方形 2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16" name="正方形/長方形 2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17" name="正方形/長方形 2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18" name="正方形/長方形 2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19" name="正方形/長方形 2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20" name="正方形/長方形 2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221" name="テキスト ボックス 22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222" name="直線コネクタ 2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223" name="テキスト ボックス 222"/>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224" name="直線コネクタ 22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225" name="テキスト ボックス 224"/>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226" name="直線コネクタ 22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227" name="テキスト ボックス 22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228" name="直線コネクタ 22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229" name="テキスト ボックス 228"/>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230" name="直線コネクタ 22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231" name="テキスト ボックス 23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232" name="直線コネクタ 23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233" name="テキスト ボックス 232"/>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234" name="直線コネクタ 23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235" name="テキスト ボックス 234"/>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236" name="直線コネクタ 2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3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17780</xdr:rowOff>
    </xdr:from>
    <xdr:to xmlns:xdr="http://schemas.openxmlformats.org/drawingml/2006/spreadsheetDrawing">
      <xdr:col>85</xdr:col>
      <xdr:colOff>126365</xdr:colOff>
      <xdr:row>64</xdr:row>
      <xdr:rowOff>45720</xdr:rowOff>
    </xdr:to>
    <xdr:cxnSp macro="">
      <xdr:nvCxnSpPr>
        <xdr:cNvPr id="238" name="直線コネクタ 237"/>
        <xdr:cNvCxnSpPr/>
      </xdr:nvCxnSpPr>
      <xdr:spPr>
        <a:xfrm flipV="1">
          <a:off x="16318865" y="96189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49530</xdr:rowOff>
    </xdr:from>
    <xdr:ext cx="405130" cy="259080"/>
    <xdr:sp macro="" textlink="">
      <xdr:nvSpPr>
        <xdr:cNvPr id="239" name="【保健センター・保健所】&#10;有形固定資産減価償却率最小値テキスト"/>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45720</xdr:rowOff>
    </xdr:from>
    <xdr:to xmlns:xdr="http://schemas.openxmlformats.org/drawingml/2006/spreadsheetDrawing">
      <xdr:col>86</xdr:col>
      <xdr:colOff>25400</xdr:colOff>
      <xdr:row>64</xdr:row>
      <xdr:rowOff>45720</xdr:rowOff>
    </xdr:to>
    <xdr:cxnSp macro="">
      <xdr:nvCxnSpPr>
        <xdr:cNvPr id="240" name="直線コネクタ 239"/>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135890</xdr:rowOff>
    </xdr:from>
    <xdr:ext cx="340360" cy="259080"/>
    <xdr:sp macro="" textlink="">
      <xdr:nvSpPr>
        <xdr:cNvPr id="241" name="【保健センター・保健所】&#10;有形固定資産減価償却率最大値テキスト"/>
        <xdr:cNvSpPr txBox="1"/>
      </xdr:nvSpPr>
      <xdr:spPr>
        <a:xfrm>
          <a:off x="16357600" y="9394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17780</xdr:rowOff>
    </xdr:from>
    <xdr:to xmlns:xdr="http://schemas.openxmlformats.org/drawingml/2006/spreadsheetDrawing">
      <xdr:col>86</xdr:col>
      <xdr:colOff>25400</xdr:colOff>
      <xdr:row>56</xdr:row>
      <xdr:rowOff>17780</xdr:rowOff>
    </xdr:to>
    <xdr:cxnSp macro="">
      <xdr:nvCxnSpPr>
        <xdr:cNvPr id="242" name="直線コネクタ 241"/>
        <xdr:cNvCxnSpPr/>
      </xdr:nvCxnSpPr>
      <xdr:spPr>
        <a:xfrm>
          <a:off x="16230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5130" cy="259080"/>
    <xdr:sp macro="" textlink="">
      <xdr:nvSpPr>
        <xdr:cNvPr id="243"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244" name="フローチャート: 判断 243"/>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68580</xdr:rowOff>
    </xdr:from>
    <xdr:to xmlns:xdr="http://schemas.openxmlformats.org/drawingml/2006/spreadsheetDrawing">
      <xdr:col>81</xdr:col>
      <xdr:colOff>101600</xdr:colOff>
      <xdr:row>59</xdr:row>
      <xdr:rowOff>170180</xdr:rowOff>
    </xdr:to>
    <xdr:sp macro="" textlink="">
      <xdr:nvSpPr>
        <xdr:cNvPr id="245" name="フローチャート: 判断 244"/>
        <xdr:cNvSpPr/>
      </xdr:nvSpPr>
      <xdr:spPr>
        <a:xfrm>
          <a:off x="15430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246" name="フローチャート: 判断 245"/>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45720</xdr:rowOff>
    </xdr:from>
    <xdr:to xmlns:xdr="http://schemas.openxmlformats.org/drawingml/2006/spreadsheetDrawing">
      <xdr:col>72</xdr:col>
      <xdr:colOff>38100</xdr:colOff>
      <xdr:row>59</xdr:row>
      <xdr:rowOff>147320</xdr:rowOff>
    </xdr:to>
    <xdr:sp macro="" textlink="">
      <xdr:nvSpPr>
        <xdr:cNvPr id="247" name="フローチャート: 判断 246"/>
        <xdr:cNvSpPr/>
      </xdr:nvSpPr>
      <xdr:spPr>
        <a:xfrm>
          <a:off x="13652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145415</xdr:rowOff>
    </xdr:from>
    <xdr:to xmlns:xdr="http://schemas.openxmlformats.org/drawingml/2006/spreadsheetDrawing">
      <xdr:col>67</xdr:col>
      <xdr:colOff>101600</xdr:colOff>
      <xdr:row>59</xdr:row>
      <xdr:rowOff>75565</xdr:rowOff>
    </xdr:to>
    <xdr:sp macro="" textlink="">
      <xdr:nvSpPr>
        <xdr:cNvPr id="248" name="フローチャート: 判断 247"/>
        <xdr:cNvSpPr/>
      </xdr:nvSpPr>
      <xdr:spPr>
        <a:xfrm>
          <a:off x="12763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249" name="テキスト ボックス 24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250" name="テキスト ボックス 24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251" name="テキスト ボックス 25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252" name="テキスト ボックス 25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253" name="テキスト ボックス 25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12700</xdr:rowOff>
    </xdr:from>
    <xdr:to xmlns:xdr="http://schemas.openxmlformats.org/drawingml/2006/spreadsheetDrawing">
      <xdr:col>85</xdr:col>
      <xdr:colOff>177800</xdr:colOff>
      <xdr:row>62</xdr:row>
      <xdr:rowOff>114300</xdr:rowOff>
    </xdr:to>
    <xdr:sp macro="" textlink="">
      <xdr:nvSpPr>
        <xdr:cNvPr id="254" name="楕円 253"/>
        <xdr:cNvSpPr/>
      </xdr:nvSpPr>
      <xdr:spPr>
        <a:xfrm>
          <a:off x="16268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162560</xdr:rowOff>
    </xdr:from>
    <xdr:ext cx="405130" cy="259080"/>
    <xdr:sp macro="" textlink="">
      <xdr:nvSpPr>
        <xdr:cNvPr id="255" name="【保健センター・保健所】&#10;有形固定資産減価償却率該当値テキスト"/>
        <xdr:cNvSpPr txBox="1"/>
      </xdr:nvSpPr>
      <xdr:spPr>
        <a:xfrm>
          <a:off x="16357600" y="10621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168275</xdr:rowOff>
    </xdr:from>
    <xdr:to xmlns:xdr="http://schemas.openxmlformats.org/drawingml/2006/spreadsheetDrawing">
      <xdr:col>81</xdr:col>
      <xdr:colOff>101600</xdr:colOff>
      <xdr:row>62</xdr:row>
      <xdr:rowOff>98425</xdr:rowOff>
    </xdr:to>
    <xdr:sp macro="" textlink="">
      <xdr:nvSpPr>
        <xdr:cNvPr id="256" name="楕円 255"/>
        <xdr:cNvSpPr/>
      </xdr:nvSpPr>
      <xdr:spPr>
        <a:xfrm>
          <a:off x="1543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47625</xdr:rowOff>
    </xdr:from>
    <xdr:to xmlns:xdr="http://schemas.openxmlformats.org/drawingml/2006/spreadsheetDrawing">
      <xdr:col>85</xdr:col>
      <xdr:colOff>127000</xdr:colOff>
      <xdr:row>62</xdr:row>
      <xdr:rowOff>63500</xdr:rowOff>
    </xdr:to>
    <xdr:cxnSp macro="">
      <xdr:nvCxnSpPr>
        <xdr:cNvPr id="257" name="直線コネクタ 256"/>
        <xdr:cNvCxnSpPr/>
      </xdr:nvCxnSpPr>
      <xdr:spPr>
        <a:xfrm>
          <a:off x="15481300" y="106775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135255</xdr:rowOff>
    </xdr:from>
    <xdr:to xmlns:xdr="http://schemas.openxmlformats.org/drawingml/2006/spreadsheetDrawing">
      <xdr:col>76</xdr:col>
      <xdr:colOff>165100</xdr:colOff>
      <xdr:row>62</xdr:row>
      <xdr:rowOff>65405</xdr:rowOff>
    </xdr:to>
    <xdr:sp macro="" textlink="">
      <xdr:nvSpPr>
        <xdr:cNvPr id="258" name="楕円 257"/>
        <xdr:cNvSpPr/>
      </xdr:nvSpPr>
      <xdr:spPr>
        <a:xfrm>
          <a:off x="145415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14605</xdr:rowOff>
    </xdr:from>
    <xdr:to xmlns:xdr="http://schemas.openxmlformats.org/drawingml/2006/spreadsheetDrawing">
      <xdr:col>81</xdr:col>
      <xdr:colOff>50800</xdr:colOff>
      <xdr:row>62</xdr:row>
      <xdr:rowOff>47625</xdr:rowOff>
    </xdr:to>
    <xdr:cxnSp macro="">
      <xdr:nvCxnSpPr>
        <xdr:cNvPr id="259" name="直線コネクタ 258"/>
        <xdr:cNvCxnSpPr/>
      </xdr:nvCxnSpPr>
      <xdr:spPr>
        <a:xfrm>
          <a:off x="14592300" y="106445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102870</xdr:rowOff>
    </xdr:from>
    <xdr:to xmlns:xdr="http://schemas.openxmlformats.org/drawingml/2006/spreadsheetDrawing">
      <xdr:col>72</xdr:col>
      <xdr:colOff>38100</xdr:colOff>
      <xdr:row>62</xdr:row>
      <xdr:rowOff>33020</xdr:rowOff>
    </xdr:to>
    <xdr:sp macro="" textlink="">
      <xdr:nvSpPr>
        <xdr:cNvPr id="260" name="楕円 259"/>
        <xdr:cNvSpPr/>
      </xdr:nvSpPr>
      <xdr:spPr>
        <a:xfrm>
          <a:off x="13652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153670</xdr:rowOff>
    </xdr:from>
    <xdr:to xmlns:xdr="http://schemas.openxmlformats.org/drawingml/2006/spreadsheetDrawing">
      <xdr:col>76</xdr:col>
      <xdr:colOff>114300</xdr:colOff>
      <xdr:row>62</xdr:row>
      <xdr:rowOff>14605</xdr:rowOff>
    </xdr:to>
    <xdr:cxnSp macro="">
      <xdr:nvCxnSpPr>
        <xdr:cNvPr id="261" name="直線コネクタ 260"/>
        <xdr:cNvCxnSpPr/>
      </xdr:nvCxnSpPr>
      <xdr:spPr>
        <a:xfrm>
          <a:off x="13703300" y="106121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69850</xdr:rowOff>
    </xdr:from>
    <xdr:to xmlns:xdr="http://schemas.openxmlformats.org/drawingml/2006/spreadsheetDrawing">
      <xdr:col>67</xdr:col>
      <xdr:colOff>101600</xdr:colOff>
      <xdr:row>62</xdr:row>
      <xdr:rowOff>0</xdr:rowOff>
    </xdr:to>
    <xdr:sp macro="" textlink="">
      <xdr:nvSpPr>
        <xdr:cNvPr id="262" name="楕円 261"/>
        <xdr:cNvSpPr/>
      </xdr:nvSpPr>
      <xdr:spPr>
        <a:xfrm>
          <a:off x="1276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120650</xdr:rowOff>
    </xdr:from>
    <xdr:to xmlns:xdr="http://schemas.openxmlformats.org/drawingml/2006/spreadsheetDrawing">
      <xdr:col>71</xdr:col>
      <xdr:colOff>177800</xdr:colOff>
      <xdr:row>61</xdr:row>
      <xdr:rowOff>153670</xdr:rowOff>
    </xdr:to>
    <xdr:cxnSp macro="">
      <xdr:nvCxnSpPr>
        <xdr:cNvPr id="263" name="直線コネクタ 262"/>
        <xdr:cNvCxnSpPr/>
      </xdr:nvCxnSpPr>
      <xdr:spPr>
        <a:xfrm>
          <a:off x="12814300" y="105791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15240</xdr:rowOff>
    </xdr:from>
    <xdr:ext cx="405130" cy="259080"/>
    <xdr:sp macro="" textlink="">
      <xdr:nvSpPr>
        <xdr:cNvPr id="264" name="n_1aveValue【保健センター・保健所】&#10;有形固定資産減価償却率"/>
        <xdr:cNvSpPr txBox="1"/>
      </xdr:nvSpPr>
      <xdr:spPr>
        <a:xfrm>
          <a:off x="15266035" y="995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19685</xdr:rowOff>
    </xdr:from>
    <xdr:ext cx="402590" cy="256540"/>
    <xdr:sp macro="" textlink="">
      <xdr:nvSpPr>
        <xdr:cNvPr id="265" name="n_2aveValue【保健センター・保健所】&#10;有形固定資産減価償却率"/>
        <xdr:cNvSpPr txBox="1"/>
      </xdr:nvSpPr>
      <xdr:spPr>
        <a:xfrm>
          <a:off x="14389735" y="9963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163830</xdr:rowOff>
    </xdr:from>
    <xdr:ext cx="402590" cy="259080"/>
    <xdr:sp macro="" textlink="">
      <xdr:nvSpPr>
        <xdr:cNvPr id="266" name="n_3aveValue【保健センター・保健所】&#10;有形固定資産減価償却率"/>
        <xdr:cNvSpPr txBox="1"/>
      </xdr:nvSpPr>
      <xdr:spPr>
        <a:xfrm>
          <a:off x="13500735" y="9936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92075</xdr:rowOff>
    </xdr:from>
    <xdr:ext cx="402590" cy="259080"/>
    <xdr:sp macro="" textlink="">
      <xdr:nvSpPr>
        <xdr:cNvPr id="267" name="n_4aveValue【保健センター・保健所】&#10;有形固定資産減価償却率"/>
        <xdr:cNvSpPr txBox="1"/>
      </xdr:nvSpPr>
      <xdr:spPr>
        <a:xfrm>
          <a:off x="12611735" y="9864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89535</xdr:rowOff>
    </xdr:from>
    <xdr:ext cx="405130" cy="256540"/>
    <xdr:sp macro="" textlink="">
      <xdr:nvSpPr>
        <xdr:cNvPr id="268" name="n_1mainValue【保健センター・保健所】&#10;有形固定資産減価償却率"/>
        <xdr:cNvSpPr txBox="1"/>
      </xdr:nvSpPr>
      <xdr:spPr>
        <a:xfrm>
          <a:off x="15266035" y="107194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56515</xdr:rowOff>
    </xdr:from>
    <xdr:ext cx="402590" cy="258445"/>
    <xdr:sp macro="" textlink="">
      <xdr:nvSpPr>
        <xdr:cNvPr id="269" name="n_2mainValue【保健センター・保健所】&#10;有形固定資産減価償却率"/>
        <xdr:cNvSpPr txBox="1"/>
      </xdr:nvSpPr>
      <xdr:spPr>
        <a:xfrm>
          <a:off x="14389735" y="106864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24130</xdr:rowOff>
    </xdr:from>
    <xdr:ext cx="402590" cy="259080"/>
    <xdr:sp macro="" textlink="">
      <xdr:nvSpPr>
        <xdr:cNvPr id="270" name="n_3mainValue【保健センター・保健所】&#10;有形固定資産減価償却率"/>
        <xdr:cNvSpPr txBox="1"/>
      </xdr:nvSpPr>
      <xdr:spPr>
        <a:xfrm>
          <a:off x="13500735" y="10654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162560</xdr:rowOff>
    </xdr:from>
    <xdr:ext cx="402590" cy="259080"/>
    <xdr:sp macro="" textlink="">
      <xdr:nvSpPr>
        <xdr:cNvPr id="271" name="n_4mainValue【保健センター・保健所】&#10;有形固定資産減価償却率"/>
        <xdr:cNvSpPr txBox="1"/>
      </xdr:nvSpPr>
      <xdr:spPr>
        <a:xfrm>
          <a:off x="12611735" y="10621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72" name="正方形/長方形 2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73" name="正方形/長方形 2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74" name="正方形/長方形 2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75" name="正方形/長方形 2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76" name="正方形/長方形 2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77" name="正方形/長方形 2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78" name="正方形/長方形 2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79" name="正方形/長方形 2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280" name="テキスト ボックス 27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281" name="直線コネクタ 2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282" name="直線コネクタ 28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283" name="テキスト ボックス 282"/>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284" name="直線コネクタ 28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285" name="テキスト ボックス 284"/>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286" name="直線コネクタ 28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287" name="テキスト ボックス 286"/>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288" name="直線コネクタ 28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289" name="テキスト ボックス 288"/>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290" name="直線コネクタ 2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291" name="テキスト ボックス 29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38100</xdr:rowOff>
    </xdr:from>
    <xdr:to xmlns:xdr="http://schemas.openxmlformats.org/drawingml/2006/spreadsheetDrawing">
      <xdr:col>116</xdr:col>
      <xdr:colOff>62865</xdr:colOff>
      <xdr:row>63</xdr:row>
      <xdr:rowOff>151765</xdr:rowOff>
    </xdr:to>
    <xdr:cxnSp macro="">
      <xdr:nvCxnSpPr>
        <xdr:cNvPr id="293" name="直線コネクタ 292"/>
        <xdr:cNvCxnSpPr/>
      </xdr:nvCxnSpPr>
      <xdr:spPr>
        <a:xfrm flipV="1">
          <a:off x="22160865" y="946785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155575</xdr:rowOff>
    </xdr:from>
    <xdr:ext cx="469900" cy="256540"/>
    <xdr:sp macro="" textlink="">
      <xdr:nvSpPr>
        <xdr:cNvPr id="294" name="【保健センター・保健所】&#10;一人当たり面積最小値テキスト"/>
        <xdr:cNvSpPr txBox="1"/>
      </xdr:nvSpPr>
      <xdr:spPr>
        <a:xfrm>
          <a:off x="22199600" y="109569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151765</xdr:rowOff>
    </xdr:from>
    <xdr:to xmlns:xdr="http://schemas.openxmlformats.org/drawingml/2006/spreadsheetDrawing">
      <xdr:col>116</xdr:col>
      <xdr:colOff>152400</xdr:colOff>
      <xdr:row>63</xdr:row>
      <xdr:rowOff>151765</xdr:rowOff>
    </xdr:to>
    <xdr:cxnSp macro="">
      <xdr:nvCxnSpPr>
        <xdr:cNvPr id="295" name="直線コネクタ 294"/>
        <xdr:cNvCxnSpPr/>
      </xdr:nvCxnSpPr>
      <xdr:spPr>
        <a:xfrm>
          <a:off x="22072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156210</xdr:rowOff>
    </xdr:from>
    <xdr:ext cx="469900" cy="256540"/>
    <xdr:sp macro="" textlink="">
      <xdr:nvSpPr>
        <xdr:cNvPr id="296" name="【保健センター・保健所】&#10;一人当たり面積最大値テキスト"/>
        <xdr:cNvSpPr txBox="1"/>
      </xdr:nvSpPr>
      <xdr:spPr>
        <a:xfrm>
          <a:off x="22199600" y="9243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38100</xdr:rowOff>
    </xdr:from>
    <xdr:to xmlns:xdr="http://schemas.openxmlformats.org/drawingml/2006/spreadsheetDrawing">
      <xdr:col>116</xdr:col>
      <xdr:colOff>152400</xdr:colOff>
      <xdr:row>55</xdr:row>
      <xdr:rowOff>38100</xdr:rowOff>
    </xdr:to>
    <xdr:cxnSp macro="">
      <xdr:nvCxnSpPr>
        <xdr:cNvPr id="297" name="直線コネクタ 296"/>
        <xdr:cNvCxnSpPr/>
      </xdr:nvCxnSpPr>
      <xdr:spPr>
        <a:xfrm>
          <a:off x="22072600" y="946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10795</xdr:rowOff>
    </xdr:from>
    <xdr:ext cx="469900" cy="258445"/>
    <xdr:sp macro="" textlink="">
      <xdr:nvSpPr>
        <xdr:cNvPr id="298" name="【保健センター・保健所】&#10;一人当たり面積平均値テキスト"/>
        <xdr:cNvSpPr txBox="1"/>
      </xdr:nvSpPr>
      <xdr:spPr>
        <a:xfrm>
          <a:off x="22199600" y="10640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159385</xdr:rowOff>
    </xdr:from>
    <xdr:to xmlns:xdr="http://schemas.openxmlformats.org/drawingml/2006/spreadsheetDrawing">
      <xdr:col>116</xdr:col>
      <xdr:colOff>114300</xdr:colOff>
      <xdr:row>63</xdr:row>
      <xdr:rowOff>89535</xdr:rowOff>
    </xdr:to>
    <xdr:sp macro="" textlink="">
      <xdr:nvSpPr>
        <xdr:cNvPr id="299" name="フローチャート: 判断 298"/>
        <xdr:cNvSpPr/>
      </xdr:nvSpPr>
      <xdr:spPr>
        <a:xfrm>
          <a:off x="22110700" y="107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160655</xdr:rowOff>
    </xdr:from>
    <xdr:to xmlns:xdr="http://schemas.openxmlformats.org/drawingml/2006/spreadsheetDrawing">
      <xdr:col>112</xdr:col>
      <xdr:colOff>38100</xdr:colOff>
      <xdr:row>63</xdr:row>
      <xdr:rowOff>90805</xdr:rowOff>
    </xdr:to>
    <xdr:sp macro="" textlink="">
      <xdr:nvSpPr>
        <xdr:cNvPr id="300" name="フローチャート: 判断 299"/>
        <xdr:cNvSpPr/>
      </xdr:nvSpPr>
      <xdr:spPr>
        <a:xfrm>
          <a:off x="2127250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167640</xdr:rowOff>
    </xdr:from>
    <xdr:to xmlns:xdr="http://schemas.openxmlformats.org/drawingml/2006/spreadsheetDrawing">
      <xdr:col>107</xdr:col>
      <xdr:colOff>101600</xdr:colOff>
      <xdr:row>63</xdr:row>
      <xdr:rowOff>97790</xdr:rowOff>
    </xdr:to>
    <xdr:sp macro="" textlink="">
      <xdr:nvSpPr>
        <xdr:cNvPr id="301" name="フローチャート: 判断 300"/>
        <xdr:cNvSpPr/>
      </xdr:nvSpPr>
      <xdr:spPr>
        <a:xfrm>
          <a:off x="20383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29210</xdr:rowOff>
    </xdr:from>
    <xdr:to xmlns:xdr="http://schemas.openxmlformats.org/drawingml/2006/spreadsheetDrawing">
      <xdr:col>102</xdr:col>
      <xdr:colOff>165100</xdr:colOff>
      <xdr:row>63</xdr:row>
      <xdr:rowOff>130175</xdr:rowOff>
    </xdr:to>
    <xdr:sp macro="" textlink="">
      <xdr:nvSpPr>
        <xdr:cNvPr id="302" name="フローチャート: 判断 301"/>
        <xdr:cNvSpPr/>
      </xdr:nvSpPr>
      <xdr:spPr>
        <a:xfrm>
          <a:off x="19494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18415</xdr:rowOff>
    </xdr:from>
    <xdr:to xmlns:xdr="http://schemas.openxmlformats.org/drawingml/2006/spreadsheetDrawing">
      <xdr:col>98</xdr:col>
      <xdr:colOff>38100</xdr:colOff>
      <xdr:row>63</xdr:row>
      <xdr:rowOff>120650</xdr:rowOff>
    </xdr:to>
    <xdr:sp macro="" textlink="">
      <xdr:nvSpPr>
        <xdr:cNvPr id="303" name="フローチャート: 判断 302"/>
        <xdr:cNvSpPr/>
      </xdr:nvSpPr>
      <xdr:spPr>
        <a:xfrm>
          <a:off x="18605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304" name="テキスト ボックス 30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305" name="テキスト ボックス 30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306" name="テキスト ボックス 30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307" name="テキスト ボックス 30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308" name="テキスト ボックス 30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60960</xdr:rowOff>
    </xdr:from>
    <xdr:to xmlns:xdr="http://schemas.openxmlformats.org/drawingml/2006/spreadsheetDrawing">
      <xdr:col>116</xdr:col>
      <xdr:colOff>114300</xdr:colOff>
      <xdr:row>63</xdr:row>
      <xdr:rowOff>162560</xdr:rowOff>
    </xdr:to>
    <xdr:sp macro="" textlink="">
      <xdr:nvSpPr>
        <xdr:cNvPr id="309" name="楕円 308"/>
        <xdr:cNvSpPr/>
      </xdr:nvSpPr>
      <xdr:spPr>
        <a:xfrm>
          <a:off x="221107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147320</xdr:rowOff>
    </xdr:from>
    <xdr:ext cx="469900" cy="259080"/>
    <xdr:sp macro="" textlink="">
      <xdr:nvSpPr>
        <xdr:cNvPr id="310" name="【保健センター・保健所】&#10;一人当たり面積該当値テキスト"/>
        <xdr:cNvSpPr txBox="1"/>
      </xdr:nvSpPr>
      <xdr:spPr>
        <a:xfrm>
          <a:off x="2219960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63500</xdr:rowOff>
    </xdr:from>
    <xdr:to xmlns:xdr="http://schemas.openxmlformats.org/drawingml/2006/spreadsheetDrawing">
      <xdr:col>112</xdr:col>
      <xdr:colOff>38100</xdr:colOff>
      <xdr:row>63</xdr:row>
      <xdr:rowOff>164465</xdr:rowOff>
    </xdr:to>
    <xdr:sp macro="" textlink="">
      <xdr:nvSpPr>
        <xdr:cNvPr id="311" name="楕円 310"/>
        <xdr:cNvSpPr/>
      </xdr:nvSpPr>
      <xdr:spPr>
        <a:xfrm>
          <a:off x="21272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111760</xdr:rowOff>
    </xdr:from>
    <xdr:to xmlns:xdr="http://schemas.openxmlformats.org/drawingml/2006/spreadsheetDrawing">
      <xdr:col>116</xdr:col>
      <xdr:colOff>63500</xdr:colOff>
      <xdr:row>63</xdr:row>
      <xdr:rowOff>113665</xdr:rowOff>
    </xdr:to>
    <xdr:cxnSp macro="">
      <xdr:nvCxnSpPr>
        <xdr:cNvPr id="312" name="直線コネクタ 311"/>
        <xdr:cNvCxnSpPr/>
      </xdr:nvCxnSpPr>
      <xdr:spPr>
        <a:xfrm flipV="1">
          <a:off x="21323300" y="109131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63500</xdr:rowOff>
    </xdr:from>
    <xdr:to xmlns:xdr="http://schemas.openxmlformats.org/drawingml/2006/spreadsheetDrawing">
      <xdr:col>107</xdr:col>
      <xdr:colOff>101600</xdr:colOff>
      <xdr:row>63</xdr:row>
      <xdr:rowOff>165100</xdr:rowOff>
    </xdr:to>
    <xdr:sp macro="" textlink="">
      <xdr:nvSpPr>
        <xdr:cNvPr id="313" name="楕円 312"/>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113665</xdr:rowOff>
    </xdr:from>
    <xdr:to xmlns:xdr="http://schemas.openxmlformats.org/drawingml/2006/spreadsheetDrawing">
      <xdr:col>111</xdr:col>
      <xdr:colOff>177800</xdr:colOff>
      <xdr:row>63</xdr:row>
      <xdr:rowOff>114300</xdr:rowOff>
    </xdr:to>
    <xdr:cxnSp macro="">
      <xdr:nvCxnSpPr>
        <xdr:cNvPr id="314" name="直線コネクタ 313"/>
        <xdr:cNvCxnSpPr/>
      </xdr:nvCxnSpPr>
      <xdr:spPr>
        <a:xfrm flipV="1">
          <a:off x="20434300" y="109150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64135</xdr:rowOff>
    </xdr:from>
    <xdr:to xmlns:xdr="http://schemas.openxmlformats.org/drawingml/2006/spreadsheetDrawing">
      <xdr:col>102</xdr:col>
      <xdr:colOff>165100</xdr:colOff>
      <xdr:row>63</xdr:row>
      <xdr:rowOff>166370</xdr:rowOff>
    </xdr:to>
    <xdr:sp macro="" textlink="">
      <xdr:nvSpPr>
        <xdr:cNvPr id="315" name="楕円 314"/>
        <xdr:cNvSpPr/>
      </xdr:nvSpPr>
      <xdr:spPr>
        <a:xfrm>
          <a:off x="19494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114300</xdr:rowOff>
    </xdr:from>
    <xdr:to xmlns:xdr="http://schemas.openxmlformats.org/drawingml/2006/spreadsheetDrawing">
      <xdr:col>107</xdr:col>
      <xdr:colOff>50800</xdr:colOff>
      <xdr:row>63</xdr:row>
      <xdr:rowOff>114935</xdr:rowOff>
    </xdr:to>
    <xdr:cxnSp macro="">
      <xdr:nvCxnSpPr>
        <xdr:cNvPr id="316" name="直線コネクタ 315"/>
        <xdr:cNvCxnSpPr/>
      </xdr:nvCxnSpPr>
      <xdr:spPr>
        <a:xfrm flipV="1">
          <a:off x="19545300" y="10915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66040</xdr:rowOff>
    </xdr:from>
    <xdr:to xmlns:xdr="http://schemas.openxmlformats.org/drawingml/2006/spreadsheetDrawing">
      <xdr:col>98</xdr:col>
      <xdr:colOff>38100</xdr:colOff>
      <xdr:row>63</xdr:row>
      <xdr:rowOff>167640</xdr:rowOff>
    </xdr:to>
    <xdr:sp macro="" textlink="">
      <xdr:nvSpPr>
        <xdr:cNvPr id="317" name="楕円 316"/>
        <xdr:cNvSpPr/>
      </xdr:nvSpPr>
      <xdr:spPr>
        <a:xfrm>
          <a:off x="18605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114935</xdr:rowOff>
    </xdr:from>
    <xdr:to xmlns:xdr="http://schemas.openxmlformats.org/drawingml/2006/spreadsheetDrawing">
      <xdr:col>102</xdr:col>
      <xdr:colOff>114300</xdr:colOff>
      <xdr:row>63</xdr:row>
      <xdr:rowOff>116840</xdr:rowOff>
    </xdr:to>
    <xdr:cxnSp macro="">
      <xdr:nvCxnSpPr>
        <xdr:cNvPr id="318" name="直線コネクタ 317"/>
        <xdr:cNvCxnSpPr/>
      </xdr:nvCxnSpPr>
      <xdr:spPr>
        <a:xfrm flipV="1">
          <a:off x="18656300" y="109162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107315</xdr:rowOff>
    </xdr:from>
    <xdr:ext cx="469900" cy="259080"/>
    <xdr:sp macro="" textlink="">
      <xdr:nvSpPr>
        <xdr:cNvPr id="319" name="n_1aveValue【保健センター・保健所】&#10;一人当たり面積"/>
        <xdr:cNvSpPr txBox="1"/>
      </xdr:nvSpPr>
      <xdr:spPr>
        <a:xfrm>
          <a:off x="21075650" y="1056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114300</xdr:rowOff>
    </xdr:from>
    <xdr:ext cx="467360" cy="259080"/>
    <xdr:sp macro="" textlink="">
      <xdr:nvSpPr>
        <xdr:cNvPr id="320" name="n_2aveValue【保健センター・保健所】&#10;一人当たり面積"/>
        <xdr:cNvSpPr txBox="1"/>
      </xdr:nvSpPr>
      <xdr:spPr>
        <a:xfrm>
          <a:off x="20199350" y="10572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146685</xdr:rowOff>
    </xdr:from>
    <xdr:ext cx="467360" cy="256540"/>
    <xdr:sp macro="" textlink="">
      <xdr:nvSpPr>
        <xdr:cNvPr id="321" name="n_3aveValue【保健センター・保健所】&#10;一人当たり面積"/>
        <xdr:cNvSpPr txBox="1"/>
      </xdr:nvSpPr>
      <xdr:spPr>
        <a:xfrm>
          <a:off x="19310350" y="10605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136525</xdr:rowOff>
    </xdr:from>
    <xdr:ext cx="467360" cy="258445"/>
    <xdr:sp macro="" textlink="">
      <xdr:nvSpPr>
        <xdr:cNvPr id="322" name="n_4aveValue【保健センター・保健所】&#10;一人当たり面積"/>
        <xdr:cNvSpPr txBox="1"/>
      </xdr:nvSpPr>
      <xdr:spPr>
        <a:xfrm>
          <a:off x="18421350" y="105949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155575</xdr:rowOff>
    </xdr:from>
    <xdr:ext cx="469900" cy="256540"/>
    <xdr:sp macro="" textlink="">
      <xdr:nvSpPr>
        <xdr:cNvPr id="323" name="n_1mainValue【保健センター・保健所】&#10;一人当たり面積"/>
        <xdr:cNvSpPr txBox="1"/>
      </xdr:nvSpPr>
      <xdr:spPr>
        <a:xfrm>
          <a:off x="21075650" y="109569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156210</xdr:rowOff>
    </xdr:from>
    <xdr:ext cx="467360" cy="256540"/>
    <xdr:sp macro="" textlink="">
      <xdr:nvSpPr>
        <xdr:cNvPr id="324" name="n_2mainValue【保健センター・保健所】&#10;一人当たり面積"/>
        <xdr:cNvSpPr txBox="1"/>
      </xdr:nvSpPr>
      <xdr:spPr>
        <a:xfrm>
          <a:off x="20199350" y="10957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156845</xdr:rowOff>
    </xdr:from>
    <xdr:ext cx="467360" cy="256540"/>
    <xdr:sp macro="" textlink="">
      <xdr:nvSpPr>
        <xdr:cNvPr id="325" name="n_3mainValue【保健センター・保健所】&#10;一人当たり面積"/>
        <xdr:cNvSpPr txBox="1"/>
      </xdr:nvSpPr>
      <xdr:spPr>
        <a:xfrm>
          <a:off x="19310350" y="10958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158750</xdr:rowOff>
    </xdr:from>
    <xdr:ext cx="467360" cy="259080"/>
    <xdr:sp macro="" textlink="">
      <xdr:nvSpPr>
        <xdr:cNvPr id="326" name="n_4mainValue【保健センター・保健所】&#10;一人当たり面積"/>
        <xdr:cNvSpPr txBox="1"/>
      </xdr:nvSpPr>
      <xdr:spPr>
        <a:xfrm>
          <a:off x="18421350" y="10960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335" name="テキスト ボックス 33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36" name="直線コネクタ 3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337" name="テキスト ボックス 33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38" name="直線コネクタ 3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339" name="テキスト ボックス 338"/>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40" name="直線コネクタ 3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341" name="テキスト ボックス 34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342" name="直線コネクタ 3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343" name="テキスト ボックス 3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344" name="直線コネクタ 3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345" name="テキスト ボックス 34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346" name="直線コネクタ 3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47" name="テキスト ボックス 3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48" name="直線コネクタ 3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349" name="テキスト ボックス 348"/>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50" name="直線コネクタ 3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168910</xdr:rowOff>
    </xdr:to>
    <xdr:cxnSp macro="">
      <xdr:nvCxnSpPr>
        <xdr:cNvPr id="352" name="直線コネクタ 351"/>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353"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354" name="直線コネクタ 35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355" name="【消防施設】&#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356" name="直線コネクタ 355"/>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93345</xdr:rowOff>
    </xdr:from>
    <xdr:ext cx="405130" cy="259080"/>
    <xdr:sp macro="" textlink="">
      <xdr:nvSpPr>
        <xdr:cNvPr id="357" name="【消防施設】&#10;有形固定資産減価償却率平均値テキスト"/>
        <xdr:cNvSpPr txBox="1"/>
      </xdr:nvSpPr>
      <xdr:spPr>
        <a:xfrm>
          <a:off x="16357600" y="14152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114935</xdr:rowOff>
    </xdr:from>
    <xdr:to xmlns:xdr="http://schemas.openxmlformats.org/drawingml/2006/spreadsheetDrawing">
      <xdr:col>85</xdr:col>
      <xdr:colOff>177800</xdr:colOff>
      <xdr:row>83</xdr:row>
      <xdr:rowOff>45085</xdr:rowOff>
    </xdr:to>
    <xdr:sp macro="" textlink="">
      <xdr:nvSpPr>
        <xdr:cNvPr id="358" name="フローチャート: 判断 357"/>
        <xdr:cNvSpPr/>
      </xdr:nvSpPr>
      <xdr:spPr>
        <a:xfrm>
          <a:off x="16268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359" name="フローチャート: 判断 358"/>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147320</xdr:rowOff>
    </xdr:from>
    <xdr:to xmlns:xdr="http://schemas.openxmlformats.org/drawingml/2006/spreadsheetDrawing">
      <xdr:col>76</xdr:col>
      <xdr:colOff>165100</xdr:colOff>
      <xdr:row>83</xdr:row>
      <xdr:rowOff>77470</xdr:rowOff>
    </xdr:to>
    <xdr:sp macro="" textlink="">
      <xdr:nvSpPr>
        <xdr:cNvPr id="360" name="フローチャート: 判断 35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361" name="フローチャート: 判断 360"/>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111125</xdr:rowOff>
    </xdr:from>
    <xdr:to xmlns:xdr="http://schemas.openxmlformats.org/drawingml/2006/spreadsheetDrawing">
      <xdr:col>67</xdr:col>
      <xdr:colOff>101600</xdr:colOff>
      <xdr:row>83</xdr:row>
      <xdr:rowOff>41275</xdr:rowOff>
    </xdr:to>
    <xdr:sp macro="" textlink="">
      <xdr:nvSpPr>
        <xdr:cNvPr id="362" name="フローチャート: 判断 361"/>
        <xdr:cNvSpPr/>
      </xdr:nvSpPr>
      <xdr:spPr>
        <a:xfrm>
          <a:off x="12763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363" name="テキスト ボックス 3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64" name="テキスト ボックス 3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65" name="テキスト ボックス 3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66" name="テキスト ボックス 3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67" name="テキスト ボックス 3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24765</xdr:rowOff>
    </xdr:from>
    <xdr:to xmlns:xdr="http://schemas.openxmlformats.org/drawingml/2006/spreadsheetDrawing">
      <xdr:col>85</xdr:col>
      <xdr:colOff>177800</xdr:colOff>
      <xdr:row>81</xdr:row>
      <xdr:rowOff>126365</xdr:rowOff>
    </xdr:to>
    <xdr:sp macro="" textlink="">
      <xdr:nvSpPr>
        <xdr:cNvPr id="368" name="楕円 367"/>
        <xdr:cNvSpPr/>
      </xdr:nvSpPr>
      <xdr:spPr>
        <a:xfrm>
          <a:off x="1626870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47625</xdr:rowOff>
    </xdr:from>
    <xdr:ext cx="405130" cy="259080"/>
    <xdr:sp macro="" textlink="">
      <xdr:nvSpPr>
        <xdr:cNvPr id="369" name="【消防施設】&#10;有形固定資産減価償却率該当値テキスト"/>
        <xdr:cNvSpPr txBox="1"/>
      </xdr:nvSpPr>
      <xdr:spPr>
        <a:xfrm>
          <a:off x="16357600" y="13763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139065</xdr:rowOff>
    </xdr:from>
    <xdr:to xmlns:xdr="http://schemas.openxmlformats.org/drawingml/2006/spreadsheetDrawing">
      <xdr:col>81</xdr:col>
      <xdr:colOff>101600</xdr:colOff>
      <xdr:row>81</xdr:row>
      <xdr:rowOff>69215</xdr:rowOff>
    </xdr:to>
    <xdr:sp macro="" textlink="">
      <xdr:nvSpPr>
        <xdr:cNvPr id="370" name="楕円 369"/>
        <xdr:cNvSpPr/>
      </xdr:nvSpPr>
      <xdr:spPr>
        <a:xfrm>
          <a:off x="154305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18415</xdr:rowOff>
    </xdr:from>
    <xdr:to xmlns:xdr="http://schemas.openxmlformats.org/drawingml/2006/spreadsheetDrawing">
      <xdr:col>85</xdr:col>
      <xdr:colOff>127000</xdr:colOff>
      <xdr:row>81</xdr:row>
      <xdr:rowOff>75565</xdr:rowOff>
    </xdr:to>
    <xdr:cxnSp macro="">
      <xdr:nvCxnSpPr>
        <xdr:cNvPr id="371" name="直線コネクタ 370"/>
        <xdr:cNvCxnSpPr/>
      </xdr:nvCxnSpPr>
      <xdr:spPr>
        <a:xfrm>
          <a:off x="15481300" y="1390586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119380</xdr:rowOff>
    </xdr:from>
    <xdr:to xmlns:xdr="http://schemas.openxmlformats.org/drawingml/2006/spreadsheetDrawing">
      <xdr:col>76</xdr:col>
      <xdr:colOff>165100</xdr:colOff>
      <xdr:row>81</xdr:row>
      <xdr:rowOff>49530</xdr:rowOff>
    </xdr:to>
    <xdr:sp macro="" textlink="">
      <xdr:nvSpPr>
        <xdr:cNvPr id="372" name="楕円 371"/>
        <xdr:cNvSpPr/>
      </xdr:nvSpPr>
      <xdr:spPr>
        <a:xfrm>
          <a:off x="14541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170180</xdr:rowOff>
    </xdr:from>
    <xdr:to xmlns:xdr="http://schemas.openxmlformats.org/drawingml/2006/spreadsheetDrawing">
      <xdr:col>81</xdr:col>
      <xdr:colOff>50800</xdr:colOff>
      <xdr:row>81</xdr:row>
      <xdr:rowOff>18415</xdr:rowOff>
    </xdr:to>
    <xdr:cxnSp macro="">
      <xdr:nvCxnSpPr>
        <xdr:cNvPr id="373" name="直線コネクタ 372"/>
        <xdr:cNvCxnSpPr/>
      </xdr:nvCxnSpPr>
      <xdr:spPr>
        <a:xfrm>
          <a:off x="14592300" y="138861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60960</xdr:rowOff>
    </xdr:from>
    <xdr:to xmlns:xdr="http://schemas.openxmlformats.org/drawingml/2006/spreadsheetDrawing">
      <xdr:col>72</xdr:col>
      <xdr:colOff>38100</xdr:colOff>
      <xdr:row>80</xdr:row>
      <xdr:rowOff>162560</xdr:rowOff>
    </xdr:to>
    <xdr:sp macro="" textlink="">
      <xdr:nvSpPr>
        <xdr:cNvPr id="374" name="楕円 373"/>
        <xdr:cNvSpPr/>
      </xdr:nvSpPr>
      <xdr:spPr>
        <a:xfrm>
          <a:off x="136525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111760</xdr:rowOff>
    </xdr:from>
    <xdr:to xmlns:xdr="http://schemas.openxmlformats.org/drawingml/2006/spreadsheetDrawing">
      <xdr:col>76</xdr:col>
      <xdr:colOff>114300</xdr:colOff>
      <xdr:row>80</xdr:row>
      <xdr:rowOff>170180</xdr:rowOff>
    </xdr:to>
    <xdr:cxnSp macro="">
      <xdr:nvCxnSpPr>
        <xdr:cNvPr id="375" name="直線コネクタ 374"/>
        <xdr:cNvCxnSpPr/>
      </xdr:nvCxnSpPr>
      <xdr:spPr>
        <a:xfrm>
          <a:off x="13703300" y="138277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109855</xdr:rowOff>
    </xdr:from>
    <xdr:to xmlns:xdr="http://schemas.openxmlformats.org/drawingml/2006/spreadsheetDrawing">
      <xdr:col>67</xdr:col>
      <xdr:colOff>101600</xdr:colOff>
      <xdr:row>81</xdr:row>
      <xdr:rowOff>40640</xdr:rowOff>
    </xdr:to>
    <xdr:sp macro="" textlink="">
      <xdr:nvSpPr>
        <xdr:cNvPr id="376" name="楕円 375"/>
        <xdr:cNvSpPr/>
      </xdr:nvSpPr>
      <xdr:spPr>
        <a:xfrm>
          <a:off x="12763500" y="13825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111760</xdr:rowOff>
    </xdr:from>
    <xdr:to xmlns:xdr="http://schemas.openxmlformats.org/drawingml/2006/spreadsheetDrawing">
      <xdr:col>71</xdr:col>
      <xdr:colOff>177800</xdr:colOff>
      <xdr:row>80</xdr:row>
      <xdr:rowOff>160655</xdr:rowOff>
    </xdr:to>
    <xdr:cxnSp macro="">
      <xdr:nvCxnSpPr>
        <xdr:cNvPr id="377" name="直線コネクタ 376"/>
        <xdr:cNvCxnSpPr/>
      </xdr:nvCxnSpPr>
      <xdr:spPr>
        <a:xfrm flipV="1">
          <a:off x="12814300" y="138277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40640</xdr:rowOff>
    </xdr:from>
    <xdr:ext cx="405130" cy="256540"/>
    <xdr:sp macro="" textlink="">
      <xdr:nvSpPr>
        <xdr:cNvPr id="378" name="n_1aveValue【消防施設】&#10;有形固定資産減価償却率"/>
        <xdr:cNvSpPr txBox="1"/>
      </xdr:nvSpPr>
      <xdr:spPr>
        <a:xfrm>
          <a:off x="15266035" y="14270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68580</xdr:rowOff>
    </xdr:from>
    <xdr:ext cx="402590" cy="259080"/>
    <xdr:sp macro="" textlink="">
      <xdr:nvSpPr>
        <xdr:cNvPr id="379" name="n_2aveValue【消防施設】&#10;有形固定資産減価償却率"/>
        <xdr:cNvSpPr txBox="1"/>
      </xdr:nvSpPr>
      <xdr:spPr>
        <a:xfrm>
          <a:off x="14389735" y="14298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2590" cy="259080"/>
    <xdr:sp macro="" textlink="">
      <xdr:nvSpPr>
        <xdr:cNvPr id="380" name="n_3aveValue【消防施設】&#10;有形固定資産減価償却率"/>
        <xdr:cNvSpPr txBox="1"/>
      </xdr:nvSpPr>
      <xdr:spPr>
        <a:xfrm>
          <a:off x="13500735" y="1428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32385</xdr:rowOff>
    </xdr:from>
    <xdr:ext cx="402590" cy="256540"/>
    <xdr:sp macro="" textlink="">
      <xdr:nvSpPr>
        <xdr:cNvPr id="381" name="n_4aveValue【消防施設】&#10;有形固定資産減価償却率"/>
        <xdr:cNvSpPr txBox="1"/>
      </xdr:nvSpPr>
      <xdr:spPr>
        <a:xfrm>
          <a:off x="12611735" y="14262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86360</xdr:rowOff>
    </xdr:from>
    <xdr:ext cx="405130" cy="256540"/>
    <xdr:sp macro="" textlink="">
      <xdr:nvSpPr>
        <xdr:cNvPr id="382" name="n_1mainValue【消防施設】&#10;有形固定資産減価償却率"/>
        <xdr:cNvSpPr txBox="1"/>
      </xdr:nvSpPr>
      <xdr:spPr>
        <a:xfrm>
          <a:off x="15266035" y="13630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66040</xdr:rowOff>
    </xdr:from>
    <xdr:ext cx="402590" cy="256540"/>
    <xdr:sp macro="" textlink="">
      <xdr:nvSpPr>
        <xdr:cNvPr id="383" name="n_2mainValue【消防施設】&#10;有形固定資産減価償却率"/>
        <xdr:cNvSpPr txBox="1"/>
      </xdr:nvSpPr>
      <xdr:spPr>
        <a:xfrm>
          <a:off x="14389735" y="136105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7620</xdr:rowOff>
    </xdr:from>
    <xdr:ext cx="402590" cy="256540"/>
    <xdr:sp macro="" textlink="">
      <xdr:nvSpPr>
        <xdr:cNvPr id="384" name="n_3mainValue【消防施設】&#10;有形固定資産減価償却率"/>
        <xdr:cNvSpPr txBox="1"/>
      </xdr:nvSpPr>
      <xdr:spPr>
        <a:xfrm>
          <a:off x="13500735" y="13552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56515</xdr:rowOff>
    </xdr:from>
    <xdr:ext cx="402590" cy="258445"/>
    <xdr:sp macro="" textlink="">
      <xdr:nvSpPr>
        <xdr:cNvPr id="385" name="n_4mainValue【消防施設】&#10;有形固定資産減価償却率"/>
        <xdr:cNvSpPr txBox="1"/>
      </xdr:nvSpPr>
      <xdr:spPr>
        <a:xfrm>
          <a:off x="12611735" y="13601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394" name="テキスト ボックス 39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95" name="直線コネクタ 3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396" name="直線コネクタ 39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397" name="テキスト ボックス 396"/>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398" name="直線コネクタ 39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399" name="テキスト ボックス 398"/>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400" name="直線コネクタ 39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401" name="テキスト ボックス 400"/>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402" name="直線コネクタ 40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403" name="テキスト ボックス 402"/>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04" name="直線コネクタ 4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405" name="テキスト ボックス 40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58420</xdr:rowOff>
    </xdr:from>
    <xdr:to xmlns:xdr="http://schemas.openxmlformats.org/drawingml/2006/spreadsheetDrawing">
      <xdr:col>116</xdr:col>
      <xdr:colOff>62865</xdr:colOff>
      <xdr:row>86</xdr:row>
      <xdr:rowOff>17780</xdr:rowOff>
    </xdr:to>
    <xdr:cxnSp macro="">
      <xdr:nvCxnSpPr>
        <xdr:cNvPr id="407" name="直線コネクタ 406"/>
        <xdr:cNvCxnSpPr/>
      </xdr:nvCxnSpPr>
      <xdr:spPr>
        <a:xfrm flipV="1">
          <a:off x="22160865" y="136029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21590</xdr:rowOff>
    </xdr:from>
    <xdr:ext cx="469900" cy="259080"/>
    <xdr:sp macro="" textlink="">
      <xdr:nvSpPr>
        <xdr:cNvPr id="408" name="【消防施設】&#10;一人当たり面積最小値テキスト"/>
        <xdr:cNvSpPr txBox="1"/>
      </xdr:nvSpPr>
      <xdr:spPr>
        <a:xfrm>
          <a:off x="22199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17780</xdr:rowOff>
    </xdr:from>
    <xdr:to xmlns:xdr="http://schemas.openxmlformats.org/drawingml/2006/spreadsheetDrawing">
      <xdr:col>116</xdr:col>
      <xdr:colOff>152400</xdr:colOff>
      <xdr:row>86</xdr:row>
      <xdr:rowOff>17780</xdr:rowOff>
    </xdr:to>
    <xdr:cxnSp macro="">
      <xdr:nvCxnSpPr>
        <xdr:cNvPr id="409" name="直線コネクタ 408"/>
        <xdr:cNvCxnSpPr/>
      </xdr:nvCxnSpPr>
      <xdr:spPr>
        <a:xfrm>
          <a:off x="22072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xdr:rowOff>
    </xdr:from>
    <xdr:ext cx="469900" cy="259080"/>
    <xdr:sp macro="" textlink="">
      <xdr:nvSpPr>
        <xdr:cNvPr id="410"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58420</xdr:rowOff>
    </xdr:from>
    <xdr:to xmlns:xdr="http://schemas.openxmlformats.org/drawingml/2006/spreadsheetDrawing">
      <xdr:col>116</xdr:col>
      <xdr:colOff>152400</xdr:colOff>
      <xdr:row>79</xdr:row>
      <xdr:rowOff>58420</xdr:rowOff>
    </xdr:to>
    <xdr:cxnSp macro="">
      <xdr:nvCxnSpPr>
        <xdr:cNvPr id="411" name="直線コネクタ 410"/>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125730</xdr:rowOff>
    </xdr:from>
    <xdr:ext cx="469900" cy="259080"/>
    <xdr:sp macro="" textlink="">
      <xdr:nvSpPr>
        <xdr:cNvPr id="412" name="【消防施設】&#10;一人当たり面積平均値テキスト"/>
        <xdr:cNvSpPr txBox="1"/>
      </xdr:nvSpPr>
      <xdr:spPr>
        <a:xfrm>
          <a:off x="22199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147320</xdr:rowOff>
    </xdr:from>
    <xdr:to xmlns:xdr="http://schemas.openxmlformats.org/drawingml/2006/spreadsheetDrawing">
      <xdr:col>116</xdr:col>
      <xdr:colOff>114300</xdr:colOff>
      <xdr:row>84</xdr:row>
      <xdr:rowOff>77470</xdr:rowOff>
    </xdr:to>
    <xdr:sp macro="" textlink="">
      <xdr:nvSpPr>
        <xdr:cNvPr id="413" name="フローチャート: 判断 41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6350</xdr:rowOff>
    </xdr:from>
    <xdr:to xmlns:xdr="http://schemas.openxmlformats.org/drawingml/2006/spreadsheetDrawing">
      <xdr:col>112</xdr:col>
      <xdr:colOff>38100</xdr:colOff>
      <xdr:row>84</xdr:row>
      <xdr:rowOff>107315</xdr:rowOff>
    </xdr:to>
    <xdr:sp macro="" textlink="">
      <xdr:nvSpPr>
        <xdr:cNvPr id="414" name="フローチャート: 判断 413"/>
        <xdr:cNvSpPr/>
      </xdr:nvSpPr>
      <xdr:spPr>
        <a:xfrm>
          <a:off x="21272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7620</xdr:rowOff>
    </xdr:from>
    <xdr:to xmlns:xdr="http://schemas.openxmlformats.org/drawingml/2006/spreadsheetDrawing">
      <xdr:col>107</xdr:col>
      <xdr:colOff>101600</xdr:colOff>
      <xdr:row>84</xdr:row>
      <xdr:rowOff>109220</xdr:rowOff>
    </xdr:to>
    <xdr:sp macro="" textlink="">
      <xdr:nvSpPr>
        <xdr:cNvPr id="415" name="フローチャート: 判断 414"/>
        <xdr:cNvSpPr/>
      </xdr:nvSpPr>
      <xdr:spPr>
        <a:xfrm>
          <a:off x="203835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102870</xdr:rowOff>
    </xdr:to>
    <xdr:sp macro="" textlink="">
      <xdr:nvSpPr>
        <xdr:cNvPr id="416" name="フローチャート: 判断 415"/>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10160</xdr:rowOff>
    </xdr:from>
    <xdr:to xmlns:xdr="http://schemas.openxmlformats.org/drawingml/2006/spreadsheetDrawing">
      <xdr:col>98</xdr:col>
      <xdr:colOff>38100</xdr:colOff>
      <xdr:row>84</xdr:row>
      <xdr:rowOff>111760</xdr:rowOff>
    </xdr:to>
    <xdr:sp macro="" textlink="">
      <xdr:nvSpPr>
        <xdr:cNvPr id="417" name="フローチャート: 判断 416"/>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18" name="テキスト ボックス 4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19" name="テキスト ボックス 4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20" name="テキスト ボックス 4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21" name="テキスト ボックス 4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22" name="テキスト ボックス 4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55880</xdr:rowOff>
    </xdr:from>
    <xdr:to xmlns:xdr="http://schemas.openxmlformats.org/drawingml/2006/spreadsheetDrawing">
      <xdr:col>116</xdr:col>
      <xdr:colOff>114300</xdr:colOff>
      <xdr:row>83</xdr:row>
      <xdr:rowOff>157480</xdr:rowOff>
    </xdr:to>
    <xdr:sp macro="" textlink="">
      <xdr:nvSpPr>
        <xdr:cNvPr id="423" name="楕円 422"/>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78740</xdr:rowOff>
    </xdr:from>
    <xdr:ext cx="469900" cy="259080"/>
    <xdr:sp macro="" textlink="">
      <xdr:nvSpPr>
        <xdr:cNvPr id="424" name="【消防施設】&#10;一人当たり面積該当値テキスト"/>
        <xdr:cNvSpPr txBox="1"/>
      </xdr:nvSpPr>
      <xdr:spPr>
        <a:xfrm>
          <a:off x="22199600" y="1413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64770</xdr:rowOff>
    </xdr:from>
    <xdr:to xmlns:xdr="http://schemas.openxmlformats.org/drawingml/2006/spreadsheetDrawing">
      <xdr:col>112</xdr:col>
      <xdr:colOff>38100</xdr:colOff>
      <xdr:row>83</xdr:row>
      <xdr:rowOff>166370</xdr:rowOff>
    </xdr:to>
    <xdr:sp macro="" textlink="">
      <xdr:nvSpPr>
        <xdr:cNvPr id="425" name="楕円 424"/>
        <xdr:cNvSpPr/>
      </xdr:nvSpPr>
      <xdr:spPr>
        <a:xfrm>
          <a:off x="2127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106680</xdr:rowOff>
    </xdr:from>
    <xdr:to xmlns:xdr="http://schemas.openxmlformats.org/drawingml/2006/spreadsheetDrawing">
      <xdr:col>116</xdr:col>
      <xdr:colOff>63500</xdr:colOff>
      <xdr:row>83</xdr:row>
      <xdr:rowOff>115570</xdr:rowOff>
    </xdr:to>
    <xdr:cxnSp macro="">
      <xdr:nvCxnSpPr>
        <xdr:cNvPr id="426" name="直線コネクタ 425"/>
        <xdr:cNvCxnSpPr/>
      </xdr:nvCxnSpPr>
      <xdr:spPr>
        <a:xfrm flipV="1">
          <a:off x="21323300" y="143370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427" name="楕円 426"/>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115570</xdr:rowOff>
    </xdr:from>
    <xdr:to xmlns:xdr="http://schemas.openxmlformats.org/drawingml/2006/spreadsheetDrawing">
      <xdr:col>111</xdr:col>
      <xdr:colOff>177800</xdr:colOff>
      <xdr:row>83</xdr:row>
      <xdr:rowOff>140970</xdr:rowOff>
    </xdr:to>
    <xdr:cxnSp macro="">
      <xdr:nvCxnSpPr>
        <xdr:cNvPr id="428" name="直線コネクタ 427"/>
        <xdr:cNvCxnSpPr/>
      </xdr:nvCxnSpPr>
      <xdr:spPr>
        <a:xfrm flipV="1">
          <a:off x="20434300" y="143459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97790</xdr:rowOff>
    </xdr:from>
    <xdr:to xmlns:xdr="http://schemas.openxmlformats.org/drawingml/2006/spreadsheetDrawing">
      <xdr:col>102</xdr:col>
      <xdr:colOff>165100</xdr:colOff>
      <xdr:row>84</xdr:row>
      <xdr:rowOff>27305</xdr:rowOff>
    </xdr:to>
    <xdr:sp macro="" textlink="">
      <xdr:nvSpPr>
        <xdr:cNvPr id="429" name="楕円 428"/>
        <xdr:cNvSpPr/>
      </xdr:nvSpPr>
      <xdr:spPr>
        <a:xfrm>
          <a:off x="194945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140970</xdr:rowOff>
    </xdr:from>
    <xdr:to xmlns:xdr="http://schemas.openxmlformats.org/drawingml/2006/spreadsheetDrawing">
      <xdr:col>107</xdr:col>
      <xdr:colOff>50800</xdr:colOff>
      <xdr:row>83</xdr:row>
      <xdr:rowOff>147955</xdr:rowOff>
    </xdr:to>
    <xdr:cxnSp macro="">
      <xdr:nvCxnSpPr>
        <xdr:cNvPr id="430" name="直線コネクタ 429"/>
        <xdr:cNvCxnSpPr/>
      </xdr:nvCxnSpPr>
      <xdr:spPr>
        <a:xfrm flipV="1">
          <a:off x="19545300" y="14371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431" name="楕円 430"/>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147955</xdr:rowOff>
    </xdr:from>
    <xdr:to xmlns:xdr="http://schemas.openxmlformats.org/drawingml/2006/spreadsheetDrawing">
      <xdr:col>102</xdr:col>
      <xdr:colOff>114300</xdr:colOff>
      <xdr:row>83</xdr:row>
      <xdr:rowOff>152400</xdr:rowOff>
    </xdr:to>
    <xdr:cxnSp macro="">
      <xdr:nvCxnSpPr>
        <xdr:cNvPr id="432" name="直線コネクタ 431"/>
        <xdr:cNvCxnSpPr/>
      </xdr:nvCxnSpPr>
      <xdr:spPr>
        <a:xfrm flipV="1">
          <a:off x="18656300" y="143783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98425</xdr:rowOff>
    </xdr:from>
    <xdr:ext cx="469900" cy="256540"/>
    <xdr:sp macro="" textlink="">
      <xdr:nvSpPr>
        <xdr:cNvPr id="433" name="n_1aveValue【消防施設】&#10;一人当たり面積"/>
        <xdr:cNvSpPr txBox="1"/>
      </xdr:nvSpPr>
      <xdr:spPr>
        <a:xfrm>
          <a:off x="21075650" y="145002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100330</xdr:rowOff>
    </xdr:from>
    <xdr:ext cx="467360" cy="256540"/>
    <xdr:sp macro="" textlink="">
      <xdr:nvSpPr>
        <xdr:cNvPr id="434" name="n_2aveValue【消防施設】&#10;一人当たり面積"/>
        <xdr:cNvSpPr txBox="1"/>
      </xdr:nvSpPr>
      <xdr:spPr>
        <a:xfrm>
          <a:off x="20199350" y="14502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93980</xdr:rowOff>
    </xdr:from>
    <xdr:ext cx="467360" cy="259080"/>
    <xdr:sp macro="" textlink="">
      <xdr:nvSpPr>
        <xdr:cNvPr id="435" name="n_3aveValue【消防施設】&#10;一人当たり面積"/>
        <xdr:cNvSpPr txBox="1"/>
      </xdr:nvSpPr>
      <xdr:spPr>
        <a:xfrm>
          <a:off x="19310350" y="14495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102870</xdr:rowOff>
    </xdr:from>
    <xdr:ext cx="467360" cy="259080"/>
    <xdr:sp macro="" textlink="">
      <xdr:nvSpPr>
        <xdr:cNvPr id="436" name="n_4aveValue【消防施設】&#10;一人当たり面積"/>
        <xdr:cNvSpPr txBox="1"/>
      </xdr:nvSpPr>
      <xdr:spPr>
        <a:xfrm>
          <a:off x="18421350" y="14504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11430</xdr:rowOff>
    </xdr:from>
    <xdr:ext cx="469900" cy="259080"/>
    <xdr:sp macro="" textlink="">
      <xdr:nvSpPr>
        <xdr:cNvPr id="437" name="n_1mainValue【消防施設】&#10;一人当たり面積"/>
        <xdr:cNvSpPr txBox="1"/>
      </xdr:nvSpPr>
      <xdr:spPr>
        <a:xfrm>
          <a:off x="21075650" y="1407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36830</xdr:rowOff>
    </xdr:from>
    <xdr:ext cx="467360" cy="259080"/>
    <xdr:sp macro="" textlink="">
      <xdr:nvSpPr>
        <xdr:cNvPr id="438" name="n_2mainValue【消防施設】&#10;一人当たり面積"/>
        <xdr:cNvSpPr txBox="1"/>
      </xdr:nvSpPr>
      <xdr:spPr>
        <a:xfrm>
          <a:off x="20199350" y="1409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43815</xdr:rowOff>
    </xdr:from>
    <xdr:ext cx="467360" cy="256540"/>
    <xdr:sp macro="" textlink="">
      <xdr:nvSpPr>
        <xdr:cNvPr id="439" name="n_3mainValue【消防施設】&#10;一人当たり面積"/>
        <xdr:cNvSpPr txBox="1"/>
      </xdr:nvSpPr>
      <xdr:spPr>
        <a:xfrm>
          <a:off x="19310350" y="141027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7360" cy="259080"/>
    <xdr:sp macro="" textlink="">
      <xdr:nvSpPr>
        <xdr:cNvPr id="440" name="n_4mainValue【消防施設】&#10;一人当たり面積"/>
        <xdr:cNvSpPr txBox="1"/>
      </xdr:nvSpPr>
      <xdr:spPr>
        <a:xfrm>
          <a:off x="18421350" y="1410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449" name="テキスト ボックス 4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50" name="直線コネクタ 4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451" name="テキスト ボックス 45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52" name="直線コネクタ 4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453" name="テキスト ボックス 452"/>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54" name="直線コネクタ 4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455" name="テキスト ボックス 45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56" name="直線コネクタ 4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457" name="テキスト ボックス 4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458" name="直線コネクタ 4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459" name="テキスト ボックス 4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460" name="直線コネクタ 4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6550" cy="256540"/>
    <xdr:sp macro="" textlink="">
      <xdr:nvSpPr>
        <xdr:cNvPr id="461" name="テキスト ボックス 460"/>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62" name="直線コネクタ 4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464" name="直線コネクタ 463"/>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465"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466" name="直線コネクタ 465"/>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467"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468" name="直線コネクタ 467"/>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82550</xdr:rowOff>
    </xdr:from>
    <xdr:ext cx="405130" cy="259080"/>
    <xdr:sp macro="" textlink="">
      <xdr:nvSpPr>
        <xdr:cNvPr id="469" name="【庁舎】&#10;有形固定資産減価償却率平均値テキスト"/>
        <xdr:cNvSpPr txBox="1"/>
      </xdr:nvSpPr>
      <xdr:spPr>
        <a:xfrm>
          <a:off x="16357600" y="1774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104140</xdr:rowOff>
    </xdr:from>
    <xdr:to xmlns:xdr="http://schemas.openxmlformats.org/drawingml/2006/spreadsheetDrawing">
      <xdr:col>85</xdr:col>
      <xdr:colOff>177800</xdr:colOff>
      <xdr:row>104</xdr:row>
      <xdr:rowOff>34290</xdr:rowOff>
    </xdr:to>
    <xdr:sp macro="" textlink="">
      <xdr:nvSpPr>
        <xdr:cNvPr id="470" name="フローチャート: 判断 469"/>
        <xdr:cNvSpPr/>
      </xdr:nvSpPr>
      <xdr:spPr>
        <a:xfrm>
          <a:off x="16268700"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128270</xdr:rowOff>
    </xdr:from>
    <xdr:to xmlns:xdr="http://schemas.openxmlformats.org/drawingml/2006/spreadsheetDrawing">
      <xdr:col>81</xdr:col>
      <xdr:colOff>101600</xdr:colOff>
      <xdr:row>104</xdr:row>
      <xdr:rowOff>58420</xdr:rowOff>
    </xdr:to>
    <xdr:sp macro="" textlink="">
      <xdr:nvSpPr>
        <xdr:cNvPr id="471" name="フローチャート: 判断 470"/>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162560</xdr:rowOff>
    </xdr:from>
    <xdr:to xmlns:xdr="http://schemas.openxmlformats.org/drawingml/2006/spreadsheetDrawing">
      <xdr:col>76</xdr:col>
      <xdr:colOff>165100</xdr:colOff>
      <xdr:row>104</xdr:row>
      <xdr:rowOff>92710</xdr:rowOff>
    </xdr:to>
    <xdr:sp macro="" textlink="">
      <xdr:nvSpPr>
        <xdr:cNvPr id="472" name="フローチャート: 判断 471"/>
        <xdr:cNvSpPr/>
      </xdr:nvSpPr>
      <xdr:spPr>
        <a:xfrm>
          <a:off x="14541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125730</xdr:rowOff>
    </xdr:from>
    <xdr:to xmlns:xdr="http://schemas.openxmlformats.org/drawingml/2006/spreadsheetDrawing">
      <xdr:col>72</xdr:col>
      <xdr:colOff>38100</xdr:colOff>
      <xdr:row>104</xdr:row>
      <xdr:rowOff>55880</xdr:rowOff>
    </xdr:to>
    <xdr:sp macro="" textlink="">
      <xdr:nvSpPr>
        <xdr:cNvPr id="473" name="フローチャート: 判断 472"/>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143510</xdr:rowOff>
    </xdr:from>
    <xdr:to xmlns:xdr="http://schemas.openxmlformats.org/drawingml/2006/spreadsheetDrawing">
      <xdr:col>67</xdr:col>
      <xdr:colOff>101600</xdr:colOff>
      <xdr:row>104</xdr:row>
      <xdr:rowOff>73660</xdr:rowOff>
    </xdr:to>
    <xdr:sp macro="" textlink="">
      <xdr:nvSpPr>
        <xdr:cNvPr id="474" name="フローチャート: 判断 473"/>
        <xdr:cNvSpPr/>
      </xdr:nvSpPr>
      <xdr:spPr>
        <a:xfrm>
          <a:off x="127635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75" name="テキスト ボックス 4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76" name="テキスト ボックス 4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77" name="テキスト ボックス 4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78" name="テキスト ボックス 4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79" name="テキスト ボックス 4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50800</xdr:rowOff>
    </xdr:from>
    <xdr:to xmlns:xdr="http://schemas.openxmlformats.org/drawingml/2006/spreadsheetDrawing">
      <xdr:col>85</xdr:col>
      <xdr:colOff>177800</xdr:colOff>
      <xdr:row>103</xdr:row>
      <xdr:rowOff>152400</xdr:rowOff>
    </xdr:to>
    <xdr:sp macro="" textlink="">
      <xdr:nvSpPr>
        <xdr:cNvPr id="480" name="楕円 479"/>
        <xdr:cNvSpPr/>
      </xdr:nvSpPr>
      <xdr:spPr>
        <a:xfrm>
          <a:off x="162687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73660</xdr:rowOff>
    </xdr:from>
    <xdr:ext cx="405130" cy="259080"/>
    <xdr:sp macro="" textlink="">
      <xdr:nvSpPr>
        <xdr:cNvPr id="481" name="【庁舎】&#10;有形固定資産減価償却率該当値テキスト"/>
        <xdr:cNvSpPr txBox="1"/>
      </xdr:nvSpPr>
      <xdr:spPr>
        <a:xfrm>
          <a:off x="16357600" y="17561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17780</xdr:rowOff>
    </xdr:from>
    <xdr:to xmlns:xdr="http://schemas.openxmlformats.org/drawingml/2006/spreadsheetDrawing">
      <xdr:col>81</xdr:col>
      <xdr:colOff>101600</xdr:colOff>
      <xdr:row>103</xdr:row>
      <xdr:rowOff>119380</xdr:rowOff>
    </xdr:to>
    <xdr:sp macro="" textlink="">
      <xdr:nvSpPr>
        <xdr:cNvPr id="482" name="楕円 481"/>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68580</xdr:rowOff>
    </xdr:from>
    <xdr:to xmlns:xdr="http://schemas.openxmlformats.org/drawingml/2006/spreadsheetDrawing">
      <xdr:col>85</xdr:col>
      <xdr:colOff>127000</xdr:colOff>
      <xdr:row>103</xdr:row>
      <xdr:rowOff>101600</xdr:rowOff>
    </xdr:to>
    <xdr:cxnSp macro="">
      <xdr:nvCxnSpPr>
        <xdr:cNvPr id="483" name="直線コネクタ 482"/>
        <xdr:cNvCxnSpPr/>
      </xdr:nvCxnSpPr>
      <xdr:spPr>
        <a:xfrm>
          <a:off x="15481300" y="177279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17780</xdr:rowOff>
    </xdr:from>
    <xdr:to xmlns:xdr="http://schemas.openxmlformats.org/drawingml/2006/spreadsheetDrawing">
      <xdr:col>76</xdr:col>
      <xdr:colOff>165100</xdr:colOff>
      <xdr:row>103</xdr:row>
      <xdr:rowOff>119380</xdr:rowOff>
    </xdr:to>
    <xdr:sp macro="" textlink="">
      <xdr:nvSpPr>
        <xdr:cNvPr id="484" name="楕円 483"/>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68580</xdr:rowOff>
    </xdr:from>
    <xdr:to xmlns:xdr="http://schemas.openxmlformats.org/drawingml/2006/spreadsheetDrawing">
      <xdr:col>81</xdr:col>
      <xdr:colOff>50800</xdr:colOff>
      <xdr:row>103</xdr:row>
      <xdr:rowOff>68580</xdr:rowOff>
    </xdr:to>
    <xdr:cxnSp macro="">
      <xdr:nvCxnSpPr>
        <xdr:cNvPr id="485" name="直線コネクタ 484"/>
        <xdr:cNvCxnSpPr/>
      </xdr:nvCxnSpPr>
      <xdr:spPr>
        <a:xfrm>
          <a:off x="14592300" y="1772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0</xdr:rowOff>
    </xdr:from>
    <xdr:to xmlns:xdr="http://schemas.openxmlformats.org/drawingml/2006/spreadsheetDrawing">
      <xdr:col>72</xdr:col>
      <xdr:colOff>38100</xdr:colOff>
      <xdr:row>103</xdr:row>
      <xdr:rowOff>101600</xdr:rowOff>
    </xdr:to>
    <xdr:sp macro="" textlink="">
      <xdr:nvSpPr>
        <xdr:cNvPr id="486" name="楕円 485"/>
        <xdr:cNvSpPr/>
      </xdr:nvSpPr>
      <xdr:spPr>
        <a:xfrm>
          <a:off x="136525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50800</xdr:rowOff>
    </xdr:from>
    <xdr:to xmlns:xdr="http://schemas.openxmlformats.org/drawingml/2006/spreadsheetDrawing">
      <xdr:col>76</xdr:col>
      <xdr:colOff>114300</xdr:colOff>
      <xdr:row>103</xdr:row>
      <xdr:rowOff>68580</xdr:rowOff>
    </xdr:to>
    <xdr:cxnSp macro="">
      <xdr:nvCxnSpPr>
        <xdr:cNvPr id="487" name="直線コネクタ 486"/>
        <xdr:cNvCxnSpPr/>
      </xdr:nvCxnSpPr>
      <xdr:spPr>
        <a:xfrm>
          <a:off x="13703300" y="177101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142240</xdr:rowOff>
    </xdr:from>
    <xdr:to xmlns:xdr="http://schemas.openxmlformats.org/drawingml/2006/spreadsheetDrawing">
      <xdr:col>67</xdr:col>
      <xdr:colOff>101600</xdr:colOff>
      <xdr:row>103</xdr:row>
      <xdr:rowOff>72390</xdr:rowOff>
    </xdr:to>
    <xdr:sp macro="" textlink="">
      <xdr:nvSpPr>
        <xdr:cNvPr id="488" name="楕円 487"/>
        <xdr:cNvSpPr/>
      </xdr:nvSpPr>
      <xdr:spPr>
        <a:xfrm>
          <a:off x="12763500" y="176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21590</xdr:rowOff>
    </xdr:from>
    <xdr:to xmlns:xdr="http://schemas.openxmlformats.org/drawingml/2006/spreadsheetDrawing">
      <xdr:col>71</xdr:col>
      <xdr:colOff>177800</xdr:colOff>
      <xdr:row>103</xdr:row>
      <xdr:rowOff>50800</xdr:rowOff>
    </xdr:to>
    <xdr:cxnSp macro="">
      <xdr:nvCxnSpPr>
        <xdr:cNvPr id="489" name="直線コネクタ 488"/>
        <xdr:cNvCxnSpPr/>
      </xdr:nvCxnSpPr>
      <xdr:spPr>
        <a:xfrm>
          <a:off x="12814300" y="17680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49530</xdr:rowOff>
    </xdr:from>
    <xdr:ext cx="405130" cy="259080"/>
    <xdr:sp macro="" textlink="">
      <xdr:nvSpPr>
        <xdr:cNvPr id="490" name="n_1aveValue【庁舎】&#10;有形固定資産減価償却率"/>
        <xdr:cNvSpPr txBox="1"/>
      </xdr:nvSpPr>
      <xdr:spPr>
        <a:xfrm>
          <a:off x="15266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83820</xdr:rowOff>
    </xdr:from>
    <xdr:ext cx="402590" cy="259080"/>
    <xdr:sp macro="" textlink="">
      <xdr:nvSpPr>
        <xdr:cNvPr id="491" name="n_2aveValue【庁舎】&#10;有形固定資産減価償却率"/>
        <xdr:cNvSpPr txBox="1"/>
      </xdr:nvSpPr>
      <xdr:spPr>
        <a:xfrm>
          <a:off x="14389735" y="17914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46990</xdr:rowOff>
    </xdr:from>
    <xdr:ext cx="402590" cy="259080"/>
    <xdr:sp macro="" textlink="">
      <xdr:nvSpPr>
        <xdr:cNvPr id="492" name="n_3aveValue【庁舎】&#10;有形固定資産減価償却率"/>
        <xdr:cNvSpPr txBox="1"/>
      </xdr:nvSpPr>
      <xdr:spPr>
        <a:xfrm>
          <a:off x="13500735" y="17877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64770</xdr:rowOff>
    </xdr:from>
    <xdr:ext cx="402590" cy="256540"/>
    <xdr:sp macro="" textlink="">
      <xdr:nvSpPr>
        <xdr:cNvPr id="493" name="n_4aveValue【庁舎】&#10;有形固定資産減価償却率"/>
        <xdr:cNvSpPr txBox="1"/>
      </xdr:nvSpPr>
      <xdr:spPr>
        <a:xfrm>
          <a:off x="12611735" y="17895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135890</xdr:rowOff>
    </xdr:from>
    <xdr:ext cx="405130" cy="259080"/>
    <xdr:sp macro="" textlink="">
      <xdr:nvSpPr>
        <xdr:cNvPr id="494" name="n_1mainValue【庁舎】&#10;有形固定資産減価償却率"/>
        <xdr:cNvSpPr txBox="1"/>
      </xdr:nvSpPr>
      <xdr:spPr>
        <a:xfrm>
          <a:off x="15266035" y="1745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135890</xdr:rowOff>
    </xdr:from>
    <xdr:ext cx="402590" cy="259080"/>
    <xdr:sp macro="" textlink="">
      <xdr:nvSpPr>
        <xdr:cNvPr id="495" name="n_2mainValue【庁舎】&#10;有形固定資産減価償却率"/>
        <xdr:cNvSpPr txBox="1"/>
      </xdr:nvSpPr>
      <xdr:spPr>
        <a:xfrm>
          <a:off x="14389735" y="17452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118110</xdr:rowOff>
    </xdr:from>
    <xdr:ext cx="402590" cy="259080"/>
    <xdr:sp macro="" textlink="">
      <xdr:nvSpPr>
        <xdr:cNvPr id="496" name="n_3mainValue【庁舎】&#10;有形固定資産減価償却率"/>
        <xdr:cNvSpPr txBox="1"/>
      </xdr:nvSpPr>
      <xdr:spPr>
        <a:xfrm>
          <a:off x="13500735" y="17434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88900</xdr:rowOff>
    </xdr:from>
    <xdr:ext cx="402590" cy="256540"/>
    <xdr:sp macro="" textlink="">
      <xdr:nvSpPr>
        <xdr:cNvPr id="497" name="n_4mainValue【庁舎】&#10;有形固定資産減価償却率"/>
        <xdr:cNvSpPr txBox="1"/>
      </xdr:nvSpPr>
      <xdr:spPr>
        <a:xfrm>
          <a:off x="12611735" y="17405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506" name="テキスト ボックス 50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7" name="直線コネクタ 5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08" name="直線コネクタ 5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509" name="テキスト ボックス 508"/>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10" name="直線コネクタ 5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511" name="テキスト ボックス 510"/>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12" name="直線コネクタ 5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513" name="テキスト ボックス 512"/>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14" name="直線コネクタ 5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515" name="テキスト ボックス 514"/>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16" name="直線コネクタ 5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517" name="テキスト ボックス 516"/>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18" name="直線コネクタ 5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519" name="テキスト ボックス 518"/>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20" name="直線コネクタ 5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521" name="テキスト ボックス 52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107</xdr:row>
      <xdr:rowOff>159385</xdr:rowOff>
    </xdr:to>
    <xdr:cxnSp macro="">
      <xdr:nvCxnSpPr>
        <xdr:cNvPr id="523" name="直線コネクタ 522"/>
        <xdr:cNvCxnSpPr/>
      </xdr:nvCxnSpPr>
      <xdr:spPr>
        <a:xfrm flipV="1">
          <a:off x="22160865" y="172802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163195</xdr:rowOff>
    </xdr:from>
    <xdr:ext cx="469900" cy="259080"/>
    <xdr:sp macro="" textlink="">
      <xdr:nvSpPr>
        <xdr:cNvPr id="524" name="【庁舎】&#10;一人当たり面積最小値テキスト"/>
        <xdr:cNvSpPr txBox="1"/>
      </xdr:nvSpPr>
      <xdr:spPr>
        <a:xfrm>
          <a:off x="2219960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159385</xdr:rowOff>
    </xdr:from>
    <xdr:to xmlns:xdr="http://schemas.openxmlformats.org/drawingml/2006/spreadsheetDrawing">
      <xdr:col>116</xdr:col>
      <xdr:colOff>152400</xdr:colOff>
      <xdr:row>107</xdr:row>
      <xdr:rowOff>159385</xdr:rowOff>
    </xdr:to>
    <xdr:cxnSp macro="">
      <xdr:nvCxnSpPr>
        <xdr:cNvPr id="525" name="直線コネクタ 524"/>
        <xdr:cNvCxnSpPr/>
      </xdr:nvCxnSpPr>
      <xdr:spPr>
        <a:xfrm>
          <a:off x="22072600" y="185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526"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527" name="直線コネクタ 526"/>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24130</xdr:rowOff>
    </xdr:from>
    <xdr:ext cx="469900" cy="259080"/>
    <xdr:sp macro="" textlink="">
      <xdr:nvSpPr>
        <xdr:cNvPr id="528" name="【庁舎】&#10;一人当たり面積平均値テキスト"/>
        <xdr:cNvSpPr txBox="1"/>
      </xdr:nvSpPr>
      <xdr:spPr>
        <a:xfrm>
          <a:off x="22199600" y="18026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45720</xdr:rowOff>
    </xdr:from>
    <xdr:to xmlns:xdr="http://schemas.openxmlformats.org/drawingml/2006/spreadsheetDrawing">
      <xdr:col>116</xdr:col>
      <xdr:colOff>114300</xdr:colOff>
      <xdr:row>105</xdr:row>
      <xdr:rowOff>147320</xdr:rowOff>
    </xdr:to>
    <xdr:sp macro="" textlink="">
      <xdr:nvSpPr>
        <xdr:cNvPr id="529" name="フローチャート: 判断 528"/>
        <xdr:cNvSpPr/>
      </xdr:nvSpPr>
      <xdr:spPr>
        <a:xfrm>
          <a:off x="221107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60960</xdr:rowOff>
    </xdr:from>
    <xdr:to xmlns:xdr="http://schemas.openxmlformats.org/drawingml/2006/spreadsheetDrawing">
      <xdr:col>112</xdr:col>
      <xdr:colOff>38100</xdr:colOff>
      <xdr:row>105</xdr:row>
      <xdr:rowOff>162560</xdr:rowOff>
    </xdr:to>
    <xdr:sp macro="" textlink="">
      <xdr:nvSpPr>
        <xdr:cNvPr id="530" name="フローチャート: 判断 529"/>
        <xdr:cNvSpPr/>
      </xdr:nvSpPr>
      <xdr:spPr>
        <a:xfrm>
          <a:off x="21272500" y="1806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111125</xdr:rowOff>
    </xdr:from>
    <xdr:to xmlns:xdr="http://schemas.openxmlformats.org/drawingml/2006/spreadsheetDrawing">
      <xdr:col>107</xdr:col>
      <xdr:colOff>101600</xdr:colOff>
      <xdr:row>106</xdr:row>
      <xdr:rowOff>41275</xdr:rowOff>
    </xdr:to>
    <xdr:sp macro="" textlink="">
      <xdr:nvSpPr>
        <xdr:cNvPr id="531" name="フローチャート: 判断 530"/>
        <xdr:cNvSpPr/>
      </xdr:nvSpPr>
      <xdr:spPr>
        <a:xfrm>
          <a:off x="20383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99060</xdr:rowOff>
    </xdr:from>
    <xdr:to xmlns:xdr="http://schemas.openxmlformats.org/drawingml/2006/spreadsheetDrawing">
      <xdr:col>102</xdr:col>
      <xdr:colOff>165100</xdr:colOff>
      <xdr:row>106</xdr:row>
      <xdr:rowOff>29210</xdr:rowOff>
    </xdr:to>
    <xdr:sp macro="" textlink="">
      <xdr:nvSpPr>
        <xdr:cNvPr id="532" name="フローチャート: 判断 531"/>
        <xdr:cNvSpPr/>
      </xdr:nvSpPr>
      <xdr:spPr>
        <a:xfrm>
          <a:off x="194945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112395</xdr:rowOff>
    </xdr:from>
    <xdr:to xmlns:xdr="http://schemas.openxmlformats.org/drawingml/2006/spreadsheetDrawing">
      <xdr:col>98</xdr:col>
      <xdr:colOff>38100</xdr:colOff>
      <xdr:row>105</xdr:row>
      <xdr:rowOff>42545</xdr:rowOff>
    </xdr:to>
    <xdr:sp macro="" textlink="">
      <xdr:nvSpPr>
        <xdr:cNvPr id="533" name="フローチャート: 判断 532"/>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4" name="テキスト ボックス 5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35" name="テキスト ボックス 5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36" name="テキスト ボックス 5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7" name="テキスト ボックス 5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38" name="テキスト ボックス 5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95250</xdr:rowOff>
    </xdr:from>
    <xdr:to xmlns:xdr="http://schemas.openxmlformats.org/drawingml/2006/spreadsheetDrawing">
      <xdr:col>116</xdr:col>
      <xdr:colOff>114300</xdr:colOff>
      <xdr:row>105</xdr:row>
      <xdr:rowOff>25400</xdr:rowOff>
    </xdr:to>
    <xdr:sp macro="" textlink="">
      <xdr:nvSpPr>
        <xdr:cNvPr id="539" name="楕円 538"/>
        <xdr:cNvSpPr/>
      </xdr:nvSpPr>
      <xdr:spPr>
        <a:xfrm>
          <a:off x="221107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118110</xdr:rowOff>
    </xdr:from>
    <xdr:ext cx="469900" cy="259080"/>
    <xdr:sp macro="" textlink="">
      <xdr:nvSpPr>
        <xdr:cNvPr id="540" name="【庁舎】&#10;一人当たり面積該当値テキスト"/>
        <xdr:cNvSpPr txBox="1"/>
      </xdr:nvSpPr>
      <xdr:spPr>
        <a:xfrm>
          <a:off x="22199600" y="1777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109220</xdr:rowOff>
    </xdr:from>
    <xdr:to xmlns:xdr="http://schemas.openxmlformats.org/drawingml/2006/spreadsheetDrawing">
      <xdr:col>112</xdr:col>
      <xdr:colOff>38100</xdr:colOff>
      <xdr:row>105</xdr:row>
      <xdr:rowOff>39370</xdr:rowOff>
    </xdr:to>
    <xdr:sp macro="" textlink="">
      <xdr:nvSpPr>
        <xdr:cNvPr id="541" name="楕円 540"/>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146050</xdr:rowOff>
    </xdr:from>
    <xdr:to xmlns:xdr="http://schemas.openxmlformats.org/drawingml/2006/spreadsheetDrawing">
      <xdr:col>116</xdr:col>
      <xdr:colOff>63500</xdr:colOff>
      <xdr:row>104</xdr:row>
      <xdr:rowOff>160020</xdr:rowOff>
    </xdr:to>
    <xdr:cxnSp macro="">
      <xdr:nvCxnSpPr>
        <xdr:cNvPr id="542" name="直線コネクタ 541"/>
        <xdr:cNvCxnSpPr/>
      </xdr:nvCxnSpPr>
      <xdr:spPr>
        <a:xfrm flipV="1">
          <a:off x="21323300" y="17976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124460</xdr:rowOff>
    </xdr:from>
    <xdr:to xmlns:xdr="http://schemas.openxmlformats.org/drawingml/2006/spreadsheetDrawing">
      <xdr:col>107</xdr:col>
      <xdr:colOff>101600</xdr:colOff>
      <xdr:row>105</xdr:row>
      <xdr:rowOff>54610</xdr:rowOff>
    </xdr:to>
    <xdr:sp macro="" textlink="">
      <xdr:nvSpPr>
        <xdr:cNvPr id="543" name="楕円 542"/>
        <xdr:cNvSpPr/>
      </xdr:nvSpPr>
      <xdr:spPr>
        <a:xfrm>
          <a:off x="20383500" y="179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160020</xdr:rowOff>
    </xdr:from>
    <xdr:to xmlns:xdr="http://schemas.openxmlformats.org/drawingml/2006/spreadsheetDrawing">
      <xdr:col>111</xdr:col>
      <xdr:colOff>177800</xdr:colOff>
      <xdr:row>105</xdr:row>
      <xdr:rowOff>3810</xdr:rowOff>
    </xdr:to>
    <xdr:cxnSp macro="">
      <xdr:nvCxnSpPr>
        <xdr:cNvPr id="544" name="直線コネクタ 543"/>
        <xdr:cNvCxnSpPr/>
      </xdr:nvCxnSpPr>
      <xdr:spPr>
        <a:xfrm flipV="1">
          <a:off x="20434300" y="17990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136525</xdr:rowOff>
    </xdr:from>
    <xdr:to xmlns:xdr="http://schemas.openxmlformats.org/drawingml/2006/spreadsheetDrawing">
      <xdr:col>102</xdr:col>
      <xdr:colOff>165100</xdr:colOff>
      <xdr:row>105</xdr:row>
      <xdr:rowOff>66675</xdr:rowOff>
    </xdr:to>
    <xdr:sp macro="" textlink="">
      <xdr:nvSpPr>
        <xdr:cNvPr id="545" name="楕円 544"/>
        <xdr:cNvSpPr/>
      </xdr:nvSpPr>
      <xdr:spPr>
        <a:xfrm>
          <a:off x="19494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3810</xdr:rowOff>
    </xdr:from>
    <xdr:to xmlns:xdr="http://schemas.openxmlformats.org/drawingml/2006/spreadsheetDrawing">
      <xdr:col>107</xdr:col>
      <xdr:colOff>50800</xdr:colOff>
      <xdr:row>105</xdr:row>
      <xdr:rowOff>15875</xdr:rowOff>
    </xdr:to>
    <xdr:cxnSp macro="">
      <xdr:nvCxnSpPr>
        <xdr:cNvPr id="546" name="直線コネクタ 545"/>
        <xdr:cNvCxnSpPr/>
      </xdr:nvCxnSpPr>
      <xdr:spPr>
        <a:xfrm flipV="1">
          <a:off x="19545300" y="180060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149225</xdr:rowOff>
    </xdr:from>
    <xdr:to xmlns:xdr="http://schemas.openxmlformats.org/drawingml/2006/spreadsheetDrawing">
      <xdr:col>98</xdr:col>
      <xdr:colOff>38100</xdr:colOff>
      <xdr:row>105</xdr:row>
      <xdr:rowOff>79375</xdr:rowOff>
    </xdr:to>
    <xdr:sp macro="" textlink="">
      <xdr:nvSpPr>
        <xdr:cNvPr id="547" name="楕円 546"/>
        <xdr:cNvSpPr/>
      </xdr:nvSpPr>
      <xdr:spPr>
        <a:xfrm>
          <a:off x="18605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15875</xdr:rowOff>
    </xdr:from>
    <xdr:to xmlns:xdr="http://schemas.openxmlformats.org/drawingml/2006/spreadsheetDrawing">
      <xdr:col>102</xdr:col>
      <xdr:colOff>114300</xdr:colOff>
      <xdr:row>105</xdr:row>
      <xdr:rowOff>29210</xdr:rowOff>
    </xdr:to>
    <xdr:cxnSp macro="">
      <xdr:nvCxnSpPr>
        <xdr:cNvPr id="548" name="直線コネクタ 547"/>
        <xdr:cNvCxnSpPr/>
      </xdr:nvCxnSpPr>
      <xdr:spPr>
        <a:xfrm flipV="1">
          <a:off x="18656300" y="18018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153670</xdr:rowOff>
    </xdr:from>
    <xdr:ext cx="469900" cy="259080"/>
    <xdr:sp macro="" textlink="">
      <xdr:nvSpPr>
        <xdr:cNvPr id="549" name="n_1aveValue【庁舎】&#10;一人当たり面積"/>
        <xdr:cNvSpPr txBox="1"/>
      </xdr:nvSpPr>
      <xdr:spPr>
        <a:xfrm>
          <a:off x="21075650" y="1815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32385</xdr:rowOff>
    </xdr:from>
    <xdr:ext cx="467360" cy="256540"/>
    <xdr:sp macro="" textlink="">
      <xdr:nvSpPr>
        <xdr:cNvPr id="550" name="n_2aveValue【庁舎】&#10;一人当たり面積"/>
        <xdr:cNvSpPr txBox="1"/>
      </xdr:nvSpPr>
      <xdr:spPr>
        <a:xfrm>
          <a:off x="20199350" y="182060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20320</xdr:rowOff>
    </xdr:from>
    <xdr:ext cx="467360" cy="256540"/>
    <xdr:sp macro="" textlink="">
      <xdr:nvSpPr>
        <xdr:cNvPr id="551" name="n_3aveValue【庁舎】&#10;一人当たり面積"/>
        <xdr:cNvSpPr txBox="1"/>
      </xdr:nvSpPr>
      <xdr:spPr>
        <a:xfrm>
          <a:off x="19310350" y="18194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59055</xdr:rowOff>
    </xdr:from>
    <xdr:ext cx="467360" cy="259080"/>
    <xdr:sp macro="" textlink="">
      <xdr:nvSpPr>
        <xdr:cNvPr id="552" name="n_4aveValue【庁舎】&#10;一人当たり面積"/>
        <xdr:cNvSpPr txBox="1"/>
      </xdr:nvSpPr>
      <xdr:spPr>
        <a:xfrm>
          <a:off x="18421350" y="17718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55880</xdr:rowOff>
    </xdr:from>
    <xdr:ext cx="469900" cy="259080"/>
    <xdr:sp macro="" textlink="">
      <xdr:nvSpPr>
        <xdr:cNvPr id="553" name="n_1mainValue【庁舎】&#10;一人当たり面積"/>
        <xdr:cNvSpPr txBox="1"/>
      </xdr:nvSpPr>
      <xdr:spPr>
        <a:xfrm>
          <a:off x="21075650" y="17715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71120</xdr:rowOff>
    </xdr:from>
    <xdr:ext cx="467360" cy="259080"/>
    <xdr:sp macro="" textlink="">
      <xdr:nvSpPr>
        <xdr:cNvPr id="554" name="n_2mainValue【庁舎】&#10;一人当たり面積"/>
        <xdr:cNvSpPr txBox="1"/>
      </xdr:nvSpPr>
      <xdr:spPr>
        <a:xfrm>
          <a:off x="20199350" y="17730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83185</xdr:rowOff>
    </xdr:from>
    <xdr:ext cx="467360" cy="259080"/>
    <xdr:sp macro="" textlink="">
      <xdr:nvSpPr>
        <xdr:cNvPr id="555" name="n_3mainValue【庁舎】&#10;一人当たり面積"/>
        <xdr:cNvSpPr txBox="1"/>
      </xdr:nvSpPr>
      <xdr:spPr>
        <a:xfrm>
          <a:off x="19310350" y="17742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70485</xdr:rowOff>
    </xdr:from>
    <xdr:ext cx="467360" cy="259080"/>
    <xdr:sp macro="" textlink="">
      <xdr:nvSpPr>
        <xdr:cNvPr id="556" name="n_4mainValue【庁舎】&#10;一人当たり面積"/>
        <xdr:cNvSpPr txBox="1"/>
      </xdr:nvSpPr>
      <xdr:spPr>
        <a:xfrm>
          <a:off x="18421350" y="18072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消防施設、庁舎については、有形固定資産減価償却率が類似団体平均を下回っているものの、保健センターについては、類似団体平均を上回っています。これは、当該施設が昭和５８年に建設し年数が経過しつつあるためです。ただし、劣化度判定調査を実施したところ、いずれの項目においても評価が高く、維持管理が良好であると評価されていることから、この点を踏まえ、引き続き良好な状態を保てるよう配慮し、管理していきます。</a:t>
          </a:r>
        </a:p>
        <a:p>
          <a:r>
            <a:rPr lang="ja-JP" altLang="en-US">
              <a:latin typeface="ＭＳ Ｐゴシック"/>
              <a:ea typeface="ＭＳ Ｐゴシック"/>
            </a:rPr>
            <a:t>　なお、一般廃棄物処理施設については、ごみ処理施設及びし尿処理施設が該当し、それぞれ、一部事務組合である秩父広域市町村圏組合と皆野・長瀞下水道組合が管理しています。有形固定資産減価償却率が類似団体平均を上回っていることから、両組合に対し、財政状況とのバランスをと</a:t>
          </a:r>
          <a:r>
            <a:rPr lang="ja-JP" altLang="en-US">
              <a:latin typeface="ＭＳ Ｐゴシック"/>
              <a:ea typeface="ＭＳ Ｐゴシック"/>
            </a:rPr>
            <a:t>りつつ、各</a:t>
          </a:r>
          <a:r>
            <a:rPr lang="ja-JP" altLang="en-US">
              <a:latin typeface="ＭＳ Ｐゴシック"/>
              <a:ea typeface="ＭＳ Ｐゴシック"/>
            </a:rPr>
            <a:t>施設の維持管理を適切に実施するよう求めていきます。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095"/>
    <xdr:sp macro="" textlink="">
      <xdr:nvSpPr>
        <xdr:cNvPr id="30" name="テキスト ボックス 29"/>
        <xdr:cNvSpPr txBox="1"/>
      </xdr:nvSpPr>
      <xdr:spPr>
        <a:xfrm>
          <a:off x="762000" y="326390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 対前年度比では、基準財政収入額が 60,472千円 （7.24％）、基準財政需要額が 178,890千円（8.10％）の減少で、それぞれが同程度の減少率であるため、横ばいとなりました。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 人口の減少や高齢者の増加に加え、町内に中心となる産業がないことにより、財政基盤が弱く、低水準で横ばいに推移しております。なお、類似団体平均比較では、同水準となっております。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 若者が定住する活力あるまちづくりを進めるとともに、歳出の見直しを行うなど、行財政の効率化に取り組み、財政基盤の強化に努めてまいります。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095"/>
    <xdr:sp macro="" textlink="">
      <xdr:nvSpPr>
        <xdr:cNvPr id="55" name="テキスト ボックス 54"/>
        <xdr:cNvSpPr txBox="1"/>
      </xdr:nvSpPr>
      <xdr:spPr>
        <a:xfrm>
          <a:off x="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095"/>
    <xdr:sp macro="" textlink="">
      <xdr:nvSpPr>
        <xdr:cNvPr id="57" name="テキスト ボックス 56"/>
        <xdr:cNvSpPr txBox="1"/>
      </xdr:nvSpPr>
      <xdr:spPr>
        <a:xfrm>
          <a:off x="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31750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118110</xdr:rowOff>
    </xdr:from>
    <xdr:ext cx="762000" cy="259080"/>
    <xdr:sp macro="" textlink="">
      <xdr:nvSpPr>
        <xdr:cNvPr id="68" name="財政力最大値テキスト"/>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31750</xdr:rowOff>
    </xdr:from>
    <xdr:to xmlns:xdr="http://schemas.openxmlformats.org/drawingml/2006/spreadsheetDrawing">
      <xdr:col>24</xdr:col>
      <xdr:colOff>12700</xdr:colOff>
      <xdr:row>36</xdr:row>
      <xdr:rowOff>31750</xdr:rowOff>
    </xdr:to>
    <xdr:cxnSp macro="">
      <xdr:nvCxnSpPr>
        <xdr:cNvPr id="69" name="直線コネクタ 68"/>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3175</xdr:rowOff>
    </xdr:from>
    <xdr:to xmlns:xdr="http://schemas.openxmlformats.org/drawingml/2006/spreadsheetDrawing">
      <xdr:col>23</xdr:col>
      <xdr:colOff>133350</xdr:colOff>
      <xdr:row>43</xdr:row>
      <xdr:rowOff>26035</xdr:rowOff>
    </xdr:to>
    <xdr:cxnSp macro="">
      <xdr:nvCxnSpPr>
        <xdr:cNvPr id="70" name="直線コネクタ 69"/>
        <xdr:cNvCxnSpPr/>
      </xdr:nvCxnSpPr>
      <xdr:spPr>
        <a:xfrm>
          <a:off x="4114800" y="737552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130810</xdr:rowOff>
    </xdr:from>
    <xdr:ext cx="762000" cy="259080"/>
    <xdr:sp macro="" textlink="">
      <xdr:nvSpPr>
        <xdr:cNvPr id="71" name="財政力平均値テキスト"/>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3175</xdr:rowOff>
    </xdr:from>
    <xdr:to xmlns:xdr="http://schemas.openxmlformats.org/drawingml/2006/spreadsheetDrawing">
      <xdr:col>19</xdr:col>
      <xdr:colOff>133350</xdr:colOff>
      <xdr:row>43</xdr:row>
      <xdr:rowOff>3175</xdr:rowOff>
    </xdr:to>
    <xdr:cxnSp macro="">
      <xdr:nvCxnSpPr>
        <xdr:cNvPr id="73" name="直線コネクタ 72"/>
        <xdr:cNvCxnSpPr/>
      </xdr:nvCxnSpPr>
      <xdr:spPr>
        <a:xfrm>
          <a:off x="3225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74" name="フローチャート: 判断 73"/>
        <xdr:cNvSpPr/>
      </xdr:nvSpPr>
      <xdr:spPr>
        <a:xfrm>
          <a:off x="4064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38735</xdr:rowOff>
    </xdr:from>
    <xdr:ext cx="736600" cy="259080"/>
    <xdr:sp macro="" textlink="">
      <xdr:nvSpPr>
        <xdr:cNvPr id="75" name="テキスト ボックス 74"/>
        <xdr:cNvSpPr txBox="1"/>
      </xdr:nvSpPr>
      <xdr:spPr>
        <a:xfrm>
          <a:off x="3733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3175</xdr:rowOff>
    </xdr:from>
    <xdr:to xmlns:xdr="http://schemas.openxmlformats.org/drawingml/2006/spreadsheetDrawing">
      <xdr:col>15</xdr:col>
      <xdr:colOff>82550</xdr:colOff>
      <xdr:row>43</xdr:row>
      <xdr:rowOff>3175</xdr:rowOff>
    </xdr:to>
    <xdr:cxnSp macro="">
      <xdr:nvCxnSpPr>
        <xdr:cNvPr id="76" name="直線コネクタ 75"/>
        <xdr:cNvCxnSpPr/>
      </xdr:nvCxnSpPr>
      <xdr:spPr>
        <a:xfrm>
          <a:off x="2336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38735</xdr:rowOff>
    </xdr:from>
    <xdr:ext cx="762000" cy="259080"/>
    <xdr:sp macro="" textlink="">
      <xdr:nvSpPr>
        <xdr:cNvPr id="78" name="テキスト ボックス 77"/>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3175</xdr:rowOff>
    </xdr:from>
    <xdr:to xmlns:xdr="http://schemas.openxmlformats.org/drawingml/2006/spreadsheetDrawing">
      <xdr:col>11</xdr:col>
      <xdr:colOff>31750</xdr:colOff>
      <xdr:row>43</xdr:row>
      <xdr:rowOff>3175</xdr:rowOff>
    </xdr:to>
    <xdr:cxnSp macro="">
      <xdr:nvCxnSpPr>
        <xdr:cNvPr id="79" name="直線コネクタ 78"/>
        <xdr:cNvCxnSpPr/>
      </xdr:nvCxnSpPr>
      <xdr:spPr>
        <a:xfrm>
          <a:off x="1447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61595</xdr:rowOff>
    </xdr:from>
    <xdr:ext cx="762000" cy="259080"/>
    <xdr:sp macro="" textlink="">
      <xdr:nvSpPr>
        <xdr:cNvPr id="81" name="テキスト ボックス 80"/>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170180</xdr:rowOff>
    </xdr:from>
    <xdr:to xmlns:xdr="http://schemas.openxmlformats.org/drawingml/2006/spreadsheetDrawing">
      <xdr:col>7</xdr:col>
      <xdr:colOff>31750</xdr:colOff>
      <xdr:row>43</xdr:row>
      <xdr:rowOff>100330</xdr:rowOff>
    </xdr:to>
    <xdr:sp macro="" textlink="">
      <xdr:nvSpPr>
        <xdr:cNvPr id="82" name="フローチャート: 判断 81"/>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85090</xdr:rowOff>
    </xdr:from>
    <xdr:ext cx="762000" cy="259080"/>
    <xdr:sp macro="" textlink="">
      <xdr:nvSpPr>
        <xdr:cNvPr id="83" name="テキスト ボックス 82"/>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146685</xdr:rowOff>
    </xdr:from>
    <xdr:to xmlns:xdr="http://schemas.openxmlformats.org/drawingml/2006/spreadsheetDrawing">
      <xdr:col>23</xdr:col>
      <xdr:colOff>184150</xdr:colOff>
      <xdr:row>43</xdr:row>
      <xdr:rowOff>76835</xdr:rowOff>
    </xdr:to>
    <xdr:sp macro="" textlink="">
      <xdr:nvSpPr>
        <xdr:cNvPr id="89" name="楕円 88"/>
        <xdr:cNvSpPr/>
      </xdr:nvSpPr>
      <xdr:spPr>
        <a:xfrm>
          <a:off x="490220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163195</xdr:rowOff>
    </xdr:from>
    <xdr:ext cx="762000" cy="259080"/>
    <xdr:sp macro="" textlink="">
      <xdr:nvSpPr>
        <xdr:cNvPr id="90" name="財政力該当値テキスト"/>
        <xdr:cNvSpPr txBox="1"/>
      </xdr:nvSpPr>
      <xdr:spPr>
        <a:xfrm>
          <a:off x="50419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91" name="楕円 90"/>
        <xdr:cNvSpPr/>
      </xdr:nvSpPr>
      <xdr:spPr>
        <a:xfrm>
          <a:off x="4064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64135</xdr:rowOff>
    </xdr:from>
    <xdr:ext cx="736600" cy="252095"/>
    <xdr:sp macro="" textlink="">
      <xdr:nvSpPr>
        <xdr:cNvPr id="92" name="テキスト ボックス 91"/>
        <xdr:cNvSpPr txBox="1"/>
      </xdr:nvSpPr>
      <xdr:spPr>
        <a:xfrm>
          <a:off x="3733800" y="70935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93" name="楕円 92"/>
        <xdr:cNvSpPr/>
      </xdr:nvSpPr>
      <xdr:spPr>
        <a:xfrm>
          <a:off x="3175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2095"/>
    <xdr:sp macro="" textlink="">
      <xdr:nvSpPr>
        <xdr:cNvPr id="94" name="テキスト ボックス 93"/>
        <xdr:cNvSpPr txBox="1"/>
      </xdr:nvSpPr>
      <xdr:spPr>
        <a:xfrm>
          <a:off x="2844800" y="7093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95" name="楕円 94"/>
        <xdr:cNvSpPr/>
      </xdr:nvSpPr>
      <xdr:spPr>
        <a:xfrm>
          <a:off x="2286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64135</xdr:rowOff>
    </xdr:from>
    <xdr:ext cx="762000" cy="252095"/>
    <xdr:sp macro="" textlink="">
      <xdr:nvSpPr>
        <xdr:cNvPr id="96" name="テキスト ボックス 95"/>
        <xdr:cNvSpPr txBox="1"/>
      </xdr:nvSpPr>
      <xdr:spPr>
        <a:xfrm>
          <a:off x="1955800" y="7093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123825</xdr:rowOff>
    </xdr:from>
    <xdr:to xmlns:xdr="http://schemas.openxmlformats.org/drawingml/2006/spreadsheetDrawing">
      <xdr:col>7</xdr:col>
      <xdr:colOff>31750</xdr:colOff>
      <xdr:row>43</xdr:row>
      <xdr:rowOff>53975</xdr:rowOff>
    </xdr:to>
    <xdr:sp macro="" textlink="">
      <xdr:nvSpPr>
        <xdr:cNvPr id="97" name="楕円 96"/>
        <xdr:cNvSpPr/>
      </xdr:nvSpPr>
      <xdr:spPr>
        <a:xfrm>
          <a:off x="1397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64135</xdr:rowOff>
    </xdr:from>
    <xdr:ext cx="762000" cy="252095"/>
    <xdr:sp macro="" textlink="">
      <xdr:nvSpPr>
        <xdr:cNvPr id="98" name="テキスト ボックス 97"/>
        <xdr:cNvSpPr txBox="1"/>
      </xdr:nvSpPr>
      <xdr:spPr>
        <a:xfrm>
          <a:off x="1066800" y="7093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 対前年度比で、経常一般財源等は微増にとどまりましたが、地方交付税や地方消費税交付金、臨時財政対策債の大幅な増加により、経常経費充当一般財源等が大幅に増加したため改善いたしました。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今後も社会保障経費等の増加が見込まれるため、行政の効率化を引き続き推進し、義務的経費の削減を図るとともに、町税徴収率の更なる向上等の取組みにより、財源の確保に努め、財政健全化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095"/>
    <xdr:sp macro="" textlink="">
      <xdr:nvSpPr>
        <xdr:cNvPr id="114" name="テキスト ボックス 113"/>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2095"/>
    <xdr:sp macro="" textlink="">
      <xdr:nvSpPr>
        <xdr:cNvPr id="122" name="テキスト ボックス 121"/>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65</xdr:row>
      <xdr:rowOff>66040</xdr:rowOff>
    </xdr:to>
    <xdr:cxnSp macro="">
      <xdr:nvCxnSpPr>
        <xdr:cNvPr id="126" name="直線コネクタ 125"/>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7"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8" name="直線コネクタ 127"/>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20320</xdr:rowOff>
    </xdr:from>
    <xdr:to xmlns:xdr="http://schemas.openxmlformats.org/drawingml/2006/spreadsheetDrawing">
      <xdr:col>23</xdr:col>
      <xdr:colOff>133350</xdr:colOff>
      <xdr:row>62</xdr:row>
      <xdr:rowOff>132080</xdr:rowOff>
    </xdr:to>
    <xdr:cxnSp macro="">
      <xdr:nvCxnSpPr>
        <xdr:cNvPr id="131" name="直線コネクタ 130"/>
        <xdr:cNvCxnSpPr/>
      </xdr:nvCxnSpPr>
      <xdr:spPr>
        <a:xfrm flipV="1">
          <a:off x="4114800" y="10307320"/>
          <a:ext cx="8382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19050</xdr:rowOff>
    </xdr:from>
    <xdr:ext cx="762000" cy="252095"/>
    <xdr:sp macro="" textlink="">
      <xdr:nvSpPr>
        <xdr:cNvPr id="132" name="財政構造の弾力性平均値テキスト"/>
        <xdr:cNvSpPr txBox="1"/>
      </xdr:nvSpPr>
      <xdr:spPr>
        <a:xfrm>
          <a:off x="5041900" y="106489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46990</xdr:rowOff>
    </xdr:from>
    <xdr:to xmlns:xdr="http://schemas.openxmlformats.org/drawingml/2006/spreadsheetDrawing">
      <xdr:col>23</xdr:col>
      <xdr:colOff>184150</xdr:colOff>
      <xdr:row>62</xdr:row>
      <xdr:rowOff>148590</xdr:rowOff>
    </xdr:to>
    <xdr:sp macro="" textlink="">
      <xdr:nvSpPr>
        <xdr:cNvPr id="133" name="フローチャート: 判断 132"/>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132080</xdr:rowOff>
    </xdr:from>
    <xdr:to xmlns:xdr="http://schemas.openxmlformats.org/drawingml/2006/spreadsheetDrawing">
      <xdr:col>19</xdr:col>
      <xdr:colOff>133350</xdr:colOff>
      <xdr:row>64</xdr:row>
      <xdr:rowOff>48895</xdr:rowOff>
    </xdr:to>
    <xdr:cxnSp macro="">
      <xdr:nvCxnSpPr>
        <xdr:cNvPr id="134" name="直線コネクタ 133"/>
        <xdr:cNvCxnSpPr/>
      </xdr:nvCxnSpPr>
      <xdr:spPr>
        <a:xfrm flipV="1">
          <a:off x="3225800" y="1076198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22225</xdr:rowOff>
    </xdr:from>
    <xdr:to xmlns:xdr="http://schemas.openxmlformats.org/drawingml/2006/spreadsheetDrawing">
      <xdr:col>19</xdr:col>
      <xdr:colOff>184150</xdr:colOff>
      <xdr:row>64</xdr:row>
      <xdr:rowOff>123825</xdr:rowOff>
    </xdr:to>
    <xdr:sp macro="" textlink="">
      <xdr:nvSpPr>
        <xdr:cNvPr id="135" name="フローチャート: 判断 134"/>
        <xdr:cNvSpPr/>
      </xdr:nvSpPr>
      <xdr:spPr>
        <a:xfrm>
          <a:off x="4064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109220</xdr:rowOff>
    </xdr:from>
    <xdr:ext cx="736600" cy="252095"/>
    <xdr:sp macro="" textlink="">
      <xdr:nvSpPr>
        <xdr:cNvPr id="136" name="テキスト ボックス 135"/>
        <xdr:cNvSpPr txBox="1"/>
      </xdr:nvSpPr>
      <xdr:spPr>
        <a:xfrm>
          <a:off x="3733800" y="110820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48895</xdr:rowOff>
    </xdr:from>
    <xdr:to xmlns:xdr="http://schemas.openxmlformats.org/drawingml/2006/spreadsheetDrawing">
      <xdr:col>15</xdr:col>
      <xdr:colOff>82550</xdr:colOff>
      <xdr:row>64</xdr:row>
      <xdr:rowOff>154940</xdr:rowOff>
    </xdr:to>
    <xdr:cxnSp macro="">
      <xdr:nvCxnSpPr>
        <xdr:cNvPr id="137" name="直線コネクタ 136"/>
        <xdr:cNvCxnSpPr/>
      </xdr:nvCxnSpPr>
      <xdr:spPr>
        <a:xfrm flipV="1">
          <a:off x="2336800" y="1102169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70485</xdr:rowOff>
    </xdr:from>
    <xdr:to xmlns:xdr="http://schemas.openxmlformats.org/drawingml/2006/spreadsheetDrawing">
      <xdr:col>15</xdr:col>
      <xdr:colOff>133350</xdr:colOff>
      <xdr:row>65</xdr:row>
      <xdr:rowOff>635</xdr:rowOff>
    </xdr:to>
    <xdr:sp macro="" textlink="">
      <xdr:nvSpPr>
        <xdr:cNvPr id="138" name="フローチャート: 判断 137"/>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156845</xdr:rowOff>
    </xdr:from>
    <xdr:ext cx="762000" cy="252095"/>
    <xdr:sp macro="" textlink="">
      <xdr:nvSpPr>
        <xdr:cNvPr id="139" name="テキスト ボックス 138"/>
        <xdr:cNvSpPr txBox="1"/>
      </xdr:nvSpPr>
      <xdr:spPr>
        <a:xfrm>
          <a:off x="2844800" y="111296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150495</xdr:rowOff>
    </xdr:from>
    <xdr:to xmlns:xdr="http://schemas.openxmlformats.org/drawingml/2006/spreadsheetDrawing">
      <xdr:col>11</xdr:col>
      <xdr:colOff>31750</xdr:colOff>
      <xdr:row>64</xdr:row>
      <xdr:rowOff>154940</xdr:rowOff>
    </xdr:to>
    <xdr:cxnSp macro="">
      <xdr:nvCxnSpPr>
        <xdr:cNvPr id="140" name="直線コネクタ 139"/>
        <xdr:cNvCxnSpPr/>
      </xdr:nvCxnSpPr>
      <xdr:spPr>
        <a:xfrm>
          <a:off x="1447800" y="11123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52070</xdr:rowOff>
    </xdr:from>
    <xdr:to xmlns:xdr="http://schemas.openxmlformats.org/drawingml/2006/spreadsheetDrawing">
      <xdr:col>11</xdr:col>
      <xdr:colOff>82550</xdr:colOff>
      <xdr:row>64</xdr:row>
      <xdr:rowOff>153035</xdr:rowOff>
    </xdr:to>
    <xdr:sp macro="" textlink="">
      <xdr:nvSpPr>
        <xdr:cNvPr id="141" name="フローチャート: 判断 140"/>
        <xdr:cNvSpPr/>
      </xdr:nvSpPr>
      <xdr:spPr>
        <a:xfrm>
          <a:off x="2286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163195</xdr:rowOff>
    </xdr:from>
    <xdr:ext cx="762000" cy="259080"/>
    <xdr:sp macro="" textlink="">
      <xdr:nvSpPr>
        <xdr:cNvPr id="142" name="テキスト ボックス 141"/>
        <xdr:cNvSpPr txBox="1"/>
      </xdr:nvSpPr>
      <xdr:spPr>
        <a:xfrm>
          <a:off x="1955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3" name="フローチャート: 判断 142"/>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129540</xdr:rowOff>
    </xdr:from>
    <xdr:ext cx="762000" cy="259080"/>
    <xdr:sp macro="" textlink="">
      <xdr:nvSpPr>
        <xdr:cNvPr id="144" name="テキスト ボックス 143"/>
        <xdr:cNvSpPr txBox="1"/>
      </xdr:nvSpPr>
      <xdr:spPr>
        <a:xfrm>
          <a:off x="1066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095"/>
    <xdr:sp macro="" textlink="">
      <xdr:nvSpPr>
        <xdr:cNvPr id="145" name="テキスト ボックス 144"/>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095"/>
    <xdr:sp macro="" textlink="">
      <xdr:nvSpPr>
        <xdr:cNvPr id="146" name="テキスト ボックス 145"/>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095"/>
    <xdr:sp macro="" textlink="">
      <xdr:nvSpPr>
        <xdr:cNvPr id="147" name="テキスト ボックス 146"/>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095"/>
    <xdr:sp macro="" textlink="">
      <xdr:nvSpPr>
        <xdr:cNvPr id="148" name="テキスト ボックス 147"/>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095"/>
    <xdr:sp macro="" textlink="">
      <xdr:nvSpPr>
        <xdr:cNvPr id="149" name="テキスト ボックス 148"/>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140970</xdr:rowOff>
    </xdr:from>
    <xdr:to xmlns:xdr="http://schemas.openxmlformats.org/drawingml/2006/spreadsheetDrawing">
      <xdr:col>23</xdr:col>
      <xdr:colOff>184150</xdr:colOff>
      <xdr:row>60</xdr:row>
      <xdr:rowOff>71120</xdr:rowOff>
    </xdr:to>
    <xdr:sp macro="" textlink="">
      <xdr:nvSpPr>
        <xdr:cNvPr id="150" name="楕円 149"/>
        <xdr:cNvSpPr/>
      </xdr:nvSpPr>
      <xdr:spPr>
        <a:xfrm>
          <a:off x="4902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157480</xdr:rowOff>
    </xdr:from>
    <xdr:ext cx="762000" cy="252095"/>
    <xdr:sp macro="" textlink="">
      <xdr:nvSpPr>
        <xdr:cNvPr id="151" name="財政構造の弾力性該当値テキスト"/>
        <xdr:cNvSpPr txBox="1"/>
      </xdr:nvSpPr>
      <xdr:spPr>
        <a:xfrm>
          <a:off x="5041900" y="10101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80645</xdr:rowOff>
    </xdr:from>
    <xdr:to xmlns:xdr="http://schemas.openxmlformats.org/drawingml/2006/spreadsheetDrawing">
      <xdr:col>19</xdr:col>
      <xdr:colOff>184150</xdr:colOff>
      <xdr:row>63</xdr:row>
      <xdr:rowOff>10795</xdr:rowOff>
    </xdr:to>
    <xdr:sp macro="" textlink="">
      <xdr:nvSpPr>
        <xdr:cNvPr id="152" name="楕円 151"/>
        <xdr:cNvSpPr/>
      </xdr:nvSpPr>
      <xdr:spPr>
        <a:xfrm>
          <a:off x="40640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20955</xdr:rowOff>
    </xdr:from>
    <xdr:ext cx="736600" cy="252095"/>
    <xdr:sp macro="" textlink="">
      <xdr:nvSpPr>
        <xdr:cNvPr id="153" name="テキスト ボックス 152"/>
        <xdr:cNvSpPr txBox="1"/>
      </xdr:nvSpPr>
      <xdr:spPr>
        <a:xfrm>
          <a:off x="3733800" y="104794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169545</xdr:rowOff>
    </xdr:from>
    <xdr:to xmlns:xdr="http://schemas.openxmlformats.org/drawingml/2006/spreadsheetDrawing">
      <xdr:col>15</xdr:col>
      <xdr:colOff>133350</xdr:colOff>
      <xdr:row>64</xdr:row>
      <xdr:rowOff>99695</xdr:rowOff>
    </xdr:to>
    <xdr:sp macro="" textlink="">
      <xdr:nvSpPr>
        <xdr:cNvPr id="154" name="楕円 153"/>
        <xdr:cNvSpPr/>
      </xdr:nvSpPr>
      <xdr:spPr>
        <a:xfrm>
          <a:off x="31750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109855</xdr:rowOff>
    </xdr:from>
    <xdr:ext cx="762000" cy="252095"/>
    <xdr:sp macro="" textlink="">
      <xdr:nvSpPr>
        <xdr:cNvPr id="155" name="テキスト ボックス 154"/>
        <xdr:cNvSpPr txBox="1"/>
      </xdr:nvSpPr>
      <xdr:spPr>
        <a:xfrm>
          <a:off x="2844800" y="107397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104140</xdr:rowOff>
    </xdr:from>
    <xdr:to xmlns:xdr="http://schemas.openxmlformats.org/drawingml/2006/spreadsheetDrawing">
      <xdr:col>11</xdr:col>
      <xdr:colOff>82550</xdr:colOff>
      <xdr:row>65</xdr:row>
      <xdr:rowOff>34290</xdr:rowOff>
    </xdr:to>
    <xdr:sp macro="" textlink="">
      <xdr:nvSpPr>
        <xdr:cNvPr id="156" name="楕円 155"/>
        <xdr:cNvSpPr/>
      </xdr:nvSpPr>
      <xdr:spPr>
        <a:xfrm>
          <a:off x="2286000" y="11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19050</xdr:rowOff>
    </xdr:from>
    <xdr:ext cx="762000" cy="252095"/>
    <xdr:sp macro="" textlink="">
      <xdr:nvSpPr>
        <xdr:cNvPr id="157" name="テキスト ボックス 156"/>
        <xdr:cNvSpPr txBox="1"/>
      </xdr:nvSpPr>
      <xdr:spPr>
        <a:xfrm>
          <a:off x="1955800" y="11163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99695</xdr:rowOff>
    </xdr:from>
    <xdr:to xmlns:xdr="http://schemas.openxmlformats.org/drawingml/2006/spreadsheetDrawing">
      <xdr:col>7</xdr:col>
      <xdr:colOff>31750</xdr:colOff>
      <xdr:row>65</xdr:row>
      <xdr:rowOff>29845</xdr:rowOff>
    </xdr:to>
    <xdr:sp macro="" textlink="">
      <xdr:nvSpPr>
        <xdr:cNvPr id="158" name="楕円 157"/>
        <xdr:cNvSpPr/>
      </xdr:nvSpPr>
      <xdr:spPr>
        <a:xfrm>
          <a:off x="1397000" y="110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14605</xdr:rowOff>
    </xdr:from>
    <xdr:ext cx="762000" cy="259080"/>
    <xdr:sp macro="" textlink="">
      <xdr:nvSpPr>
        <xdr:cNvPr id="159" name="テキスト ボックス 158"/>
        <xdr:cNvSpPr txBox="1"/>
      </xdr:nvSpPr>
      <xdr:spPr>
        <a:xfrm>
          <a:off x="1066800" y="1115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015" cy="358775"/>
    <xdr:sp macro="" textlink="">
      <xdr:nvSpPr>
        <xdr:cNvPr id="162" name="テキスト ボックス 161"/>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[163,961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a:t>
          </a:r>
          <a:r>
            <a:rPr kumimoji="1" lang="ja-JP" altLang="en-US" sz="1300">
              <a:latin typeface="ＭＳ Ｐゴシック"/>
              <a:ea typeface="ＭＳ Ｐゴシック"/>
            </a:rPr>
            <a:t>議員数の減少による議員報酬の減少等により</a:t>
          </a:r>
          <a:r>
            <a:rPr kumimoji="1" lang="ja-JP" altLang="en-US" sz="1300">
              <a:latin typeface="ＭＳ Ｐゴシック"/>
              <a:ea typeface="ＭＳ Ｐゴシック"/>
            </a:rPr>
            <a:t>人件費が</a:t>
          </a:r>
          <a:r>
            <a:rPr kumimoji="1" lang="ja-JP" altLang="en-US" sz="1300">
              <a:latin typeface="ＭＳ Ｐゴシック"/>
              <a:ea typeface="ＭＳ Ｐゴシック"/>
            </a:rPr>
            <a:t>減少したものの、野外運動場施設等の除却に係る工事請負費の増加等により</a:t>
          </a:r>
          <a:r>
            <a:rPr kumimoji="1" lang="ja-JP" altLang="en-US" sz="1300">
              <a:latin typeface="ＭＳ Ｐゴシック"/>
              <a:ea typeface="ＭＳ Ｐゴシック"/>
            </a:rPr>
            <a:t>物件費が大きく</a:t>
          </a:r>
          <a:r>
            <a:rPr kumimoji="1" lang="ja-JP" altLang="en-US" sz="1300">
              <a:latin typeface="ＭＳ Ｐゴシック"/>
              <a:ea typeface="ＭＳ Ｐゴシック"/>
            </a:rPr>
            <a:t>増加したため、人口1人当たり人件費・物件費等決算額が増加しました。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 今後も、職員の定数管理の適正化および事業の見直し等により、人件費・物件費等の削減を図り、財政健全化に取り組んでいきます。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なお、類似団体と比較して低くなっている要因は、上下水道やごみ処理等を一部事務組合で実施しており、人件費・物件費等にあたるものを補助費等として支出していることが挙げられます。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8440"/>
    <xdr:sp macro="" textlink="">
      <xdr:nvSpPr>
        <xdr:cNvPr id="173" name="テキスト ボックス 172"/>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2095"/>
    <xdr:sp macro="" textlink="">
      <xdr:nvSpPr>
        <xdr:cNvPr id="177" name="テキスト ボックス 176"/>
        <xdr:cNvSpPr txBox="1"/>
      </xdr:nvSpPr>
      <xdr:spPr>
        <a:xfrm>
          <a:off x="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2095"/>
    <xdr:sp macro="" textlink="">
      <xdr:nvSpPr>
        <xdr:cNvPr id="179" name="テキスト ボックス 178"/>
        <xdr:cNvSpPr txBox="1"/>
      </xdr:nvSpPr>
      <xdr:spPr>
        <a:xfrm>
          <a:off x="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123190</xdr:rowOff>
    </xdr:from>
    <xdr:to xmlns:xdr="http://schemas.openxmlformats.org/drawingml/2006/spreadsheetDrawing">
      <xdr:col>23</xdr:col>
      <xdr:colOff>133350</xdr:colOff>
      <xdr:row>89</xdr:row>
      <xdr:rowOff>41910</xdr:rowOff>
    </xdr:to>
    <xdr:cxnSp macro="">
      <xdr:nvCxnSpPr>
        <xdr:cNvPr id="190" name="直線コネクタ 189"/>
        <xdr:cNvCxnSpPr/>
      </xdr:nvCxnSpPr>
      <xdr:spPr>
        <a:xfrm flipV="1">
          <a:off x="4953000" y="14010640"/>
          <a:ext cx="0" cy="1290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14605</xdr:rowOff>
    </xdr:from>
    <xdr:ext cx="762000" cy="259080"/>
    <xdr:sp macro="" textlink="">
      <xdr:nvSpPr>
        <xdr:cNvPr id="191" name="人件費・物件費等の状況最小値テキスト"/>
        <xdr:cNvSpPr txBox="1"/>
      </xdr:nvSpPr>
      <xdr:spPr>
        <a:xfrm>
          <a:off x="5041900" y="152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41910</xdr:rowOff>
    </xdr:from>
    <xdr:to xmlns:xdr="http://schemas.openxmlformats.org/drawingml/2006/spreadsheetDrawing">
      <xdr:col>24</xdr:col>
      <xdr:colOff>12700</xdr:colOff>
      <xdr:row>89</xdr:row>
      <xdr:rowOff>41910</xdr:rowOff>
    </xdr:to>
    <xdr:cxnSp macro="">
      <xdr:nvCxnSpPr>
        <xdr:cNvPr id="192" name="直線コネクタ 191"/>
        <xdr:cNvCxnSpPr/>
      </xdr:nvCxnSpPr>
      <xdr:spPr>
        <a:xfrm>
          <a:off x="4864100" y="1530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3" name="人件費・物件費等の状況最大値テキスト"/>
        <xdr:cNvSpPr txBox="1"/>
      </xdr:nvSpPr>
      <xdr:spPr>
        <a:xfrm>
          <a:off x="5041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123190</xdr:rowOff>
    </xdr:from>
    <xdr:to xmlns:xdr="http://schemas.openxmlformats.org/drawingml/2006/spreadsheetDrawing">
      <xdr:col>24</xdr:col>
      <xdr:colOff>12700</xdr:colOff>
      <xdr:row>81</xdr:row>
      <xdr:rowOff>123190</xdr:rowOff>
    </xdr:to>
    <xdr:cxnSp macro="">
      <xdr:nvCxnSpPr>
        <xdr:cNvPr id="194" name="直線コネクタ 193"/>
        <xdr:cNvCxnSpPr/>
      </xdr:nvCxnSpPr>
      <xdr:spPr>
        <a:xfrm>
          <a:off x="4864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130175</xdr:rowOff>
    </xdr:from>
    <xdr:to xmlns:xdr="http://schemas.openxmlformats.org/drawingml/2006/spreadsheetDrawing">
      <xdr:col>23</xdr:col>
      <xdr:colOff>133350</xdr:colOff>
      <xdr:row>81</xdr:row>
      <xdr:rowOff>138430</xdr:rowOff>
    </xdr:to>
    <xdr:cxnSp macro="">
      <xdr:nvCxnSpPr>
        <xdr:cNvPr id="195" name="直線コネクタ 194"/>
        <xdr:cNvCxnSpPr/>
      </xdr:nvCxnSpPr>
      <xdr:spPr>
        <a:xfrm>
          <a:off x="4114800" y="140176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79375</xdr:rowOff>
    </xdr:from>
    <xdr:ext cx="762000" cy="258445"/>
    <xdr:sp macro="" textlink="">
      <xdr:nvSpPr>
        <xdr:cNvPr id="196" name="人件費・物件費等の状況平均値テキスト"/>
        <xdr:cNvSpPr txBox="1"/>
      </xdr:nvSpPr>
      <xdr:spPr>
        <a:xfrm>
          <a:off x="5041900" y="141382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107315</xdr:rowOff>
    </xdr:from>
    <xdr:to xmlns:xdr="http://schemas.openxmlformats.org/drawingml/2006/spreadsheetDrawing">
      <xdr:col>23</xdr:col>
      <xdr:colOff>184150</xdr:colOff>
      <xdr:row>83</xdr:row>
      <xdr:rowOff>37465</xdr:rowOff>
    </xdr:to>
    <xdr:sp macro="" textlink="">
      <xdr:nvSpPr>
        <xdr:cNvPr id="197" name="フローチャート: 判断 196"/>
        <xdr:cNvSpPr/>
      </xdr:nvSpPr>
      <xdr:spPr>
        <a:xfrm>
          <a:off x="49022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97790</xdr:rowOff>
    </xdr:from>
    <xdr:to xmlns:xdr="http://schemas.openxmlformats.org/drawingml/2006/spreadsheetDrawing">
      <xdr:col>19</xdr:col>
      <xdr:colOff>133350</xdr:colOff>
      <xdr:row>81</xdr:row>
      <xdr:rowOff>130175</xdr:rowOff>
    </xdr:to>
    <xdr:cxnSp macro="">
      <xdr:nvCxnSpPr>
        <xdr:cNvPr id="198" name="直線コネクタ 197"/>
        <xdr:cNvCxnSpPr/>
      </xdr:nvCxnSpPr>
      <xdr:spPr>
        <a:xfrm>
          <a:off x="3225800" y="13985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88900</xdr:rowOff>
    </xdr:from>
    <xdr:to xmlns:xdr="http://schemas.openxmlformats.org/drawingml/2006/spreadsheetDrawing">
      <xdr:col>19</xdr:col>
      <xdr:colOff>184150</xdr:colOff>
      <xdr:row>83</xdr:row>
      <xdr:rowOff>19050</xdr:rowOff>
    </xdr:to>
    <xdr:sp macro="" textlink="">
      <xdr:nvSpPr>
        <xdr:cNvPr id="199" name="フローチャート: 判断 198"/>
        <xdr:cNvSpPr/>
      </xdr:nvSpPr>
      <xdr:spPr>
        <a:xfrm>
          <a:off x="40640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3810</xdr:rowOff>
    </xdr:from>
    <xdr:ext cx="736600" cy="259080"/>
    <xdr:sp macro="" textlink="">
      <xdr:nvSpPr>
        <xdr:cNvPr id="200" name="テキスト ボックス 199"/>
        <xdr:cNvSpPr txBox="1"/>
      </xdr:nvSpPr>
      <xdr:spPr>
        <a:xfrm>
          <a:off x="3733800" y="1423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92710</xdr:rowOff>
    </xdr:from>
    <xdr:to xmlns:xdr="http://schemas.openxmlformats.org/drawingml/2006/spreadsheetDrawing">
      <xdr:col>15</xdr:col>
      <xdr:colOff>82550</xdr:colOff>
      <xdr:row>81</xdr:row>
      <xdr:rowOff>97790</xdr:rowOff>
    </xdr:to>
    <xdr:cxnSp macro="">
      <xdr:nvCxnSpPr>
        <xdr:cNvPr id="201" name="直線コネクタ 200"/>
        <xdr:cNvCxnSpPr/>
      </xdr:nvCxnSpPr>
      <xdr:spPr>
        <a:xfrm>
          <a:off x="2336800" y="13980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59690</xdr:rowOff>
    </xdr:from>
    <xdr:to xmlns:xdr="http://schemas.openxmlformats.org/drawingml/2006/spreadsheetDrawing">
      <xdr:col>15</xdr:col>
      <xdr:colOff>133350</xdr:colOff>
      <xdr:row>82</xdr:row>
      <xdr:rowOff>161290</xdr:rowOff>
    </xdr:to>
    <xdr:sp macro="" textlink="">
      <xdr:nvSpPr>
        <xdr:cNvPr id="202" name="フローチャート: 判断 201"/>
        <xdr:cNvSpPr/>
      </xdr:nvSpPr>
      <xdr:spPr>
        <a:xfrm>
          <a:off x="31750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146050</xdr:rowOff>
    </xdr:from>
    <xdr:ext cx="762000" cy="252095"/>
    <xdr:sp macro="" textlink="">
      <xdr:nvSpPr>
        <xdr:cNvPr id="203" name="テキスト ボックス 202"/>
        <xdr:cNvSpPr txBox="1"/>
      </xdr:nvSpPr>
      <xdr:spPr>
        <a:xfrm>
          <a:off x="2844800" y="14204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92710</xdr:rowOff>
    </xdr:from>
    <xdr:to xmlns:xdr="http://schemas.openxmlformats.org/drawingml/2006/spreadsheetDrawing">
      <xdr:col>11</xdr:col>
      <xdr:colOff>31750</xdr:colOff>
      <xdr:row>81</xdr:row>
      <xdr:rowOff>100330</xdr:rowOff>
    </xdr:to>
    <xdr:cxnSp macro="">
      <xdr:nvCxnSpPr>
        <xdr:cNvPr id="204" name="直線コネクタ 203"/>
        <xdr:cNvCxnSpPr/>
      </xdr:nvCxnSpPr>
      <xdr:spPr>
        <a:xfrm flipV="1">
          <a:off x="1447800" y="13980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46355</xdr:rowOff>
    </xdr:from>
    <xdr:to xmlns:xdr="http://schemas.openxmlformats.org/drawingml/2006/spreadsheetDrawing">
      <xdr:col>11</xdr:col>
      <xdr:colOff>82550</xdr:colOff>
      <xdr:row>82</xdr:row>
      <xdr:rowOff>147955</xdr:rowOff>
    </xdr:to>
    <xdr:sp macro="" textlink="">
      <xdr:nvSpPr>
        <xdr:cNvPr id="205" name="フローチャート: 判断 204"/>
        <xdr:cNvSpPr/>
      </xdr:nvSpPr>
      <xdr:spPr>
        <a:xfrm>
          <a:off x="2286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132715</xdr:rowOff>
    </xdr:from>
    <xdr:ext cx="762000" cy="252095"/>
    <xdr:sp macro="" textlink="">
      <xdr:nvSpPr>
        <xdr:cNvPr id="206" name="テキスト ボックス 205"/>
        <xdr:cNvSpPr txBox="1"/>
      </xdr:nvSpPr>
      <xdr:spPr>
        <a:xfrm>
          <a:off x="1955800" y="14191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46990</xdr:rowOff>
    </xdr:from>
    <xdr:to xmlns:xdr="http://schemas.openxmlformats.org/drawingml/2006/spreadsheetDrawing">
      <xdr:col>7</xdr:col>
      <xdr:colOff>31750</xdr:colOff>
      <xdr:row>82</xdr:row>
      <xdr:rowOff>148590</xdr:rowOff>
    </xdr:to>
    <xdr:sp macro="" textlink="">
      <xdr:nvSpPr>
        <xdr:cNvPr id="207" name="フローチャート: 判断 206"/>
        <xdr:cNvSpPr/>
      </xdr:nvSpPr>
      <xdr:spPr>
        <a:xfrm>
          <a:off x="1397000" y="14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133350</xdr:rowOff>
    </xdr:from>
    <xdr:ext cx="762000" cy="252095"/>
    <xdr:sp macro="" textlink="">
      <xdr:nvSpPr>
        <xdr:cNvPr id="208" name="テキスト ボックス 207"/>
        <xdr:cNvSpPr txBox="1"/>
      </xdr:nvSpPr>
      <xdr:spPr>
        <a:xfrm>
          <a:off x="1066800" y="14192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87630</xdr:rowOff>
    </xdr:from>
    <xdr:to xmlns:xdr="http://schemas.openxmlformats.org/drawingml/2006/spreadsheetDrawing">
      <xdr:col>23</xdr:col>
      <xdr:colOff>184150</xdr:colOff>
      <xdr:row>82</xdr:row>
      <xdr:rowOff>17780</xdr:rowOff>
    </xdr:to>
    <xdr:sp macro="" textlink="">
      <xdr:nvSpPr>
        <xdr:cNvPr id="214" name="楕円 213"/>
        <xdr:cNvSpPr/>
      </xdr:nvSpPr>
      <xdr:spPr>
        <a:xfrm>
          <a:off x="4902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8890</xdr:rowOff>
    </xdr:from>
    <xdr:ext cx="762000" cy="252095"/>
    <xdr:sp macro="" textlink="">
      <xdr:nvSpPr>
        <xdr:cNvPr id="215" name="人件費・物件費等の状況該当値テキスト"/>
        <xdr:cNvSpPr txBox="1"/>
      </xdr:nvSpPr>
      <xdr:spPr>
        <a:xfrm>
          <a:off x="5041900" y="13896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79375</xdr:rowOff>
    </xdr:from>
    <xdr:to xmlns:xdr="http://schemas.openxmlformats.org/drawingml/2006/spreadsheetDrawing">
      <xdr:col>19</xdr:col>
      <xdr:colOff>184150</xdr:colOff>
      <xdr:row>82</xdr:row>
      <xdr:rowOff>9525</xdr:rowOff>
    </xdr:to>
    <xdr:sp macro="" textlink="">
      <xdr:nvSpPr>
        <xdr:cNvPr id="216" name="楕円 215"/>
        <xdr:cNvSpPr/>
      </xdr:nvSpPr>
      <xdr:spPr>
        <a:xfrm>
          <a:off x="4064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19685</xdr:rowOff>
    </xdr:from>
    <xdr:ext cx="736600" cy="252095"/>
    <xdr:sp macro="" textlink="">
      <xdr:nvSpPr>
        <xdr:cNvPr id="217" name="テキスト ボックス 216"/>
        <xdr:cNvSpPr txBox="1"/>
      </xdr:nvSpPr>
      <xdr:spPr>
        <a:xfrm>
          <a:off x="3733800" y="137356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46990</xdr:rowOff>
    </xdr:from>
    <xdr:to xmlns:xdr="http://schemas.openxmlformats.org/drawingml/2006/spreadsheetDrawing">
      <xdr:col>15</xdr:col>
      <xdr:colOff>133350</xdr:colOff>
      <xdr:row>81</xdr:row>
      <xdr:rowOff>148590</xdr:rowOff>
    </xdr:to>
    <xdr:sp macro="" textlink="">
      <xdr:nvSpPr>
        <xdr:cNvPr id="218" name="楕円 217"/>
        <xdr:cNvSpPr/>
      </xdr:nvSpPr>
      <xdr:spPr>
        <a:xfrm>
          <a:off x="3175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158750</xdr:rowOff>
    </xdr:from>
    <xdr:ext cx="762000" cy="259080"/>
    <xdr:sp macro="" textlink="">
      <xdr:nvSpPr>
        <xdr:cNvPr id="219" name="テキスト ボックス 218"/>
        <xdr:cNvSpPr txBox="1"/>
      </xdr:nvSpPr>
      <xdr:spPr>
        <a:xfrm>
          <a:off x="28448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41910</xdr:rowOff>
    </xdr:from>
    <xdr:to xmlns:xdr="http://schemas.openxmlformats.org/drawingml/2006/spreadsheetDrawing">
      <xdr:col>11</xdr:col>
      <xdr:colOff>82550</xdr:colOff>
      <xdr:row>81</xdr:row>
      <xdr:rowOff>143510</xdr:rowOff>
    </xdr:to>
    <xdr:sp macro="" textlink="">
      <xdr:nvSpPr>
        <xdr:cNvPr id="220" name="楕円 219"/>
        <xdr:cNvSpPr/>
      </xdr:nvSpPr>
      <xdr:spPr>
        <a:xfrm>
          <a:off x="2286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153670</xdr:rowOff>
    </xdr:from>
    <xdr:ext cx="762000" cy="259080"/>
    <xdr:sp macro="" textlink="">
      <xdr:nvSpPr>
        <xdr:cNvPr id="221" name="テキスト ボックス 220"/>
        <xdr:cNvSpPr txBox="1"/>
      </xdr:nvSpPr>
      <xdr:spPr>
        <a:xfrm>
          <a:off x="1955800" y="1369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49530</xdr:rowOff>
    </xdr:from>
    <xdr:to xmlns:xdr="http://schemas.openxmlformats.org/drawingml/2006/spreadsheetDrawing">
      <xdr:col>7</xdr:col>
      <xdr:colOff>31750</xdr:colOff>
      <xdr:row>81</xdr:row>
      <xdr:rowOff>151130</xdr:rowOff>
    </xdr:to>
    <xdr:sp macro="" textlink="">
      <xdr:nvSpPr>
        <xdr:cNvPr id="222" name="楕円 221"/>
        <xdr:cNvSpPr/>
      </xdr:nvSpPr>
      <xdr:spPr>
        <a:xfrm>
          <a:off x="1397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161290</xdr:rowOff>
    </xdr:from>
    <xdr:ext cx="762000" cy="259080"/>
    <xdr:sp macro="" textlink="">
      <xdr:nvSpPr>
        <xdr:cNvPr id="223" name="テキスト ボックス 222"/>
        <xdr:cNvSpPr txBox="1"/>
      </xdr:nvSpPr>
      <xdr:spPr>
        <a:xfrm>
          <a:off x="1066800" y="1370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015" cy="358775"/>
    <xdr:sp macro="" textlink="">
      <xdr:nvSpPr>
        <xdr:cNvPr id="226" name="テキスト ボックス 225"/>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 地域手当の未導入、各種手当の見直しなどにより類似団体内や全国平均と比べ低水準にあります。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 今後も財政健全化の観点等から、給与の適正化により一層努めてまいります。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9" name="直線コネクタ 238"/>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2095"/>
    <xdr:sp macro="" textlink="">
      <xdr:nvSpPr>
        <xdr:cNvPr id="240" name="テキスト ボックス 239"/>
        <xdr:cNvSpPr txBox="1"/>
      </xdr:nvSpPr>
      <xdr:spPr>
        <a:xfrm>
          <a:off x="12065000" y="15368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3" name="直線コネクタ 242"/>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2095"/>
    <xdr:sp macro="" textlink="">
      <xdr:nvSpPr>
        <xdr:cNvPr id="244" name="テキスト ボックス 243"/>
        <xdr:cNvSpPr txBox="1"/>
      </xdr:nvSpPr>
      <xdr:spPr>
        <a:xfrm>
          <a:off x="12065000" y="147643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7" name="直線コネクタ 246"/>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8" name="テキスト ボックス 247"/>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9" name="直線コネクタ 248"/>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2095"/>
    <xdr:sp macro="" textlink="">
      <xdr:nvSpPr>
        <xdr:cNvPr id="250" name="テキスト ボックス 249"/>
        <xdr:cNvSpPr txBox="1"/>
      </xdr:nvSpPr>
      <xdr:spPr>
        <a:xfrm>
          <a:off x="12065000" y="13859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1" name="直線コネクタ 250"/>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2" name="テキスト ボックス 251"/>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095"/>
    <xdr:sp macro="" textlink="">
      <xdr:nvSpPr>
        <xdr:cNvPr id="254" name="テキスト ボックス 253"/>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29845</xdr:rowOff>
    </xdr:to>
    <xdr:cxnSp macro="">
      <xdr:nvCxnSpPr>
        <xdr:cNvPr id="256" name="直線コネクタ 255"/>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7"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8" name="直線コネクタ 257"/>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2095"/>
    <xdr:sp macro="" textlink="">
      <xdr:nvSpPr>
        <xdr:cNvPr id="259" name="給与水準   （国との比較）最大値テキスト"/>
        <xdr:cNvSpPr txBox="1"/>
      </xdr:nvSpPr>
      <xdr:spPr>
        <a:xfrm>
          <a:off x="17106900" y="135642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60" name="直線コネクタ 259"/>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143510</xdr:rowOff>
    </xdr:from>
    <xdr:to xmlns:xdr="http://schemas.openxmlformats.org/drawingml/2006/spreadsheetDrawing">
      <xdr:col>81</xdr:col>
      <xdr:colOff>44450</xdr:colOff>
      <xdr:row>83</xdr:row>
      <xdr:rowOff>143510</xdr:rowOff>
    </xdr:to>
    <xdr:cxnSp macro="">
      <xdr:nvCxnSpPr>
        <xdr:cNvPr id="261" name="直線コネクタ 260"/>
        <xdr:cNvCxnSpPr/>
      </xdr:nvCxnSpPr>
      <xdr:spPr>
        <a:xfrm>
          <a:off x="16179800" y="14373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74930</xdr:rowOff>
    </xdr:from>
    <xdr:ext cx="762000" cy="252095"/>
    <xdr:sp macro="" textlink="">
      <xdr:nvSpPr>
        <xdr:cNvPr id="262" name="給与水準   （国との比較）平均値テキスト"/>
        <xdr:cNvSpPr txBox="1"/>
      </xdr:nvSpPr>
      <xdr:spPr>
        <a:xfrm>
          <a:off x="17106900" y="1447673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102235</xdr:rowOff>
    </xdr:from>
    <xdr:to xmlns:xdr="http://schemas.openxmlformats.org/drawingml/2006/spreadsheetDrawing">
      <xdr:col>81</xdr:col>
      <xdr:colOff>95250</xdr:colOff>
      <xdr:row>85</xdr:row>
      <xdr:rowOff>32385</xdr:rowOff>
    </xdr:to>
    <xdr:sp macro="" textlink="">
      <xdr:nvSpPr>
        <xdr:cNvPr id="263" name="フローチャート: 判断 262"/>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33020</xdr:rowOff>
    </xdr:from>
    <xdr:to xmlns:xdr="http://schemas.openxmlformats.org/drawingml/2006/spreadsheetDrawing">
      <xdr:col>77</xdr:col>
      <xdr:colOff>44450</xdr:colOff>
      <xdr:row>83</xdr:row>
      <xdr:rowOff>143510</xdr:rowOff>
    </xdr:to>
    <xdr:cxnSp macro="">
      <xdr:nvCxnSpPr>
        <xdr:cNvPr id="264" name="直線コネクタ 263"/>
        <xdr:cNvCxnSpPr/>
      </xdr:nvCxnSpPr>
      <xdr:spPr>
        <a:xfrm>
          <a:off x="15290800" y="142633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102235</xdr:rowOff>
    </xdr:from>
    <xdr:to xmlns:xdr="http://schemas.openxmlformats.org/drawingml/2006/spreadsheetDrawing">
      <xdr:col>77</xdr:col>
      <xdr:colOff>95250</xdr:colOff>
      <xdr:row>85</xdr:row>
      <xdr:rowOff>32385</xdr:rowOff>
    </xdr:to>
    <xdr:sp macro="" textlink="">
      <xdr:nvSpPr>
        <xdr:cNvPr id="265" name="フローチャート: 判断 264"/>
        <xdr:cNvSpPr/>
      </xdr:nvSpPr>
      <xdr:spPr>
        <a:xfrm>
          <a:off x="161290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17780</xdr:rowOff>
    </xdr:from>
    <xdr:ext cx="736600" cy="252095"/>
    <xdr:sp macro="" textlink="">
      <xdr:nvSpPr>
        <xdr:cNvPr id="266" name="テキスト ボックス 265"/>
        <xdr:cNvSpPr txBox="1"/>
      </xdr:nvSpPr>
      <xdr:spPr>
        <a:xfrm>
          <a:off x="15798800" y="145910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33020</xdr:rowOff>
    </xdr:from>
    <xdr:to xmlns:xdr="http://schemas.openxmlformats.org/drawingml/2006/spreadsheetDrawing">
      <xdr:col>72</xdr:col>
      <xdr:colOff>203200</xdr:colOff>
      <xdr:row>83</xdr:row>
      <xdr:rowOff>143510</xdr:rowOff>
    </xdr:to>
    <xdr:cxnSp macro="">
      <xdr:nvCxnSpPr>
        <xdr:cNvPr id="267" name="直線コネクタ 266"/>
        <xdr:cNvCxnSpPr/>
      </xdr:nvCxnSpPr>
      <xdr:spPr>
        <a:xfrm flipV="1">
          <a:off x="14401800" y="142633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8" name="フローチャート: 判断 267"/>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158115</xdr:rowOff>
    </xdr:from>
    <xdr:ext cx="762000" cy="252095"/>
    <xdr:sp macro="" textlink="">
      <xdr:nvSpPr>
        <xdr:cNvPr id="269" name="テキスト ボックス 268"/>
        <xdr:cNvSpPr txBox="1"/>
      </xdr:nvSpPr>
      <xdr:spPr>
        <a:xfrm>
          <a:off x="14909800" y="14559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143510</xdr:rowOff>
    </xdr:from>
    <xdr:to xmlns:xdr="http://schemas.openxmlformats.org/drawingml/2006/spreadsheetDrawing">
      <xdr:col>68</xdr:col>
      <xdr:colOff>152400</xdr:colOff>
      <xdr:row>84</xdr:row>
      <xdr:rowOff>42545</xdr:rowOff>
    </xdr:to>
    <xdr:cxnSp macro="">
      <xdr:nvCxnSpPr>
        <xdr:cNvPr id="270" name="直線コネクタ 269"/>
        <xdr:cNvCxnSpPr/>
      </xdr:nvCxnSpPr>
      <xdr:spPr>
        <a:xfrm flipV="1">
          <a:off x="13512800" y="143738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41910</xdr:rowOff>
    </xdr:from>
    <xdr:to xmlns:xdr="http://schemas.openxmlformats.org/drawingml/2006/spreadsheetDrawing">
      <xdr:col>68</xdr:col>
      <xdr:colOff>203200</xdr:colOff>
      <xdr:row>84</xdr:row>
      <xdr:rowOff>143510</xdr:rowOff>
    </xdr:to>
    <xdr:sp macro="" textlink="">
      <xdr:nvSpPr>
        <xdr:cNvPr id="271" name="フローチャート: 判断 270"/>
        <xdr:cNvSpPr/>
      </xdr:nvSpPr>
      <xdr:spPr>
        <a:xfrm>
          <a:off x="14351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128270</xdr:rowOff>
    </xdr:from>
    <xdr:ext cx="762000" cy="259080"/>
    <xdr:sp macro="" textlink="">
      <xdr:nvSpPr>
        <xdr:cNvPr id="272" name="テキスト ボックス 271"/>
        <xdr:cNvSpPr txBox="1"/>
      </xdr:nvSpPr>
      <xdr:spPr>
        <a:xfrm>
          <a:off x="14020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41910</xdr:rowOff>
    </xdr:from>
    <xdr:to xmlns:xdr="http://schemas.openxmlformats.org/drawingml/2006/spreadsheetDrawing">
      <xdr:col>64</xdr:col>
      <xdr:colOff>152400</xdr:colOff>
      <xdr:row>84</xdr:row>
      <xdr:rowOff>143510</xdr:rowOff>
    </xdr:to>
    <xdr:sp macro="" textlink="">
      <xdr:nvSpPr>
        <xdr:cNvPr id="273" name="フローチャート: 判断 272"/>
        <xdr:cNvSpPr/>
      </xdr:nvSpPr>
      <xdr:spPr>
        <a:xfrm>
          <a:off x="13462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128270</xdr:rowOff>
    </xdr:from>
    <xdr:ext cx="762000" cy="259080"/>
    <xdr:sp macro="" textlink="">
      <xdr:nvSpPr>
        <xdr:cNvPr id="274" name="テキスト ボックス 273"/>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92710</xdr:rowOff>
    </xdr:from>
    <xdr:to xmlns:xdr="http://schemas.openxmlformats.org/drawingml/2006/spreadsheetDrawing">
      <xdr:col>81</xdr:col>
      <xdr:colOff>95250</xdr:colOff>
      <xdr:row>84</xdr:row>
      <xdr:rowOff>22860</xdr:rowOff>
    </xdr:to>
    <xdr:sp macro="" textlink="">
      <xdr:nvSpPr>
        <xdr:cNvPr id="280" name="楕円 279"/>
        <xdr:cNvSpPr/>
      </xdr:nvSpPr>
      <xdr:spPr>
        <a:xfrm>
          <a:off x="169672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109220</xdr:rowOff>
    </xdr:from>
    <xdr:ext cx="762000" cy="252095"/>
    <xdr:sp macro="" textlink="">
      <xdr:nvSpPr>
        <xdr:cNvPr id="281" name="給与水準   （国との比較）該当値テキスト"/>
        <xdr:cNvSpPr txBox="1"/>
      </xdr:nvSpPr>
      <xdr:spPr>
        <a:xfrm>
          <a:off x="17106900" y="141681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92710</xdr:rowOff>
    </xdr:from>
    <xdr:to xmlns:xdr="http://schemas.openxmlformats.org/drawingml/2006/spreadsheetDrawing">
      <xdr:col>77</xdr:col>
      <xdr:colOff>95250</xdr:colOff>
      <xdr:row>84</xdr:row>
      <xdr:rowOff>22860</xdr:rowOff>
    </xdr:to>
    <xdr:sp macro="" textlink="">
      <xdr:nvSpPr>
        <xdr:cNvPr id="282" name="楕円 281"/>
        <xdr:cNvSpPr/>
      </xdr:nvSpPr>
      <xdr:spPr>
        <a:xfrm>
          <a:off x="161290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33020</xdr:rowOff>
    </xdr:from>
    <xdr:ext cx="736600" cy="259080"/>
    <xdr:sp macro="" textlink="">
      <xdr:nvSpPr>
        <xdr:cNvPr id="283" name="テキスト ボックス 282"/>
        <xdr:cNvSpPr txBox="1"/>
      </xdr:nvSpPr>
      <xdr:spPr>
        <a:xfrm>
          <a:off x="15798800" y="1409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153670</xdr:rowOff>
    </xdr:from>
    <xdr:to xmlns:xdr="http://schemas.openxmlformats.org/drawingml/2006/spreadsheetDrawing">
      <xdr:col>73</xdr:col>
      <xdr:colOff>44450</xdr:colOff>
      <xdr:row>83</xdr:row>
      <xdr:rowOff>83820</xdr:rowOff>
    </xdr:to>
    <xdr:sp macro="" textlink="">
      <xdr:nvSpPr>
        <xdr:cNvPr id="284" name="楕円 283"/>
        <xdr:cNvSpPr/>
      </xdr:nvSpPr>
      <xdr:spPr>
        <a:xfrm>
          <a:off x="152400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93980</xdr:rowOff>
    </xdr:from>
    <xdr:ext cx="762000" cy="259080"/>
    <xdr:sp macro="" textlink="">
      <xdr:nvSpPr>
        <xdr:cNvPr id="285" name="テキスト ボックス 284"/>
        <xdr:cNvSpPr txBox="1"/>
      </xdr:nvSpPr>
      <xdr:spPr>
        <a:xfrm>
          <a:off x="14909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92710</xdr:rowOff>
    </xdr:from>
    <xdr:to xmlns:xdr="http://schemas.openxmlformats.org/drawingml/2006/spreadsheetDrawing">
      <xdr:col>68</xdr:col>
      <xdr:colOff>203200</xdr:colOff>
      <xdr:row>84</xdr:row>
      <xdr:rowOff>22860</xdr:rowOff>
    </xdr:to>
    <xdr:sp macro="" textlink="">
      <xdr:nvSpPr>
        <xdr:cNvPr id="286" name="楕円 285"/>
        <xdr:cNvSpPr/>
      </xdr:nvSpPr>
      <xdr:spPr>
        <a:xfrm>
          <a:off x="143510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33020</xdr:rowOff>
    </xdr:from>
    <xdr:ext cx="762000" cy="259080"/>
    <xdr:sp macro="" textlink="">
      <xdr:nvSpPr>
        <xdr:cNvPr id="287" name="テキスト ボックス 286"/>
        <xdr:cNvSpPr txBox="1"/>
      </xdr:nvSpPr>
      <xdr:spPr>
        <a:xfrm>
          <a:off x="14020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163195</xdr:rowOff>
    </xdr:from>
    <xdr:to xmlns:xdr="http://schemas.openxmlformats.org/drawingml/2006/spreadsheetDrawing">
      <xdr:col>64</xdr:col>
      <xdr:colOff>152400</xdr:colOff>
      <xdr:row>84</xdr:row>
      <xdr:rowOff>93345</xdr:rowOff>
    </xdr:to>
    <xdr:sp macro="" textlink="">
      <xdr:nvSpPr>
        <xdr:cNvPr id="288" name="楕円 287"/>
        <xdr:cNvSpPr/>
      </xdr:nvSpPr>
      <xdr:spPr>
        <a:xfrm>
          <a:off x="13462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103505</xdr:rowOff>
    </xdr:from>
    <xdr:ext cx="762000" cy="259080"/>
    <xdr:sp macro="" textlink="">
      <xdr:nvSpPr>
        <xdr:cNvPr id="289" name="テキスト ボックス 288"/>
        <xdr:cNvSpPr txBox="1"/>
      </xdr:nvSpPr>
      <xdr:spPr>
        <a:xfrm>
          <a:off x="13131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015" cy="353060"/>
    <xdr:sp macro="" textlink="">
      <xdr:nvSpPr>
        <xdr:cNvPr id="292" name="テキスト ボックス 291"/>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人口が6,883人から6,748人へ135人減少したが、</a:t>
          </a:r>
          <a:r>
            <a:rPr kumimoji="1" lang="ja-JP" altLang="en-US" sz="1300">
              <a:latin typeface="ＭＳ Ｐゴシック"/>
              <a:ea typeface="ＭＳ Ｐゴシック"/>
            </a:rPr>
            <a:t>職員数は70</a:t>
          </a:r>
          <a:r>
            <a:rPr kumimoji="1" lang="ja-JP" altLang="en-US" sz="1300">
              <a:latin typeface="ＭＳ Ｐゴシック"/>
              <a:ea typeface="ＭＳ Ｐゴシック"/>
            </a:rPr>
            <a:t>人から</a:t>
          </a:r>
          <a:r>
            <a:rPr kumimoji="1" lang="ja-JP" altLang="en-US" sz="1300">
              <a:latin typeface="ＭＳ Ｐゴシック"/>
              <a:ea typeface="ＭＳ Ｐゴシック"/>
            </a:rPr>
            <a:t>増減しなかったため、増加した。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 類似団体内平均と比較し低水準となっておりますが、全国や埼玉県平均との比較では高水準となっております。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 定員適正化計画（令和3～7年度）に基づき、定員管理の適正化に引き続き努めてまいります。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095"/>
    <xdr:sp macro="" textlink="">
      <xdr:nvSpPr>
        <xdr:cNvPr id="305" name="テキスト ボックス 304"/>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095"/>
    <xdr:sp macro="" textlink="">
      <xdr:nvSpPr>
        <xdr:cNvPr id="313" name="テキスト ボックス 312"/>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095"/>
    <xdr:sp macro="" textlink="">
      <xdr:nvSpPr>
        <xdr:cNvPr id="315" name="テキスト ボックス 314"/>
        <xdr:cNvSpPr txBox="1"/>
      </xdr:nvSpPr>
      <xdr:spPr>
        <a:xfrm>
          <a:off x="120650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147955</xdr:rowOff>
    </xdr:from>
    <xdr:to xmlns:xdr="http://schemas.openxmlformats.org/drawingml/2006/spreadsheetDrawing">
      <xdr:col>81</xdr:col>
      <xdr:colOff>44450</xdr:colOff>
      <xdr:row>67</xdr:row>
      <xdr:rowOff>154940</xdr:rowOff>
    </xdr:to>
    <xdr:cxnSp macro="">
      <xdr:nvCxnSpPr>
        <xdr:cNvPr id="319" name="直線コネクタ 318"/>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127000</xdr:rowOff>
    </xdr:from>
    <xdr:ext cx="762000" cy="259080"/>
    <xdr:sp macro="" textlink="">
      <xdr:nvSpPr>
        <xdr:cNvPr id="320" name="定員管理の状況最小値テキスト"/>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154940</xdr:rowOff>
    </xdr:from>
    <xdr:to xmlns:xdr="http://schemas.openxmlformats.org/drawingml/2006/spreadsheetDrawing">
      <xdr:col>81</xdr:col>
      <xdr:colOff>133350</xdr:colOff>
      <xdr:row>67</xdr:row>
      <xdr:rowOff>154940</xdr:rowOff>
    </xdr:to>
    <xdr:cxnSp macro="">
      <xdr:nvCxnSpPr>
        <xdr:cNvPr id="321" name="直線コネクタ 320"/>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63500</xdr:rowOff>
    </xdr:from>
    <xdr:ext cx="762000" cy="252095"/>
    <xdr:sp macro="" textlink="">
      <xdr:nvSpPr>
        <xdr:cNvPr id="322" name="定員管理の状況最大値テキスト"/>
        <xdr:cNvSpPr txBox="1"/>
      </xdr:nvSpPr>
      <xdr:spPr>
        <a:xfrm>
          <a:off x="17106900" y="10007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147955</xdr:rowOff>
    </xdr:from>
    <xdr:to xmlns:xdr="http://schemas.openxmlformats.org/drawingml/2006/spreadsheetDrawing">
      <xdr:col>81</xdr:col>
      <xdr:colOff>133350</xdr:colOff>
      <xdr:row>59</xdr:row>
      <xdr:rowOff>147955</xdr:rowOff>
    </xdr:to>
    <xdr:cxnSp macro="">
      <xdr:nvCxnSpPr>
        <xdr:cNvPr id="323" name="直線コネクタ 322"/>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119380</xdr:rowOff>
    </xdr:from>
    <xdr:to xmlns:xdr="http://schemas.openxmlformats.org/drawingml/2006/spreadsheetDrawing">
      <xdr:col>81</xdr:col>
      <xdr:colOff>44450</xdr:colOff>
      <xdr:row>60</xdr:row>
      <xdr:rowOff>135890</xdr:rowOff>
    </xdr:to>
    <xdr:cxnSp macro="">
      <xdr:nvCxnSpPr>
        <xdr:cNvPr id="324" name="直線コネクタ 323"/>
        <xdr:cNvCxnSpPr/>
      </xdr:nvCxnSpPr>
      <xdr:spPr>
        <a:xfrm>
          <a:off x="16179800" y="104063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161925</xdr:rowOff>
    </xdr:from>
    <xdr:ext cx="762000" cy="259080"/>
    <xdr:sp macro="" textlink="">
      <xdr:nvSpPr>
        <xdr:cNvPr id="325" name="定員管理の状況平均値テキスト"/>
        <xdr:cNvSpPr txBox="1"/>
      </xdr:nvSpPr>
      <xdr:spPr>
        <a:xfrm>
          <a:off x="17106900" y="1062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18415</xdr:rowOff>
    </xdr:from>
    <xdr:to xmlns:xdr="http://schemas.openxmlformats.org/drawingml/2006/spreadsheetDrawing">
      <xdr:col>81</xdr:col>
      <xdr:colOff>95250</xdr:colOff>
      <xdr:row>62</xdr:row>
      <xdr:rowOff>120650</xdr:rowOff>
    </xdr:to>
    <xdr:sp macro="" textlink="">
      <xdr:nvSpPr>
        <xdr:cNvPr id="326" name="フローチャート: 判断 325"/>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103505</xdr:rowOff>
    </xdr:from>
    <xdr:to xmlns:xdr="http://schemas.openxmlformats.org/drawingml/2006/spreadsheetDrawing">
      <xdr:col>77</xdr:col>
      <xdr:colOff>44450</xdr:colOff>
      <xdr:row>60</xdr:row>
      <xdr:rowOff>119380</xdr:rowOff>
    </xdr:to>
    <xdr:cxnSp macro="">
      <xdr:nvCxnSpPr>
        <xdr:cNvPr id="327" name="直線コネクタ 326"/>
        <xdr:cNvCxnSpPr/>
      </xdr:nvCxnSpPr>
      <xdr:spPr>
        <a:xfrm>
          <a:off x="15290800" y="10390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14605</xdr:rowOff>
    </xdr:from>
    <xdr:to xmlns:xdr="http://schemas.openxmlformats.org/drawingml/2006/spreadsheetDrawing">
      <xdr:col>77</xdr:col>
      <xdr:colOff>95250</xdr:colOff>
      <xdr:row>62</xdr:row>
      <xdr:rowOff>116205</xdr:rowOff>
    </xdr:to>
    <xdr:sp macro="" textlink="">
      <xdr:nvSpPr>
        <xdr:cNvPr id="328" name="フローチャート: 判断 327"/>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100965</xdr:rowOff>
    </xdr:from>
    <xdr:ext cx="736600" cy="252095"/>
    <xdr:sp macro="" textlink="">
      <xdr:nvSpPr>
        <xdr:cNvPr id="329" name="テキスト ボックス 328"/>
        <xdr:cNvSpPr txBox="1"/>
      </xdr:nvSpPr>
      <xdr:spPr>
        <a:xfrm>
          <a:off x="15798800" y="107308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103505</xdr:rowOff>
    </xdr:from>
    <xdr:to xmlns:xdr="http://schemas.openxmlformats.org/drawingml/2006/spreadsheetDrawing">
      <xdr:col>72</xdr:col>
      <xdr:colOff>203200</xdr:colOff>
      <xdr:row>60</xdr:row>
      <xdr:rowOff>134620</xdr:rowOff>
    </xdr:to>
    <xdr:cxnSp macro="">
      <xdr:nvCxnSpPr>
        <xdr:cNvPr id="330" name="直線コネクタ 329"/>
        <xdr:cNvCxnSpPr/>
      </xdr:nvCxnSpPr>
      <xdr:spPr>
        <a:xfrm flipV="1">
          <a:off x="14401800" y="103905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17780</xdr:rowOff>
    </xdr:from>
    <xdr:to xmlns:xdr="http://schemas.openxmlformats.org/drawingml/2006/spreadsheetDrawing">
      <xdr:col>73</xdr:col>
      <xdr:colOff>44450</xdr:colOff>
      <xdr:row>62</xdr:row>
      <xdr:rowOff>118745</xdr:rowOff>
    </xdr:to>
    <xdr:sp macro="" textlink="">
      <xdr:nvSpPr>
        <xdr:cNvPr id="331" name="フローチャート: 判断 330"/>
        <xdr:cNvSpPr/>
      </xdr:nvSpPr>
      <xdr:spPr>
        <a:xfrm>
          <a:off x="15240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103505</xdr:rowOff>
    </xdr:from>
    <xdr:ext cx="762000" cy="259080"/>
    <xdr:sp macro="" textlink="">
      <xdr:nvSpPr>
        <xdr:cNvPr id="332" name="テキスト ボックス 331"/>
        <xdr:cNvSpPr txBox="1"/>
      </xdr:nvSpPr>
      <xdr:spPr>
        <a:xfrm>
          <a:off x="14909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134620</xdr:rowOff>
    </xdr:from>
    <xdr:to xmlns:xdr="http://schemas.openxmlformats.org/drawingml/2006/spreadsheetDrawing">
      <xdr:col>68</xdr:col>
      <xdr:colOff>152400</xdr:colOff>
      <xdr:row>60</xdr:row>
      <xdr:rowOff>163830</xdr:rowOff>
    </xdr:to>
    <xdr:cxnSp macro="">
      <xdr:nvCxnSpPr>
        <xdr:cNvPr id="333" name="直線コネクタ 332"/>
        <xdr:cNvCxnSpPr/>
      </xdr:nvCxnSpPr>
      <xdr:spPr>
        <a:xfrm flipV="1">
          <a:off x="13512800" y="104216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14605</xdr:rowOff>
    </xdr:from>
    <xdr:to xmlns:xdr="http://schemas.openxmlformats.org/drawingml/2006/spreadsheetDrawing">
      <xdr:col>68</xdr:col>
      <xdr:colOff>203200</xdr:colOff>
      <xdr:row>62</xdr:row>
      <xdr:rowOff>116205</xdr:rowOff>
    </xdr:to>
    <xdr:sp macro="" textlink="">
      <xdr:nvSpPr>
        <xdr:cNvPr id="334" name="フローチャート: 判断 333"/>
        <xdr:cNvSpPr/>
      </xdr:nvSpPr>
      <xdr:spPr>
        <a:xfrm>
          <a:off x="14351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100965</xdr:rowOff>
    </xdr:from>
    <xdr:ext cx="762000" cy="252095"/>
    <xdr:sp macro="" textlink="">
      <xdr:nvSpPr>
        <xdr:cNvPr id="335" name="テキスト ボックス 334"/>
        <xdr:cNvSpPr txBox="1"/>
      </xdr:nvSpPr>
      <xdr:spPr>
        <a:xfrm>
          <a:off x="14020800" y="107308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6" name="フローチャート: 判断 335"/>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106045</xdr:rowOff>
    </xdr:from>
    <xdr:ext cx="762000" cy="259080"/>
    <xdr:sp macro="" textlink="">
      <xdr:nvSpPr>
        <xdr:cNvPr id="337" name="テキスト ボックス 336"/>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095"/>
    <xdr:sp macro="" textlink="">
      <xdr:nvSpPr>
        <xdr:cNvPr id="338" name="テキスト ボックス 337"/>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095"/>
    <xdr:sp macro="" textlink="">
      <xdr:nvSpPr>
        <xdr:cNvPr id="339" name="テキスト ボックス 338"/>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095"/>
    <xdr:sp macro="" textlink="">
      <xdr:nvSpPr>
        <xdr:cNvPr id="340" name="テキスト ボックス 339"/>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095"/>
    <xdr:sp macro="" textlink="">
      <xdr:nvSpPr>
        <xdr:cNvPr id="341" name="テキスト ボックス 340"/>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095"/>
    <xdr:sp macro="" textlink="">
      <xdr:nvSpPr>
        <xdr:cNvPr id="342" name="テキスト ボックス 341"/>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85090</xdr:rowOff>
    </xdr:from>
    <xdr:to xmlns:xdr="http://schemas.openxmlformats.org/drawingml/2006/spreadsheetDrawing">
      <xdr:col>81</xdr:col>
      <xdr:colOff>95250</xdr:colOff>
      <xdr:row>61</xdr:row>
      <xdr:rowOff>15240</xdr:rowOff>
    </xdr:to>
    <xdr:sp macro="" textlink="">
      <xdr:nvSpPr>
        <xdr:cNvPr id="343" name="楕円 342"/>
        <xdr:cNvSpPr/>
      </xdr:nvSpPr>
      <xdr:spPr>
        <a:xfrm>
          <a:off x="169672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101600</xdr:rowOff>
    </xdr:from>
    <xdr:ext cx="762000" cy="259080"/>
    <xdr:sp macro="" textlink="">
      <xdr:nvSpPr>
        <xdr:cNvPr id="344" name="定員管理の状況該当値テキスト"/>
        <xdr:cNvSpPr txBox="1"/>
      </xdr:nvSpPr>
      <xdr:spPr>
        <a:xfrm>
          <a:off x="171069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68580</xdr:rowOff>
    </xdr:from>
    <xdr:to xmlns:xdr="http://schemas.openxmlformats.org/drawingml/2006/spreadsheetDrawing">
      <xdr:col>77</xdr:col>
      <xdr:colOff>95250</xdr:colOff>
      <xdr:row>60</xdr:row>
      <xdr:rowOff>170180</xdr:rowOff>
    </xdr:to>
    <xdr:sp macro="" textlink="">
      <xdr:nvSpPr>
        <xdr:cNvPr id="345" name="楕円 344"/>
        <xdr:cNvSpPr/>
      </xdr:nvSpPr>
      <xdr:spPr>
        <a:xfrm>
          <a:off x="16129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8890</xdr:rowOff>
    </xdr:from>
    <xdr:ext cx="736600" cy="252095"/>
    <xdr:sp macro="" textlink="">
      <xdr:nvSpPr>
        <xdr:cNvPr id="346" name="テキスト ボックス 345"/>
        <xdr:cNvSpPr txBox="1"/>
      </xdr:nvSpPr>
      <xdr:spPr>
        <a:xfrm>
          <a:off x="15798800" y="101244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52705</xdr:rowOff>
    </xdr:from>
    <xdr:to xmlns:xdr="http://schemas.openxmlformats.org/drawingml/2006/spreadsheetDrawing">
      <xdr:col>73</xdr:col>
      <xdr:colOff>44450</xdr:colOff>
      <xdr:row>60</xdr:row>
      <xdr:rowOff>154940</xdr:rowOff>
    </xdr:to>
    <xdr:sp macro="" textlink="">
      <xdr:nvSpPr>
        <xdr:cNvPr id="347" name="楕円 346"/>
        <xdr:cNvSpPr/>
      </xdr:nvSpPr>
      <xdr:spPr>
        <a:xfrm>
          <a:off x="15240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164465</xdr:rowOff>
    </xdr:from>
    <xdr:ext cx="762000" cy="259080"/>
    <xdr:sp macro="" textlink="">
      <xdr:nvSpPr>
        <xdr:cNvPr id="348" name="テキスト ボックス 347"/>
        <xdr:cNvSpPr txBox="1"/>
      </xdr:nvSpPr>
      <xdr:spPr>
        <a:xfrm>
          <a:off x="149098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83820</xdr:rowOff>
    </xdr:from>
    <xdr:to xmlns:xdr="http://schemas.openxmlformats.org/drawingml/2006/spreadsheetDrawing">
      <xdr:col>68</xdr:col>
      <xdr:colOff>203200</xdr:colOff>
      <xdr:row>61</xdr:row>
      <xdr:rowOff>13970</xdr:rowOff>
    </xdr:to>
    <xdr:sp macro="" textlink="">
      <xdr:nvSpPr>
        <xdr:cNvPr id="349" name="楕円 348"/>
        <xdr:cNvSpPr/>
      </xdr:nvSpPr>
      <xdr:spPr>
        <a:xfrm>
          <a:off x="1435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24130</xdr:rowOff>
    </xdr:from>
    <xdr:ext cx="762000" cy="259080"/>
    <xdr:sp macro="" textlink="">
      <xdr:nvSpPr>
        <xdr:cNvPr id="350" name="テキスト ボックス 349"/>
        <xdr:cNvSpPr txBox="1"/>
      </xdr:nvSpPr>
      <xdr:spPr>
        <a:xfrm>
          <a:off x="14020800" y="1013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113030</xdr:rowOff>
    </xdr:from>
    <xdr:to xmlns:xdr="http://schemas.openxmlformats.org/drawingml/2006/spreadsheetDrawing">
      <xdr:col>64</xdr:col>
      <xdr:colOff>152400</xdr:colOff>
      <xdr:row>61</xdr:row>
      <xdr:rowOff>43180</xdr:rowOff>
    </xdr:to>
    <xdr:sp macro="" textlink="">
      <xdr:nvSpPr>
        <xdr:cNvPr id="351" name="楕円 350"/>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53340</xdr:rowOff>
    </xdr:from>
    <xdr:ext cx="762000" cy="252095"/>
    <xdr:sp macro="" textlink="">
      <xdr:nvSpPr>
        <xdr:cNvPr id="352" name="テキスト ボックス 351"/>
        <xdr:cNvSpPr txBox="1"/>
      </xdr:nvSpPr>
      <xdr:spPr>
        <a:xfrm>
          <a:off x="13131800" y="10168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015" cy="358775"/>
    <xdr:sp macro="" textlink="">
      <xdr:nvSpPr>
        <xdr:cNvPr id="355" name="テキスト ボックス 354"/>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 普通交付税や臨時財政対策債発行可能額の増加による標準財政規模の増加や、一部事務組合等の起こした地方債の償還に充てたと認められる補助金負担金の減少により、若干改善しました。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a:t>
          </a:r>
          <a:r>
            <a:rPr kumimoji="1" lang="ja-JP" altLang="en-US" sz="1300">
              <a:latin typeface="ＭＳ Ｐゴシック"/>
              <a:ea typeface="ＭＳ Ｐゴシック"/>
            </a:rPr>
            <a:t>当該比率は依然として全国平均を大きく上回っており、類似団体内にいも下位となっているため、新規に発行する町債は、元金償還額を上回らない設定とし、町債を発行する際には、交付税措置のある事業債を活用するなど、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2095"/>
    <xdr:sp macro="" textlink="">
      <xdr:nvSpPr>
        <xdr:cNvPr id="372" name="テキスト ボックス 371"/>
        <xdr:cNvSpPr txBox="1"/>
      </xdr:nvSpPr>
      <xdr:spPr>
        <a:xfrm>
          <a:off x="1206500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2095"/>
    <xdr:sp macro="" textlink="">
      <xdr:nvSpPr>
        <xdr:cNvPr id="374" name="テキスト ボックス 373"/>
        <xdr:cNvSpPr txBox="1"/>
      </xdr:nvSpPr>
      <xdr:spPr>
        <a:xfrm>
          <a:off x="1206500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60960</xdr:rowOff>
    </xdr:to>
    <xdr:cxnSp macro="">
      <xdr:nvCxnSpPr>
        <xdr:cNvPr id="379" name="直線コネクタ 378"/>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80"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81" name="直線コネクタ 380"/>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2095"/>
    <xdr:sp macro="" textlink="">
      <xdr:nvSpPr>
        <xdr:cNvPr id="382" name="公債費負担の状況最大値テキスト"/>
        <xdr:cNvSpPr txBox="1"/>
      </xdr:nvSpPr>
      <xdr:spPr>
        <a:xfrm>
          <a:off x="17106900" y="59270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83" name="直線コネクタ 382"/>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56515</xdr:rowOff>
    </xdr:from>
    <xdr:to xmlns:xdr="http://schemas.openxmlformats.org/drawingml/2006/spreadsheetDrawing">
      <xdr:col>81</xdr:col>
      <xdr:colOff>44450</xdr:colOff>
      <xdr:row>43</xdr:row>
      <xdr:rowOff>114300</xdr:rowOff>
    </xdr:to>
    <xdr:cxnSp macro="">
      <xdr:nvCxnSpPr>
        <xdr:cNvPr id="384" name="直線コネクタ 383"/>
        <xdr:cNvCxnSpPr/>
      </xdr:nvCxnSpPr>
      <xdr:spPr>
        <a:xfrm flipV="1">
          <a:off x="16179800" y="742886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170180</xdr:rowOff>
    </xdr:from>
    <xdr:ext cx="762000" cy="259080"/>
    <xdr:sp macro="" textlink="">
      <xdr:nvSpPr>
        <xdr:cNvPr id="385" name="公債費負担の状況平均値テキスト"/>
        <xdr:cNvSpPr txBox="1"/>
      </xdr:nvSpPr>
      <xdr:spPr>
        <a:xfrm>
          <a:off x="17106900" y="685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153670</xdr:rowOff>
    </xdr:from>
    <xdr:to xmlns:xdr="http://schemas.openxmlformats.org/drawingml/2006/spreadsheetDrawing">
      <xdr:col>81</xdr:col>
      <xdr:colOff>95250</xdr:colOff>
      <xdr:row>41</xdr:row>
      <xdr:rowOff>83820</xdr:rowOff>
    </xdr:to>
    <xdr:sp macro="" textlink="">
      <xdr:nvSpPr>
        <xdr:cNvPr id="386" name="フローチャート: 判断 385"/>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114300</xdr:rowOff>
    </xdr:from>
    <xdr:to xmlns:xdr="http://schemas.openxmlformats.org/drawingml/2006/spreadsheetDrawing">
      <xdr:col>77</xdr:col>
      <xdr:colOff>44450</xdr:colOff>
      <xdr:row>43</xdr:row>
      <xdr:rowOff>133985</xdr:rowOff>
    </xdr:to>
    <xdr:cxnSp macro="">
      <xdr:nvCxnSpPr>
        <xdr:cNvPr id="387" name="直線コネクタ 386"/>
        <xdr:cNvCxnSpPr/>
      </xdr:nvCxnSpPr>
      <xdr:spPr>
        <a:xfrm flipV="1">
          <a:off x="15290800" y="7486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30480</xdr:rowOff>
    </xdr:from>
    <xdr:to xmlns:xdr="http://schemas.openxmlformats.org/drawingml/2006/spreadsheetDrawing">
      <xdr:col>77</xdr:col>
      <xdr:colOff>95250</xdr:colOff>
      <xdr:row>41</xdr:row>
      <xdr:rowOff>132080</xdr:rowOff>
    </xdr:to>
    <xdr:sp macro="" textlink="">
      <xdr:nvSpPr>
        <xdr:cNvPr id="388" name="フローチャート: 判断 387"/>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142240</xdr:rowOff>
    </xdr:from>
    <xdr:ext cx="736600" cy="259080"/>
    <xdr:sp macro="" textlink="">
      <xdr:nvSpPr>
        <xdr:cNvPr id="389" name="テキスト ボックス 388"/>
        <xdr:cNvSpPr txBox="1"/>
      </xdr:nvSpPr>
      <xdr:spPr>
        <a:xfrm>
          <a:off x="15798800" y="682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104775</xdr:rowOff>
    </xdr:from>
    <xdr:to xmlns:xdr="http://schemas.openxmlformats.org/drawingml/2006/spreadsheetDrawing">
      <xdr:col>72</xdr:col>
      <xdr:colOff>203200</xdr:colOff>
      <xdr:row>43</xdr:row>
      <xdr:rowOff>133985</xdr:rowOff>
    </xdr:to>
    <xdr:cxnSp macro="">
      <xdr:nvCxnSpPr>
        <xdr:cNvPr id="390" name="直線コネクタ 389"/>
        <xdr:cNvCxnSpPr/>
      </xdr:nvCxnSpPr>
      <xdr:spPr>
        <a:xfrm>
          <a:off x="14401800" y="74771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91" name="フローチャート: 判断 390"/>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142240</xdr:rowOff>
    </xdr:from>
    <xdr:ext cx="762000" cy="259080"/>
    <xdr:sp macro="" textlink="">
      <xdr:nvSpPr>
        <xdr:cNvPr id="392" name="テキスト ボックス 391"/>
        <xdr:cNvSpPr txBox="1"/>
      </xdr:nvSpPr>
      <xdr:spPr>
        <a:xfrm>
          <a:off x="14909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37465</xdr:rowOff>
    </xdr:from>
    <xdr:to xmlns:xdr="http://schemas.openxmlformats.org/drawingml/2006/spreadsheetDrawing">
      <xdr:col>68</xdr:col>
      <xdr:colOff>152400</xdr:colOff>
      <xdr:row>43</xdr:row>
      <xdr:rowOff>104775</xdr:rowOff>
    </xdr:to>
    <xdr:cxnSp macro="">
      <xdr:nvCxnSpPr>
        <xdr:cNvPr id="393" name="直線コネクタ 392"/>
        <xdr:cNvCxnSpPr/>
      </xdr:nvCxnSpPr>
      <xdr:spPr>
        <a:xfrm>
          <a:off x="13512800" y="74098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203200</xdr:colOff>
      <xdr:row>41</xdr:row>
      <xdr:rowOff>112395</xdr:rowOff>
    </xdr:to>
    <xdr:sp macro="" textlink="">
      <xdr:nvSpPr>
        <xdr:cNvPr id="394" name="フローチャート: 判断 393"/>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122555</xdr:rowOff>
    </xdr:from>
    <xdr:ext cx="762000" cy="252095"/>
    <xdr:sp macro="" textlink="">
      <xdr:nvSpPr>
        <xdr:cNvPr id="395" name="テキスト ボックス 394"/>
        <xdr:cNvSpPr txBox="1"/>
      </xdr:nvSpPr>
      <xdr:spPr>
        <a:xfrm>
          <a:off x="14020800" y="6809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2000" cy="259080"/>
    <xdr:sp macro="" textlink="">
      <xdr:nvSpPr>
        <xdr:cNvPr id="397" name="テキスト ボックス 396"/>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6350</xdr:rowOff>
    </xdr:from>
    <xdr:to xmlns:xdr="http://schemas.openxmlformats.org/drawingml/2006/spreadsheetDrawing">
      <xdr:col>81</xdr:col>
      <xdr:colOff>95250</xdr:colOff>
      <xdr:row>43</xdr:row>
      <xdr:rowOff>107315</xdr:rowOff>
    </xdr:to>
    <xdr:sp macro="" textlink="">
      <xdr:nvSpPr>
        <xdr:cNvPr id="403" name="楕円 402"/>
        <xdr:cNvSpPr/>
      </xdr:nvSpPr>
      <xdr:spPr>
        <a:xfrm>
          <a:off x="16967200" y="7378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149225</xdr:rowOff>
    </xdr:from>
    <xdr:ext cx="762000" cy="259080"/>
    <xdr:sp macro="" textlink="">
      <xdr:nvSpPr>
        <xdr:cNvPr id="404" name="公債費負担の状況該当値テキスト"/>
        <xdr:cNvSpPr txBox="1"/>
      </xdr:nvSpPr>
      <xdr:spPr>
        <a:xfrm>
          <a:off x="171069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63500</xdr:rowOff>
    </xdr:from>
    <xdr:to xmlns:xdr="http://schemas.openxmlformats.org/drawingml/2006/spreadsheetDrawing">
      <xdr:col>77</xdr:col>
      <xdr:colOff>95250</xdr:colOff>
      <xdr:row>43</xdr:row>
      <xdr:rowOff>165100</xdr:rowOff>
    </xdr:to>
    <xdr:sp macro="" textlink="">
      <xdr:nvSpPr>
        <xdr:cNvPr id="405" name="楕円 404"/>
        <xdr:cNvSpPr/>
      </xdr:nvSpPr>
      <xdr:spPr>
        <a:xfrm>
          <a:off x="16129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149860</xdr:rowOff>
    </xdr:from>
    <xdr:ext cx="736600" cy="259080"/>
    <xdr:sp macro="" textlink="">
      <xdr:nvSpPr>
        <xdr:cNvPr id="406" name="テキスト ボックス 405"/>
        <xdr:cNvSpPr txBox="1"/>
      </xdr:nvSpPr>
      <xdr:spPr>
        <a:xfrm>
          <a:off x="15798800" y="7522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83185</xdr:rowOff>
    </xdr:from>
    <xdr:to xmlns:xdr="http://schemas.openxmlformats.org/drawingml/2006/spreadsheetDrawing">
      <xdr:col>73</xdr:col>
      <xdr:colOff>44450</xdr:colOff>
      <xdr:row>44</xdr:row>
      <xdr:rowOff>13335</xdr:rowOff>
    </xdr:to>
    <xdr:sp macro="" textlink="">
      <xdr:nvSpPr>
        <xdr:cNvPr id="407" name="楕円 406"/>
        <xdr:cNvSpPr/>
      </xdr:nvSpPr>
      <xdr:spPr>
        <a:xfrm>
          <a:off x="15240000" y="7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169545</xdr:rowOff>
    </xdr:from>
    <xdr:ext cx="762000" cy="252095"/>
    <xdr:sp macro="" textlink="">
      <xdr:nvSpPr>
        <xdr:cNvPr id="408" name="テキスト ボックス 407"/>
        <xdr:cNvSpPr txBox="1"/>
      </xdr:nvSpPr>
      <xdr:spPr>
        <a:xfrm>
          <a:off x="14909800" y="7541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53975</xdr:rowOff>
    </xdr:from>
    <xdr:to xmlns:xdr="http://schemas.openxmlformats.org/drawingml/2006/spreadsheetDrawing">
      <xdr:col>68</xdr:col>
      <xdr:colOff>203200</xdr:colOff>
      <xdr:row>43</xdr:row>
      <xdr:rowOff>155575</xdr:rowOff>
    </xdr:to>
    <xdr:sp macro="" textlink="">
      <xdr:nvSpPr>
        <xdr:cNvPr id="409" name="楕円 408"/>
        <xdr:cNvSpPr/>
      </xdr:nvSpPr>
      <xdr:spPr>
        <a:xfrm>
          <a:off x="14351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140335</xdr:rowOff>
    </xdr:from>
    <xdr:ext cx="762000" cy="259080"/>
    <xdr:sp macro="" textlink="">
      <xdr:nvSpPr>
        <xdr:cNvPr id="410" name="テキスト ボックス 409"/>
        <xdr:cNvSpPr txBox="1"/>
      </xdr:nvSpPr>
      <xdr:spPr>
        <a:xfrm>
          <a:off x="14020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158115</xdr:rowOff>
    </xdr:from>
    <xdr:to xmlns:xdr="http://schemas.openxmlformats.org/drawingml/2006/spreadsheetDrawing">
      <xdr:col>64</xdr:col>
      <xdr:colOff>152400</xdr:colOff>
      <xdr:row>43</xdr:row>
      <xdr:rowOff>88265</xdr:rowOff>
    </xdr:to>
    <xdr:sp macro="" textlink="">
      <xdr:nvSpPr>
        <xdr:cNvPr id="411" name="楕円 410"/>
        <xdr:cNvSpPr/>
      </xdr:nvSpPr>
      <xdr:spPr>
        <a:xfrm>
          <a:off x="13462000" y="73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73025</xdr:rowOff>
    </xdr:from>
    <xdr:ext cx="762000" cy="259080"/>
    <xdr:sp macro="" textlink="">
      <xdr:nvSpPr>
        <xdr:cNvPr id="412" name="テキスト ボックス 411"/>
        <xdr:cNvSpPr txBox="1"/>
      </xdr:nvSpPr>
      <xdr:spPr>
        <a:xfrm>
          <a:off x="13131800" y="7445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015" cy="358775"/>
    <xdr:sp macro="" textlink="">
      <xdr:nvSpPr>
        <xdr:cNvPr id="415" name="テキスト ボックス 414"/>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皆野・長瀞下水道組合への組合負担等見込額の減少による将来負担額の減少や、公共施設整備基金および財政調整基金の積立による充当可能財源等の増加、普通交付税の増加による標準財政規模の増加により、将来負担比率が改善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当該比率は依然として全国平均を大きく上回っており、類似団体内にいも下位となっているため、新規に発行する町債は、元金償還額を上回らない設定とし、町債を発行する際には、交付税措置のある事業債を活用するほか、充当可能基金の増加に努め、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8440"/>
    <xdr:sp macro="" textlink="">
      <xdr:nvSpPr>
        <xdr:cNvPr id="426" name="テキスト ボックス 425"/>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2095"/>
    <xdr:sp macro="" textlink="">
      <xdr:nvSpPr>
        <xdr:cNvPr id="430" name="テキスト ボックス 429"/>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2095"/>
    <xdr:sp macro="" textlink="">
      <xdr:nvSpPr>
        <xdr:cNvPr id="432" name="テキスト ボックス 431"/>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46355</xdr:rowOff>
    </xdr:to>
    <xdr:cxnSp macro="">
      <xdr:nvCxnSpPr>
        <xdr:cNvPr id="441" name="直線コネクタ 440"/>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18415</xdr:rowOff>
    </xdr:from>
    <xdr:ext cx="762000" cy="252095"/>
    <xdr:sp macro="" textlink="">
      <xdr:nvSpPr>
        <xdr:cNvPr id="442" name="将来負担の状況最小値テキスト"/>
        <xdr:cNvSpPr txBox="1"/>
      </xdr:nvSpPr>
      <xdr:spPr>
        <a:xfrm>
          <a:off x="17106900" y="37903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46355</xdr:rowOff>
    </xdr:from>
    <xdr:to xmlns:xdr="http://schemas.openxmlformats.org/drawingml/2006/spreadsheetDrawing">
      <xdr:col>81</xdr:col>
      <xdr:colOff>133350</xdr:colOff>
      <xdr:row>22</xdr:row>
      <xdr:rowOff>46355</xdr:rowOff>
    </xdr:to>
    <xdr:cxnSp macro="">
      <xdr:nvCxnSpPr>
        <xdr:cNvPr id="443" name="直線コネクタ 442"/>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2095"/>
    <xdr:sp macro="" textlink="">
      <xdr:nvSpPr>
        <xdr:cNvPr id="444" name="将来負担の状況最大値テキスト"/>
        <xdr:cNvSpPr txBox="1"/>
      </xdr:nvSpPr>
      <xdr:spPr>
        <a:xfrm>
          <a:off x="17106900" y="20637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158115</xdr:rowOff>
    </xdr:from>
    <xdr:to xmlns:xdr="http://schemas.openxmlformats.org/drawingml/2006/spreadsheetDrawing">
      <xdr:col>81</xdr:col>
      <xdr:colOff>44450</xdr:colOff>
      <xdr:row>18</xdr:row>
      <xdr:rowOff>122555</xdr:rowOff>
    </xdr:to>
    <xdr:cxnSp macro="">
      <xdr:nvCxnSpPr>
        <xdr:cNvPr id="446" name="直線コネクタ 445"/>
        <xdr:cNvCxnSpPr/>
      </xdr:nvCxnSpPr>
      <xdr:spPr>
        <a:xfrm flipV="1">
          <a:off x="16179800" y="290131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2095"/>
    <xdr:sp macro="" textlink="">
      <xdr:nvSpPr>
        <xdr:cNvPr id="447" name="将来負担の状況平均値テキスト"/>
        <xdr:cNvSpPr txBox="1"/>
      </xdr:nvSpPr>
      <xdr:spPr>
        <a:xfrm>
          <a:off x="17106900" y="21780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8" name="フローチャート: 判断 447"/>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122555</xdr:rowOff>
    </xdr:from>
    <xdr:to xmlns:xdr="http://schemas.openxmlformats.org/drawingml/2006/spreadsheetDrawing">
      <xdr:col>77</xdr:col>
      <xdr:colOff>44450</xdr:colOff>
      <xdr:row>20</xdr:row>
      <xdr:rowOff>43815</xdr:rowOff>
    </xdr:to>
    <xdr:cxnSp macro="">
      <xdr:nvCxnSpPr>
        <xdr:cNvPr id="449" name="直線コネクタ 448"/>
        <xdr:cNvCxnSpPr/>
      </xdr:nvCxnSpPr>
      <xdr:spPr>
        <a:xfrm flipV="1">
          <a:off x="15290800" y="3208655"/>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136525</xdr:rowOff>
    </xdr:from>
    <xdr:to xmlns:xdr="http://schemas.openxmlformats.org/drawingml/2006/spreadsheetDrawing">
      <xdr:col>77</xdr:col>
      <xdr:colOff>95250</xdr:colOff>
      <xdr:row>14</xdr:row>
      <xdr:rowOff>66675</xdr:rowOff>
    </xdr:to>
    <xdr:sp macro="" textlink="">
      <xdr:nvSpPr>
        <xdr:cNvPr id="450" name="フローチャート: 判断 449"/>
        <xdr:cNvSpPr/>
      </xdr:nvSpPr>
      <xdr:spPr>
        <a:xfrm>
          <a:off x="16129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76835</xdr:rowOff>
    </xdr:from>
    <xdr:ext cx="736600" cy="252095"/>
    <xdr:sp macro="" textlink="">
      <xdr:nvSpPr>
        <xdr:cNvPr id="451" name="テキスト ボックス 450"/>
        <xdr:cNvSpPr txBox="1"/>
      </xdr:nvSpPr>
      <xdr:spPr>
        <a:xfrm>
          <a:off x="15798800" y="21342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43815</xdr:rowOff>
    </xdr:from>
    <xdr:to xmlns:xdr="http://schemas.openxmlformats.org/drawingml/2006/spreadsheetDrawing">
      <xdr:col>72</xdr:col>
      <xdr:colOff>203200</xdr:colOff>
      <xdr:row>21</xdr:row>
      <xdr:rowOff>100330</xdr:rowOff>
    </xdr:to>
    <xdr:cxnSp macro="">
      <xdr:nvCxnSpPr>
        <xdr:cNvPr id="452" name="直線コネクタ 451"/>
        <xdr:cNvCxnSpPr/>
      </xdr:nvCxnSpPr>
      <xdr:spPr>
        <a:xfrm flipV="1">
          <a:off x="14401800" y="347281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132080</xdr:rowOff>
    </xdr:from>
    <xdr:to xmlns:xdr="http://schemas.openxmlformats.org/drawingml/2006/spreadsheetDrawing">
      <xdr:col>73</xdr:col>
      <xdr:colOff>44450</xdr:colOff>
      <xdr:row>14</xdr:row>
      <xdr:rowOff>61595</xdr:rowOff>
    </xdr:to>
    <xdr:sp macro="" textlink="">
      <xdr:nvSpPr>
        <xdr:cNvPr id="453" name="フローチャート: 判断 452"/>
        <xdr:cNvSpPr/>
      </xdr:nvSpPr>
      <xdr:spPr>
        <a:xfrm>
          <a:off x="15240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71755</xdr:rowOff>
    </xdr:from>
    <xdr:ext cx="762000" cy="259080"/>
    <xdr:sp macro="" textlink="">
      <xdr:nvSpPr>
        <xdr:cNvPr id="454" name="テキスト ボックス 453"/>
        <xdr:cNvSpPr txBox="1"/>
      </xdr:nvSpPr>
      <xdr:spPr>
        <a:xfrm>
          <a:off x="14909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100330</xdr:rowOff>
    </xdr:from>
    <xdr:to xmlns:xdr="http://schemas.openxmlformats.org/drawingml/2006/spreadsheetDrawing">
      <xdr:col>68</xdr:col>
      <xdr:colOff>152400</xdr:colOff>
      <xdr:row>21</xdr:row>
      <xdr:rowOff>136525</xdr:rowOff>
    </xdr:to>
    <xdr:cxnSp macro="">
      <xdr:nvCxnSpPr>
        <xdr:cNvPr id="455" name="直線コネクタ 454"/>
        <xdr:cNvCxnSpPr/>
      </xdr:nvCxnSpPr>
      <xdr:spPr>
        <a:xfrm flipV="1">
          <a:off x="13512800" y="37007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21590</xdr:rowOff>
    </xdr:from>
    <xdr:to xmlns:xdr="http://schemas.openxmlformats.org/drawingml/2006/spreadsheetDrawing">
      <xdr:col>68</xdr:col>
      <xdr:colOff>203200</xdr:colOff>
      <xdr:row>14</xdr:row>
      <xdr:rowOff>123190</xdr:rowOff>
    </xdr:to>
    <xdr:sp macro="" textlink="">
      <xdr:nvSpPr>
        <xdr:cNvPr id="456" name="フローチャート: 判断 455"/>
        <xdr:cNvSpPr/>
      </xdr:nvSpPr>
      <xdr:spPr>
        <a:xfrm>
          <a:off x="14351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133350</xdr:rowOff>
    </xdr:from>
    <xdr:ext cx="762000" cy="252095"/>
    <xdr:sp macro="" textlink="">
      <xdr:nvSpPr>
        <xdr:cNvPr id="457" name="テキスト ボックス 456"/>
        <xdr:cNvSpPr txBox="1"/>
      </xdr:nvSpPr>
      <xdr:spPr>
        <a:xfrm>
          <a:off x="14020800" y="21907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61595</xdr:rowOff>
    </xdr:from>
    <xdr:to xmlns:xdr="http://schemas.openxmlformats.org/drawingml/2006/spreadsheetDrawing">
      <xdr:col>64</xdr:col>
      <xdr:colOff>152400</xdr:colOff>
      <xdr:row>15</xdr:row>
      <xdr:rowOff>163195</xdr:rowOff>
    </xdr:to>
    <xdr:sp macro="" textlink="">
      <xdr:nvSpPr>
        <xdr:cNvPr id="458" name="フローチャート: 判断 457"/>
        <xdr:cNvSpPr/>
      </xdr:nvSpPr>
      <xdr:spPr>
        <a:xfrm>
          <a:off x="13462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1905</xdr:rowOff>
    </xdr:from>
    <xdr:ext cx="762000" cy="259080"/>
    <xdr:sp macro="" textlink="">
      <xdr:nvSpPr>
        <xdr:cNvPr id="459" name="テキスト ボックス 458"/>
        <xdr:cNvSpPr txBox="1"/>
      </xdr:nvSpPr>
      <xdr:spPr>
        <a:xfrm>
          <a:off x="13131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107315</xdr:rowOff>
    </xdr:from>
    <xdr:to xmlns:xdr="http://schemas.openxmlformats.org/drawingml/2006/spreadsheetDrawing">
      <xdr:col>81</xdr:col>
      <xdr:colOff>95250</xdr:colOff>
      <xdr:row>17</xdr:row>
      <xdr:rowOff>37465</xdr:rowOff>
    </xdr:to>
    <xdr:sp macro="" textlink="">
      <xdr:nvSpPr>
        <xdr:cNvPr id="465" name="楕円 464"/>
        <xdr:cNvSpPr/>
      </xdr:nvSpPr>
      <xdr:spPr>
        <a:xfrm>
          <a:off x="16967200" y="28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79375</xdr:rowOff>
    </xdr:from>
    <xdr:ext cx="762000" cy="258445"/>
    <xdr:sp macro="" textlink="">
      <xdr:nvSpPr>
        <xdr:cNvPr id="466" name="将来負担の状況該当値テキスト"/>
        <xdr:cNvSpPr txBox="1"/>
      </xdr:nvSpPr>
      <xdr:spPr>
        <a:xfrm>
          <a:off x="17106900" y="282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71755</xdr:rowOff>
    </xdr:from>
    <xdr:to xmlns:xdr="http://schemas.openxmlformats.org/drawingml/2006/spreadsheetDrawing">
      <xdr:col>77</xdr:col>
      <xdr:colOff>95250</xdr:colOff>
      <xdr:row>19</xdr:row>
      <xdr:rowOff>1905</xdr:rowOff>
    </xdr:to>
    <xdr:sp macro="" textlink="">
      <xdr:nvSpPr>
        <xdr:cNvPr id="467" name="楕円 466"/>
        <xdr:cNvSpPr/>
      </xdr:nvSpPr>
      <xdr:spPr>
        <a:xfrm>
          <a:off x="161290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158115</xdr:rowOff>
    </xdr:from>
    <xdr:ext cx="736600" cy="252095"/>
    <xdr:sp macro="" textlink="">
      <xdr:nvSpPr>
        <xdr:cNvPr id="468" name="テキスト ボックス 467"/>
        <xdr:cNvSpPr txBox="1"/>
      </xdr:nvSpPr>
      <xdr:spPr>
        <a:xfrm>
          <a:off x="15798800" y="32442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164465</xdr:rowOff>
    </xdr:from>
    <xdr:to xmlns:xdr="http://schemas.openxmlformats.org/drawingml/2006/spreadsheetDrawing">
      <xdr:col>73</xdr:col>
      <xdr:colOff>44450</xdr:colOff>
      <xdr:row>20</xdr:row>
      <xdr:rowOff>94615</xdr:rowOff>
    </xdr:to>
    <xdr:sp macro="" textlink="">
      <xdr:nvSpPr>
        <xdr:cNvPr id="469" name="楕円 468"/>
        <xdr:cNvSpPr/>
      </xdr:nvSpPr>
      <xdr:spPr>
        <a:xfrm>
          <a:off x="15240000" y="34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79375</xdr:rowOff>
    </xdr:from>
    <xdr:ext cx="762000" cy="258445"/>
    <xdr:sp macro="" textlink="">
      <xdr:nvSpPr>
        <xdr:cNvPr id="470" name="テキスト ボックス 469"/>
        <xdr:cNvSpPr txBox="1"/>
      </xdr:nvSpPr>
      <xdr:spPr>
        <a:xfrm>
          <a:off x="14909800" y="350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49530</xdr:rowOff>
    </xdr:from>
    <xdr:to xmlns:xdr="http://schemas.openxmlformats.org/drawingml/2006/spreadsheetDrawing">
      <xdr:col>68</xdr:col>
      <xdr:colOff>203200</xdr:colOff>
      <xdr:row>21</xdr:row>
      <xdr:rowOff>151130</xdr:rowOff>
    </xdr:to>
    <xdr:sp macro="" textlink="">
      <xdr:nvSpPr>
        <xdr:cNvPr id="471" name="楕円 470"/>
        <xdr:cNvSpPr/>
      </xdr:nvSpPr>
      <xdr:spPr>
        <a:xfrm>
          <a:off x="14351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135890</xdr:rowOff>
    </xdr:from>
    <xdr:ext cx="762000" cy="259080"/>
    <xdr:sp macro="" textlink="">
      <xdr:nvSpPr>
        <xdr:cNvPr id="472" name="テキスト ボックス 471"/>
        <xdr:cNvSpPr txBox="1"/>
      </xdr:nvSpPr>
      <xdr:spPr>
        <a:xfrm>
          <a:off x="14020800" y="373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86360</xdr:rowOff>
    </xdr:from>
    <xdr:to xmlns:xdr="http://schemas.openxmlformats.org/drawingml/2006/spreadsheetDrawing">
      <xdr:col>64</xdr:col>
      <xdr:colOff>152400</xdr:colOff>
      <xdr:row>22</xdr:row>
      <xdr:rowOff>15875</xdr:rowOff>
    </xdr:to>
    <xdr:sp macro="" textlink="">
      <xdr:nvSpPr>
        <xdr:cNvPr id="473" name="楕円 472"/>
        <xdr:cNvSpPr/>
      </xdr:nvSpPr>
      <xdr:spPr>
        <a:xfrm>
          <a:off x="13462000" y="3686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635</xdr:rowOff>
    </xdr:from>
    <xdr:ext cx="762000" cy="259080"/>
    <xdr:sp macro="" textlink="">
      <xdr:nvSpPr>
        <xdr:cNvPr id="474" name="テキスト ボックス 473"/>
        <xdr:cNvSpPr txBox="1"/>
      </xdr:nvSpPr>
      <xdr:spPr>
        <a:xfrm>
          <a:off x="13131800" y="377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110490</xdr:rowOff>
    </xdr:from>
    <xdr:ext cx="7715885" cy="433070"/>
    <xdr:sp macro="" textlink="">
      <xdr:nvSpPr>
        <xdr:cNvPr id="475" name="テキスト ボックス 474"/>
        <xdr:cNvSpPr txBox="1"/>
      </xdr:nvSpPr>
      <xdr:spPr>
        <a:xfrm>
          <a:off x="762000" y="4568190"/>
          <a:ext cx="7715885" cy="4330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「定員管理の状況」の「人口1,000人当たり職員数」の算出に用いる職員数及び「給与水準（国との比較）」の「ラスパイレス指数」については、</a:t>
          </a:r>
          <a:endParaRPr kumimoji="1" lang="ja-JP" altLang="en-US"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 各調査対象年度の翌年の地方公務員給与実態調査に基づいているが、令和3年度は令和3年調査の数値を引用している。</a:t>
          </a:r>
          <a:endParaRPr kumimoji="1" lang="ja-JP" altLang="en-US" sz="100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4520" cy="259080"/>
    <xdr:sp macro="" textlink="">
      <xdr:nvSpPr>
        <xdr:cNvPr id="32" name="テキスト ボックス 31"/>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 対前年度比では、退職者数の増加による退職手当組合負担金の増加等があり、人件費充当経常一般財源額は増加したが、分母となる経常一般財源が大幅に増加したため、低下した。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 今後も、時間外手当の抑制や定員適正化計画に基づく職員数の管理等により、人件費の抑制に努めてまいります。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27940</xdr:rowOff>
    </xdr:to>
    <xdr:cxnSp macro="">
      <xdr:nvCxnSpPr>
        <xdr:cNvPr id="61" name="直線コネクタ 60"/>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0</xdr:rowOff>
    </xdr:from>
    <xdr:ext cx="762000" cy="259080"/>
    <xdr:sp macro="" textlink="">
      <xdr:nvSpPr>
        <xdr:cNvPr id="62" name="人件費最小値テキスト"/>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27940</xdr:rowOff>
    </xdr:from>
    <xdr:to xmlns:xdr="http://schemas.openxmlformats.org/drawingml/2006/spreadsheetDrawing">
      <xdr:col>24</xdr:col>
      <xdr:colOff>114300</xdr:colOff>
      <xdr:row>42</xdr:row>
      <xdr:rowOff>27940</xdr:rowOff>
    </xdr:to>
    <xdr:cxnSp macro="">
      <xdr:nvCxnSpPr>
        <xdr:cNvPr id="63" name="直線コネクタ 62"/>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100330</xdr:rowOff>
    </xdr:from>
    <xdr:to xmlns:xdr="http://schemas.openxmlformats.org/drawingml/2006/spreadsheetDrawing">
      <xdr:col>24</xdr:col>
      <xdr:colOff>25400</xdr:colOff>
      <xdr:row>36</xdr:row>
      <xdr:rowOff>119380</xdr:rowOff>
    </xdr:to>
    <xdr:cxnSp macro="">
      <xdr:nvCxnSpPr>
        <xdr:cNvPr id="66" name="直線コネクタ 65"/>
        <xdr:cNvCxnSpPr/>
      </xdr:nvCxnSpPr>
      <xdr:spPr>
        <a:xfrm flipV="1">
          <a:off x="3987800" y="61010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119380</xdr:rowOff>
    </xdr:from>
    <xdr:to xmlns:xdr="http://schemas.openxmlformats.org/drawingml/2006/spreadsheetDrawing">
      <xdr:col>19</xdr:col>
      <xdr:colOff>187325</xdr:colOff>
      <xdr:row>37</xdr:row>
      <xdr:rowOff>123190</xdr:rowOff>
    </xdr:to>
    <xdr:cxnSp macro="">
      <xdr:nvCxnSpPr>
        <xdr:cNvPr id="69" name="直線コネクタ 68"/>
        <xdr:cNvCxnSpPr/>
      </xdr:nvCxnSpPr>
      <xdr:spPr>
        <a:xfrm flipV="1">
          <a:off x="3098800" y="62915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71120</xdr:rowOff>
    </xdr:from>
    <xdr:ext cx="729615" cy="259080"/>
    <xdr:sp macro="" textlink="">
      <xdr:nvSpPr>
        <xdr:cNvPr id="71" name="テキスト ボックス 70"/>
        <xdr:cNvSpPr txBox="1"/>
      </xdr:nvSpPr>
      <xdr:spPr>
        <a:xfrm>
          <a:off x="3606800" y="65862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123190</xdr:rowOff>
    </xdr:from>
    <xdr:to xmlns:xdr="http://schemas.openxmlformats.org/drawingml/2006/spreadsheetDrawing">
      <xdr:col>15</xdr:col>
      <xdr:colOff>98425</xdr:colOff>
      <xdr:row>38</xdr:row>
      <xdr:rowOff>43180</xdr:rowOff>
    </xdr:to>
    <xdr:cxnSp macro="">
      <xdr:nvCxnSpPr>
        <xdr:cNvPr id="72" name="直線コネクタ 71"/>
        <xdr:cNvCxnSpPr/>
      </xdr:nvCxnSpPr>
      <xdr:spPr>
        <a:xfrm flipV="1">
          <a:off x="2209800" y="64668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5080</xdr:rowOff>
    </xdr:from>
    <xdr:ext cx="762000" cy="259080"/>
    <xdr:sp macro="" textlink="">
      <xdr:nvSpPr>
        <xdr:cNvPr id="74" name="テキスト ボックス 73"/>
        <xdr:cNvSpPr txBox="1"/>
      </xdr:nvSpPr>
      <xdr:spPr>
        <a:xfrm>
          <a:off x="271780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43180</xdr:rowOff>
    </xdr:from>
    <xdr:to xmlns:xdr="http://schemas.openxmlformats.org/drawingml/2006/spreadsheetDrawing">
      <xdr:col>11</xdr:col>
      <xdr:colOff>9525</xdr:colOff>
      <xdr:row>38</xdr:row>
      <xdr:rowOff>66040</xdr:rowOff>
    </xdr:to>
    <xdr:cxnSp macro="">
      <xdr:nvCxnSpPr>
        <xdr:cNvPr id="75" name="直線コネクタ 74"/>
        <xdr:cNvCxnSpPr/>
      </xdr:nvCxnSpPr>
      <xdr:spPr>
        <a:xfrm flipV="1">
          <a:off x="1320800" y="6558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49530</xdr:rowOff>
    </xdr:from>
    <xdr:to xmlns:xdr="http://schemas.openxmlformats.org/drawingml/2006/spreadsheetDrawing">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161290</xdr:rowOff>
    </xdr:from>
    <xdr:ext cx="755015" cy="259080"/>
    <xdr:sp macro="" textlink="">
      <xdr:nvSpPr>
        <xdr:cNvPr id="77" name="テキスト ボックス 76"/>
        <xdr:cNvSpPr txBox="1"/>
      </xdr:nvSpPr>
      <xdr:spPr>
        <a:xfrm>
          <a:off x="1828800" y="61620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12700</xdr:rowOff>
    </xdr:from>
    <xdr:ext cx="755015" cy="259080"/>
    <xdr:sp macro="" textlink="">
      <xdr:nvSpPr>
        <xdr:cNvPr id="79" name="テキスト ボックス 78"/>
        <xdr:cNvSpPr txBox="1"/>
      </xdr:nvSpPr>
      <xdr:spPr>
        <a:xfrm>
          <a:off x="939800" y="61849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2000" cy="252095"/>
    <xdr:sp macro="" textlink="">
      <xdr:nvSpPr>
        <xdr:cNvPr id="86" name="人件費該当値テキスト"/>
        <xdr:cNvSpPr txBox="1"/>
      </xdr:nvSpPr>
      <xdr:spPr>
        <a:xfrm>
          <a:off x="4914900" y="5895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68580</xdr:rowOff>
    </xdr:from>
    <xdr:to xmlns:xdr="http://schemas.openxmlformats.org/drawingml/2006/spreadsheetDrawing">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8890</xdr:rowOff>
    </xdr:from>
    <xdr:ext cx="729615" cy="252095"/>
    <xdr:sp macro="" textlink="">
      <xdr:nvSpPr>
        <xdr:cNvPr id="88" name="テキスト ボックス 87"/>
        <xdr:cNvSpPr txBox="1"/>
      </xdr:nvSpPr>
      <xdr:spPr>
        <a:xfrm>
          <a:off x="3606800" y="60096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163830</xdr:rowOff>
    </xdr:from>
    <xdr:to xmlns:xdr="http://schemas.openxmlformats.org/drawingml/2006/spreadsheetDrawing">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78740</xdr:rowOff>
    </xdr:from>
    <xdr:ext cx="755015" cy="259080"/>
    <xdr:sp macro="" textlink="">
      <xdr:nvSpPr>
        <xdr:cNvPr id="92" name="テキスト ボックス 91"/>
        <xdr:cNvSpPr txBox="1"/>
      </xdr:nvSpPr>
      <xdr:spPr>
        <a:xfrm>
          <a:off x="1828800" y="6593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15240</xdr:rowOff>
    </xdr:from>
    <xdr:to xmlns:xdr="http://schemas.openxmlformats.org/drawingml/2006/spreadsheetDrawing">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101600</xdr:rowOff>
    </xdr:from>
    <xdr:ext cx="755015" cy="259080"/>
    <xdr:sp macro="" textlink="">
      <xdr:nvSpPr>
        <xdr:cNvPr id="94" name="テキスト ボックス 93"/>
        <xdr:cNvSpPr txBox="1"/>
      </xdr:nvSpPr>
      <xdr:spPr>
        <a:xfrm>
          <a:off x="939800" y="66167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 令和2年度に新型コロナウイルス感染症対策として学校給食費の無償化を実施しましたが、令和3年度未実施による賄材料費の減少により、物件費</a:t>
          </a:r>
          <a:r>
            <a:rPr kumimoji="1" lang="ja-JP" altLang="en-US" sz="1300">
              <a:latin typeface="ＭＳ Ｐゴシック"/>
              <a:ea typeface="ＭＳ Ｐゴシック"/>
            </a:rPr>
            <a:t>充当経常一般財源額が減少し、あわせて、</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 今後も事業見直しによる費用削減を図り、行財政改革の取組を通じて、財政健全化に取り組んでいきます。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1015" cy="252095"/>
    <xdr:sp macro="" textlink="">
      <xdr:nvSpPr>
        <xdr:cNvPr id="110" name="テキスト ボックス 109"/>
        <xdr:cNvSpPr txBox="1"/>
      </xdr:nvSpPr>
      <xdr:spPr>
        <a:xfrm>
          <a:off x="11938000" y="3528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1015" cy="252095"/>
    <xdr:sp macro="" textlink="">
      <xdr:nvSpPr>
        <xdr:cNvPr id="112" name="テキスト ボックス 111"/>
        <xdr:cNvSpPr txBox="1"/>
      </xdr:nvSpPr>
      <xdr:spPr>
        <a:xfrm>
          <a:off x="11938000" y="3070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1015" cy="252095"/>
    <xdr:sp macro="" textlink="">
      <xdr:nvSpPr>
        <xdr:cNvPr id="114" name="テキスト ボックス 113"/>
        <xdr:cNvSpPr txBox="1"/>
      </xdr:nvSpPr>
      <xdr:spPr>
        <a:xfrm>
          <a:off x="11938000" y="2613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1015" cy="252095"/>
    <xdr:sp macro="" textlink="">
      <xdr:nvSpPr>
        <xdr:cNvPr id="116" name="テキスト ボックス 115"/>
        <xdr:cNvSpPr txBox="1"/>
      </xdr:nvSpPr>
      <xdr:spPr>
        <a:xfrm>
          <a:off x="11938000" y="2156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140970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55880</xdr:rowOff>
    </xdr:from>
    <xdr:ext cx="762000" cy="259080"/>
    <xdr:sp macro="" textlink="">
      <xdr:nvSpPr>
        <xdr:cNvPr id="122" name="物件費最大値テキスト"/>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140970</xdr:rowOff>
    </xdr:from>
    <xdr:to xmlns:xdr="http://schemas.openxmlformats.org/drawingml/2006/spreadsheetDrawing">
      <xdr:col>82</xdr:col>
      <xdr:colOff>196850</xdr:colOff>
      <xdr:row>14</xdr:row>
      <xdr:rowOff>140970</xdr:rowOff>
    </xdr:to>
    <xdr:cxnSp macro="">
      <xdr:nvCxnSpPr>
        <xdr:cNvPr id="123" name="直線コネクタ 122"/>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83820</xdr:rowOff>
    </xdr:from>
    <xdr:to xmlns:xdr="http://schemas.openxmlformats.org/drawingml/2006/spreadsheetDrawing">
      <xdr:col>82</xdr:col>
      <xdr:colOff>107950</xdr:colOff>
      <xdr:row>15</xdr:row>
      <xdr:rowOff>161290</xdr:rowOff>
    </xdr:to>
    <xdr:cxnSp macro="">
      <xdr:nvCxnSpPr>
        <xdr:cNvPr id="124" name="直線コネクタ 123"/>
        <xdr:cNvCxnSpPr/>
      </xdr:nvCxnSpPr>
      <xdr:spPr>
        <a:xfrm flipV="1">
          <a:off x="15671800" y="265557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57150</xdr:rowOff>
    </xdr:from>
    <xdr:ext cx="762000" cy="259080"/>
    <xdr:sp macro="" textlink="">
      <xdr:nvSpPr>
        <xdr:cNvPr id="125"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6" name="フローチャート: 判断 125"/>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161290</xdr:rowOff>
    </xdr:from>
    <xdr:to xmlns:xdr="http://schemas.openxmlformats.org/drawingml/2006/spreadsheetDrawing">
      <xdr:col>78</xdr:col>
      <xdr:colOff>69850</xdr:colOff>
      <xdr:row>15</xdr:row>
      <xdr:rowOff>170180</xdr:rowOff>
    </xdr:to>
    <xdr:cxnSp macro="">
      <xdr:nvCxnSpPr>
        <xdr:cNvPr id="127" name="直線コネクタ 126"/>
        <xdr:cNvCxnSpPr/>
      </xdr:nvCxnSpPr>
      <xdr:spPr>
        <a:xfrm flipV="1">
          <a:off x="14782800" y="2733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36830</xdr:rowOff>
    </xdr:from>
    <xdr:ext cx="736600" cy="259080"/>
    <xdr:sp macro="" textlink="">
      <xdr:nvSpPr>
        <xdr:cNvPr id="129" name="テキスト ボックス 128"/>
        <xdr:cNvSpPr txBox="1"/>
      </xdr:nvSpPr>
      <xdr:spPr>
        <a:xfrm>
          <a:off x="15290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170180</xdr:rowOff>
    </xdr:from>
    <xdr:to xmlns:xdr="http://schemas.openxmlformats.org/drawingml/2006/spreadsheetDrawing">
      <xdr:col>73</xdr:col>
      <xdr:colOff>180975</xdr:colOff>
      <xdr:row>15</xdr:row>
      <xdr:rowOff>170180</xdr:rowOff>
    </xdr:to>
    <xdr:cxnSp macro="">
      <xdr:nvCxnSpPr>
        <xdr:cNvPr id="130" name="直線コネクタ 129"/>
        <xdr:cNvCxnSpPr/>
      </xdr:nvCxnSpPr>
      <xdr:spPr>
        <a:xfrm>
          <a:off x="13893800" y="2741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31" name="フローチャート: 判断 130"/>
        <xdr:cNvSpPr/>
      </xdr:nvSpPr>
      <xdr:spPr>
        <a:xfrm>
          <a:off x="14732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91440</xdr:rowOff>
    </xdr:from>
    <xdr:ext cx="762000" cy="259080"/>
    <xdr:sp macro="" textlink="">
      <xdr:nvSpPr>
        <xdr:cNvPr id="132" name="テキスト ボックス 131"/>
        <xdr:cNvSpPr txBox="1"/>
      </xdr:nvSpPr>
      <xdr:spPr>
        <a:xfrm>
          <a:off x="144018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170180</xdr:rowOff>
    </xdr:from>
    <xdr:to xmlns:xdr="http://schemas.openxmlformats.org/drawingml/2006/spreadsheetDrawing">
      <xdr:col>69</xdr:col>
      <xdr:colOff>92075</xdr:colOff>
      <xdr:row>15</xdr:row>
      <xdr:rowOff>170180</xdr:rowOff>
    </xdr:to>
    <xdr:cxnSp macro="">
      <xdr:nvCxnSpPr>
        <xdr:cNvPr id="133" name="直線コネクタ 132"/>
        <xdr:cNvCxnSpPr/>
      </xdr:nvCxnSpPr>
      <xdr:spPr>
        <a:xfrm>
          <a:off x="13004800" y="2741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82550</xdr:rowOff>
    </xdr:from>
    <xdr:ext cx="755015" cy="259080"/>
    <xdr:sp macro="" textlink="">
      <xdr:nvSpPr>
        <xdr:cNvPr id="135" name="テキスト ボックス 134"/>
        <xdr:cNvSpPr txBox="1"/>
      </xdr:nvSpPr>
      <xdr:spPr>
        <a:xfrm>
          <a:off x="13512800" y="29972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2000" cy="259080"/>
    <xdr:sp macro="" textlink="">
      <xdr:nvSpPr>
        <xdr:cNvPr id="137" name="テキスト ボックス 136"/>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39" name="テキスト ボックス 138"/>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0" name="テキスト ボックス 139"/>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015" cy="259080"/>
    <xdr:sp macro="" textlink="">
      <xdr:nvSpPr>
        <xdr:cNvPr id="142" name="テキスト ボックス 141"/>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33020</xdr:rowOff>
    </xdr:from>
    <xdr:to xmlns:xdr="http://schemas.openxmlformats.org/drawingml/2006/spreadsheetDrawing">
      <xdr:col>82</xdr:col>
      <xdr:colOff>158750</xdr:colOff>
      <xdr:row>15</xdr:row>
      <xdr:rowOff>134620</xdr:rowOff>
    </xdr:to>
    <xdr:sp macro="" textlink="">
      <xdr:nvSpPr>
        <xdr:cNvPr id="143" name="楕円 142"/>
        <xdr:cNvSpPr/>
      </xdr:nvSpPr>
      <xdr:spPr>
        <a:xfrm>
          <a:off x="164592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113030</xdr:rowOff>
    </xdr:from>
    <xdr:ext cx="762000" cy="259080"/>
    <xdr:sp macro="" textlink="">
      <xdr:nvSpPr>
        <xdr:cNvPr id="144" name="物件費該当値テキスト"/>
        <xdr:cNvSpPr txBox="1"/>
      </xdr:nvSpPr>
      <xdr:spPr>
        <a:xfrm>
          <a:off x="165989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110490</xdr:rowOff>
    </xdr:from>
    <xdr:to xmlns:xdr="http://schemas.openxmlformats.org/drawingml/2006/spreadsheetDrawing">
      <xdr:col>78</xdr:col>
      <xdr:colOff>120650</xdr:colOff>
      <xdr:row>16</xdr:row>
      <xdr:rowOff>40640</xdr:rowOff>
    </xdr:to>
    <xdr:sp macro="" textlink="">
      <xdr:nvSpPr>
        <xdr:cNvPr id="145" name="楕円 144"/>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50800</xdr:rowOff>
    </xdr:from>
    <xdr:ext cx="736600" cy="259080"/>
    <xdr:sp macro="" textlink="">
      <xdr:nvSpPr>
        <xdr:cNvPr id="146" name="テキスト ボックス 145"/>
        <xdr:cNvSpPr txBox="1"/>
      </xdr:nvSpPr>
      <xdr:spPr>
        <a:xfrm>
          <a:off x="15290800" y="245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119380</xdr:rowOff>
    </xdr:from>
    <xdr:to xmlns:xdr="http://schemas.openxmlformats.org/drawingml/2006/spreadsheetDrawing">
      <xdr:col>74</xdr:col>
      <xdr:colOff>31750</xdr:colOff>
      <xdr:row>16</xdr:row>
      <xdr:rowOff>49530</xdr:rowOff>
    </xdr:to>
    <xdr:sp macro="" textlink="">
      <xdr:nvSpPr>
        <xdr:cNvPr id="147" name="楕円 146"/>
        <xdr:cNvSpPr/>
      </xdr:nvSpPr>
      <xdr:spPr>
        <a:xfrm>
          <a:off x="1473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59690</xdr:rowOff>
    </xdr:from>
    <xdr:ext cx="762000" cy="259080"/>
    <xdr:sp macro="" textlink="">
      <xdr:nvSpPr>
        <xdr:cNvPr id="148" name="テキスト ボックス 147"/>
        <xdr:cNvSpPr txBox="1"/>
      </xdr:nvSpPr>
      <xdr:spPr>
        <a:xfrm>
          <a:off x="14401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119380</xdr:rowOff>
    </xdr:from>
    <xdr:to xmlns:xdr="http://schemas.openxmlformats.org/drawingml/2006/spreadsheetDrawing">
      <xdr:col>69</xdr:col>
      <xdr:colOff>142875</xdr:colOff>
      <xdr:row>16</xdr:row>
      <xdr:rowOff>49530</xdr:rowOff>
    </xdr:to>
    <xdr:sp macro="" textlink="">
      <xdr:nvSpPr>
        <xdr:cNvPr id="149" name="楕円 148"/>
        <xdr:cNvSpPr/>
      </xdr:nvSpPr>
      <xdr:spPr>
        <a:xfrm>
          <a:off x="13843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59690</xdr:rowOff>
    </xdr:from>
    <xdr:ext cx="755015" cy="259080"/>
    <xdr:sp macro="" textlink="">
      <xdr:nvSpPr>
        <xdr:cNvPr id="150" name="テキスト ボックス 149"/>
        <xdr:cNvSpPr txBox="1"/>
      </xdr:nvSpPr>
      <xdr:spPr>
        <a:xfrm>
          <a:off x="13512800" y="24599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119380</xdr:rowOff>
    </xdr:from>
    <xdr:to xmlns:xdr="http://schemas.openxmlformats.org/drawingml/2006/spreadsheetDrawing">
      <xdr:col>65</xdr:col>
      <xdr:colOff>53975</xdr:colOff>
      <xdr:row>16</xdr:row>
      <xdr:rowOff>49530</xdr:rowOff>
    </xdr:to>
    <xdr:sp macro="" textlink="">
      <xdr:nvSpPr>
        <xdr:cNvPr id="151" name="楕円 150"/>
        <xdr:cNvSpPr/>
      </xdr:nvSpPr>
      <xdr:spPr>
        <a:xfrm>
          <a:off x="12954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59690</xdr:rowOff>
    </xdr:from>
    <xdr:ext cx="762000" cy="259080"/>
    <xdr:sp macro="" textlink="">
      <xdr:nvSpPr>
        <xdr:cNvPr id="152" name="テキスト ボックス 151"/>
        <xdr:cNvSpPr txBox="1"/>
      </xdr:nvSpPr>
      <xdr:spPr>
        <a:xfrm>
          <a:off x="12623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 対前年度比では、障害者自立支援給付の延べ利用者の増加やこども医療費支給事業の増加等があり、扶助費充当経常一般財源額は増加したが、分母となる経常一般財源が大幅に増加したため、低下した。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 類似団体内平均と比較し低水準ではありますが、全国や埼玉県平均と比較し高水準となっております。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 介護予防事業の実施などにより、高齢者に係る扶助費の抑制を図る等、財政を圧迫しないように努めてまいります。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1465" cy="225425"/>
    <xdr:sp macro="" textlink="">
      <xdr:nvSpPr>
        <xdr:cNvPr id="164" name="テキスト ボックス 163"/>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2095"/>
    <xdr:sp macro="" textlink="">
      <xdr:nvSpPr>
        <xdr:cNvPr id="166" name="テキスト ボックス 165"/>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015" cy="259080"/>
    <xdr:sp macro="" textlink="">
      <xdr:nvSpPr>
        <xdr:cNvPr id="168" name="テキスト ボックス 167"/>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015" cy="259080"/>
    <xdr:sp macro="" textlink="">
      <xdr:nvSpPr>
        <xdr:cNvPr id="170" name="テキスト ボックス 169"/>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015" cy="252095"/>
    <xdr:sp macro="" textlink="">
      <xdr:nvSpPr>
        <xdr:cNvPr id="172" name="テキスト ボックス 171"/>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015" cy="259080"/>
    <xdr:sp macro="" textlink="">
      <xdr:nvSpPr>
        <xdr:cNvPr id="174" name="テキスト ボックス 173"/>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015" cy="259080"/>
    <xdr:sp macro="" textlink="">
      <xdr:nvSpPr>
        <xdr:cNvPr id="176" name="テキスト ボックス 175"/>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2095"/>
    <xdr:sp macro="" textlink="">
      <xdr:nvSpPr>
        <xdr:cNvPr id="178" name="テキスト ボックス 177"/>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60</xdr:row>
      <xdr:rowOff>107950</xdr:rowOff>
    </xdr:to>
    <xdr:cxnSp macro="">
      <xdr:nvCxnSpPr>
        <xdr:cNvPr id="180" name="直線コネクタ 179"/>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80010</xdr:rowOff>
    </xdr:from>
    <xdr:ext cx="762000" cy="259080"/>
    <xdr:sp macro="" textlink="">
      <xdr:nvSpPr>
        <xdr:cNvPr id="181" name="扶助費最小値テキスト"/>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107950</xdr:rowOff>
    </xdr:from>
    <xdr:to xmlns:xdr="http://schemas.openxmlformats.org/drawingml/2006/spreadsheetDrawing">
      <xdr:col>24</xdr:col>
      <xdr:colOff>114300</xdr:colOff>
      <xdr:row>60</xdr:row>
      <xdr:rowOff>107950</xdr:rowOff>
    </xdr:to>
    <xdr:cxnSp macro="">
      <xdr:nvCxnSpPr>
        <xdr:cNvPr id="182" name="直線コネクタ 181"/>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31750</xdr:rowOff>
    </xdr:from>
    <xdr:to xmlns:xdr="http://schemas.openxmlformats.org/drawingml/2006/spreadsheetDrawing">
      <xdr:col>24</xdr:col>
      <xdr:colOff>25400</xdr:colOff>
      <xdr:row>56</xdr:row>
      <xdr:rowOff>127000</xdr:rowOff>
    </xdr:to>
    <xdr:cxnSp macro="">
      <xdr:nvCxnSpPr>
        <xdr:cNvPr id="185" name="直線コネクタ 184"/>
        <xdr:cNvCxnSpPr/>
      </xdr:nvCxnSpPr>
      <xdr:spPr>
        <a:xfrm flipV="1">
          <a:off x="3987800" y="96329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54610</xdr:rowOff>
    </xdr:from>
    <xdr:ext cx="762000" cy="252095"/>
    <xdr:sp macro="" textlink="">
      <xdr:nvSpPr>
        <xdr:cNvPr id="186" name="扶助費平均値テキスト"/>
        <xdr:cNvSpPr txBox="1"/>
      </xdr:nvSpPr>
      <xdr:spPr>
        <a:xfrm>
          <a:off x="4914900" y="93129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127000</xdr:rowOff>
    </xdr:to>
    <xdr:cxnSp macro="">
      <xdr:nvCxnSpPr>
        <xdr:cNvPr id="188" name="直線コネクタ 187"/>
        <xdr:cNvCxnSpPr/>
      </xdr:nvCxnSpPr>
      <xdr:spPr>
        <a:xfrm flipV="1">
          <a:off x="3098800" y="97282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29615" cy="259080"/>
    <xdr:sp macro="" textlink="">
      <xdr:nvSpPr>
        <xdr:cNvPr id="190" name="テキスト ボックス 189"/>
        <xdr:cNvSpPr txBox="1"/>
      </xdr:nvSpPr>
      <xdr:spPr>
        <a:xfrm>
          <a:off x="3606800" y="93319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127000</xdr:rowOff>
    </xdr:from>
    <xdr:to xmlns:xdr="http://schemas.openxmlformats.org/drawingml/2006/spreadsheetDrawing">
      <xdr:col>15</xdr:col>
      <xdr:colOff>98425</xdr:colOff>
      <xdr:row>57</xdr:row>
      <xdr:rowOff>165100</xdr:rowOff>
    </xdr:to>
    <xdr:cxnSp macro="">
      <xdr:nvCxnSpPr>
        <xdr:cNvPr id="191" name="直線コネクタ 190"/>
        <xdr:cNvCxnSpPr/>
      </xdr:nvCxnSpPr>
      <xdr:spPr>
        <a:xfrm flipV="1">
          <a:off x="2209800" y="9899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193" name="テキスト ボックス 192"/>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57</xdr:row>
      <xdr:rowOff>165100</xdr:rowOff>
    </xdr:to>
    <xdr:cxnSp macro="">
      <xdr:nvCxnSpPr>
        <xdr:cNvPr id="194" name="直線コネクタ 193"/>
        <xdr:cNvCxnSpPr/>
      </xdr:nvCxnSpPr>
      <xdr:spPr>
        <a:xfrm>
          <a:off x="1320800" y="9880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55015" cy="259080"/>
    <xdr:sp macro="" textlink="">
      <xdr:nvSpPr>
        <xdr:cNvPr id="196" name="テキスト ボックス 195"/>
        <xdr:cNvSpPr txBox="1"/>
      </xdr:nvSpPr>
      <xdr:spPr>
        <a:xfrm>
          <a:off x="18288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111760</xdr:rowOff>
    </xdr:from>
    <xdr:ext cx="755015" cy="252095"/>
    <xdr:sp macro="" textlink="">
      <xdr:nvSpPr>
        <xdr:cNvPr id="198" name="テキスト ボックス 197"/>
        <xdr:cNvSpPr txBox="1"/>
      </xdr:nvSpPr>
      <xdr:spPr>
        <a:xfrm>
          <a:off x="939800" y="93700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9080"/>
    <xdr:sp macro="" textlink="">
      <xdr:nvSpPr>
        <xdr:cNvPr id="201" name="テキスト ボックス 200"/>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204" name="楕円 203"/>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124460</xdr:rowOff>
    </xdr:from>
    <xdr:ext cx="762000" cy="259080"/>
    <xdr:sp macro="" textlink="">
      <xdr:nvSpPr>
        <xdr:cNvPr id="205" name="扶助費該当値テキスト"/>
        <xdr:cNvSpPr txBox="1"/>
      </xdr:nvSpPr>
      <xdr:spPr>
        <a:xfrm>
          <a:off x="49149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162560</xdr:rowOff>
    </xdr:from>
    <xdr:ext cx="729615" cy="259080"/>
    <xdr:sp macro="" textlink="">
      <xdr:nvSpPr>
        <xdr:cNvPr id="207" name="テキスト ボックス 206"/>
        <xdr:cNvSpPr txBox="1"/>
      </xdr:nvSpPr>
      <xdr:spPr>
        <a:xfrm>
          <a:off x="3606800" y="97637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76200</xdr:rowOff>
    </xdr:from>
    <xdr:to xmlns:xdr="http://schemas.openxmlformats.org/drawingml/2006/spreadsheetDrawing">
      <xdr:col>15</xdr:col>
      <xdr:colOff>149225</xdr:colOff>
      <xdr:row>58</xdr:row>
      <xdr:rowOff>6350</xdr:rowOff>
    </xdr:to>
    <xdr:sp macro="" textlink="">
      <xdr:nvSpPr>
        <xdr:cNvPr id="208" name="楕円 207"/>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162560</xdr:rowOff>
    </xdr:from>
    <xdr:ext cx="762000" cy="259080"/>
    <xdr:sp macro="" textlink="">
      <xdr:nvSpPr>
        <xdr:cNvPr id="209" name="テキスト ボックス 208"/>
        <xdr:cNvSpPr txBox="1"/>
      </xdr:nvSpPr>
      <xdr:spPr>
        <a:xfrm>
          <a:off x="271780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114300</xdr:rowOff>
    </xdr:from>
    <xdr:to xmlns:xdr="http://schemas.openxmlformats.org/drawingml/2006/spreadsheetDrawing">
      <xdr:col>11</xdr:col>
      <xdr:colOff>60325</xdr:colOff>
      <xdr:row>58</xdr:row>
      <xdr:rowOff>44450</xdr:rowOff>
    </xdr:to>
    <xdr:sp macro="" textlink="">
      <xdr:nvSpPr>
        <xdr:cNvPr id="210" name="楕円 209"/>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29210</xdr:rowOff>
    </xdr:from>
    <xdr:ext cx="755015" cy="252095"/>
    <xdr:sp macro="" textlink="">
      <xdr:nvSpPr>
        <xdr:cNvPr id="211" name="テキスト ボックス 210"/>
        <xdr:cNvSpPr txBox="1"/>
      </xdr:nvSpPr>
      <xdr:spPr>
        <a:xfrm>
          <a:off x="1828800" y="99733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57150</xdr:rowOff>
    </xdr:from>
    <xdr:to xmlns:xdr="http://schemas.openxmlformats.org/drawingml/2006/spreadsheetDrawing">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143510</xdr:rowOff>
    </xdr:from>
    <xdr:ext cx="755015" cy="252095"/>
    <xdr:sp macro="" textlink="">
      <xdr:nvSpPr>
        <xdr:cNvPr id="213" name="テキスト ボックス 212"/>
        <xdr:cNvSpPr txBox="1"/>
      </xdr:nvSpPr>
      <xdr:spPr>
        <a:xfrm>
          <a:off x="939800" y="9916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対前年度比では、その他</a:t>
          </a:r>
          <a:r>
            <a:rPr kumimoji="1" lang="ja-JP" altLang="en-US" sz="1300">
              <a:latin typeface="ＭＳ Ｐゴシック"/>
              <a:ea typeface="ＭＳ Ｐゴシック"/>
            </a:rPr>
            <a:t>充当一般財源額</a:t>
          </a:r>
          <a:r>
            <a:rPr kumimoji="1" lang="ja-JP" altLang="en-US" sz="1300">
              <a:latin typeface="ＭＳ Ｐゴシック"/>
              <a:ea typeface="ＭＳ Ｐゴシック"/>
            </a:rPr>
            <a:t>は微減であるが、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 国民健康保険特別会計、介護保険特別会計、後期高齢者医療特別会計に対する繰出金は増加傾向にございますが、国民健康保特別会計への赤字補てん的な操出しはおこなっておりません。</a:t>
          </a:r>
          <a:endParaRPr kumimoji="1" lang="ja-JP" altLang="en-US" sz="1300">
            <a:latin typeface="ＭＳ Ｐゴシック"/>
            <a:ea typeface="ＭＳ Ｐゴシック"/>
          </a:endParaRPr>
        </a:p>
        <a:p>
          <a:r>
            <a:rPr kumimoji="1" lang="ja-JP" altLang="en-US" sz="1300">
              <a:latin typeface="ＭＳ Ｐゴシック"/>
              <a:ea typeface="ＭＳ Ｐゴシック"/>
            </a:rPr>
            <a:t> 繰出金については、介護予防の推進、医療費等の適正化を図ることにより、普通会計の負担額の軽減に努めてまいります。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1465" cy="225425"/>
    <xdr:sp macro="" textlink="">
      <xdr:nvSpPr>
        <xdr:cNvPr id="225" name="テキスト ボックス 224"/>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015" cy="252095"/>
    <xdr:sp macro="" textlink="">
      <xdr:nvSpPr>
        <xdr:cNvPr id="227" name="テキスト ボックス 226"/>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8"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1015" cy="252095"/>
    <xdr:sp macro="" textlink="">
      <xdr:nvSpPr>
        <xdr:cNvPr id="229" name="テキスト ボックス 228"/>
        <xdr:cNvSpPr txBox="1"/>
      </xdr:nvSpPr>
      <xdr:spPr>
        <a:xfrm>
          <a:off x="11938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0"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1015" cy="252095"/>
    <xdr:sp macro="" textlink="">
      <xdr:nvSpPr>
        <xdr:cNvPr id="231" name="テキスト ボックス 230"/>
        <xdr:cNvSpPr txBox="1"/>
      </xdr:nvSpPr>
      <xdr:spPr>
        <a:xfrm>
          <a:off x="11938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2"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1015" cy="252095"/>
    <xdr:sp macro="" textlink="">
      <xdr:nvSpPr>
        <xdr:cNvPr id="233" name="テキスト ボックス 232"/>
        <xdr:cNvSpPr txBox="1"/>
      </xdr:nvSpPr>
      <xdr:spPr>
        <a:xfrm>
          <a:off x="11938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4"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1015" cy="252095"/>
    <xdr:sp macro="" textlink="">
      <xdr:nvSpPr>
        <xdr:cNvPr id="235" name="テキスト ボックス 234"/>
        <xdr:cNvSpPr txBox="1"/>
      </xdr:nvSpPr>
      <xdr:spPr>
        <a:xfrm>
          <a:off x="11938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015" cy="252095"/>
    <xdr:sp macro="" textlink="">
      <xdr:nvSpPr>
        <xdr:cNvPr id="237" name="テキスト ボックス 236"/>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33020</xdr:rowOff>
    </xdr:from>
    <xdr:to xmlns:xdr="http://schemas.openxmlformats.org/drawingml/2006/spreadsheetDrawing">
      <xdr:col>82</xdr:col>
      <xdr:colOff>107950</xdr:colOff>
      <xdr:row>61</xdr:row>
      <xdr:rowOff>161290</xdr:rowOff>
    </xdr:to>
    <xdr:cxnSp macro="">
      <xdr:nvCxnSpPr>
        <xdr:cNvPr id="239" name="直線コネクタ 238"/>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133350</xdr:rowOff>
    </xdr:from>
    <xdr:ext cx="762000" cy="252095"/>
    <xdr:sp macro="" textlink="">
      <xdr:nvSpPr>
        <xdr:cNvPr id="240" name="その他最小値テキスト"/>
        <xdr:cNvSpPr txBox="1"/>
      </xdr:nvSpPr>
      <xdr:spPr>
        <a:xfrm>
          <a:off x="16598900" y="10591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161290</xdr:rowOff>
    </xdr:from>
    <xdr:to xmlns:xdr="http://schemas.openxmlformats.org/drawingml/2006/spreadsheetDrawing">
      <xdr:col>82</xdr:col>
      <xdr:colOff>196850</xdr:colOff>
      <xdr:row>61</xdr:row>
      <xdr:rowOff>161290</xdr:rowOff>
    </xdr:to>
    <xdr:cxnSp macro="">
      <xdr:nvCxnSpPr>
        <xdr:cNvPr id="241" name="直線コネクタ 240"/>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119380</xdr:rowOff>
    </xdr:from>
    <xdr:ext cx="762000" cy="259080"/>
    <xdr:sp macro="" textlink="">
      <xdr:nvSpPr>
        <xdr:cNvPr id="242" name="その他最大値テキスト"/>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33020</xdr:rowOff>
    </xdr:from>
    <xdr:to xmlns:xdr="http://schemas.openxmlformats.org/drawingml/2006/spreadsheetDrawing">
      <xdr:col>82</xdr:col>
      <xdr:colOff>196850</xdr:colOff>
      <xdr:row>53</xdr:row>
      <xdr:rowOff>33020</xdr:rowOff>
    </xdr:to>
    <xdr:cxnSp macro="">
      <xdr:nvCxnSpPr>
        <xdr:cNvPr id="243" name="直線コネクタ 242"/>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74930</xdr:rowOff>
    </xdr:from>
    <xdr:to xmlns:xdr="http://schemas.openxmlformats.org/drawingml/2006/spreadsheetDrawing">
      <xdr:col>82</xdr:col>
      <xdr:colOff>107950</xdr:colOff>
      <xdr:row>56</xdr:row>
      <xdr:rowOff>12700</xdr:rowOff>
    </xdr:to>
    <xdr:cxnSp macro="">
      <xdr:nvCxnSpPr>
        <xdr:cNvPr id="244" name="直線コネクタ 243"/>
        <xdr:cNvCxnSpPr/>
      </xdr:nvCxnSpPr>
      <xdr:spPr>
        <a:xfrm flipV="1">
          <a:off x="15671800" y="950468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125730</xdr:rowOff>
    </xdr:from>
    <xdr:ext cx="762000" cy="259080"/>
    <xdr:sp macro="" textlink="">
      <xdr:nvSpPr>
        <xdr:cNvPr id="245" name="その他平均値テキスト"/>
        <xdr:cNvSpPr txBox="1"/>
      </xdr:nvSpPr>
      <xdr:spPr>
        <a:xfrm>
          <a:off x="16598900"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46" name="フローチャート: 判断 245"/>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12700</xdr:rowOff>
    </xdr:from>
    <xdr:to xmlns:xdr="http://schemas.openxmlformats.org/drawingml/2006/spreadsheetDrawing">
      <xdr:col>78</xdr:col>
      <xdr:colOff>69850</xdr:colOff>
      <xdr:row>56</xdr:row>
      <xdr:rowOff>31115</xdr:rowOff>
    </xdr:to>
    <xdr:cxnSp macro="">
      <xdr:nvCxnSpPr>
        <xdr:cNvPr id="247" name="直線コネクタ 246"/>
        <xdr:cNvCxnSpPr/>
      </xdr:nvCxnSpPr>
      <xdr:spPr>
        <a:xfrm flipV="1">
          <a:off x="14782800" y="9613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25400</xdr:rowOff>
    </xdr:from>
    <xdr:ext cx="736600" cy="259080"/>
    <xdr:sp macro="" textlink="">
      <xdr:nvSpPr>
        <xdr:cNvPr id="249" name="テキスト ボックス 248"/>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31115</xdr:rowOff>
    </xdr:from>
    <xdr:to xmlns:xdr="http://schemas.openxmlformats.org/drawingml/2006/spreadsheetDrawing">
      <xdr:col>73</xdr:col>
      <xdr:colOff>180975</xdr:colOff>
      <xdr:row>56</xdr:row>
      <xdr:rowOff>67310</xdr:rowOff>
    </xdr:to>
    <xdr:cxnSp macro="">
      <xdr:nvCxnSpPr>
        <xdr:cNvPr id="250" name="直線コネクタ 249"/>
        <xdr:cNvCxnSpPr/>
      </xdr:nvCxnSpPr>
      <xdr:spPr>
        <a:xfrm flipV="1">
          <a:off x="13893800" y="9632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147320</xdr:rowOff>
    </xdr:from>
    <xdr:to xmlns:xdr="http://schemas.openxmlformats.org/drawingml/2006/spreadsheetDrawing">
      <xdr:col>74</xdr:col>
      <xdr:colOff>31750</xdr:colOff>
      <xdr:row>58</xdr:row>
      <xdr:rowOff>77470</xdr:rowOff>
    </xdr:to>
    <xdr:sp macro="" textlink="">
      <xdr:nvSpPr>
        <xdr:cNvPr id="251" name="フローチャート: 判断 250"/>
        <xdr:cNvSpPr/>
      </xdr:nvSpPr>
      <xdr:spPr>
        <a:xfrm>
          <a:off x="14732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62230</xdr:rowOff>
    </xdr:from>
    <xdr:ext cx="762000" cy="259080"/>
    <xdr:sp macro="" textlink="">
      <xdr:nvSpPr>
        <xdr:cNvPr id="252" name="テキスト ボックス 251"/>
        <xdr:cNvSpPr txBox="1"/>
      </xdr:nvSpPr>
      <xdr:spPr>
        <a:xfrm>
          <a:off x="14401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49530</xdr:rowOff>
    </xdr:from>
    <xdr:to xmlns:xdr="http://schemas.openxmlformats.org/drawingml/2006/spreadsheetDrawing">
      <xdr:col>69</xdr:col>
      <xdr:colOff>92075</xdr:colOff>
      <xdr:row>56</xdr:row>
      <xdr:rowOff>67310</xdr:rowOff>
    </xdr:to>
    <xdr:cxnSp macro="">
      <xdr:nvCxnSpPr>
        <xdr:cNvPr id="253" name="直線コネクタ 252"/>
        <xdr:cNvCxnSpPr/>
      </xdr:nvCxnSpPr>
      <xdr:spPr>
        <a:xfrm>
          <a:off x="13004800" y="9650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147320</xdr:rowOff>
    </xdr:from>
    <xdr:to xmlns:xdr="http://schemas.openxmlformats.org/drawingml/2006/spreadsheetDrawing">
      <xdr:col>69</xdr:col>
      <xdr:colOff>142875</xdr:colOff>
      <xdr:row>58</xdr:row>
      <xdr:rowOff>77470</xdr:rowOff>
    </xdr:to>
    <xdr:sp macro="" textlink="">
      <xdr:nvSpPr>
        <xdr:cNvPr id="254" name="フローチャート: 判断 253"/>
        <xdr:cNvSpPr/>
      </xdr:nvSpPr>
      <xdr:spPr>
        <a:xfrm>
          <a:off x="13843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62230</xdr:rowOff>
    </xdr:from>
    <xdr:ext cx="755015" cy="259080"/>
    <xdr:sp macro="" textlink="">
      <xdr:nvSpPr>
        <xdr:cNvPr id="255" name="テキスト ボックス 254"/>
        <xdr:cNvSpPr txBox="1"/>
      </xdr:nvSpPr>
      <xdr:spPr>
        <a:xfrm>
          <a:off x="13512800" y="100063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137795</xdr:rowOff>
    </xdr:from>
    <xdr:to xmlns:xdr="http://schemas.openxmlformats.org/drawingml/2006/spreadsheetDrawing">
      <xdr:col>65</xdr:col>
      <xdr:colOff>53975</xdr:colOff>
      <xdr:row>58</xdr:row>
      <xdr:rowOff>67945</xdr:rowOff>
    </xdr:to>
    <xdr:sp macro="" textlink="">
      <xdr:nvSpPr>
        <xdr:cNvPr id="256" name="フローチャート: 判断 255"/>
        <xdr:cNvSpPr/>
      </xdr:nvSpPr>
      <xdr:spPr>
        <a:xfrm>
          <a:off x="129540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52705</xdr:rowOff>
    </xdr:from>
    <xdr:ext cx="762000" cy="252095"/>
    <xdr:sp macro="" textlink="">
      <xdr:nvSpPr>
        <xdr:cNvPr id="257" name="テキスト ボックス 256"/>
        <xdr:cNvSpPr txBox="1"/>
      </xdr:nvSpPr>
      <xdr:spPr>
        <a:xfrm>
          <a:off x="12623800" y="9996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59" name="テキスト ボックス 258"/>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0" name="テキスト ボックス 259"/>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015" cy="259080"/>
    <xdr:sp macro="" textlink="">
      <xdr:nvSpPr>
        <xdr:cNvPr id="262" name="テキスト ボックス 261"/>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23495</xdr:rowOff>
    </xdr:from>
    <xdr:to xmlns:xdr="http://schemas.openxmlformats.org/drawingml/2006/spreadsheetDrawing">
      <xdr:col>82</xdr:col>
      <xdr:colOff>158750</xdr:colOff>
      <xdr:row>55</xdr:row>
      <xdr:rowOff>125095</xdr:rowOff>
    </xdr:to>
    <xdr:sp macro="" textlink="">
      <xdr:nvSpPr>
        <xdr:cNvPr id="263" name="楕円 262"/>
        <xdr:cNvSpPr/>
      </xdr:nvSpPr>
      <xdr:spPr>
        <a:xfrm>
          <a:off x="164592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40640</xdr:rowOff>
    </xdr:from>
    <xdr:ext cx="762000" cy="252095"/>
    <xdr:sp macro="" textlink="">
      <xdr:nvSpPr>
        <xdr:cNvPr id="264" name="その他該当値テキスト"/>
        <xdr:cNvSpPr txBox="1"/>
      </xdr:nvSpPr>
      <xdr:spPr>
        <a:xfrm>
          <a:off x="16598900" y="9298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65" name="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6600" cy="259080"/>
    <xdr:sp macro="" textlink="">
      <xdr:nvSpPr>
        <xdr:cNvPr id="266" name="テキスト ボックス 265"/>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151765</xdr:rowOff>
    </xdr:from>
    <xdr:to xmlns:xdr="http://schemas.openxmlformats.org/drawingml/2006/spreadsheetDrawing">
      <xdr:col>74</xdr:col>
      <xdr:colOff>31750</xdr:colOff>
      <xdr:row>56</xdr:row>
      <xdr:rowOff>81915</xdr:rowOff>
    </xdr:to>
    <xdr:sp macro="" textlink="">
      <xdr:nvSpPr>
        <xdr:cNvPr id="267" name="楕円 266"/>
        <xdr:cNvSpPr/>
      </xdr:nvSpPr>
      <xdr:spPr>
        <a:xfrm>
          <a:off x="14732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92075</xdr:rowOff>
    </xdr:from>
    <xdr:ext cx="762000" cy="259080"/>
    <xdr:sp macro="" textlink="">
      <xdr:nvSpPr>
        <xdr:cNvPr id="268" name="テキスト ボックス 267"/>
        <xdr:cNvSpPr txBox="1"/>
      </xdr:nvSpPr>
      <xdr:spPr>
        <a:xfrm>
          <a:off x="14401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16510</xdr:rowOff>
    </xdr:from>
    <xdr:to xmlns:xdr="http://schemas.openxmlformats.org/drawingml/2006/spreadsheetDrawing">
      <xdr:col>69</xdr:col>
      <xdr:colOff>142875</xdr:colOff>
      <xdr:row>56</xdr:row>
      <xdr:rowOff>118110</xdr:rowOff>
    </xdr:to>
    <xdr:sp macro="" textlink="">
      <xdr:nvSpPr>
        <xdr:cNvPr id="269" name="楕円 268"/>
        <xdr:cNvSpPr/>
      </xdr:nvSpPr>
      <xdr:spPr>
        <a:xfrm>
          <a:off x="13843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128270</xdr:rowOff>
    </xdr:from>
    <xdr:ext cx="755015" cy="259080"/>
    <xdr:sp macro="" textlink="">
      <xdr:nvSpPr>
        <xdr:cNvPr id="270" name="テキスト ボックス 269"/>
        <xdr:cNvSpPr txBox="1"/>
      </xdr:nvSpPr>
      <xdr:spPr>
        <a:xfrm>
          <a:off x="13512800" y="93865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170180</xdr:rowOff>
    </xdr:from>
    <xdr:to xmlns:xdr="http://schemas.openxmlformats.org/drawingml/2006/spreadsheetDrawing">
      <xdr:col>65</xdr:col>
      <xdr:colOff>53975</xdr:colOff>
      <xdr:row>56</xdr:row>
      <xdr:rowOff>100330</xdr:rowOff>
    </xdr:to>
    <xdr:sp macro="" textlink="">
      <xdr:nvSpPr>
        <xdr:cNvPr id="271" name="楕円 270"/>
        <xdr:cNvSpPr/>
      </xdr:nvSpPr>
      <xdr:spPr>
        <a:xfrm>
          <a:off x="12954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110490</xdr:rowOff>
    </xdr:from>
    <xdr:ext cx="762000" cy="252095"/>
    <xdr:sp macro="" textlink="">
      <xdr:nvSpPr>
        <xdr:cNvPr id="272" name="テキスト ボックス 271"/>
        <xdr:cNvSpPr txBox="1"/>
      </xdr:nvSpPr>
      <xdr:spPr>
        <a:xfrm>
          <a:off x="12623800" y="9368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一部事務組合への負担金の増加により補助費充当一般財源額が増加したが、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a:t>
          </a:r>
          <a:r>
            <a:rPr kumimoji="1" lang="ja-JP" altLang="en-US" sz="1300">
              <a:latin typeface="ＭＳ Ｐゴシック"/>
              <a:ea typeface="ＭＳ Ｐゴシック"/>
            </a:rPr>
            <a:t>法適事業である上下水道事業に対する負担金等が多額であるため、</a:t>
          </a:r>
          <a:r>
            <a:rPr kumimoji="1" lang="ja-JP" altLang="en-US" sz="1300">
              <a:latin typeface="ＭＳ Ｐゴシック"/>
              <a:ea typeface="ＭＳ Ｐゴシック"/>
            </a:rPr>
            <a:t>類似団体内や全国、埼玉県平均と比較し、高水準</a:t>
          </a:r>
          <a:r>
            <a:rPr kumimoji="1" lang="ja-JP" altLang="en-US" sz="1300">
              <a:latin typeface="ＭＳ Ｐゴシック"/>
              <a:ea typeface="ＭＳ Ｐゴシック"/>
            </a:rPr>
            <a:t>となっています。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1465" cy="225425"/>
    <xdr:sp macro="" textlink="">
      <xdr:nvSpPr>
        <xdr:cNvPr id="284" name="テキスト ボックス 283"/>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015" cy="252095"/>
    <xdr:sp macro="" textlink="">
      <xdr:nvSpPr>
        <xdr:cNvPr id="286" name="テキスト ボックス 285"/>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015" cy="252095"/>
    <xdr:sp macro="" textlink="">
      <xdr:nvSpPr>
        <xdr:cNvPr id="288" name="テキスト ボックス 287"/>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015" cy="252095"/>
    <xdr:sp macro="" textlink="">
      <xdr:nvSpPr>
        <xdr:cNvPr id="290" name="テキスト ボックス 289"/>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015" cy="252095"/>
    <xdr:sp macro="" textlink="">
      <xdr:nvSpPr>
        <xdr:cNvPr id="292" name="テキスト ボックス 291"/>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015" cy="252095"/>
    <xdr:sp macro="" textlink="">
      <xdr:nvSpPr>
        <xdr:cNvPr id="294" name="テキスト ボックス 293"/>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40640</xdr:rowOff>
    </xdr:to>
    <xdr:cxnSp macro="">
      <xdr:nvCxnSpPr>
        <xdr:cNvPr id="297" name="直線コネクタ 296"/>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12065</xdr:rowOff>
    </xdr:from>
    <xdr:ext cx="762000" cy="259080"/>
    <xdr:sp macro="" textlink="">
      <xdr:nvSpPr>
        <xdr:cNvPr id="298"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196850</xdr:colOff>
      <xdr:row>40</xdr:row>
      <xdr:rowOff>40640</xdr:rowOff>
    </xdr:to>
    <xdr:cxnSp macro="">
      <xdr:nvCxnSpPr>
        <xdr:cNvPr id="299" name="直線コネクタ 298"/>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0"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1" name="直線コネクタ 300"/>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127000</xdr:rowOff>
    </xdr:from>
    <xdr:to xmlns:xdr="http://schemas.openxmlformats.org/drawingml/2006/spreadsheetDrawing">
      <xdr:col>82</xdr:col>
      <xdr:colOff>107950</xdr:colOff>
      <xdr:row>39</xdr:row>
      <xdr:rowOff>60960</xdr:rowOff>
    </xdr:to>
    <xdr:cxnSp macro="">
      <xdr:nvCxnSpPr>
        <xdr:cNvPr id="302" name="直線コネクタ 301"/>
        <xdr:cNvCxnSpPr/>
      </xdr:nvCxnSpPr>
      <xdr:spPr>
        <a:xfrm flipV="1">
          <a:off x="15671800" y="664210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3"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4" name="フローチャート: 判断 303"/>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60960</xdr:rowOff>
    </xdr:from>
    <xdr:to xmlns:xdr="http://schemas.openxmlformats.org/drawingml/2006/spreadsheetDrawing">
      <xdr:col>78</xdr:col>
      <xdr:colOff>69850</xdr:colOff>
      <xdr:row>39</xdr:row>
      <xdr:rowOff>88265</xdr:rowOff>
    </xdr:to>
    <xdr:cxnSp macro="">
      <xdr:nvCxnSpPr>
        <xdr:cNvPr id="305" name="直線コネクタ 304"/>
        <xdr:cNvCxnSpPr/>
      </xdr:nvCxnSpPr>
      <xdr:spPr>
        <a:xfrm flipV="1">
          <a:off x="14782800" y="6747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06" name="フローチャート: 判断 305"/>
        <xdr:cNvSpPr/>
      </xdr:nvSpPr>
      <xdr:spPr>
        <a:xfrm>
          <a:off x="15621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162560</xdr:rowOff>
    </xdr:from>
    <xdr:ext cx="736600" cy="259080"/>
    <xdr:sp macro="" textlink="">
      <xdr:nvSpPr>
        <xdr:cNvPr id="307" name="テキスト ボックス 306"/>
        <xdr:cNvSpPr txBox="1"/>
      </xdr:nvSpPr>
      <xdr:spPr>
        <a:xfrm>
          <a:off x="1529080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88265</xdr:rowOff>
    </xdr:from>
    <xdr:to xmlns:xdr="http://schemas.openxmlformats.org/drawingml/2006/spreadsheetDrawing">
      <xdr:col>73</xdr:col>
      <xdr:colOff>180975</xdr:colOff>
      <xdr:row>39</xdr:row>
      <xdr:rowOff>97790</xdr:rowOff>
    </xdr:to>
    <xdr:cxnSp macro="">
      <xdr:nvCxnSpPr>
        <xdr:cNvPr id="308" name="直線コネクタ 307"/>
        <xdr:cNvCxnSpPr/>
      </xdr:nvCxnSpPr>
      <xdr:spPr>
        <a:xfrm flipV="1">
          <a:off x="13893800" y="6774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09" name="フローチャート: 判断 308"/>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149225</xdr:rowOff>
    </xdr:from>
    <xdr:ext cx="762000" cy="259080"/>
    <xdr:sp macro="" textlink="">
      <xdr:nvSpPr>
        <xdr:cNvPr id="310" name="テキスト ボックス 309"/>
        <xdr:cNvSpPr txBox="1"/>
      </xdr:nvSpPr>
      <xdr:spPr>
        <a:xfrm>
          <a:off x="1440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97790</xdr:rowOff>
    </xdr:from>
    <xdr:to xmlns:xdr="http://schemas.openxmlformats.org/drawingml/2006/spreadsheetDrawing">
      <xdr:col>69</xdr:col>
      <xdr:colOff>92075</xdr:colOff>
      <xdr:row>39</xdr:row>
      <xdr:rowOff>124460</xdr:rowOff>
    </xdr:to>
    <xdr:cxnSp macro="">
      <xdr:nvCxnSpPr>
        <xdr:cNvPr id="311" name="直線コネクタ 310"/>
        <xdr:cNvCxnSpPr/>
      </xdr:nvCxnSpPr>
      <xdr:spPr>
        <a:xfrm flipV="1">
          <a:off x="13004800" y="67843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12" name="フローチャート: 判断 311"/>
        <xdr:cNvSpPr/>
      </xdr:nvSpPr>
      <xdr:spPr>
        <a:xfrm>
          <a:off x="13843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121920</xdr:rowOff>
    </xdr:from>
    <xdr:ext cx="755015" cy="252095"/>
    <xdr:sp macro="" textlink="">
      <xdr:nvSpPr>
        <xdr:cNvPr id="313" name="テキスト ボックス 312"/>
        <xdr:cNvSpPr txBox="1"/>
      </xdr:nvSpPr>
      <xdr:spPr>
        <a:xfrm>
          <a:off x="13512800" y="61226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14" name="フローチャート: 判断 313"/>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112395</xdr:rowOff>
    </xdr:from>
    <xdr:ext cx="762000" cy="252095"/>
    <xdr:sp macro="" textlink="">
      <xdr:nvSpPr>
        <xdr:cNvPr id="315" name="テキスト ボックス 314"/>
        <xdr:cNvSpPr txBox="1"/>
      </xdr:nvSpPr>
      <xdr:spPr>
        <a:xfrm>
          <a:off x="12623800" y="6113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17" name="テキスト ボックス 316"/>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18" name="テキスト ボックス 317"/>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015" cy="259080"/>
    <xdr:sp macro="" textlink="">
      <xdr:nvSpPr>
        <xdr:cNvPr id="320" name="テキスト ボックス 319"/>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76200</xdr:rowOff>
    </xdr:from>
    <xdr:to xmlns:xdr="http://schemas.openxmlformats.org/drawingml/2006/spreadsheetDrawing">
      <xdr:col>82</xdr:col>
      <xdr:colOff>158750</xdr:colOff>
      <xdr:row>39</xdr:row>
      <xdr:rowOff>6350</xdr:rowOff>
    </xdr:to>
    <xdr:sp macro="" textlink="">
      <xdr:nvSpPr>
        <xdr:cNvPr id="321" name="楕円 32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48260</xdr:rowOff>
    </xdr:from>
    <xdr:ext cx="762000" cy="259080"/>
    <xdr:sp macro="" textlink="">
      <xdr:nvSpPr>
        <xdr:cNvPr id="322" name="補助費等該当値テキスト"/>
        <xdr:cNvSpPr txBox="1"/>
      </xdr:nvSpPr>
      <xdr:spPr>
        <a:xfrm>
          <a:off x="16598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10160</xdr:rowOff>
    </xdr:from>
    <xdr:to xmlns:xdr="http://schemas.openxmlformats.org/drawingml/2006/spreadsheetDrawing">
      <xdr:col>78</xdr:col>
      <xdr:colOff>120650</xdr:colOff>
      <xdr:row>39</xdr:row>
      <xdr:rowOff>111760</xdr:rowOff>
    </xdr:to>
    <xdr:sp macro="" textlink="">
      <xdr:nvSpPr>
        <xdr:cNvPr id="323" name="楕円 322"/>
        <xdr:cNvSpPr/>
      </xdr:nvSpPr>
      <xdr:spPr>
        <a:xfrm>
          <a:off x="15621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96520</xdr:rowOff>
    </xdr:from>
    <xdr:ext cx="736600" cy="259080"/>
    <xdr:sp macro="" textlink="">
      <xdr:nvSpPr>
        <xdr:cNvPr id="324" name="テキスト ボックス 323"/>
        <xdr:cNvSpPr txBox="1"/>
      </xdr:nvSpPr>
      <xdr:spPr>
        <a:xfrm>
          <a:off x="15290800" y="6783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37465</xdr:rowOff>
    </xdr:from>
    <xdr:to xmlns:xdr="http://schemas.openxmlformats.org/drawingml/2006/spreadsheetDrawing">
      <xdr:col>74</xdr:col>
      <xdr:colOff>31750</xdr:colOff>
      <xdr:row>39</xdr:row>
      <xdr:rowOff>139065</xdr:rowOff>
    </xdr:to>
    <xdr:sp macro="" textlink="">
      <xdr:nvSpPr>
        <xdr:cNvPr id="325" name="楕円 324"/>
        <xdr:cNvSpPr/>
      </xdr:nvSpPr>
      <xdr:spPr>
        <a:xfrm>
          <a:off x="14732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123825</xdr:rowOff>
    </xdr:from>
    <xdr:ext cx="762000" cy="252095"/>
    <xdr:sp macro="" textlink="">
      <xdr:nvSpPr>
        <xdr:cNvPr id="326" name="テキスト ボックス 325"/>
        <xdr:cNvSpPr txBox="1"/>
      </xdr:nvSpPr>
      <xdr:spPr>
        <a:xfrm>
          <a:off x="14401800" y="68103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46355</xdr:rowOff>
    </xdr:from>
    <xdr:to xmlns:xdr="http://schemas.openxmlformats.org/drawingml/2006/spreadsheetDrawing">
      <xdr:col>69</xdr:col>
      <xdr:colOff>142875</xdr:colOff>
      <xdr:row>39</xdr:row>
      <xdr:rowOff>147955</xdr:rowOff>
    </xdr:to>
    <xdr:sp macro="" textlink="">
      <xdr:nvSpPr>
        <xdr:cNvPr id="327" name="楕円 326"/>
        <xdr:cNvSpPr/>
      </xdr:nvSpPr>
      <xdr:spPr>
        <a:xfrm>
          <a:off x="13843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132715</xdr:rowOff>
    </xdr:from>
    <xdr:ext cx="755015" cy="252095"/>
    <xdr:sp macro="" textlink="">
      <xdr:nvSpPr>
        <xdr:cNvPr id="328" name="テキスト ボックス 327"/>
        <xdr:cNvSpPr txBox="1"/>
      </xdr:nvSpPr>
      <xdr:spPr>
        <a:xfrm>
          <a:off x="13512800" y="68192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73660</xdr:rowOff>
    </xdr:from>
    <xdr:to xmlns:xdr="http://schemas.openxmlformats.org/drawingml/2006/spreadsheetDrawing">
      <xdr:col>65</xdr:col>
      <xdr:colOff>53975</xdr:colOff>
      <xdr:row>40</xdr:row>
      <xdr:rowOff>3810</xdr:rowOff>
    </xdr:to>
    <xdr:sp macro="" textlink="">
      <xdr:nvSpPr>
        <xdr:cNvPr id="329" name="楕円 328"/>
        <xdr:cNvSpPr/>
      </xdr:nvSpPr>
      <xdr:spPr>
        <a:xfrm>
          <a:off x="12954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160020</xdr:rowOff>
    </xdr:from>
    <xdr:ext cx="762000" cy="259080"/>
    <xdr:sp macro="" textlink="">
      <xdr:nvSpPr>
        <xdr:cNvPr id="330" name="テキスト ボックス 329"/>
        <xdr:cNvSpPr txBox="1"/>
      </xdr:nvSpPr>
      <xdr:spPr>
        <a:xfrm>
          <a:off x="12623800" y="684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対前年度比では、元金返済が増加したことにより、公債費充当一般財源は増加したが、</a:t>
          </a:r>
          <a:r>
            <a:rPr kumimoji="1" lang="ja-JP" altLang="en-US" sz="1300">
              <a:latin typeface="ＭＳ Ｐゴシック"/>
              <a:ea typeface="ＭＳ Ｐゴシック"/>
            </a:rPr>
            <a:t>分母となる経常一般財源が大幅に増加したため、低下した。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元利償還金については徐々に減少していく見込みで、今後も、新規に発行する町債については元金償還額を上回らないように設定する等、行財政改革を引き続き進め、公債費負担の適正化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1465" cy="225425"/>
    <xdr:sp macro="" textlink="">
      <xdr:nvSpPr>
        <xdr:cNvPr id="342" name="テキスト ボックス 341"/>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2095"/>
    <xdr:sp macro="" textlink="">
      <xdr:nvSpPr>
        <xdr:cNvPr id="344" name="テキスト ボックス 343"/>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015" cy="259080"/>
    <xdr:sp macro="" textlink="">
      <xdr:nvSpPr>
        <xdr:cNvPr id="346" name="テキスト ボックス 345"/>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015" cy="259080"/>
    <xdr:sp macro="" textlink="">
      <xdr:nvSpPr>
        <xdr:cNvPr id="348" name="テキスト ボックス 347"/>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015" cy="252095"/>
    <xdr:sp macro="" textlink="">
      <xdr:nvSpPr>
        <xdr:cNvPr id="350" name="テキスト ボックス 349"/>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015" cy="259080"/>
    <xdr:sp macro="" textlink="">
      <xdr:nvSpPr>
        <xdr:cNvPr id="352" name="テキスト ボックス 351"/>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015" cy="259080"/>
    <xdr:sp macro="" textlink="">
      <xdr:nvSpPr>
        <xdr:cNvPr id="354" name="テキスト ボックス 353"/>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107950</xdr:rowOff>
    </xdr:to>
    <xdr:cxnSp macro="">
      <xdr:nvCxnSpPr>
        <xdr:cNvPr id="357" name="直線コネクタ 356"/>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80010</xdr:rowOff>
    </xdr:from>
    <xdr:ext cx="762000" cy="259080"/>
    <xdr:sp macro="" textlink="">
      <xdr:nvSpPr>
        <xdr:cNvPr id="358" name="公債費最小値テキスト"/>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107950</xdr:rowOff>
    </xdr:from>
    <xdr:to xmlns:xdr="http://schemas.openxmlformats.org/drawingml/2006/spreadsheetDrawing">
      <xdr:col>24</xdr:col>
      <xdr:colOff>114300</xdr:colOff>
      <xdr:row>80</xdr:row>
      <xdr:rowOff>107950</xdr:rowOff>
    </xdr:to>
    <xdr:cxnSp macro="">
      <xdr:nvCxnSpPr>
        <xdr:cNvPr id="359" name="直線コネクタ 358"/>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2000" cy="259080"/>
    <xdr:sp macro="" textlink="">
      <xdr:nvSpPr>
        <xdr:cNvPr id="360" name="公債費最大値テキスト"/>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61" name="直線コネクタ 360"/>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127000</xdr:rowOff>
    </xdr:from>
    <xdr:to xmlns:xdr="http://schemas.openxmlformats.org/drawingml/2006/spreadsheetDrawing">
      <xdr:col>24</xdr:col>
      <xdr:colOff>25400</xdr:colOff>
      <xdr:row>76</xdr:row>
      <xdr:rowOff>1270</xdr:rowOff>
    </xdr:to>
    <xdr:cxnSp macro="">
      <xdr:nvCxnSpPr>
        <xdr:cNvPr id="362" name="直線コネクタ 361"/>
        <xdr:cNvCxnSpPr/>
      </xdr:nvCxnSpPr>
      <xdr:spPr>
        <a:xfrm flipV="1">
          <a:off x="3987800" y="129857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xdr:rowOff>
    </xdr:from>
    <xdr:ext cx="762000" cy="252095"/>
    <xdr:sp macro="" textlink="">
      <xdr:nvSpPr>
        <xdr:cNvPr id="363" name="公債費平均値テキスト"/>
        <xdr:cNvSpPr txBox="1"/>
      </xdr:nvSpPr>
      <xdr:spPr>
        <a:xfrm>
          <a:off x="4914900" y="130365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34290</xdr:rowOff>
    </xdr:from>
    <xdr:to xmlns:xdr="http://schemas.openxmlformats.org/drawingml/2006/spreadsheetDrawing">
      <xdr:col>24</xdr:col>
      <xdr:colOff>76200</xdr:colOff>
      <xdr:row>76</xdr:row>
      <xdr:rowOff>135890</xdr:rowOff>
    </xdr:to>
    <xdr:sp macro="" textlink="">
      <xdr:nvSpPr>
        <xdr:cNvPr id="364" name="フローチャート: 判断 363"/>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1270</xdr:rowOff>
    </xdr:from>
    <xdr:to xmlns:xdr="http://schemas.openxmlformats.org/drawingml/2006/spreadsheetDrawing">
      <xdr:col>19</xdr:col>
      <xdr:colOff>187325</xdr:colOff>
      <xdr:row>76</xdr:row>
      <xdr:rowOff>46990</xdr:rowOff>
    </xdr:to>
    <xdr:cxnSp macro="">
      <xdr:nvCxnSpPr>
        <xdr:cNvPr id="365" name="直線コネクタ 364"/>
        <xdr:cNvCxnSpPr/>
      </xdr:nvCxnSpPr>
      <xdr:spPr>
        <a:xfrm flipV="1">
          <a:off x="3098800" y="13031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6" name="フローチャート: 判断 365"/>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29615" cy="252095"/>
    <xdr:sp macro="" textlink="">
      <xdr:nvSpPr>
        <xdr:cNvPr id="367" name="テキスト ボックス 366"/>
        <xdr:cNvSpPr txBox="1"/>
      </xdr:nvSpPr>
      <xdr:spPr>
        <a:xfrm>
          <a:off x="3606800" y="1315085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46990</xdr:rowOff>
    </xdr:from>
    <xdr:to xmlns:xdr="http://schemas.openxmlformats.org/drawingml/2006/spreadsheetDrawing">
      <xdr:col>15</xdr:col>
      <xdr:colOff>98425</xdr:colOff>
      <xdr:row>76</xdr:row>
      <xdr:rowOff>54610</xdr:rowOff>
    </xdr:to>
    <xdr:cxnSp macro="">
      <xdr:nvCxnSpPr>
        <xdr:cNvPr id="368" name="直線コネクタ 367"/>
        <xdr:cNvCxnSpPr/>
      </xdr:nvCxnSpPr>
      <xdr:spPr>
        <a:xfrm flipV="1">
          <a:off x="2209800" y="13077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132080</xdr:rowOff>
    </xdr:from>
    <xdr:ext cx="762000" cy="252095"/>
    <xdr:sp macro="" textlink="">
      <xdr:nvSpPr>
        <xdr:cNvPr id="370" name="テキスト ボックス 369"/>
        <xdr:cNvSpPr txBox="1"/>
      </xdr:nvSpPr>
      <xdr:spPr>
        <a:xfrm>
          <a:off x="2717800" y="13162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35560</xdr:rowOff>
    </xdr:from>
    <xdr:to xmlns:xdr="http://schemas.openxmlformats.org/drawingml/2006/spreadsheetDrawing">
      <xdr:col>11</xdr:col>
      <xdr:colOff>9525</xdr:colOff>
      <xdr:row>76</xdr:row>
      <xdr:rowOff>54610</xdr:rowOff>
    </xdr:to>
    <xdr:cxnSp macro="">
      <xdr:nvCxnSpPr>
        <xdr:cNvPr id="371" name="直線コネクタ 370"/>
        <xdr:cNvCxnSpPr/>
      </xdr:nvCxnSpPr>
      <xdr:spPr>
        <a:xfrm>
          <a:off x="1320800" y="130657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154940</xdr:rowOff>
    </xdr:from>
    <xdr:ext cx="755015" cy="252095"/>
    <xdr:sp macro="" textlink="">
      <xdr:nvSpPr>
        <xdr:cNvPr id="373" name="テキスト ボックス 372"/>
        <xdr:cNvSpPr txBox="1"/>
      </xdr:nvSpPr>
      <xdr:spPr>
        <a:xfrm>
          <a:off x="1828800" y="131851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151130</xdr:rowOff>
    </xdr:from>
    <xdr:ext cx="755015" cy="259080"/>
    <xdr:sp macro="" textlink="">
      <xdr:nvSpPr>
        <xdr:cNvPr id="375" name="テキスト ボックス 374"/>
        <xdr:cNvSpPr txBox="1"/>
      </xdr:nvSpPr>
      <xdr:spPr>
        <a:xfrm>
          <a:off x="939800" y="131813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9080"/>
    <xdr:sp macro="" textlink="">
      <xdr:nvSpPr>
        <xdr:cNvPr id="378" name="テキスト ボックス 377"/>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76200</xdr:rowOff>
    </xdr:from>
    <xdr:to xmlns:xdr="http://schemas.openxmlformats.org/drawingml/2006/spreadsheetDrawing">
      <xdr:col>24</xdr:col>
      <xdr:colOff>76200</xdr:colOff>
      <xdr:row>76</xdr:row>
      <xdr:rowOff>6350</xdr:rowOff>
    </xdr:to>
    <xdr:sp macro="" textlink="">
      <xdr:nvSpPr>
        <xdr:cNvPr id="381" name="楕円 380"/>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92710</xdr:rowOff>
    </xdr:from>
    <xdr:ext cx="762000" cy="259080"/>
    <xdr:sp macro="" textlink="">
      <xdr:nvSpPr>
        <xdr:cNvPr id="382" name="公債費該当値テキスト"/>
        <xdr:cNvSpPr txBox="1"/>
      </xdr:nvSpPr>
      <xdr:spPr>
        <a:xfrm>
          <a:off x="4914900" y="1278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121920</xdr:rowOff>
    </xdr:from>
    <xdr:to xmlns:xdr="http://schemas.openxmlformats.org/drawingml/2006/spreadsheetDrawing">
      <xdr:col>20</xdr:col>
      <xdr:colOff>38100</xdr:colOff>
      <xdr:row>76</xdr:row>
      <xdr:rowOff>52070</xdr:rowOff>
    </xdr:to>
    <xdr:sp macro="" textlink="">
      <xdr:nvSpPr>
        <xdr:cNvPr id="383" name="楕円 382"/>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62230</xdr:rowOff>
    </xdr:from>
    <xdr:ext cx="729615" cy="259080"/>
    <xdr:sp macro="" textlink="">
      <xdr:nvSpPr>
        <xdr:cNvPr id="384" name="テキスト ボックス 383"/>
        <xdr:cNvSpPr txBox="1"/>
      </xdr:nvSpPr>
      <xdr:spPr>
        <a:xfrm>
          <a:off x="3606800" y="1274953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167640</xdr:rowOff>
    </xdr:from>
    <xdr:to xmlns:xdr="http://schemas.openxmlformats.org/drawingml/2006/spreadsheetDrawing">
      <xdr:col>15</xdr:col>
      <xdr:colOff>149225</xdr:colOff>
      <xdr:row>76</xdr:row>
      <xdr:rowOff>97790</xdr:rowOff>
    </xdr:to>
    <xdr:sp macro="" textlink="">
      <xdr:nvSpPr>
        <xdr:cNvPr id="385" name="楕円 384"/>
        <xdr:cNvSpPr/>
      </xdr:nvSpPr>
      <xdr:spPr>
        <a:xfrm>
          <a:off x="3048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107950</xdr:rowOff>
    </xdr:from>
    <xdr:ext cx="762000" cy="259080"/>
    <xdr:sp macro="" textlink="">
      <xdr:nvSpPr>
        <xdr:cNvPr id="386" name="テキスト ボックス 385"/>
        <xdr:cNvSpPr txBox="1"/>
      </xdr:nvSpPr>
      <xdr:spPr>
        <a:xfrm>
          <a:off x="2717800" y="1279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3810</xdr:rowOff>
    </xdr:from>
    <xdr:to xmlns:xdr="http://schemas.openxmlformats.org/drawingml/2006/spreadsheetDrawing">
      <xdr:col>11</xdr:col>
      <xdr:colOff>60325</xdr:colOff>
      <xdr:row>76</xdr:row>
      <xdr:rowOff>105410</xdr:rowOff>
    </xdr:to>
    <xdr:sp macro="" textlink="">
      <xdr:nvSpPr>
        <xdr:cNvPr id="387" name="楕円 386"/>
        <xdr:cNvSpPr/>
      </xdr:nvSpPr>
      <xdr:spPr>
        <a:xfrm>
          <a:off x="2159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115570</xdr:rowOff>
    </xdr:from>
    <xdr:ext cx="755015" cy="259080"/>
    <xdr:sp macro="" textlink="">
      <xdr:nvSpPr>
        <xdr:cNvPr id="388" name="テキスト ボックス 387"/>
        <xdr:cNvSpPr txBox="1"/>
      </xdr:nvSpPr>
      <xdr:spPr>
        <a:xfrm>
          <a:off x="1828800" y="12802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156210</xdr:rowOff>
    </xdr:from>
    <xdr:to xmlns:xdr="http://schemas.openxmlformats.org/drawingml/2006/spreadsheetDrawing">
      <xdr:col>6</xdr:col>
      <xdr:colOff>171450</xdr:colOff>
      <xdr:row>76</xdr:row>
      <xdr:rowOff>86360</xdr:rowOff>
    </xdr:to>
    <xdr:sp macro="" textlink="">
      <xdr:nvSpPr>
        <xdr:cNvPr id="389" name="楕円 388"/>
        <xdr:cNvSpPr/>
      </xdr:nvSpPr>
      <xdr:spPr>
        <a:xfrm>
          <a:off x="1270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96520</xdr:rowOff>
    </xdr:from>
    <xdr:ext cx="755015" cy="259080"/>
    <xdr:sp macro="" textlink="">
      <xdr:nvSpPr>
        <xdr:cNvPr id="390" name="テキスト ボックス 389"/>
        <xdr:cNvSpPr txBox="1"/>
      </xdr:nvSpPr>
      <xdr:spPr>
        <a:xfrm>
          <a:off x="939800" y="127838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類似団体内や全国、埼玉県平均と比較し、低水準となっており、また、近年改善傾向にあります。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 人件費や物件費等について、今後も引き続き行財政改革を進め、経費の削減に努めてまいります。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1465" cy="225425"/>
    <xdr:sp macro="" textlink="">
      <xdr:nvSpPr>
        <xdr:cNvPr id="402" name="テキスト ボックス 401"/>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015" cy="252095"/>
    <xdr:sp macro="" textlink="">
      <xdr:nvSpPr>
        <xdr:cNvPr id="404" name="テキスト ボックス 403"/>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5"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015" cy="259080"/>
    <xdr:sp macro="" textlink="">
      <xdr:nvSpPr>
        <xdr:cNvPr id="406" name="テキスト ボックス 405"/>
        <xdr:cNvSpPr txBox="1"/>
      </xdr:nvSpPr>
      <xdr:spPr>
        <a:xfrm>
          <a:off x="11938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7"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015" cy="259080"/>
    <xdr:sp macro="" textlink="">
      <xdr:nvSpPr>
        <xdr:cNvPr id="408" name="テキスト ボックス 407"/>
        <xdr:cNvSpPr txBox="1"/>
      </xdr:nvSpPr>
      <xdr:spPr>
        <a:xfrm>
          <a:off x="11938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9"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015" cy="252095"/>
    <xdr:sp macro="" textlink="">
      <xdr:nvSpPr>
        <xdr:cNvPr id="410" name="テキスト ボックス 409"/>
        <xdr:cNvSpPr txBox="1"/>
      </xdr:nvSpPr>
      <xdr:spPr>
        <a:xfrm>
          <a:off x="11938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1"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015" cy="259080"/>
    <xdr:sp macro="" textlink="">
      <xdr:nvSpPr>
        <xdr:cNvPr id="412" name="テキスト ボックス 411"/>
        <xdr:cNvSpPr txBox="1"/>
      </xdr:nvSpPr>
      <xdr:spPr>
        <a:xfrm>
          <a:off x="11938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3"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015" cy="259080"/>
    <xdr:sp macro="" textlink="">
      <xdr:nvSpPr>
        <xdr:cNvPr id="414" name="テキスト ボックス 413"/>
        <xdr:cNvSpPr txBox="1"/>
      </xdr:nvSpPr>
      <xdr:spPr>
        <a:xfrm>
          <a:off x="11938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015" cy="252095"/>
    <xdr:sp macro="" textlink="">
      <xdr:nvSpPr>
        <xdr:cNvPr id="416" name="テキスト ボックス 415"/>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62230</xdr:rowOff>
    </xdr:to>
    <xdr:cxnSp macro="">
      <xdr:nvCxnSpPr>
        <xdr:cNvPr id="418" name="直線コネクタ 417"/>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34290</xdr:rowOff>
    </xdr:from>
    <xdr:ext cx="762000" cy="259080"/>
    <xdr:sp macro="" textlink="">
      <xdr:nvSpPr>
        <xdr:cNvPr id="419"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196850</xdr:colOff>
      <xdr:row>81</xdr:row>
      <xdr:rowOff>62230</xdr:rowOff>
    </xdr:to>
    <xdr:cxnSp macro="">
      <xdr:nvCxnSpPr>
        <xdr:cNvPr id="420" name="直線コネクタ 419"/>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2095"/>
    <xdr:sp macro="" textlink="">
      <xdr:nvSpPr>
        <xdr:cNvPr id="421" name="公債費以外最大値テキスト"/>
        <xdr:cNvSpPr txBox="1"/>
      </xdr:nvSpPr>
      <xdr:spPr>
        <a:xfrm>
          <a:off x="16598900" y="12260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2" name="直線コネクタ 421"/>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123190</xdr:rowOff>
    </xdr:from>
    <xdr:to xmlns:xdr="http://schemas.openxmlformats.org/drawingml/2006/spreadsheetDrawing">
      <xdr:col>82</xdr:col>
      <xdr:colOff>107950</xdr:colOff>
      <xdr:row>77</xdr:row>
      <xdr:rowOff>92710</xdr:rowOff>
    </xdr:to>
    <xdr:cxnSp macro="">
      <xdr:nvCxnSpPr>
        <xdr:cNvPr id="423" name="直線コネクタ 422"/>
        <xdr:cNvCxnSpPr/>
      </xdr:nvCxnSpPr>
      <xdr:spPr>
        <a:xfrm flipV="1">
          <a:off x="15671800" y="12981940"/>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74930</xdr:rowOff>
    </xdr:from>
    <xdr:ext cx="762000" cy="252095"/>
    <xdr:sp macro="" textlink="">
      <xdr:nvSpPr>
        <xdr:cNvPr id="424" name="公債費以外平均値テキスト"/>
        <xdr:cNvSpPr txBox="1"/>
      </xdr:nvSpPr>
      <xdr:spPr>
        <a:xfrm>
          <a:off x="16598900" y="1310513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92710</xdr:rowOff>
    </xdr:from>
    <xdr:to xmlns:xdr="http://schemas.openxmlformats.org/drawingml/2006/spreadsheetDrawing">
      <xdr:col>78</xdr:col>
      <xdr:colOff>69850</xdr:colOff>
      <xdr:row>78</xdr:row>
      <xdr:rowOff>81280</xdr:rowOff>
    </xdr:to>
    <xdr:cxnSp macro="">
      <xdr:nvCxnSpPr>
        <xdr:cNvPr id="426" name="直線コネクタ 425"/>
        <xdr:cNvCxnSpPr/>
      </xdr:nvCxnSpPr>
      <xdr:spPr>
        <a:xfrm flipV="1">
          <a:off x="14782800" y="132943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97790</xdr:rowOff>
    </xdr:from>
    <xdr:ext cx="736600" cy="252095"/>
    <xdr:sp macro="" textlink="">
      <xdr:nvSpPr>
        <xdr:cNvPr id="428" name="テキスト ボックス 427"/>
        <xdr:cNvSpPr txBox="1"/>
      </xdr:nvSpPr>
      <xdr:spPr>
        <a:xfrm>
          <a:off x="15290800" y="134708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81280</xdr:rowOff>
    </xdr:from>
    <xdr:to xmlns:xdr="http://schemas.openxmlformats.org/drawingml/2006/spreadsheetDrawing">
      <xdr:col>73</xdr:col>
      <xdr:colOff>180975</xdr:colOff>
      <xdr:row>78</xdr:row>
      <xdr:rowOff>157480</xdr:rowOff>
    </xdr:to>
    <xdr:cxnSp macro="">
      <xdr:nvCxnSpPr>
        <xdr:cNvPr id="429" name="直線コネクタ 428"/>
        <xdr:cNvCxnSpPr/>
      </xdr:nvCxnSpPr>
      <xdr:spPr>
        <a:xfrm flipV="1">
          <a:off x="13893800" y="134543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38100</xdr:rowOff>
    </xdr:from>
    <xdr:to xmlns:xdr="http://schemas.openxmlformats.org/drawingml/2006/spreadsheetDrawing">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124460</xdr:rowOff>
    </xdr:from>
    <xdr:ext cx="762000" cy="259080"/>
    <xdr:sp macro="" textlink="">
      <xdr:nvSpPr>
        <xdr:cNvPr id="431" name="テキスト ボックス 430"/>
        <xdr:cNvSpPr txBox="1"/>
      </xdr:nvSpPr>
      <xdr:spPr>
        <a:xfrm>
          <a:off x="14401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157480</xdr:rowOff>
    </xdr:from>
    <xdr:to xmlns:xdr="http://schemas.openxmlformats.org/drawingml/2006/spreadsheetDrawing">
      <xdr:col>69</xdr:col>
      <xdr:colOff>92075</xdr:colOff>
      <xdr:row>79</xdr:row>
      <xdr:rowOff>1270</xdr:rowOff>
    </xdr:to>
    <xdr:cxnSp macro="">
      <xdr:nvCxnSpPr>
        <xdr:cNvPr id="432" name="直線コネクタ 431"/>
        <xdr:cNvCxnSpPr/>
      </xdr:nvCxnSpPr>
      <xdr:spPr>
        <a:xfrm flipV="1">
          <a:off x="13004800" y="135305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111760</xdr:rowOff>
    </xdr:from>
    <xdr:ext cx="755015" cy="252095"/>
    <xdr:sp macro="" textlink="">
      <xdr:nvSpPr>
        <xdr:cNvPr id="434" name="テキスト ボックス 433"/>
        <xdr:cNvSpPr txBox="1"/>
      </xdr:nvSpPr>
      <xdr:spPr>
        <a:xfrm>
          <a:off x="13512800" y="131419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148590</xdr:rowOff>
    </xdr:from>
    <xdr:to xmlns:xdr="http://schemas.openxmlformats.org/drawingml/2006/spreadsheetDrawing">
      <xdr:col>65</xdr:col>
      <xdr:colOff>53975</xdr:colOff>
      <xdr:row>78</xdr:row>
      <xdr:rowOff>78740</xdr:rowOff>
    </xdr:to>
    <xdr:sp macro="" textlink="">
      <xdr:nvSpPr>
        <xdr:cNvPr id="435" name="フローチャート: 判断 434"/>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88900</xdr:rowOff>
    </xdr:from>
    <xdr:ext cx="762000" cy="252095"/>
    <xdr:sp macro="" textlink="">
      <xdr:nvSpPr>
        <xdr:cNvPr id="436" name="テキスト ボックス 435"/>
        <xdr:cNvSpPr txBox="1"/>
      </xdr:nvSpPr>
      <xdr:spPr>
        <a:xfrm>
          <a:off x="12623800" y="13119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38" name="テキスト ボックス 437"/>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39" name="テキスト ボックス 438"/>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015" cy="259080"/>
    <xdr:sp macro="" textlink="">
      <xdr:nvSpPr>
        <xdr:cNvPr id="441" name="テキスト ボックス 440"/>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72390</xdr:rowOff>
    </xdr:from>
    <xdr:to xmlns:xdr="http://schemas.openxmlformats.org/drawingml/2006/spreadsheetDrawing">
      <xdr:col>82</xdr:col>
      <xdr:colOff>158750</xdr:colOff>
      <xdr:row>76</xdr:row>
      <xdr:rowOff>2540</xdr:rowOff>
    </xdr:to>
    <xdr:sp macro="" textlink="">
      <xdr:nvSpPr>
        <xdr:cNvPr id="442" name="楕円 441"/>
        <xdr:cNvSpPr/>
      </xdr:nvSpPr>
      <xdr:spPr>
        <a:xfrm>
          <a:off x="164592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88900</xdr:rowOff>
    </xdr:from>
    <xdr:ext cx="762000" cy="252095"/>
    <xdr:sp macro="" textlink="">
      <xdr:nvSpPr>
        <xdr:cNvPr id="443" name="公債費以外該当値テキスト"/>
        <xdr:cNvSpPr txBox="1"/>
      </xdr:nvSpPr>
      <xdr:spPr>
        <a:xfrm>
          <a:off x="16598900" y="127762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41910</xdr:rowOff>
    </xdr:from>
    <xdr:to xmlns:xdr="http://schemas.openxmlformats.org/drawingml/2006/spreadsheetDrawing">
      <xdr:col>78</xdr:col>
      <xdr:colOff>120650</xdr:colOff>
      <xdr:row>77</xdr:row>
      <xdr:rowOff>143510</xdr:rowOff>
    </xdr:to>
    <xdr:sp macro="" textlink="">
      <xdr:nvSpPr>
        <xdr:cNvPr id="444" name="楕円 443"/>
        <xdr:cNvSpPr/>
      </xdr:nvSpPr>
      <xdr:spPr>
        <a:xfrm>
          <a:off x="15621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153670</xdr:rowOff>
    </xdr:from>
    <xdr:ext cx="736600" cy="259080"/>
    <xdr:sp macro="" textlink="">
      <xdr:nvSpPr>
        <xdr:cNvPr id="445" name="テキスト ボックス 444"/>
        <xdr:cNvSpPr txBox="1"/>
      </xdr:nvSpPr>
      <xdr:spPr>
        <a:xfrm>
          <a:off x="15290800" y="1301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30480</xdr:rowOff>
    </xdr:from>
    <xdr:to xmlns:xdr="http://schemas.openxmlformats.org/drawingml/2006/spreadsheetDrawing">
      <xdr:col>74</xdr:col>
      <xdr:colOff>31750</xdr:colOff>
      <xdr:row>78</xdr:row>
      <xdr:rowOff>132080</xdr:rowOff>
    </xdr:to>
    <xdr:sp macro="" textlink="">
      <xdr:nvSpPr>
        <xdr:cNvPr id="446" name="楕円 44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142240</xdr:rowOff>
    </xdr:from>
    <xdr:ext cx="762000" cy="259080"/>
    <xdr:sp macro="" textlink="">
      <xdr:nvSpPr>
        <xdr:cNvPr id="447" name="テキスト ボックス 446"/>
        <xdr:cNvSpPr txBox="1"/>
      </xdr:nvSpPr>
      <xdr:spPr>
        <a:xfrm>
          <a:off x="14401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106680</xdr:rowOff>
    </xdr:from>
    <xdr:to xmlns:xdr="http://schemas.openxmlformats.org/drawingml/2006/spreadsheetDrawing">
      <xdr:col>69</xdr:col>
      <xdr:colOff>142875</xdr:colOff>
      <xdr:row>79</xdr:row>
      <xdr:rowOff>36830</xdr:rowOff>
    </xdr:to>
    <xdr:sp macro="" textlink="">
      <xdr:nvSpPr>
        <xdr:cNvPr id="448" name="楕円 447"/>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21590</xdr:rowOff>
    </xdr:from>
    <xdr:ext cx="755015" cy="259080"/>
    <xdr:sp macro="" textlink="">
      <xdr:nvSpPr>
        <xdr:cNvPr id="449" name="テキスト ボックス 448"/>
        <xdr:cNvSpPr txBox="1"/>
      </xdr:nvSpPr>
      <xdr:spPr>
        <a:xfrm>
          <a:off x="13512800" y="135661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121920</xdr:rowOff>
    </xdr:from>
    <xdr:to xmlns:xdr="http://schemas.openxmlformats.org/drawingml/2006/spreadsheetDrawing">
      <xdr:col>65</xdr:col>
      <xdr:colOff>53975</xdr:colOff>
      <xdr:row>79</xdr:row>
      <xdr:rowOff>52070</xdr:rowOff>
    </xdr:to>
    <xdr:sp macro="" textlink="">
      <xdr:nvSpPr>
        <xdr:cNvPr id="450" name="楕円 449"/>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36830</xdr:rowOff>
    </xdr:from>
    <xdr:ext cx="762000" cy="259080"/>
    <xdr:sp macro="" textlink="">
      <xdr:nvSpPr>
        <xdr:cNvPr id="451" name="テキスト ボックス 450"/>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18</xdr:row>
      <xdr:rowOff>170180</xdr:rowOff>
    </xdr:to>
    <xdr:cxnSp macro="">
      <xdr:nvCxnSpPr>
        <xdr:cNvPr id="45" name="直線コネクタ 44"/>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142240</xdr:rowOff>
    </xdr:from>
    <xdr:ext cx="755015" cy="259080"/>
    <xdr:sp macro="" textlink="">
      <xdr:nvSpPr>
        <xdr:cNvPr id="46" name="人口1人当たり決算額の推移最小値テキスト130"/>
        <xdr:cNvSpPr txBox="1"/>
      </xdr:nvSpPr>
      <xdr:spPr>
        <a:xfrm>
          <a:off x="5740400" y="32759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170180</xdr:rowOff>
    </xdr:from>
    <xdr:to xmlns:xdr="http://schemas.openxmlformats.org/drawingml/2006/spreadsheetDrawing">
      <xdr:col>30</xdr:col>
      <xdr:colOff>25400</xdr:colOff>
      <xdr:row>18</xdr:row>
      <xdr:rowOff>170180</xdr:rowOff>
    </xdr:to>
    <xdr:cxnSp macro="">
      <xdr:nvCxnSpPr>
        <xdr:cNvPr id="47" name="直線コネクタ 46"/>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113665</xdr:rowOff>
    </xdr:from>
    <xdr:ext cx="755015" cy="258445"/>
    <xdr:sp macro="" textlink="">
      <xdr:nvSpPr>
        <xdr:cNvPr id="48" name="人口1人当たり決算額の推移最大値テキスト130"/>
        <xdr:cNvSpPr txBox="1"/>
      </xdr:nvSpPr>
      <xdr:spPr>
        <a:xfrm>
          <a:off x="5740400" y="170434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88900</xdr:rowOff>
    </xdr:from>
    <xdr:to xmlns:xdr="http://schemas.openxmlformats.org/drawingml/2006/spreadsheetDrawing">
      <xdr:col>29</xdr:col>
      <xdr:colOff>127000</xdr:colOff>
      <xdr:row>17</xdr:row>
      <xdr:rowOff>93980</xdr:rowOff>
    </xdr:to>
    <xdr:cxnSp macro="">
      <xdr:nvCxnSpPr>
        <xdr:cNvPr id="50" name="直線コネクタ 49"/>
        <xdr:cNvCxnSpPr/>
      </xdr:nvCxnSpPr>
      <xdr:spPr>
        <a:xfrm flipV="1">
          <a:off x="5003800" y="305117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105410</xdr:rowOff>
    </xdr:from>
    <xdr:ext cx="755015" cy="259080"/>
    <xdr:sp macro="" textlink="">
      <xdr:nvSpPr>
        <xdr:cNvPr id="51" name="人口1人当たり決算額の推移平均値テキスト130"/>
        <xdr:cNvSpPr txBox="1"/>
      </xdr:nvSpPr>
      <xdr:spPr>
        <a:xfrm>
          <a:off x="5740400" y="255333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88900</xdr:rowOff>
    </xdr:from>
    <xdr:to xmlns:xdr="http://schemas.openxmlformats.org/drawingml/2006/spreadsheetDrawing">
      <xdr:col>29</xdr:col>
      <xdr:colOff>177800</xdr:colOff>
      <xdr:row>16</xdr:row>
      <xdr:rowOff>19050</xdr:rowOff>
    </xdr:to>
    <xdr:sp macro="" textlink="">
      <xdr:nvSpPr>
        <xdr:cNvPr id="52" name="フローチャート: 判断 51"/>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93980</xdr:rowOff>
    </xdr:from>
    <xdr:to xmlns:xdr="http://schemas.openxmlformats.org/drawingml/2006/spreadsheetDrawing">
      <xdr:col>26</xdr:col>
      <xdr:colOff>50800</xdr:colOff>
      <xdr:row>17</xdr:row>
      <xdr:rowOff>102235</xdr:rowOff>
    </xdr:to>
    <xdr:cxnSp macro="">
      <xdr:nvCxnSpPr>
        <xdr:cNvPr id="53" name="直線コネクタ 52"/>
        <xdr:cNvCxnSpPr/>
      </xdr:nvCxnSpPr>
      <xdr:spPr>
        <a:xfrm flipV="1">
          <a:off x="4305300" y="305625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127000</xdr:rowOff>
    </xdr:from>
    <xdr:to xmlns:xdr="http://schemas.openxmlformats.org/drawingml/2006/spreadsheetDrawing">
      <xdr:col>26</xdr:col>
      <xdr:colOff>101600</xdr:colOff>
      <xdr:row>16</xdr:row>
      <xdr:rowOff>57150</xdr:rowOff>
    </xdr:to>
    <xdr:sp macro="" textlink="">
      <xdr:nvSpPr>
        <xdr:cNvPr id="54" name="フローチャート: 判断 53"/>
        <xdr:cNvSpPr/>
      </xdr:nvSpPr>
      <xdr:spPr>
        <a:xfrm>
          <a:off x="49530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67310</xdr:rowOff>
    </xdr:from>
    <xdr:ext cx="736600" cy="259080"/>
    <xdr:sp macro="" textlink="">
      <xdr:nvSpPr>
        <xdr:cNvPr id="55" name="テキスト ボックス 54"/>
        <xdr:cNvSpPr txBox="1"/>
      </xdr:nvSpPr>
      <xdr:spPr>
        <a:xfrm>
          <a:off x="4622800" y="251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102235</xdr:rowOff>
    </xdr:from>
    <xdr:to xmlns:xdr="http://schemas.openxmlformats.org/drawingml/2006/spreadsheetDrawing">
      <xdr:col>22</xdr:col>
      <xdr:colOff>114300</xdr:colOff>
      <xdr:row>17</xdr:row>
      <xdr:rowOff>109855</xdr:rowOff>
    </xdr:to>
    <xdr:cxnSp macro="">
      <xdr:nvCxnSpPr>
        <xdr:cNvPr id="56" name="直線コネクタ 55"/>
        <xdr:cNvCxnSpPr/>
      </xdr:nvCxnSpPr>
      <xdr:spPr>
        <a:xfrm flipV="1">
          <a:off x="3606800" y="306451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52070</xdr:rowOff>
    </xdr:to>
    <xdr:sp macro="" textlink="">
      <xdr:nvSpPr>
        <xdr:cNvPr id="57" name="フローチャート: 判断 56"/>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61595</xdr:rowOff>
    </xdr:from>
    <xdr:ext cx="762000" cy="259080"/>
    <xdr:sp macro="" textlink="">
      <xdr:nvSpPr>
        <xdr:cNvPr id="58" name="テキスト ボックス 57"/>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71120</xdr:rowOff>
    </xdr:from>
    <xdr:to xmlns:xdr="http://schemas.openxmlformats.org/drawingml/2006/spreadsheetDrawing">
      <xdr:col>18</xdr:col>
      <xdr:colOff>177800</xdr:colOff>
      <xdr:row>17</xdr:row>
      <xdr:rowOff>109855</xdr:rowOff>
    </xdr:to>
    <xdr:cxnSp macro="">
      <xdr:nvCxnSpPr>
        <xdr:cNvPr id="59" name="直線コネクタ 58"/>
        <xdr:cNvCxnSpPr/>
      </xdr:nvCxnSpPr>
      <xdr:spPr>
        <a:xfrm>
          <a:off x="2908300" y="303339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150495</xdr:rowOff>
    </xdr:from>
    <xdr:to xmlns:xdr="http://schemas.openxmlformats.org/drawingml/2006/spreadsheetDrawing">
      <xdr:col>19</xdr:col>
      <xdr:colOff>38100</xdr:colOff>
      <xdr:row>16</xdr:row>
      <xdr:rowOff>80645</xdr:rowOff>
    </xdr:to>
    <xdr:sp macro="" textlink="">
      <xdr:nvSpPr>
        <xdr:cNvPr id="60" name="フローチャート: 判断 59"/>
        <xdr:cNvSpPr/>
      </xdr:nvSpPr>
      <xdr:spPr>
        <a:xfrm>
          <a:off x="35560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90805</xdr:rowOff>
    </xdr:from>
    <xdr:ext cx="762000" cy="258445"/>
    <xdr:sp macro="" textlink="">
      <xdr:nvSpPr>
        <xdr:cNvPr id="61" name="テキスト ボックス 60"/>
        <xdr:cNvSpPr txBox="1"/>
      </xdr:nvSpPr>
      <xdr:spPr>
        <a:xfrm>
          <a:off x="32258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164465</xdr:rowOff>
    </xdr:from>
    <xdr:to xmlns:xdr="http://schemas.openxmlformats.org/drawingml/2006/spreadsheetDrawing">
      <xdr:col>15</xdr:col>
      <xdr:colOff>101600</xdr:colOff>
      <xdr:row>16</xdr:row>
      <xdr:rowOff>94615</xdr:rowOff>
    </xdr:to>
    <xdr:sp macro="" textlink="">
      <xdr:nvSpPr>
        <xdr:cNvPr id="62" name="フローチャート: 判断 61"/>
        <xdr:cNvSpPr/>
      </xdr:nvSpPr>
      <xdr:spPr>
        <a:xfrm>
          <a:off x="28575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104775</xdr:rowOff>
    </xdr:from>
    <xdr:ext cx="762000" cy="259080"/>
    <xdr:sp macro="" textlink="">
      <xdr:nvSpPr>
        <xdr:cNvPr id="63" name="テキスト ボックス 62"/>
        <xdr:cNvSpPr txBox="1"/>
      </xdr:nvSpPr>
      <xdr:spPr>
        <a:xfrm>
          <a:off x="25273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38100</xdr:rowOff>
    </xdr:from>
    <xdr:to xmlns:xdr="http://schemas.openxmlformats.org/drawingml/2006/spreadsheetDrawing">
      <xdr:col>29</xdr:col>
      <xdr:colOff>177800</xdr:colOff>
      <xdr:row>17</xdr:row>
      <xdr:rowOff>139700</xdr:rowOff>
    </xdr:to>
    <xdr:sp macro="" textlink="">
      <xdr:nvSpPr>
        <xdr:cNvPr id="69" name="楕円 68"/>
        <xdr:cNvSpPr/>
      </xdr:nvSpPr>
      <xdr:spPr>
        <a:xfrm>
          <a:off x="56007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10160</xdr:rowOff>
    </xdr:from>
    <xdr:ext cx="755015" cy="259080"/>
    <xdr:sp macro="" textlink="">
      <xdr:nvSpPr>
        <xdr:cNvPr id="70" name="人口1人当たり決算額の推移該当値テキスト130"/>
        <xdr:cNvSpPr txBox="1"/>
      </xdr:nvSpPr>
      <xdr:spPr>
        <a:xfrm>
          <a:off x="5740400" y="29724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43180</xdr:rowOff>
    </xdr:from>
    <xdr:to xmlns:xdr="http://schemas.openxmlformats.org/drawingml/2006/spreadsheetDrawing">
      <xdr:col>26</xdr:col>
      <xdr:colOff>101600</xdr:colOff>
      <xdr:row>17</xdr:row>
      <xdr:rowOff>144780</xdr:rowOff>
    </xdr:to>
    <xdr:sp macro="" textlink="">
      <xdr:nvSpPr>
        <xdr:cNvPr id="71" name="楕円 70"/>
        <xdr:cNvSpPr/>
      </xdr:nvSpPr>
      <xdr:spPr>
        <a:xfrm>
          <a:off x="4953000" y="300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129540</xdr:rowOff>
    </xdr:from>
    <xdr:ext cx="736600" cy="259080"/>
    <xdr:sp macro="" textlink="">
      <xdr:nvSpPr>
        <xdr:cNvPr id="72" name="テキスト ボックス 71"/>
        <xdr:cNvSpPr txBox="1"/>
      </xdr:nvSpPr>
      <xdr:spPr>
        <a:xfrm>
          <a:off x="4622800" y="3091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52070</xdr:rowOff>
    </xdr:from>
    <xdr:to xmlns:xdr="http://schemas.openxmlformats.org/drawingml/2006/spreadsheetDrawing">
      <xdr:col>22</xdr:col>
      <xdr:colOff>165100</xdr:colOff>
      <xdr:row>17</xdr:row>
      <xdr:rowOff>153035</xdr:rowOff>
    </xdr:to>
    <xdr:sp macro="" textlink="">
      <xdr:nvSpPr>
        <xdr:cNvPr id="73" name="楕円 72"/>
        <xdr:cNvSpPr/>
      </xdr:nvSpPr>
      <xdr:spPr>
        <a:xfrm>
          <a:off x="4254500" y="301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137795</xdr:rowOff>
    </xdr:from>
    <xdr:ext cx="762000" cy="259080"/>
    <xdr:sp macro="" textlink="">
      <xdr:nvSpPr>
        <xdr:cNvPr id="74" name="テキスト ボックス 73"/>
        <xdr:cNvSpPr txBox="1"/>
      </xdr:nvSpPr>
      <xdr:spPr>
        <a:xfrm>
          <a:off x="39243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59055</xdr:rowOff>
    </xdr:from>
    <xdr:to xmlns:xdr="http://schemas.openxmlformats.org/drawingml/2006/spreadsheetDrawing">
      <xdr:col>19</xdr:col>
      <xdr:colOff>38100</xdr:colOff>
      <xdr:row>17</xdr:row>
      <xdr:rowOff>160655</xdr:rowOff>
    </xdr:to>
    <xdr:sp macro="" textlink="">
      <xdr:nvSpPr>
        <xdr:cNvPr id="75" name="楕円 74"/>
        <xdr:cNvSpPr/>
      </xdr:nvSpPr>
      <xdr:spPr>
        <a:xfrm>
          <a:off x="3556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145415</xdr:rowOff>
    </xdr:from>
    <xdr:ext cx="762000" cy="252095"/>
    <xdr:sp macro="" textlink="">
      <xdr:nvSpPr>
        <xdr:cNvPr id="76" name="テキスト ボックス 75"/>
        <xdr:cNvSpPr txBox="1"/>
      </xdr:nvSpPr>
      <xdr:spPr>
        <a:xfrm>
          <a:off x="3225800" y="3107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20320</xdr:rowOff>
    </xdr:from>
    <xdr:to xmlns:xdr="http://schemas.openxmlformats.org/drawingml/2006/spreadsheetDrawing">
      <xdr:col>15</xdr:col>
      <xdr:colOff>101600</xdr:colOff>
      <xdr:row>17</xdr:row>
      <xdr:rowOff>121920</xdr:rowOff>
    </xdr:to>
    <xdr:sp macro="" textlink="">
      <xdr:nvSpPr>
        <xdr:cNvPr id="77" name="楕円 76"/>
        <xdr:cNvSpPr/>
      </xdr:nvSpPr>
      <xdr:spPr>
        <a:xfrm>
          <a:off x="2857500" y="29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106680</xdr:rowOff>
    </xdr:from>
    <xdr:ext cx="762000" cy="259080"/>
    <xdr:sp macro="" textlink="">
      <xdr:nvSpPr>
        <xdr:cNvPr id="78" name="テキスト ボックス 77"/>
        <xdr:cNvSpPr txBox="1"/>
      </xdr:nvSpPr>
      <xdr:spPr>
        <a:xfrm>
          <a:off x="2527300" y="306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095"/>
    <xdr:sp macro="" textlink="">
      <xdr:nvSpPr>
        <xdr:cNvPr id="105" name="テキスト ボックス 104"/>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38735</xdr:rowOff>
    </xdr:from>
    <xdr:to xmlns:xdr="http://schemas.openxmlformats.org/drawingml/2006/spreadsheetDrawing">
      <xdr:col>29</xdr:col>
      <xdr:colOff>127000</xdr:colOff>
      <xdr:row>38</xdr:row>
      <xdr:rowOff>95885</xdr:rowOff>
    </xdr:to>
    <xdr:cxnSp macro="">
      <xdr:nvCxnSpPr>
        <xdr:cNvPr id="107" name="直線コネクタ 106"/>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68580</xdr:rowOff>
    </xdr:from>
    <xdr:ext cx="755015" cy="259080"/>
    <xdr:sp macro="" textlink="">
      <xdr:nvSpPr>
        <xdr:cNvPr id="108" name="人口1人当たり決算額の推移最小値テキスト445"/>
        <xdr:cNvSpPr txBox="1"/>
      </xdr:nvSpPr>
      <xdr:spPr>
        <a:xfrm>
          <a:off x="5740400" y="75361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95885</xdr:rowOff>
    </xdr:from>
    <xdr:to xmlns:xdr="http://schemas.openxmlformats.org/drawingml/2006/spreadsheetDrawing">
      <xdr:col>30</xdr:col>
      <xdr:colOff>25400</xdr:colOff>
      <xdr:row>38</xdr:row>
      <xdr:rowOff>95885</xdr:rowOff>
    </xdr:to>
    <xdr:cxnSp macro="">
      <xdr:nvCxnSpPr>
        <xdr:cNvPr id="109" name="直線コネクタ 108"/>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55015" cy="259080"/>
    <xdr:sp macro="" textlink="">
      <xdr:nvSpPr>
        <xdr:cNvPr id="110" name="人口1人当たり決算額の推移最大値テキスト445"/>
        <xdr:cNvSpPr txBox="1"/>
      </xdr:nvSpPr>
      <xdr:spPr>
        <a:xfrm>
          <a:off x="5740400" y="57073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38735</xdr:rowOff>
    </xdr:from>
    <xdr:to xmlns:xdr="http://schemas.openxmlformats.org/drawingml/2006/spreadsheetDrawing">
      <xdr:col>30</xdr:col>
      <xdr:colOff>25400</xdr:colOff>
      <xdr:row>33</xdr:row>
      <xdr:rowOff>38735</xdr:rowOff>
    </xdr:to>
    <xdr:cxnSp macro="">
      <xdr:nvCxnSpPr>
        <xdr:cNvPr id="111" name="直線コネクタ 110"/>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254000</xdr:rowOff>
    </xdr:from>
    <xdr:to xmlns:xdr="http://schemas.openxmlformats.org/drawingml/2006/spreadsheetDrawing">
      <xdr:col>29</xdr:col>
      <xdr:colOff>127000</xdr:colOff>
      <xdr:row>35</xdr:row>
      <xdr:rowOff>283845</xdr:rowOff>
    </xdr:to>
    <xdr:cxnSp macro="">
      <xdr:nvCxnSpPr>
        <xdr:cNvPr id="112" name="直線コネクタ 111"/>
        <xdr:cNvCxnSpPr/>
      </xdr:nvCxnSpPr>
      <xdr:spPr>
        <a:xfrm flipV="1">
          <a:off x="5003800" y="686435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251460</xdr:rowOff>
    </xdr:from>
    <xdr:ext cx="755015" cy="259080"/>
    <xdr:sp macro="" textlink="">
      <xdr:nvSpPr>
        <xdr:cNvPr id="113" name="人口1人当たり決算額の推移平均値テキスト445"/>
        <xdr:cNvSpPr txBox="1"/>
      </xdr:nvSpPr>
      <xdr:spPr>
        <a:xfrm>
          <a:off x="5740400" y="686181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177800</xdr:colOff>
      <xdr:row>36</xdr:row>
      <xdr:rowOff>37465</xdr:rowOff>
    </xdr:to>
    <xdr:sp macro="" textlink="">
      <xdr:nvSpPr>
        <xdr:cNvPr id="114" name="フローチャート: 判断 113"/>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258445</xdr:rowOff>
    </xdr:from>
    <xdr:to xmlns:xdr="http://schemas.openxmlformats.org/drawingml/2006/spreadsheetDrawing">
      <xdr:col>26</xdr:col>
      <xdr:colOff>50800</xdr:colOff>
      <xdr:row>35</xdr:row>
      <xdr:rowOff>283845</xdr:rowOff>
    </xdr:to>
    <xdr:cxnSp macro="">
      <xdr:nvCxnSpPr>
        <xdr:cNvPr id="115" name="直線コネクタ 114"/>
        <xdr:cNvCxnSpPr/>
      </xdr:nvCxnSpPr>
      <xdr:spPr>
        <a:xfrm>
          <a:off x="4305300" y="686879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53975</xdr:rowOff>
    </xdr:to>
    <xdr:sp macro="" textlink="">
      <xdr:nvSpPr>
        <xdr:cNvPr id="116" name="フローチャート: 判断 115"/>
        <xdr:cNvSpPr/>
      </xdr:nvSpPr>
      <xdr:spPr>
        <a:xfrm>
          <a:off x="495300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38735</xdr:rowOff>
    </xdr:from>
    <xdr:ext cx="736600" cy="259080"/>
    <xdr:sp macro="" textlink="">
      <xdr:nvSpPr>
        <xdr:cNvPr id="117" name="テキスト ボックス 116"/>
        <xdr:cNvSpPr txBox="1"/>
      </xdr:nvSpPr>
      <xdr:spPr>
        <a:xfrm>
          <a:off x="4622800" y="6991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258445</xdr:rowOff>
    </xdr:from>
    <xdr:to xmlns:xdr="http://schemas.openxmlformats.org/drawingml/2006/spreadsheetDrawing">
      <xdr:col>22</xdr:col>
      <xdr:colOff>114300</xdr:colOff>
      <xdr:row>35</xdr:row>
      <xdr:rowOff>292100</xdr:rowOff>
    </xdr:to>
    <xdr:cxnSp macro="">
      <xdr:nvCxnSpPr>
        <xdr:cNvPr id="118" name="直線コネクタ 117"/>
        <xdr:cNvCxnSpPr/>
      </xdr:nvCxnSpPr>
      <xdr:spPr>
        <a:xfrm flipV="1">
          <a:off x="3606800" y="686879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57150</xdr:rowOff>
    </xdr:to>
    <xdr:sp macro="" textlink="">
      <xdr:nvSpPr>
        <xdr:cNvPr id="119" name="フローチャート: 判断 118"/>
        <xdr:cNvSpPr/>
      </xdr:nvSpPr>
      <xdr:spPr>
        <a:xfrm>
          <a:off x="4254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41910</xdr:rowOff>
    </xdr:from>
    <xdr:ext cx="762000" cy="255905"/>
    <xdr:sp macro="" textlink="">
      <xdr:nvSpPr>
        <xdr:cNvPr id="120" name="テキスト ボックス 119"/>
        <xdr:cNvSpPr txBox="1"/>
      </xdr:nvSpPr>
      <xdr:spPr>
        <a:xfrm>
          <a:off x="3924300" y="6995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292100</xdr:rowOff>
    </xdr:from>
    <xdr:to xmlns:xdr="http://schemas.openxmlformats.org/drawingml/2006/spreadsheetDrawing">
      <xdr:col>18</xdr:col>
      <xdr:colOff>177800</xdr:colOff>
      <xdr:row>35</xdr:row>
      <xdr:rowOff>318770</xdr:rowOff>
    </xdr:to>
    <xdr:cxnSp macro="">
      <xdr:nvCxnSpPr>
        <xdr:cNvPr id="121" name="直線コネクタ 120"/>
        <xdr:cNvCxnSpPr/>
      </xdr:nvCxnSpPr>
      <xdr:spPr>
        <a:xfrm flipV="1">
          <a:off x="2908300" y="690245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313055</xdr:rowOff>
    </xdr:from>
    <xdr:to xmlns:xdr="http://schemas.openxmlformats.org/drawingml/2006/spreadsheetDrawing">
      <xdr:col>19</xdr:col>
      <xdr:colOff>38100</xdr:colOff>
      <xdr:row>36</xdr:row>
      <xdr:rowOff>72390</xdr:rowOff>
    </xdr:to>
    <xdr:sp macro="" textlink="">
      <xdr:nvSpPr>
        <xdr:cNvPr id="122" name="フローチャート: 判断 121"/>
        <xdr:cNvSpPr/>
      </xdr:nvSpPr>
      <xdr:spPr>
        <a:xfrm>
          <a:off x="35560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57150</xdr:rowOff>
    </xdr:from>
    <xdr:ext cx="762000" cy="259715"/>
    <xdr:sp macro="" textlink="">
      <xdr:nvSpPr>
        <xdr:cNvPr id="123" name="テキスト ボックス 122"/>
        <xdr:cNvSpPr txBox="1"/>
      </xdr:nvSpPr>
      <xdr:spPr>
        <a:xfrm>
          <a:off x="3225800" y="70104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71120</xdr:rowOff>
    </xdr:to>
    <xdr:sp macro="" textlink="">
      <xdr:nvSpPr>
        <xdr:cNvPr id="124" name="フローチャート: 判断 123"/>
        <xdr:cNvSpPr/>
      </xdr:nvSpPr>
      <xdr:spPr>
        <a:xfrm>
          <a:off x="28575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55880</xdr:rowOff>
    </xdr:from>
    <xdr:ext cx="762000" cy="252730"/>
    <xdr:sp macro="" textlink="">
      <xdr:nvSpPr>
        <xdr:cNvPr id="125" name="テキスト ボックス 124"/>
        <xdr:cNvSpPr txBox="1"/>
      </xdr:nvSpPr>
      <xdr:spPr>
        <a:xfrm>
          <a:off x="2527300" y="70091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59080"/>
    <xdr:sp macro="" textlink="">
      <xdr:nvSpPr>
        <xdr:cNvPr id="126" name="テキスト ボックス 125"/>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203200</xdr:rowOff>
    </xdr:from>
    <xdr:to xmlns:xdr="http://schemas.openxmlformats.org/drawingml/2006/spreadsheetDrawing">
      <xdr:col>29</xdr:col>
      <xdr:colOff>177800</xdr:colOff>
      <xdr:row>35</xdr:row>
      <xdr:rowOff>305435</xdr:rowOff>
    </xdr:to>
    <xdr:sp macro="" textlink="">
      <xdr:nvSpPr>
        <xdr:cNvPr id="131" name="楕円 130"/>
        <xdr:cNvSpPr/>
      </xdr:nvSpPr>
      <xdr:spPr>
        <a:xfrm>
          <a:off x="5600700"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48260</xdr:rowOff>
    </xdr:from>
    <xdr:ext cx="755015" cy="259715"/>
    <xdr:sp macro="" textlink="">
      <xdr:nvSpPr>
        <xdr:cNvPr id="132" name="人口1人当たり決算額の推移該当値テキスト445"/>
        <xdr:cNvSpPr txBox="1"/>
      </xdr:nvSpPr>
      <xdr:spPr>
        <a:xfrm>
          <a:off x="5740400" y="665861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232410</xdr:rowOff>
    </xdr:from>
    <xdr:to xmlns:xdr="http://schemas.openxmlformats.org/drawingml/2006/spreadsheetDrawing">
      <xdr:col>26</xdr:col>
      <xdr:colOff>101600</xdr:colOff>
      <xdr:row>35</xdr:row>
      <xdr:rowOff>333375</xdr:rowOff>
    </xdr:to>
    <xdr:sp macro="" textlink="">
      <xdr:nvSpPr>
        <xdr:cNvPr id="133" name="楕円 132"/>
        <xdr:cNvSpPr/>
      </xdr:nvSpPr>
      <xdr:spPr>
        <a:xfrm>
          <a:off x="49530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1270</xdr:rowOff>
    </xdr:from>
    <xdr:ext cx="736600" cy="259715"/>
    <xdr:sp macro="" textlink="">
      <xdr:nvSpPr>
        <xdr:cNvPr id="134" name="テキスト ボックス 133"/>
        <xdr:cNvSpPr txBox="1"/>
      </xdr:nvSpPr>
      <xdr:spPr>
        <a:xfrm>
          <a:off x="4622800" y="66116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207010</xdr:rowOff>
    </xdr:from>
    <xdr:to xmlns:xdr="http://schemas.openxmlformats.org/drawingml/2006/spreadsheetDrawing">
      <xdr:col>22</xdr:col>
      <xdr:colOff>165100</xdr:colOff>
      <xdr:row>35</xdr:row>
      <xdr:rowOff>309245</xdr:rowOff>
    </xdr:to>
    <xdr:sp macro="" textlink="">
      <xdr:nvSpPr>
        <xdr:cNvPr id="135" name="楕円 134"/>
        <xdr:cNvSpPr/>
      </xdr:nvSpPr>
      <xdr:spPr>
        <a:xfrm>
          <a:off x="4254500" y="6817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318770</xdr:rowOff>
    </xdr:from>
    <xdr:ext cx="762000" cy="252730"/>
    <xdr:sp macro="" textlink="">
      <xdr:nvSpPr>
        <xdr:cNvPr id="136" name="テキスト ボックス 135"/>
        <xdr:cNvSpPr txBox="1"/>
      </xdr:nvSpPr>
      <xdr:spPr>
        <a:xfrm>
          <a:off x="39243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240665</xdr:rowOff>
    </xdr:from>
    <xdr:to xmlns:xdr="http://schemas.openxmlformats.org/drawingml/2006/spreadsheetDrawing">
      <xdr:col>19</xdr:col>
      <xdr:colOff>38100</xdr:colOff>
      <xdr:row>35</xdr:row>
      <xdr:rowOff>342900</xdr:rowOff>
    </xdr:to>
    <xdr:sp macro="" textlink="">
      <xdr:nvSpPr>
        <xdr:cNvPr id="137" name="楕円 136"/>
        <xdr:cNvSpPr/>
      </xdr:nvSpPr>
      <xdr:spPr>
        <a:xfrm>
          <a:off x="3556000" y="6851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9525</xdr:rowOff>
    </xdr:from>
    <xdr:ext cx="762000" cy="254000"/>
    <xdr:sp macro="" textlink="">
      <xdr:nvSpPr>
        <xdr:cNvPr id="138" name="テキスト ボックス 137"/>
        <xdr:cNvSpPr txBox="1"/>
      </xdr:nvSpPr>
      <xdr:spPr>
        <a:xfrm>
          <a:off x="3225800" y="6619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26035</xdr:rowOff>
    </xdr:to>
    <xdr:sp macro="" textlink="">
      <xdr:nvSpPr>
        <xdr:cNvPr id="139" name="楕円 138"/>
        <xdr:cNvSpPr/>
      </xdr:nvSpPr>
      <xdr:spPr>
        <a:xfrm>
          <a:off x="2857500" y="687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36195</xdr:rowOff>
    </xdr:from>
    <xdr:ext cx="762000" cy="259715"/>
    <xdr:sp macro="" textlink="">
      <xdr:nvSpPr>
        <xdr:cNvPr id="140" name="テキスト ボックス 139"/>
        <xdr:cNvSpPr txBox="1"/>
      </xdr:nvSpPr>
      <xdr:spPr>
        <a:xfrm>
          <a:off x="25273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88645" cy="259080"/>
    <xdr:sp macro="" textlink="">
      <xdr:nvSpPr>
        <xdr:cNvPr id="46" name="テキスト ボックス 45"/>
        <xdr:cNvSpPr txBox="1"/>
      </xdr:nvSpPr>
      <xdr:spPr>
        <a:xfrm>
          <a:off x="166370" y="620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8645" cy="252095"/>
    <xdr:sp macro="" textlink="">
      <xdr:nvSpPr>
        <xdr:cNvPr id="48" name="テキスト ボックス 47"/>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59055</xdr:rowOff>
    </xdr:to>
    <xdr:cxnSp macro="">
      <xdr:nvCxnSpPr>
        <xdr:cNvPr id="56" name="直線コネクタ 55"/>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63500</xdr:rowOff>
    </xdr:from>
    <xdr:ext cx="534670" cy="252095"/>
    <xdr:sp macro="" textlink="">
      <xdr:nvSpPr>
        <xdr:cNvPr id="57" name="人件費最小値テキスト"/>
        <xdr:cNvSpPr txBox="1"/>
      </xdr:nvSpPr>
      <xdr:spPr>
        <a:xfrm>
          <a:off x="4686300" y="65786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59055</xdr:rowOff>
    </xdr:from>
    <xdr:to xmlns:xdr="http://schemas.openxmlformats.org/drawingml/2006/spreadsheetDrawing">
      <xdr:col>24</xdr:col>
      <xdr:colOff>152400</xdr:colOff>
      <xdr:row>38</xdr:row>
      <xdr:rowOff>59055</xdr:rowOff>
    </xdr:to>
    <xdr:cxnSp macro="">
      <xdr:nvCxnSpPr>
        <xdr:cNvPr id="58" name="直線コネクタ 57"/>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598805" cy="259080"/>
    <xdr:sp macro="" textlink="">
      <xdr:nvSpPr>
        <xdr:cNvPr id="59" name="人件費最大値テキスト"/>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79375</xdr:rowOff>
    </xdr:from>
    <xdr:to xmlns:xdr="http://schemas.openxmlformats.org/drawingml/2006/spreadsheetDrawing">
      <xdr:col>24</xdr:col>
      <xdr:colOff>63500</xdr:colOff>
      <xdr:row>37</xdr:row>
      <xdr:rowOff>92710</xdr:rowOff>
    </xdr:to>
    <xdr:cxnSp macro="">
      <xdr:nvCxnSpPr>
        <xdr:cNvPr id="61" name="直線コネクタ 60"/>
        <xdr:cNvCxnSpPr/>
      </xdr:nvCxnSpPr>
      <xdr:spPr>
        <a:xfrm flipV="1">
          <a:off x="3797300" y="64230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598805" cy="252095"/>
    <xdr:sp macro="" textlink="">
      <xdr:nvSpPr>
        <xdr:cNvPr id="62" name="人件費平均値テキスト"/>
        <xdr:cNvSpPr txBox="1"/>
      </xdr:nvSpPr>
      <xdr:spPr>
        <a:xfrm>
          <a:off x="4686300" y="586105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3" name="フローチャート: 判断 62"/>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92710</xdr:rowOff>
    </xdr:from>
    <xdr:to xmlns:xdr="http://schemas.openxmlformats.org/drawingml/2006/spreadsheetDrawing">
      <xdr:col>19</xdr:col>
      <xdr:colOff>177800</xdr:colOff>
      <xdr:row>37</xdr:row>
      <xdr:rowOff>104140</xdr:rowOff>
    </xdr:to>
    <xdr:cxnSp macro="">
      <xdr:nvCxnSpPr>
        <xdr:cNvPr id="64" name="直線コネクタ 63"/>
        <xdr:cNvCxnSpPr/>
      </xdr:nvCxnSpPr>
      <xdr:spPr>
        <a:xfrm flipV="1">
          <a:off x="2908300" y="64363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45085</xdr:rowOff>
    </xdr:from>
    <xdr:to xmlns:xdr="http://schemas.openxmlformats.org/drawingml/2006/spreadsheetDrawing">
      <xdr:col>20</xdr:col>
      <xdr:colOff>38100</xdr:colOff>
      <xdr:row>35</xdr:row>
      <xdr:rowOff>146685</xdr:rowOff>
    </xdr:to>
    <xdr:sp macro="" textlink="">
      <xdr:nvSpPr>
        <xdr:cNvPr id="65" name="フローチャート: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163195</xdr:rowOff>
    </xdr:from>
    <xdr:ext cx="591820" cy="259080"/>
    <xdr:sp macro="" textlink="">
      <xdr:nvSpPr>
        <xdr:cNvPr id="66" name="テキスト ボックス 65"/>
        <xdr:cNvSpPr txBox="1"/>
      </xdr:nvSpPr>
      <xdr:spPr>
        <a:xfrm>
          <a:off x="3497580" y="58210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104140</xdr:rowOff>
    </xdr:from>
    <xdr:to xmlns:xdr="http://schemas.openxmlformats.org/drawingml/2006/spreadsheetDrawing">
      <xdr:col>15</xdr:col>
      <xdr:colOff>50800</xdr:colOff>
      <xdr:row>37</xdr:row>
      <xdr:rowOff>111760</xdr:rowOff>
    </xdr:to>
    <xdr:cxnSp macro="">
      <xdr:nvCxnSpPr>
        <xdr:cNvPr id="67" name="直線コネクタ 66"/>
        <xdr:cNvCxnSpPr/>
      </xdr:nvCxnSpPr>
      <xdr:spPr>
        <a:xfrm flipV="1">
          <a:off x="2019300" y="6447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90170</xdr:rowOff>
    </xdr:from>
    <xdr:ext cx="591820" cy="259080"/>
    <xdr:sp macro="" textlink="">
      <xdr:nvSpPr>
        <xdr:cNvPr id="69" name="テキスト ボックス 68"/>
        <xdr:cNvSpPr txBox="1"/>
      </xdr:nvSpPr>
      <xdr:spPr>
        <a:xfrm>
          <a:off x="2608580" y="59194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111760</xdr:rowOff>
    </xdr:from>
    <xdr:to xmlns:xdr="http://schemas.openxmlformats.org/drawingml/2006/spreadsheetDrawing">
      <xdr:col>10</xdr:col>
      <xdr:colOff>114300</xdr:colOff>
      <xdr:row>37</xdr:row>
      <xdr:rowOff>113030</xdr:rowOff>
    </xdr:to>
    <xdr:cxnSp macro="">
      <xdr:nvCxnSpPr>
        <xdr:cNvPr id="70" name="直線コネクタ 69"/>
        <xdr:cNvCxnSpPr/>
      </xdr:nvCxnSpPr>
      <xdr:spPr>
        <a:xfrm flipV="1">
          <a:off x="1130300" y="6455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116840</xdr:rowOff>
    </xdr:from>
    <xdr:ext cx="591820" cy="259080"/>
    <xdr:sp macro="" textlink="">
      <xdr:nvSpPr>
        <xdr:cNvPr id="72" name="テキスト ボックス 71"/>
        <xdr:cNvSpPr txBox="1"/>
      </xdr:nvSpPr>
      <xdr:spPr>
        <a:xfrm>
          <a:off x="1719580" y="59461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166370</xdr:rowOff>
    </xdr:from>
    <xdr:to xmlns:xdr="http://schemas.openxmlformats.org/drawingml/2006/spreadsheetDrawing">
      <xdr:col>6</xdr:col>
      <xdr:colOff>38100</xdr:colOff>
      <xdr:row>36</xdr:row>
      <xdr:rowOff>95885</xdr:rowOff>
    </xdr:to>
    <xdr:sp macro="" textlink="">
      <xdr:nvSpPr>
        <xdr:cNvPr id="73" name="フローチャート: 判断 72"/>
        <xdr:cNvSpPr/>
      </xdr:nvSpPr>
      <xdr:spPr>
        <a:xfrm>
          <a:off x="107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112395</xdr:rowOff>
    </xdr:from>
    <xdr:ext cx="591820" cy="252095"/>
    <xdr:sp macro="" textlink="">
      <xdr:nvSpPr>
        <xdr:cNvPr id="74" name="テキスト ボックス 73"/>
        <xdr:cNvSpPr txBox="1"/>
      </xdr:nvSpPr>
      <xdr:spPr>
        <a:xfrm>
          <a:off x="830580" y="59416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29210</xdr:rowOff>
    </xdr:from>
    <xdr:to xmlns:xdr="http://schemas.openxmlformats.org/drawingml/2006/spreadsheetDrawing">
      <xdr:col>24</xdr:col>
      <xdr:colOff>114300</xdr:colOff>
      <xdr:row>37</xdr:row>
      <xdr:rowOff>130175</xdr:rowOff>
    </xdr:to>
    <xdr:sp macro="" textlink="">
      <xdr:nvSpPr>
        <xdr:cNvPr id="80" name="楕円 79"/>
        <xdr:cNvSpPr/>
      </xdr:nvSpPr>
      <xdr:spPr>
        <a:xfrm>
          <a:off x="45847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6985</xdr:rowOff>
    </xdr:from>
    <xdr:ext cx="534670" cy="252095"/>
    <xdr:sp macro="" textlink="">
      <xdr:nvSpPr>
        <xdr:cNvPr id="81" name="人件費該当値テキスト"/>
        <xdr:cNvSpPr txBox="1"/>
      </xdr:nvSpPr>
      <xdr:spPr>
        <a:xfrm>
          <a:off x="4686300" y="63506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41910</xdr:rowOff>
    </xdr:from>
    <xdr:to xmlns:xdr="http://schemas.openxmlformats.org/drawingml/2006/spreadsheetDrawing">
      <xdr:col>20</xdr:col>
      <xdr:colOff>38100</xdr:colOff>
      <xdr:row>37</xdr:row>
      <xdr:rowOff>143510</xdr:rowOff>
    </xdr:to>
    <xdr:sp macro="" textlink="">
      <xdr:nvSpPr>
        <xdr:cNvPr id="82" name="楕円 81"/>
        <xdr:cNvSpPr/>
      </xdr:nvSpPr>
      <xdr:spPr>
        <a:xfrm>
          <a:off x="3746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134620</xdr:rowOff>
    </xdr:from>
    <xdr:ext cx="527685" cy="252095"/>
    <xdr:sp macro="" textlink="">
      <xdr:nvSpPr>
        <xdr:cNvPr id="83" name="テキスト ボックス 82"/>
        <xdr:cNvSpPr txBox="1"/>
      </xdr:nvSpPr>
      <xdr:spPr>
        <a:xfrm>
          <a:off x="3529965" y="6478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53340</xdr:rowOff>
    </xdr:from>
    <xdr:to xmlns:xdr="http://schemas.openxmlformats.org/drawingml/2006/spreadsheetDrawing">
      <xdr:col>15</xdr:col>
      <xdr:colOff>101600</xdr:colOff>
      <xdr:row>37</xdr:row>
      <xdr:rowOff>154940</xdr:rowOff>
    </xdr:to>
    <xdr:sp macro="" textlink="">
      <xdr:nvSpPr>
        <xdr:cNvPr id="84" name="楕円 83"/>
        <xdr:cNvSpPr/>
      </xdr:nvSpPr>
      <xdr:spPr>
        <a:xfrm>
          <a:off x="285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146050</xdr:rowOff>
    </xdr:from>
    <xdr:ext cx="527685" cy="252095"/>
    <xdr:sp macro="" textlink="">
      <xdr:nvSpPr>
        <xdr:cNvPr id="85" name="テキスト ボックス 84"/>
        <xdr:cNvSpPr txBox="1"/>
      </xdr:nvSpPr>
      <xdr:spPr>
        <a:xfrm>
          <a:off x="2640965" y="6489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60960</xdr:rowOff>
    </xdr:from>
    <xdr:to xmlns:xdr="http://schemas.openxmlformats.org/drawingml/2006/spreadsheetDrawing">
      <xdr:col>10</xdr:col>
      <xdr:colOff>165100</xdr:colOff>
      <xdr:row>37</xdr:row>
      <xdr:rowOff>162560</xdr:rowOff>
    </xdr:to>
    <xdr:sp macro="" textlink="">
      <xdr:nvSpPr>
        <xdr:cNvPr id="86" name="楕円 85"/>
        <xdr:cNvSpPr/>
      </xdr:nvSpPr>
      <xdr:spPr>
        <a:xfrm>
          <a:off x="1968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153670</xdr:rowOff>
    </xdr:from>
    <xdr:ext cx="527685" cy="259080"/>
    <xdr:sp macro="" textlink="">
      <xdr:nvSpPr>
        <xdr:cNvPr id="87" name="テキスト ボックス 86"/>
        <xdr:cNvSpPr txBox="1"/>
      </xdr:nvSpPr>
      <xdr:spPr>
        <a:xfrm>
          <a:off x="1751965" y="6497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62230</xdr:rowOff>
    </xdr:from>
    <xdr:to xmlns:xdr="http://schemas.openxmlformats.org/drawingml/2006/spreadsheetDrawing">
      <xdr:col>6</xdr:col>
      <xdr:colOff>38100</xdr:colOff>
      <xdr:row>37</xdr:row>
      <xdr:rowOff>163830</xdr:rowOff>
    </xdr:to>
    <xdr:sp macro="" textlink="">
      <xdr:nvSpPr>
        <xdr:cNvPr id="88" name="楕円 87"/>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154940</xdr:rowOff>
    </xdr:from>
    <xdr:ext cx="527685" cy="252095"/>
    <xdr:sp macro="" textlink="">
      <xdr:nvSpPr>
        <xdr:cNvPr id="89" name="テキスト ボックス 88"/>
        <xdr:cNvSpPr txBox="1"/>
      </xdr:nvSpPr>
      <xdr:spPr>
        <a:xfrm>
          <a:off x="862965" y="64985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645" cy="252095"/>
    <xdr:sp macro="" textlink="">
      <xdr:nvSpPr>
        <xdr:cNvPr id="105" name="テキスト ボックス 104"/>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645" cy="259080"/>
    <xdr:sp macro="" textlink="">
      <xdr:nvSpPr>
        <xdr:cNvPr id="107" name="テキスト ボックス 106"/>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645" cy="259080"/>
    <xdr:sp macro="" textlink="">
      <xdr:nvSpPr>
        <xdr:cNvPr id="109" name="テキスト ボックス 108"/>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156210</xdr:rowOff>
    </xdr:from>
    <xdr:to xmlns:xdr="http://schemas.openxmlformats.org/drawingml/2006/spreadsheetDrawing">
      <xdr:col>24</xdr:col>
      <xdr:colOff>62865</xdr:colOff>
      <xdr:row>58</xdr:row>
      <xdr:rowOff>106045</xdr:rowOff>
    </xdr:to>
    <xdr:cxnSp macro="">
      <xdr:nvCxnSpPr>
        <xdr:cNvPr id="113" name="直線コネクタ 112"/>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34670" cy="252095"/>
    <xdr:sp macro="" textlink="">
      <xdr:nvSpPr>
        <xdr:cNvPr id="114" name="物件費最小値テキスト"/>
        <xdr:cNvSpPr txBox="1"/>
      </xdr:nvSpPr>
      <xdr:spPr>
        <a:xfrm>
          <a:off x="4686300" y="100539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5" name="直線コネクタ 114"/>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6"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156210</xdr:rowOff>
    </xdr:from>
    <xdr:to xmlns:xdr="http://schemas.openxmlformats.org/drawingml/2006/spreadsheetDrawing">
      <xdr:col>24</xdr:col>
      <xdr:colOff>152400</xdr:colOff>
      <xdr:row>51</xdr:row>
      <xdr:rowOff>156210</xdr:rowOff>
    </xdr:to>
    <xdr:cxnSp macro="">
      <xdr:nvCxnSpPr>
        <xdr:cNvPr id="117" name="直線コネクタ 116"/>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67945</xdr:rowOff>
    </xdr:from>
    <xdr:to xmlns:xdr="http://schemas.openxmlformats.org/drawingml/2006/spreadsheetDrawing">
      <xdr:col>24</xdr:col>
      <xdr:colOff>63500</xdr:colOff>
      <xdr:row>58</xdr:row>
      <xdr:rowOff>74930</xdr:rowOff>
    </xdr:to>
    <xdr:cxnSp macro="">
      <xdr:nvCxnSpPr>
        <xdr:cNvPr id="118" name="直線コネクタ 117"/>
        <xdr:cNvCxnSpPr/>
      </xdr:nvCxnSpPr>
      <xdr:spPr>
        <a:xfrm flipV="1">
          <a:off x="3797300" y="100120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104140</xdr:rowOff>
    </xdr:from>
    <xdr:ext cx="598805" cy="259080"/>
    <xdr:sp macro="" textlink="">
      <xdr:nvSpPr>
        <xdr:cNvPr id="119" name="物件費平均値テキスト"/>
        <xdr:cNvSpPr txBox="1"/>
      </xdr:nvSpPr>
      <xdr:spPr>
        <a:xfrm>
          <a:off x="4686300" y="9705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20" name="フローチャート: 判断 119"/>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74930</xdr:rowOff>
    </xdr:from>
    <xdr:to xmlns:xdr="http://schemas.openxmlformats.org/drawingml/2006/spreadsheetDrawing">
      <xdr:col>19</xdr:col>
      <xdr:colOff>177800</xdr:colOff>
      <xdr:row>58</xdr:row>
      <xdr:rowOff>101600</xdr:rowOff>
    </xdr:to>
    <xdr:cxnSp macro="">
      <xdr:nvCxnSpPr>
        <xdr:cNvPr id="121" name="直線コネクタ 120"/>
        <xdr:cNvCxnSpPr/>
      </xdr:nvCxnSpPr>
      <xdr:spPr>
        <a:xfrm flipV="1">
          <a:off x="2908300" y="10019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89535</xdr:rowOff>
    </xdr:from>
    <xdr:to xmlns:xdr="http://schemas.openxmlformats.org/drawingml/2006/spreadsheetDrawing">
      <xdr:col>20</xdr:col>
      <xdr:colOff>38100</xdr:colOff>
      <xdr:row>58</xdr:row>
      <xdr:rowOff>19685</xdr:rowOff>
    </xdr:to>
    <xdr:sp macro="" textlink="">
      <xdr:nvSpPr>
        <xdr:cNvPr id="122" name="フローチャート: 判断 121"/>
        <xdr:cNvSpPr/>
      </xdr:nvSpPr>
      <xdr:spPr>
        <a:xfrm>
          <a:off x="3746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36195</xdr:rowOff>
    </xdr:from>
    <xdr:ext cx="591820" cy="259080"/>
    <xdr:sp macro="" textlink="">
      <xdr:nvSpPr>
        <xdr:cNvPr id="123" name="テキスト ボックス 122"/>
        <xdr:cNvSpPr txBox="1"/>
      </xdr:nvSpPr>
      <xdr:spPr>
        <a:xfrm>
          <a:off x="3497580" y="96373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101600</xdr:rowOff>
    </xdr:from>
    <xdr:to xmlns:xdr="http://schemas.openxmlformats.org/drawingml/2006/spreadsheetDrawing">
      <xdr:col>15</xdr:col>
      <xdr:colOff>50800</xdr:colOff>
      <xdr:row>58</xdr:row>
      <xdr:rowOff>110490</xdr:rowOff>
    </xdr:to>
    <xdr:cxnSp macro="">
      <xdr:nvCxnSpPr>
        <xdr:cNvPr id="124" name="直線コネクタ 123"/>
        <xdr:cNvCxnSpPr/>
      </xdr:nvCxnSpPr>
      <xdr:spPr>
        <a:xfrm flipV="1">
          <a:off x="2019300" y="10045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94615</xdr:rowOff>
    </xdr:from>
    <xdr:to xmlns:xdr="http://schemas.openxmlformats.org/drawingml/2006/spreadsheetDrawing">
      <xdr:col>15</xdr:col>
      <xdr:colOff>101600</xdr:colOff>
      <xdr:row>58</xdr:row>
      <xdr:rowOff>24765</xdr:rowOff>
    </xdr:to>
    <xdr:sp macro="" textlink="">
      <xdr:nvSpPr>
        <xdr:cNvPr id="125" name="フローチャート: 判断 124"/>
        <xdr:cNvSpPr/>
      </xdr:nvSpPr>
      <xdr:spPr>
        <a:xfrm>
          <a:off x="2857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41275</xdr:rowOff>
    </xdr:from>
    <xdr:ext cx="591820" cy="252095"/>
    <xdr:sp macro="" textlink="">
      <xdr:nvSpPr>
        <xdr:cNvPr id="126" name="テキスト ボックス 125"/>
        <xdr:cNvSpPr txBox="1"/>
      </xdr:nvSpPr>
      <xdr:spPr>
        <a:xfrm>
          <a:off x="2608580" y="964247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102235</xdr:rowOff>
    </xdr:from>
    <xdr:to xmlns:xdr="http://schemas.openxmlformats.org/drawingml/2006/spreadsheetDrawing">
      <xdr:col>10</xdr:col>
      <xdr:colOff>114300</xdr:colOff>
      <xdr:row>58</xdr:row>
      <xdr:rowOff>110490</xdr:rowOff>
    </xdr:to>
    <xdr:cxnSp macro="">
      <xdr:nvCxnSpPr>
        <xdr:cNvPr id="127" name="直線コネクタ 126"/>
        <xdr:cNvCxnSpPr/>
      </xdr:nvCxnSpPr>
      <xdr:spPr>
        <a:xfrm>
          <a:off x="1130300" y="100463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104775</xdr:rowOff>
    </xdr:from>
    <xdr:to xmlns:xdr="http://schemas.openxmlformats.org/drawingml/2006/spreadsheetDrawing">
      <xdr:col>10</xdr:col>
      <xdr:colOff>165100</xdr:colOff>
      <xdr:row>58</xdr:row>
      <xdr:rowOff>34925</xdr:rowOff>
    </xdr:to>
    <xdr:sp macro="" textlink="">
      <xdr:nvSpPr>
        <xdr:cNvPr id="128" name="フローチャート: 判断 127"/>
        <xdr:cNvSpPr/>
      </xdr:nvSpPr>
      <xdr:spPr>
        <a:xfrm>
          <a:off x="196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52070</xdr:rowOff>
    </xdr:from>
    <xdr:ext cx="591820" cy="252095"/>
    <xdr:sp macro="" textlink="">
      <xdr:nvSpPr>
        <xdr:cNvPr id="129" name="テキスト ボックス 128"/>
        <xdr:cNvSpPr txBox="1"/>
      </xdr:nvSpPr>
      <xdr:spPr>
        <a:xfrm>
          <a:off x="1719580" y="96532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103505</xdr:rowOff>
    </xdr:from>
    <xdr:to xmlns:xdr="http://schemas.openxmlformats.org/drawingml/2006/spreadsheetDrawing">
      <xdr:col>6</xdr:col>
      <xdr:colOff>38100</xdr:colOff>
      <xdr:row>58</xdr:row>
      <xdr:rowOff>33655</xdr:rowOff>
    </xdr:to>
    <xdr:sp macro="" textlink="">
      <xdr:nvSpPr>
        <xdr:cNvPr id="130" name="フローチャート: 判断 129"/>
        <xdr:cNvSpPr/>
      </xdr:nvSpPr>
      <xdr:spPr>
        <a:xfrm>
          <a:off x="107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50165</xdr:rowOff>
    </xdr:from>
    <xdr:ext cx="591820" cy="259080"/>
    <xdr:sp macro="" textlink="">
      <xdr:nvSpPr>
        <xdr:cNvPr id="131" name="テキスト ボックス 130"/>
        <xdr:cNvSpPr txBox="1"/>
      </xdr:nvSpPr>
      <xdr:spPr>
        <a:xfrm>
          <a:off x="830580" y="96513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118745</xdr:rowOff>
    </xdr:to>
    <xdr:sp macro="" textlink="">
      <xdr:nvSpPr>
        <xdr:cNvPr id="137" name="楕円 136"/>
        <xdr:cNvSpPr/>
      </xdr:nvSpPr>
      <xdr:spPr>
        <a:xfrm>
          <a:off x="45847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103505</xdr:rowOff>
    </xdr:from>
    <xdr:ext cx="534670" cy="259080"/>
    <xdr:sp macro="" textlink="">
      <xdr:nvSpPr>
        <xdr:cNvPr id="138" name="物件費該当値テキスト"/>
        <xdr:cNvSpPr txBox="1"/>
      </xdr:nvSpPr>
      <xdr:spPr>
        <a:xfrm>
          <a:off x="4686300" y="987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24130</xdr:rowOff>
    </xdr:from>
    <xdr:to xmlns:xdr="http://schemas.openxmlformats.org/drawingml/2006/spreadsheetDrawing">
      <xdr:col>20</xdr:col>
      <xdr:colOff>38100</xdr:colOff>
      <xdr:row>58</xdr:row>
      <xdr:rowOff>125730</xdr:rowOff>
    </xdr:to>
    <xdr:sp macro="" textlink="">
      <xdr:nvSpPr>
        <xdr:cNvPr id="139" name="楕円 138"/>
        <xdr:cNvSpPr/>
      </xdr:nvSpPr>
      <xdr:spPr>
        <a:xfrm>
          <a:off x="3746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116840</xdr:rowOff>
    </xdr:from>
    <xdr:ext cx="527685" cy="259080"/>
    <xdr:sp macro="" textlink="">
      <xdr:nvSpPr>
        <xdr:cNvPr id="140" name="テキスト ボックス 139"/>
        <xdr:cNvSpPr txBox="1"/>
      </xdr:nvSpPr>
      <xdr:spPr>
        <a:xfrm>
          <a:off x="3529965" y="100609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50800</xdr:rowOff>
    </xdr:from>
    <xdr:to xmlns:xdr="http://schemas.openxmlformats.org/drawingml/2006/spreadsheetDrawing">
      <xdr:col>15</xdr:col>
      <xdr:colOff>101600</xdr:colOff>
      <xdr:row>58</xdr:row>
      <xdr:rowOff>152400</xdr:rowOff>
    </xdr:to>
    <xdr:sp macro="" textlink="">
      <xdr:nvSpPr>
        <xdr:cNvPr id="141" name="楕円 140"/>
        <xdr:cNvSpPr/>
      </xdr:nvSpPr>
      <xdr:spPr>
        <a:xfrm>
          <a:off x="2857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143510</xdr:rowOff>
    </xdr:from>
    <xdr:ext cx="527685" cy="252095"/>
    <xdr:sp macro="" textlink="">
      <xdr:nvSpPr>
        <xdr:cNvPr id="142" name="テキスト ボックス 141"/>
        <xdr:cNvSpPr txBox="1"/>
      </xdr:nvSpPr>
      <xdr:spPr>
        <a:xfrm>
          <a:off x="2640965" y="100876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59690</xdr:rowOff>
    </xdr:from>
    <xdr:to xmlns:xdr="http://schemas.openxmlformats.org/drawingml/2006/spreadsheetDrawing">
      <xdr:col>10</xdr:col>
      <xdr:colOff>165100</xdr:colOff>
      <xdr:row>58</xdr:row>
      <xdr:rowOff>161290</xdr:rowOff>
    </xdr:to>
    <xdr:sp macro="" textlink="">
      <xdr:nvSpPr>
        <xdr:cNvPr id="143" name="楕円 142"/>
        <xdr:cNvSpPr/>
      </xdr:nvSpPr>
      <xdr:spPr>
        <a:xfrm>
          <a:off x="196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152400</xdr:rowOff>
    </xdr:from>
    <xdr:ext cx="527685" cy="259080"/>
    <xdr:sp macro="" textlink="">
      <xdr:nvSpPr>
        <xdr:cNvPr id="144" name="テキスト ボックス 143"/>
        <xdr:cNvSpPr txBox="1"/>
      </xdr:nvSpPr>
      <xdr:spPr>
        <a:xfrm>
          <a:off x="1751965" y="10096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52070</xdr:rowOff>
    </xdr:from>
    <xdr:to xmlns:xdr="http://schemas.openxmlformats.org/drawingml/2006/spreadsheetDrawing">
      <xdr:col>6</xdr:col>
      <xdr:colOff>38100</xdr:colOff>
      <xdr:row>58</xdr:row>
      <xdr:rowOff>153035</xdr:rowOff>
    </xdr:to>
    <xdr:sp macro="" textlink="">
      <xdr:nvSpPr>
        <xdr:cNvPr id="145" name="楕円 144"/>
        <xdr:cNvSpPr/>
      </xdr:nvSpPr>
      <xdr:spPr>
        <a:xfrm>
          <a:off x="1079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144145</xdr:rowOff>
    </xdr:from>
    <xdr:ext cx="527685" cy="252095"/>
    <xdr:sp macro="" textlink="">
      <xdr:nvSpPr>
        <xdr:cNvPr id="146" name="テキスト ボックス 145"/>
        <xdr:cNvSpPr txBox="1"/>
      </xdr:nvSpPr>
      <xdr:spPr>
        <a:xfrm>
          <a:off x="862965" y="10088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935" cy="259080"/>
    <xdr:sp macro="" textlink="">
      <xdr:nvSpPr>
        <xdr:cNvPr id="158" name="テキスト ボックス 157"/>
        <xdr:cNvSpPr txBox="1"/>
      </xdr:nvSpPr>
      <xdr:spPr>
        <a:xfrm>
          <a:off x="513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2095"/>
    <xdr:sp macro="" textlink="">
      <xdr:nvSpPr>
        <xdr:cNvPr id="162" name="テキスト ボックス 161"/>
        <xdr:cNvSpPr txBox="1"/>
      </xdr:nvSpPr>
      <xdr:spPr>
        <a:xfrm>
          <a:off x="230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2095"/>
    <xdr:sp macro="" textlink="">
      <xdr:nvSpPr>
        <xdr:cNvPr id="168" name="テキスト ボックス 167"/>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165100</xdr:rowOff>
    </xdr:from>
    <xdr:ext cx="534670" cy="259080"/>
    <xdr:sp macro="" textlink="">
      <xdr:nvSpPr>
        <xdr:cNvPr id="173" name="維持補修費最大値テキスト"/>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46990</xdr:rowOff>
    </xdr:from>
    <xdr:to xmlns:xdr="http://schemas.openxmlformats.org/drawingml/2006/spreadsheetDrawing">
      <xdr:col>24</xdr:col>
      <xdr:colOff>152400</xdr:colOff>
      <xdr:row>71</xdr:row>
      <xdr:rowOff>46990</xdr:rowOff>
    </xdr:to>
    <xdr:cxnSp macro="">
      <xdr:nvCxnSpPr>
        <xdr:cNvPr id="174" name="直線コネクタ 173"/>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20320</xdr:rowOff>
    </xdr:from>
    <xdr:to xmlns:xdr="http://schemas.openxmlformats.org/drawingml/2006/spreadsheetDrawing">
      <xdr:col>24</xdr:col>
      <xdr:colOff>63500</xdr:colOff>
      <xdr:row>79</xdr:row>
      <xdr:rowOff>21590</xdr:rowOff>
    </xdr:to>
    <xdr:cxnSp macro="">
      <xdr:nvCxnSpPr>
        <xdr:cNvPr id="175" name="直線コネクタ 174"/>
        <xdr:cNvCxnSpPr/>
      </xdr:nvCxnSpPr>
      <xdr:spPr>
        <a:xfrm flipV="1">
          <a:off x="3797300" y="135648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139065</xdr:rowOff>
    </xdr:from>
    <xdr:ext cx="534670" cy="259080"/>
    <xdr:sp macro="" textlink="">
      <xdr:nvSpPr>
        <xdr:cNvPr id="176" name="維持補修費平均値テキスト"/>
        <xdr:cNvSpPr txBox="1"/>
      </xdr:nvSpPr>
      <xdr:spPr>
        <a:xfrm>
          <a:off x="4686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77" name="フローチャート: 判断 176"/>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16510</xdr:rowOff>
    </xdr:from>
    <xdr:to xmlns:xdr="http://schemas.openxmlformats.org/drawingml/2006/spreadsheetDrawing">
      <xdr:col>19</xdr:col>
      <xdr:colOff>177800</xdr:colOff>
      <xdr:row>79</xdr:row>
      <xdr:rowOff>21590</xdr:rowOff>
    </xdr:to>
    <xdr:cxnSp macro="">
      <xdr:nvCxnSpPr>
        <xdr:cNvPr id="178" name="直線コネクタ 177"/>
        <xdr:cNvCxnSpPr/>
      </xdr:nvCxnSpPr>
      <xdr:spPr>
        <a:xfrm>
          <a:off x="2908300" y="13561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140970</xdr:rowOff>
    </xdr:from>
    <xdr:to xmlns:xdr="http://schemas.openxmlformats.org/drawingml/2006/spreadsheetDrawing">
      <xdr:col>20</xdr:col>
      <xdr:colOff>38100</xdr:colOff>
      <xdr:row>78</xdr:row>
      <xdr:rowOff>71120</xdr:rowOff>
    </xdr:to>
    <xdr:sp macro="" textlink="">
      <xdr:nvSpPr>
        <xdr:cNvPr id="179" name="フローチャート: 判断 178"/>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87630</xdr:rowOff>
    </xdr:from>
    <xdr:ext cx="527685" cy="252095"/>
    <xdr:sp macro="" textlink="">
      <xdr:nvSpPr>
        <xdr:cNvPr id="180" name="テキスト ボックス 179"/>
        <xdr:cNvSpPr txBox="1"/>
      </xdr:nvSpPr>
      <xdr:spPr>
        <a:xfrm>
          <a:off x="3529965" y="13117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16510</xdr:rowOff>
    </xdr:from>
    <xdr:to xmlns:xdr="http://schemas.openxmlformats.org/drawingml/2006/spreadsheetDrawing">
      <xdr:col>15</xdr:col>
      <xdr:colOff>50800</xdr:colOff>
      <xdr:row>79</xdr:row>
      <xdr:rowOff>26670</xdr:rowOff>
    </xdr:to>
    <xdr:cxnSp macro="">
      <xdr:nvCxnSpPr>
        <xdr:cNvPr id="181" name="直線コネクタ 180"/>
        <xdr:cNvCxnSpPr/>
      </xdr:nvCxnSpPr>
      <xdr:spPr>
        <a:xfrm flipV="1">
          <a:off x="2019300" y="13561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2" name="フローチャート: 判断 181"/>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114300</xdr:rowOff>
    </xdr:from>
    <xdr:ext cx="462915" cy="259080"/>
    <xdr:sp macro="" textlink="">
      <xdr:nvSpPr>
        <xdr:cNvPr id="183" name="テキスト ボックス 182"/>
        <xdr:cNvSpPr txBox="1"/>
      </xdr:nvSpPr>
      <xdr:spPr>
        <a:xfrm>
          <a:off x="2673350" y="131445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8890</xdr:rowOff>
    </xdr:from>
    <xdr:to xmlns:xdr="http://schemas.openxmlformats.org/drawingml/2006/spreadsheetDrawing">
      <xdr:col>10</xdr:col>
      <xdr:colOff>114300</xdr:colOff>
      <xdr:row>79</xdr:row>
      <xdr:rowOff>26670</xdr:rowOff>
    </xdr:to>
    <xdr:cxnSp macro="">
      <xdr:nvCxnSpPr>
        <xdr:cNvPr id="184" name="直線コネクタ 183"/>
        <xdr:cNvCxnSpPr/>
      </xdr:nvCxnSpPr>
      <xdr:spPr>
        <a:xfrm>
          <a:off x="1130300" y="135534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149860</xdr:rowOff>
    </xdr:from>
    <xdr:to xmlns:xdr="http://schemas.openxmlformats.org/drawingml/2006/spreadsheetDrawing">
      <xdr:col>10</xdr:col>
      <xdr:colOff>165100</xdr:colOff>
      <xdr:row>78</xdr:row>
      <xdr:rowOff>80010</xdr:rowOff>
    </xdr:to>
    <xdr:sp macro="" textlink="">
      <xdr:nvSpPr>
        <xdr:cNvPr id="185" name="フローチャート: 判断 184"/>
        <xdr:cNvSpPr/>
      </xdr:nvSpPr>
      <xdr:spPr>
        <a:xfrm>
          <a:off x="196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96520</xdr:rowOff>
    </xdr:from>
    <xdr:ext cx="462915" cy="259080"/>
    <xdr:sp macro="" textlink="">
      <xdr:nvSpPr>
        <xdr:cNvPr id="186" name="テキスト ボックス 185"/>
        <xdr:cNvSpPr txBox="1"/>
      </xdr:nvSpPr>
      <xdr:spPr>
        <a:xfrm>
          <a:off x="1784350" y="131267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7" name="フローチャート: 判断 186"/>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2915" cy="259080"/>
    <xdr:sp macro="" textlink="">
      <xdr:nvSpPr>
        <xdr:cNvPr id="188" name="テキスト ボックス 187"/>
        <xdr:cNvSpPr txBox="1"/>
      </xdr:nvSpPr>
      <xdr:spPr>
        <a:xfrm>
          <a:off x="895350" y="13133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140970</xdr:rowOff>
    </xdr:from>
    <xdr:to xmlns:xdr="http://schemas.openxmlformats.org/drawingml/2006/spreadsheetDrawing">
      <xdr:col>24</xdr:col>
      <xdr:colOff>114300</xdr:colOff>
      <xdr:row>79</xdr:row>
      <xdr:rowOff>71120</xdr:rowOff>
    </xdr:to>
    <xdr:sp macro="" textlink="">
      <xdr:nvSpPr>
        <xdr:cNvPr id="194" name="楕円 193"/>
        <xdr:cNvSpPr/>
      </xdr:nvSpPr>
      <xdr:spPr>
        <a:xfrm>
          <a:off x="45847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55880</xdr:rowOff>
    </xdr:from>
    <xdr:ext cx="469900" cy="259080"/>
    <xdr:sp macro="" textlink="">
      <xdr:nvSpPr>
        <xdr:cNvPr id="195" name="維持補修費該当値テキスト"/>
        <xdr:cNvSpPr txBox="1"/>
      </xdr:nvSpPr>
      <xdr:spPr>
        <a:xfrm>
          <a:off x="4686300" y="1342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142240</xdr:rowOff>
    </xdr:from>
    <xdr:to xmlns:xdr="http://schemas.openxmlformats.org/drawingml/2006/spreadsheetDrawing">
      <xdr:col>20</xdr:col>
      <xdr:colOff>38100</xdr:colOff>
      <xdr:row>79</xdr:row>
      <xdr:rowOff>72390</xdr:rowOff>
    </xdr:to>
    <xdr:sp macro="" textlink="">
      <xdr:nvSpPr>
        <xdr:cNvPr id="196" name="楕円 195"/>
        <xdr:cNvSpPr/>
      </xdr:nvSpPr>
      <xdr:spPr>
        <a:xfrm>
          <a:off x="3746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63500</xdr:rowOff>
    </xdr:from>
    <xdr:ext cx="462915" cy="252095"/>
    <xdr:sp macro="" textlink="">
      <xdr:nvSpPr>
        <xdr:cNvPr id="197" name="テキスト ボックス 196"/>
        <xdr:cNvSpPr txBox="1"/>
      </xdr:nvSpPr>
      <xdr:spPr>
        <a:xfrm>
          <a:off x="3562350" y="136080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137160</xdr:rowOff>
    </xdr:from>
    <xdr:to xmlns:xdr="http://schemas.openxmlformats.org/drawingml/2006/spreadsheetDrawing">
      <xdr:col>15</xdr:col>
      <xdr:colOff>101600</xdr:colOff>
      <xdr:row>79</xdr:row>
      <xdr:rowOff>67310</xdr:rowOff>
    </xdr:to>
    <xdr:sp macro="" textlink="">
      <xdr:nvSpPr>
        <xdr:cNvPr id="198" name="楕円 197"/>
        <xdr:cNvSpPr/>
      </xdr:nvSpPr>
      <xdr:spPr>
        <a:xfrm>
          <a:off x="2857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58420</xdr:rowOff>
    </xdr:from>
    <xdr:ext cx="462915" cy="259080"/>
    <xdr:sp macro="" textlink="">
      <xdr:nvSpPr>
        <xdr:cNvPr id="199" name="テキスト ボックス 198"/>
        <xdr:cNvSpPr txBox="1"/>
      </xdr:nvSpPr>
      <xdr:spPr>
        <a:xfrm>
          <a:off x="2673350" y="136029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147320</xdr:rowOff>
    </xdr:from>
    <xdr:to xmlns:xdr="http://schemas.openxmlformats.org/drawingml/2006/spreadsheetDrawing">
      <xdr:col>10</xdr:col>
      <xdr:colOff>165100</xdr:colOff>
      <xdr:row>79</xdr:row>
      <xdr:rowOff>77470</xdr:rowOff>
    </xdr:to>
    <xdr:sp macro="" textlink="">
      <xdr:nvSpPr>
        <xdr:cNvPr id="200" name="楕円 199"/>
        <xdr:cNvSpPr/>
      </xdr:nvSpPr>
      <xdr:spPr>
        <a:xfrm>
          <a:off x="196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68580</xdr:rowOff>
    </xdr:from>
    <xdr:ext cx="378460" cy="259080"/>
    <xdr:sp macro="" textlink="">
      <xdr:nvSpPr>
        <xdr:cNvPr id="201" name="テキスト ボックス 200"/>
        <xdr:cNvSpPr txBox="1"/>
      </xdr:nvSpPr>
      <xdr:spPr>
        <a:xfrm>
          <a:off x="1830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129540</xdr:rowOff>
    </xdr:from>
    <xdr:to xmlns:xdr="http://schemas.openxmlformats.org/drawingml/2006/spreadsheetDrawing">
      <xdr:col>6</xdr:col>
      <xdr:colOff>38100</xdr:colOff>
      <xdr:row>79</xdr:row>
      <xdr:rowOff>59690</xdr:rowOff>
    </xdr:to>
    <xdr:sp macro="" textlink="">
      <xdr:nvSpPr>
        <xdr:cNvPr id="202" name="楕円 201"/>
        <xdr:cNvSpPr/>
      </xdr:nvSpPr>
      <xdr:spPr>
        <a:xfrm>
          <a:off x="1079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50800</xdr:rowOff>
    </xdr:from>
    <xdr:ext cx="462915" cy="259080"/>
    <xdr:sp macro="" textlink="">
      <xdr:nvSpPr>
        <xdr:cNvPr id="203" name="テキスト ボックス 202"/>
        <xdr:cNvSpPr txBox="1"/>
      </xdr:nvSpPr>
      <xdr:spPr>
        <a:xfrm>
          <a:off x="895350" y="135953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2" name="テキスト ボックス 211"/>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52095"/>
    <xdr:sp macro="" textlink="">
      <xdr:nvSpPr>
        <xdr:cNvPr id="214" name="テキスト ボックス 213"/>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18" name="テキスト ボックス 217"/>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645" cy="252095"/>
    <xdr:sp macro="" textlink="">
      <xdr:nvSpPr>
        <xdr:cNvPr id="222" name="テキスト ボックス 221"/>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645" cy="258445"/>
    <xdr:sp macro="" textlink="">
      <xdr:nvSpPr>
        <xdr:cNvPr id="224" name="テキスト ボックス 223"/>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645" cy="259080"/>
    <xdr:sp macro="" textlink="">
      <xdr:nvSpPr>
        <xdr:cNvPr id="226" name="テキスト ボックス 225"/>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2095"/>
    <xdr:sp macro="" textlink="">
      <xdr:nvSpPr>
        <xdr:cNvPr id="228" name="テキスト ボックス 227"/>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88900</xdr:rowOff>
    </xdr:from>
    <xdr:to xmlns:xdr="http://schemas.openxmlformats.org/drawingml/2006/spreadsheetDrawing">
      <xdr:col>24</xdr:col>
      <xdr:colOff>62865</xdr:colOff>
      <xdr:row>98</xdr:row>
      <xdr:rowOff>158115</xdr:rowOff>
    </xdr:to>
    <xdr:cxnSp macro="">
      <xdr:nvCxnSpPr>
        <xdr:cNvPr id="230" name="直線コネクタ 229"/>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161925</xdr:rowOff>
    </xdr:from>
    <xdr:ext cx="534670" cy="259080"/>
    <xdr:sp macro="" textlink="">
      <xdr:nvSpPr>
        <xdr:cNvPr id="231" name="扶助費最小値テキスト"/>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158115</xdr:rowOff>
    </xdr:from>
    <xdr:to xmlns:xdr="http://schemas.openxmlformats.org/drawingml/2006/spreadsheetDrawing">
      <xdr:col>24</xdr:col>
      <xdr:colOff>152400</xdr:colOff>
      <xdr:row>98</xdr:row>
      <xdr:rowOff>158115</xdr:rowOff>
    </xdr:to>
    <xdr:cxnSp macro="">
      <xdr:nvCxnSpPr>
        <xdr:cNvPr id="232" name="直線コネクタ 231"/>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35560</xdr:rowOff>
    </xdr:from>
    <xdr:ext cx="598805" cy="259080"/>
    <xdr:sp macro="" textlink="">
      <xdr:nvSpPr>
        <xdr:cNvPr id="233" name="扶助費最大値テキスト"/>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88900</xdr:rowOff>
    </xdr:from>
    <xdr:to xmlns:xdr="http://schemas.openxmlformats.org/drawingml/2006/spreadsheetDrawing">
      <xdr:col>24</xdr:col>
      <xdr:colOff>152400</xdr:colOff>
      <xdr:row>89</xdr:row>
      <xdr:rowOff>88900</xdr:rowOff>
    </xdr:to>
    <xdr:cxnSp macro="">
      <xdr:nvCxnSpPr>
        <xdr:cNvPr id="234" name="直線コネクタ 233"/>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155575</xdr:rowOff>
    </xdr:from>
    <xdr:to xmlns:xdr="http://schemas.openxmlformats.org/drawingml/2006/spreadsheetDrawing">
      <xdr:col>24</xdr:col>
      <xdr:colOff>63500</xdr:colOff>
      <xdr:row>97</xdr:row>
      <xdr:rowOff>52070</xdr:rowOff>
    </xdr:to>
    <xdr:cxnSp macro="">
      <xdr:nvCxnSpPr>
        <xdr:cNvPr id="235" name="直線コネクタ 234"/>
        <xdr:cNvCxnSpPr/>
      </xdr:nvCxnSpPr>
      <xdr:spPr>
        <a:xfrm flipV="1">
          <a:off x="3797300" y="16443325"/>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54610</xdr:rowOff>
    </xdr:from>
    <xdr:ext cx="534670" cy="252095"/>
    <xdr:sp macro="" textlink="">
      <xdr:nvSpPr>
        <xdr:cNvPr id="236" name="扶助費平均値テキスト"/>
        <xdr:cNvSpPr txBox="1"/>
      </xdr:nvSpPr>
      <xdr:spPr>
        <a:xfrm>
          <a:off x="4686300" y="161709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7" name="フローチャート: 判断 236"/>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48260</xdr:rowOff>
    </xdr:from>
    <xdr:to xmlns:xdr="http://schemas.openxmlformats.org/drawingml/2006/spreadsheetDrawing">
      <xdr:col>19</xdr:col>
      <xdr:colOff>177800</xdr:colOff>
      <xdr:row>97</xdr:row>
      <xdr:rowOff>52070</xdr:rowOff>
    </xdr:to>
    <xdr:cxnSp macro="">
      <xdr:nvCxnSpPr>
        <xdr:cNvPr id="238" name="直線コネクタ 237"/>
        <xdr:cNvCxnSpPr/>
      </xdr:nvCxnSpPr>
      <xdr:spPr>
        <a:xfrm>
          <a:off x="2908300" y="16678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125095</xdr:rowOff>
    </xdr:from>
    <xdr:to xmlns:xdr="http://schemas.openxmlformats.org/drawingml/2006/spreadsheetDrawing">
      <xdr:col>20</xdr:col>
      <xdr:colOff>38100</xdr:colOff>
      <xdr:row>97</xdr:row>
      <xdr:rowOff>55245</xdr:rowOff>
    </xdr:to>
    <xdr:sp macro="" textlink="">
      <xdr:nvSpPr>
        <xdr:cNvPr id="239" name="フローチャート: 判断 238"/>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71755</xdr:rowOff>
    </xdr:from>
    <xdr:ext cx="527685" cy="259080"/>
    <xdr:sp macro="" textlink="">
      <xdr:nvSpPr>
        <xdr:cNvPr id="240" name="テキスト ボックス 239"/>
        <xdr:cNvSpPr txBox="1"/>
      </xdr:nvSpPr>
      <xdr:spPr>
        <a:xfrm>
          <a:off x="3529965" y="163595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48260</xdr:rowOff>
    </xdr:from>
    <xdr:to xmlns:xdr="http://schemas.openxmlformats.org/drawingml/2006/spreadsheetDrawing">
      <xdr:col>15</xdr:col>
      <xdr:colOff>50800</xdr:colOff>
      <xdr:row>97</xdr:row>
      <xdr:rowOff>73660</xdr:rowOff>
    </xdr:to>
    <xdr:cxnSp macro="">
      <xdr:nvCxnSpPr>
        <xdr:cNvPr id="241" name="直線コネクタ 240"/>
        <xdr:cNvCxnSpPr/>
      </xdr:nvCxnSpPr>
      <xdr:spPr>
        <a:xfrm flipV="1">
          <a:off x="2019300" y="166789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123825</xdr:rowOff>
    </xdr:from>
    <xdr:to xmlns:xdr="http://schemas.openxmlformats.org/drawingml/2006/spreadsheetDrawing">
      <xdr:col>15</xdr:col>
      <xdr:colOff>101600</xdr:colOff>
      <xdr:row>97</xdr:row>
      <xdr:rowOff>53975</xdr:rowOff>
    </xdr:to>
    <xdr:sp macro="" textlink="">
      <xdr:nvSpPr>
        <xdr:cNvPr id="242" name="フローチャート: 判断 241"/>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70485</xdr:rowOff>
    </xdr:from>
    <xdr:ext cx="527685" cy="259080"/>
    <xdr:sp macro="" textlink="">
      <xdr:nvSpPr>
        <xdr:cNvPr id="243" name="テキスト ボックス 242"/>
        <xdr:cNvSpPr txBox="1"/>
      </xdr:nvSpPr>
      <xdr:spPr>
        <a:xfrm>
          <a:off x="2640965" y="16358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73660</xdr:rowOff>
    </xdr:from>
    <xdr:to xmlns:xdr="http://schemas.openxmlformats.org/drawingml/2006/spreadsheetDrawing">
      <xdr:col>10</xdr:col>
      <xdr:colOff>114300</xdr:colOff>
      <xdr:row>97</xdr:row>
      <xdr:rowOff>80010</xdr:rowOff>
    </xdr:to>
    <xdr:cxnSp macro="">
      <xdr:nvCxnSpPr>
        <xdr:cNvPr id="244" name="直線コネクタ 243"/>
        <xdr:cNvCxnSpPr/>
      </xdr:nvCxnSpPr>
      <xdr:spPr>
        <a:xfrm flipV="1">
          <a:off x="1130300" y="16704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135255</xdr:rowOff>
    </xdr:from>
    <xdr:to xmlns:xdr="http://schemas.openxmlformats.org/drawingml/2006/spreadsheetDrawing">
      <xdr:col>10</xdr:col>
      <xdr:colOff>165100</xdr:colOff>
      <xdr:row>97</xdr:row>
      <xdr:rowOff>65405</xdr:rowOff>
    </xdr:to>
    <xdr:sp macro="" textlink="">
      <xdr:nvSpPr>
        <xdr:cNvPr id="245" name="フローチャート: 判断 244"/>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81915</xdr:rowOff>
    </xdr:from>
    <xdr:ext cx="527685" cy="259080"/>
    <xdr:sp macro="" textlink="">
      <xdr:nvSpPr>
        <xdr:cNvPr id="246" name="テキスト ボックス 245"/>
        <xdr:cNvSpPr txBox="1"/>
      </xdr:nvSpPr>
      <xdr:spPr>
        <a:xfrm>
          <a:off x="1751965" y="16369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150495</xdr:rowOff>
    </xdr:from>
    <xdr:to xmlns:xdr="http://schemas.openxmlformats.org/drawingml/2006/spreadsheetDrawing">
      <xdr:col>6</xdr:col>
      <xdr:colOff>38100</xdr:colOff>
      <xdr:row>97</xdr:row>
      <xdr:rowOff>80645</xdr:rowOff>
    </xdr:to>
    <xdr:sp macro="" textlink="">
      <xdr:nvSpPr>
        <xdr:cNvPr id="247" name="フローチャート: 判断 246"/>
        <xdr:cNvSpPr/>
      </xdr:nvSpPr>
      <xdr:spPr>
        <a:xfrm>
          <a:off x="1079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97790</xdr:rowOff>
    </xdr:from>
    <xdr:ext cx="527685" cy="252095"/>
    <xdr:sp macro="" textlink="">
      <xdr:nvSpPr>
        <xdr:cNvPr id="248" name="テキスト ボックス 247"/>
        <xdr:cNvSpPr txBox="1"/>
      </xdr:nvSpPr>
      <xdr:spPr>
        <a:xfrm>
          <a:off x="862965" y="16385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104775</xdr:rowOff>
    </xdr:from>
    <xdr:to xmlns:xdr="http://schemas.openxmlformats.org/drawingml/2006/spreadsheetDrawing">
      <xdr:col>24</xdr:col>
      <xdr:colOff>114300</xdr:colOff>
      <xdr:row>96</xdr:row>
      <xdr:rowOff>34925</xdr:rowOff>
    </xdr:to>
    <xdr:sp macro="" textlink="">
      <xdr:nvSpPr>
        <xdr:cNvPr id="254" name="楕円 253"/>
        <xdr:cNvSpPr/>
      </xdr:nvSpPr>
      <xdr:spPr>
        <a:xfrm>
          <a:off x="4584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83185</xdr:rowOff>
    </xdr:from>
    <xdr:ext cx="534670" cy="259080"/>
    <xdr:sp macro="" textlink="">
      <xdr:nvSpPr>
        <xdr:cNvPr id="255" name="扶助費該当値テキスト"/>
        <xdr:cNvSpPr txBox="1"/>
      </xdr:nvSpPr>
      <xdr:spPr>
        <a:xfrm>
          <a:off x="4686300" y="1637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56" name="楕円 255"/>
        <xdr:cNvSpPr/>
      </xdr:nvSpPr>
      <xdr:spPr>
        <a:xfrm>
          <a:off x="3746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93345</xdr:rowOff>
    </xdr:from>
    <xdr:ext cx="527685" cy="259080"/>
    <xdr:sp macro="" textlink="">
      <xdr:nvSpPr>
        <xdr:cNvPr id="257" name="テキスト ボックス 256"/>
        <xdr:cNvSpPr txBox="1"/>
      </xdr:nvSpPr>
      <xdr:spPr>
        <a:xfrm>
          <a:off x="3529965" y="16723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168910</xdr:rowOff>
    </xdr:from>
    <xdr:to xmlns:xdr="http://schemas.openxmlformats.org/drawingml/2006/spreadsheetDrawing">
      <xdr:col>15</xdr:col>
      <xdr:colOff>101600</xdr:colOff>
      <xdr:row>97</xdr:row>
      <xdr:rowOff>99060</xdr:rowOff>
    </xdr:to>
    <xdr:sp macro="" textlink="">
      <xdr:nvSpPr>
        <xdr:cNvPr id="258" name="楕円 257"/>
        <xdr:cNvSpPr/>
      </xdr:nvSpPr>
      <xdr:spPr>
        <a:xfrm>
          <a:off x="2857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90170</xdr:rowOff>
    </xdr:from>
    <xdr:ext cx="527685" cy="259080"/>
    <xdr:sp macro="" textlink="">
      <xdr:nvSpPr>
        <xdr:cNvPr id="259" name="テキスト ボックス 258"/>
        <xdr:cNvSpPr txBox="1"/>
      </xdr:nvSpPr>
      <xdr:spPr>
        <a:xfrm>
          <a:off x="2640965" y="16720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22860</xdr:rowOff>
    </xdr:from>
    <xdr:to xmlns:xdr="http://schemas.openxmlformats.org/drawingml/2006/spreadsheetDrawing">
      <xdr:col>10</xdr:col>
      <xdr:colOff>165100</xdr:colOff>
      <xdr:row>97</xdr:row>
      <xdr:rowOff>124460</xdr:rowOff>
    </xdr:to>
    <xdr:sp macro="" textlink="">
      <xdr:nvSpPr>
        <xdr:cNvPr id="260" name="楕円 259"/>
        <xdr:cNvSpPr/>
      </xdr:nvSpPr>
      <xdr:spPr>
        <a:xfrm>
          <a:off x="1968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115570</xdr:rowOff>
    </xdr:from>
    <xdr:ext cx="527685" cy="259080"/>
    <xdr:sp macro="" textlink="">
      <xdr:nvSpPr>
        <xdr:cNvPr id="261" name="テキスト ボックス 260"/>
        <xdr:cNvSpPr txBox="1"/>
      </xdr:nvSpPr>
      <xdr:spPr>
        <a:xfrm>
          <a:off x="1751965" y="16746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29210</xdr:rowOff>
    </xdr:from>
    <xdr:to xmlns:xdr="http://schemas.openxmlformats.org/drawingml/2006/spreadsheetDrawing">
      <xdr:col>6</xdr:col>
      <xdr:colOff>38100</xdr:colOff>
      <xdr:row>97</xdr:row>
      <xdr:rowOff>130810</xdr:rowOff>
    </xdr:to>
    <xdr:sp macro="" textlink="">
      <xdr:nvSpPr>
        <xdr:cNvPr id="262" name="楕円 261"/>
        <xdr:cNvSpPr/>
      </xdr:nvSpPr>
      <xdr:spPr>
        <a:xfrm>
          <a:off x="1079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121920</xdr:rowOff>
    </xdr:from>
    <xdr:ext cx="527685" cy="252095"/>
    <xdr:sp macro="" textlink="">
      <xdr:nvSpPr>
        <xdr:cNvPr id="263" name="テキスト ボックス 262"/>
        <xdr:cNvSpPr txBox="1"/>
      </xdr:nvSpPr>
      <xdr:spPr>
        <a:xfrm>
          <a:off x="862965" y="16752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8440"/>
    <xdr:sp macro="" textlink="">
      <xdr:nvSpPr>
        <xdr:cNvPr id="272" name="テキスト ボックス 271"/>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935" cy="259080"/>
    <xdr:sp macro="" textlink="">
      <xdr:nvSpPr>
        <xdr:cNvPr id="275" name="テキスト ボックス 274"/>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8645" cy="259080"/>
    <xdr:sp macro="" textlink="">
      <xdr:nvSpPr>
        <xdr:cNvPr id="277" name="テキスト ボックス 276"/>
        <xdr:cNvSpPr txBox="1"/>
      </xdr:nvSpPr>
      <xdr:spPr>
        <a:xfrm>
          <a:off x="6008370" y="620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8645" cy="252095"/>
    <xdr:sp macro="" textlink="">
      <xdr:nvSpPr>
        <xdr:cNvPr id="279" name="テキスト ボックス 278"/>
        <xdr:cNvSpPr txBox="1"/>
      </xdr:nvSpPr>
      <xdr:spPr>
        <a:xfrm>
          <a:off x="6008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645" cy="259080"/>
    <xdr:sp macro="" textlink="">
      <xdr:nvSpPr>
        <xdr:cNvPr id="281" name="テキスト ボックス 280"/>
        <xdr:cNvSpPr txBox="1"/>
      </xdr:nvSpPr>
      <xdr:spPr>
        <a:xfrm>
          <a:off x="6008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645" cy="259080"/>
    <xdr:sp macro="" textlink="">
      <xdr:nvSpPr>
        <xdr:cNvPr id="283" name="テキスト ボックス 282"/>
        <xdr:cNvSpPr txBox="1"/>
      </xdr:nvSpPr>
      <xdr:spPr>
        <a:xfrm>
          <a:off x="6008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645" cy="252095"/>
    <xdr:sp macro="" textlink="">
      <xdr:nvSpPr>
        <xdr:cNvPr id="285" name="テキスト ボックス 284"/>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13335</xdr:rowOff>
    </xdr:from>
    <xdr:to xmlns:xdr="http://schemas.openxmlformats.org/drawingml/2006/spreadsheetDrawing">
      <xdr:col>54</xdr:col>
      <xdr:colOff>189865</xdr:colOff>
      <xdr:row>38</xdr:row>
      <xdr:rowOff>40640</xdr:rowOff>
    </xdr:to>
    <xdr:cxnSp macro="">
      <xdr:nvCxnSpPr>
        <xdr:cNvPr id="287" name="直線コネクタ 286"/>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44450</xdr:rowOff>
    </xdr:from>
    <xdr:ext cx="534670" cy="259080"/>
    <xdr:sp macro="" textlink="">
      <xdr:nvSpPr>
        <xdr:cNvPr id="288" name="補助費等最小値テキスト"/>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89" name="直線コネクタ 288"/>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132080</xdr:rowOff>
    </xdr:from>
    <xdr:ext cx="598805" cy="252095"/>
    <xdr:sp macro="" textlink="">
      <xdr:nvSpPr>
        <xdr:cNvPr id="290" name="補助費等最大値テキスト"/>
        <xdr:cNvSpPr txBox="1"/>
      </xdr:nvSpPr>
      <xdr:spPr>
        <a:xfrm>
          <a:off x="10528300" y="51041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13335</xdr:rowOff>
    </xdr:from>
    <xdr:to xmlns:xdr="http://schemas.openxmlformats.org/drawingml/2006/spreadsheetDrawing">
      <xdr:col>55</xdr:col>
      <xdr:colOff>88900</xdr:colOff>
      <xdr:row>31</xdr:row>
      <xdr:rowOff>13335</xdr:rowOff>
    </xdr:to>
    <xdr:cxnSp macro="">
      <xdr:nvCxnSpPr>
        <xdr:cNvPr id="291" name="直線コネクタ 290"/>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116840</xdr:rowOff>
    </xdr:from>
    <xdr:to xmlns:xdr="http://schemas.openxmlformats.org/drawingml/2006/spreadsheetDrawing">
      <xdr:col>55</xdr:col>
      <xdr:colOff>0</xdr:colOff>
      <xdr:row>36</xdr:row>
      <xdr:rowOff>113030</xdr:rowOff>
    </xdr:to>
    <xdr:cxnSp macro="">
      <xdr:nvCxnSpPr>
        <xdr:cNvPr id="292" name="直線コネクタ 291"/>
        <xdr:cNvCxnSpPr/>
      </xdr:nvCxnSpPr>
      <xdr:spPr>
        <a:xfrm>
          <a:off x="9639300" y="5946140"/>
          <a:ext cx="8382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170180</xdr:rowOff>
    </xdr:from>
    <xdr:ext cx="598805" cy="259080"/>
    <xdr:sp macro="" textlink="">
      <xdr:nvSpPr>
        <xdr:cNvPr id="293" name="補助費等平均値テキスト"/>
        <xdr:cNvSpPr txBox="1"/>
      </xdr:nvSpPr>
      <xdr:spPr>
        <a:xfrm>
          <a:off x="10528300" y="5999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94" name="フローチャート: 判断 293"/>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116840</xdr:rowOff>
    </xdr:from>
    <xdr:to xmlns:xdr="http://schemas.openxmlformats.org/drawingml/2006/spreadsheetDrawing">
      <xdr:col>50</xdr:col>
      <xdr:colOff>114300</xdr:colOff>
      <xdr:row>37</xdr:row>
      <xdr:rowOff>8890</xdr:rowOff>
    </xdr:to>
    <xdr:cxnSp macro="">
      <xdr:nvCxnSpPr>
        <xdr:cNvPr id="295" name="直線コネクタ 294"/>
        <xdr:cNvCxnSpPr/>
      </xdr:nvCxnSpPr>
      <xdr:spPr>
        <a:xfrm flipV="1">
          <a:off x="8750300" y="594614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128905</xdr:rowOff>
    </xdr:from>
    <xdr:to xmlns:xdr="http://schemas.openxmlformats.org/drawingml/2006/spreadsheetDrawing">
      <xdr:col>50</xdr:col>
      <xdr:colOff>165100</xdr:colOff>
      <xdr:row>34</xdr:row>
      <xdr:rowOff>59055</xdr:rowOff>
    </xdr:to>
    <xdr:sp macro="" textlink="">
      <xdr:nvSpPr>
        <xdr:cNvPr id="296" name="フローチャート: 判断 295"/>
        <xdr:cNvSpPr/>
      </xdr:nvSpPr>
      <xdr:spPr>
        <a:xfrm>
          <a:off x="9588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75565</xdr:rowOff>
    </xdr:from>
    <xdr:ext cx="591820" cy="252095"/>
    <xdr:sp macro="" textlink="">
      <xdr:nvSpPr>
        <xdr:cNvPr id="297" name="テキスト ボックス 296"/>
        <xdr:cNvSpPr txBox="1"/>
      </xdr:nvSpPr>
      <xdr:spPr>
        <a:xfrm>
          <a:off x="9339580" y="55619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8890</xdr:rowOff>
    </xdr:from>
    <xdr:to xmlns:xdr="http://schemas.openxmlformats.org/drawingml/2006/spreadsheetDrawing">
      <xdr:col>45</xdr:col>
      <xdr:colOff>177800</xdr:colOff>
      <xdr:row>37</xdr:row>
      <xdr:rowOff>17780</xdr:rowOff>
    </xdr:to>
    <xdr:cxnSp macro="">
      <xdr:nvCxnSpPr>
        <xdr:cNvPr id="298" name="直線コネクタ 297"/>
        <xdr:cNvCxnSpPr/>
      </xdr:nvCxnSpPr>
      <xdr:spPr>
        <a:xfrm flipV="1">
          <a:off x="7861300" y="6352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72390</xdr:rowOff>
    </xdr:from>
    <xdr:to xmlns:xdr="http://schemas.openxmlformats.org/drawingml/2006/spreadsheetDrawing">
      <xdr:col>46</xdr:col>
      <xdr:colOff>38100</xdr:colOff>
      <xdr:row>37</xdr:row>
      <xdr:rowOff>2540</xdr:rowOff>
    </xdr:to>
    <xdr:sp macro="" textlink="">
      <xdr:nvSpPr>
        <xdr:cNvPr id="299" name="フローチャート: 判断 298"/>
        <xdr:cNvSpPr/>
      </xdr:nvSpPr>
      <xdr:spPr>
        <a:xfrm>
          <a:off x="8699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19050</xdr:rowOff>
    </xdr:from>
    <xdr:ext cx="591820" cy="252095"/>
    <xdr:sp macro="" textlink="">
      <xdr:nvSpPr>
        <xdr:cNvPr id="300" name="テキスト ボックス 299"/>
        <xdr:cNvSpPr txBox="1"/>
      </xdr:nvSpPr>
      <xdr:spPr>
        <a:xfrm>
          <a:off x="8450580" y="60198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4445</xdr:rowOff>
    </xdr:from>
    <xdr:to xmlns:xdr="http://schemas.openxmlformats.org/drawingml/2006/spreadsheetDrawing">
      <xdr:col>41</xdr:col>
      <xdr:colOff>50800</xdr:colOff>
      <xdr:row>37</xdr:row>
      <xdr:rowOff>17780</xdr:rowOff>
    </xdr:to>
    <xdr:cxnSp macro="">
      <xdr:nvCxnSpPr>
        <xdr:cNvPr id="301" name="直線コネクタ 300"/>
        <xdr:cNvCxnSpPr/>
      </xdr:nvCxnSpPr>
      <xdr:spPr>
        <a:xfrm>
          <a:off x="6972300" y="63480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5080</xdr:rowOff>
    </xdr:to>
    <xdr:sp macro="" textlink="">
      <xdr:nvSpPr>
        <xdr:cNvPr id="302" name="フローチャート: 判断 301"/>
        <xdr:cNvSpPr/>
      </xdr:nvSpPr>
      <xdr:spPr>
        <a:xfrm>
          <a:off x="781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21590</xdr:rowOff>
    </xdr:from>
    <xdr:ext cx="591820" cy="259080"/>
    <xdr:sp macro="" textlink="">
      <xdr:nvSpPr>
        <xdr:cNvPr id="303" name="テキスト ボックス 302"/>
        <xdr:cNvSpPr txBox="1"/>
      </xdr:nvSpPr>
      <xdr:spPr>
        <a:xfrm>
          <a:off x="7561580" y="60223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04" name="フローチャート: 判断 303"/>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11430</xdr:rowOff>
    </xdr:from>
    <xdr:ext cx="591820" cy="259080"/>
    <xdr:sp macro="" textlink="">
      <xdr:nvSpPr>
        <xdr:cNvPr id="305" name="テキスト ボックス 304"/>
        <xdr:cNvSpPr txBox="1"/>
      </xdr:nvSpPr>
      <xdr:spPr>
        <a:xfrm>
          <a:off x="6672580" y="60121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62230</xdr:rowOff>
    </xdr:from>
    <xdr:to xmlns:xdr="http://schemas.openxmlformats.org/drawingml/2006/spreadsheetDrawing">
      <xdr:col>55</xdr:col>
      <xdr:colOff>50800</xdr:colOff>
      <xdr:row>36</xdr:row>
      <xdr:rowOff>163830</xdr:rowOff>
    </xdr:to>
    <xdr:sp macro="" textlink="">
      <xdr:nvSpPr>
        <xdr:cNvPr id="311" name="楕円 310"/>
        <xdr:cNvSpPr/>
      </xdr:nvSpPr>
      <xdr:spPr>
        <a:xfrm>
          <a:off x="10426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40640</xdr:rowOff>
    </xdr:from>
    <xdr:ext cx="598805" cy="252095"/>
    <xdr:sp macro="" textlink="">
      <xdr:nvSpPr>
        <xdr:cNvPr id="312" name="補助費等該当値テキスト"/>
        <xdr:cNvSpPr txBox="1"/>
      </xdr:nvSpPr>
      <xdr:spPr>
        <a:xfrm>
          <a:off x="10528300" y="62128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66040</xdr:rowOff>
    </xdr:from>
    <xdr:to xmlns:xdr="http://schemas.openxmlformats.org/drawingml/2006/spreadsheetDrawing">
      <xdr:col>50</xdr:col>
      <xdr:colOff>165100</xdr:colOff>
      <xdr:row>34</xdr:row>
      <xdr:rowOff>167640</xdr:rowOff>
    </xdr:to>
    <xdr:sp macro="" textlink="">
      <xdr:nvSpPr>
        <xdr:cNvPr id="313" name="楕円 312"/>
        <xdr:cNvSpPr/>
      </xdr:nvSpPr>
      <xdr:spPr>
        <a:xfrm>
          <a:off x="958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158750</xdr:rowOff>
    </xdr:from>
    <xdr:ext cx="591820" cy="259080"/>
    <xdr:sp macro="" textlink="">
      <xdr:nvSpPr>
        <xdr:cNvPr id="314" name="テキスト ボックス 313"/>
        <xdr:cNvSpPr txBox="1"/>
      </xdr:nvSpPr>
      <xdr:spPr>
        <a:xfrm>
          <a:off x="9339580" y="59880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315" name="楕円 314"/>
        <xdr:cNvSpPr/>
      </xdr:nvSpPr>
      <xdr:spPr>
        <a:xfrm>
          <a:off x="8699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50800</xdr:rowOff>
    </xdr:from>
    <xdr:ext cx="527685" cy="259080"/>
    <xdr:sp macro="" textlink="">
      <xdr:nvSpPr>
        <xdr:cNvPr id="316" name="テキスト ボックス 315"/>
        <xdr:cNvSpPr txBox="1"/>
      </xdr:nvSpPr>
      <xdr:spPr>
        <a:xfrm>
          <a:off x="8482965" y="6394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138430</xdr:rowOff>
    </xdr:from>
    <xdr:to xmlns:xdr="http://schemas.openxmlformats.org/drawingml/2006/spreadsheetDrawing">
      <xdr:col>41</xdr:col>
      <xdr:colOff>101600</xdr:colOff>
      <xdr:row>37</xdr:row>
      <xdr:rowOff>68580</xdr:rowOff>
    </xdr:to>
    <xdr:sp macro="" textlink="">
      <xdr:nvSpPr>
        <xdr:cNvPr id="317" name="楕円 316"/>
        <xdr:cNvSpPr/>
      </xdr:nvSpPr>
      <xdr:spPr>
        <a:xfrm>
          <a:off x="7810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59690</xdr:rowOff>
    </xdr:from>
    <xdr:ext cx="527685" cy="259080"/>
    <xdr:sp macro="" textlink="">
      <xdr:nvSpPr>
        <xdr:cNvPr id="318" name="テキスト ボックス 317"/>
        <xdr:cNvSpPr txBox="1"/>
      </xdr:nvSpPr>
      <xdr:spPr>
        <a:xfrm>
          <a:off x="7593965" y="6403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125095</xdr:rowOff>
    </xdr:from>
    <xdr:to xmlns:xdr="http://schemas.openxmlformats.org/drawingml/2006/spreadsheetDrawing">
      <xdr:col>36</xdr:col>
      <xdr:colOff>165100</xdr:colOff>
      <xdr:row>37</xdr:row>
      <xdr:rowOff>55245</xdr:rowOff>
    </xdr:to>
    <xdr:sp macro="" textlink="">
      <xdr:nvSpPr>
        <xdr:cNvPr id="319" name="楕円 318"/>
        <xdr:cNvSpPr/>
      </xdr:nvSpPr>
      <xdr:spPr>
        <a:xfrm>
          <a:off x="6921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46355</xdr:rowOff>
    </xdr:from>
    <xdr:ext cx="591820" cy="259080"/>
    <xdr:sp macro="" textlink="">
      <xdr:nvSpPr>
        <xdr:cNvPr id="320" name="テキスト ボックス 319"/>
        <xdr:cNvSpPr txBox="1"/>
      </xdr:nvSpPr>
      <xdr:spPr>
        <a:xfrm>
          <a:off x="6672580" y="63900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8440"/>
    <xdr:sp macro="" textlink="">
      <xdr:nvSpPr>
        <xdr:cNvPr id="329" name="テキスト ボックス 328"/>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935" cy="259080"/>
    <xdr:sp macro="" textlink="">
      <xdr:nvSpPr>
        <xdr:cNvPr id="332" name="テキスト ボックス 331"/>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8645" cy="252095"/>
    <xdr:sp macro="" textlink="">
      <xdr:nvSpPr>
        <xdr:cNvPr id="334" name="テキスト ボックス 333"/>
        <xdr:cNvSpPr txBox="1"/>
      </xdr:nvSpPr>
      <xdr:spPr>
        <a:xfrm>
          <a:off x="6008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8645" cy="259080"/>
    <xdr:sp macro="" textlink="">
      <xdr:nvSpPr>
        <xdr:cNvPr id="336" name="テキスト ボックス 335"/>
        <xdr:cNvSpPr txBox="1"/>
      </xdr:nvSpPr>
      <xdr:spPr>
        <a:xfrm>
          <a:off x="6008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8645" cy="252095"/>
    <xdr:sp macro="" textlink="">
      <xdr:nvSpPr>
        <xdr:cNvPr id="338" name="テキスト ボックス 337"/>
        <xdr:cNvSpPr txBox="1"/>
      </xdr:nvSpPr>
      <xdr:spPr>
        <a:xfrm>
          <a:off x="6008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8645" cy="258445"/>
    <xdr:sp macro="" textlink="">
      <xdr:nvSpPr>
        <xdr:cNvPr id="340" name="テキスト ボックス 339"/>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645" cy="259080"/>
    <xdr:sp macro="" textlink="">
      <xdr:nvSpPr>
        <xdr:cNvPr id="342" name="テキスト ボックス 341"/>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2095"/>
    <xdr:sp macro="" textlink="">
      <xdr:nvSpPr>
        <xdr:cNvPr id="344" name="テキスト ボックス 343"/>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168910</xdr:rowOff>
    </xdr:from>
    <xdr:to xmlns:xdr="http://schemas.openxmlformats.org/drawingml/2006/spreadsheetDrawing">
      <xdr:col>54</xdr:col>
      <xdr:colOff>189865</xdr:colOff>
      <xdr:row>59</xdr:row>
      <xdr:rowOff>40640</xdr:rowOff>
    </xdr:to>
    <xdr:cxnSp macro="">
      <xdr:nvCxnSpPr>
        <xdr:cNvPr id="346" name="直線コネクタ 345"/>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44450</xdr:rowOff>
    </xdr:from>
    <xdr:ext cx="534670" cy="259080"/>
    <xdr:sp macro="" textlink="">
      <xdr:nvSpPr>
        <xdr:cNvPr id="347" name="普通建設事業費最小値テキスト"/>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48" name="直線コネクタ 347"/>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9"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50" name="直線コネクタ 349"/>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3175</xdr:rowOff>
    </xdr:from>
    <xdr:to xmlns:xdr="http://schemas.openxmlformats.org/drawingml/2006/spreadsheetDrawing">
      <xdr:col>55</xdr:col>
      <xdr:colOff>0</xdr:colOff>
      <xdr:row>59</xdr:row>
      <xdr:rowOff>39370</xdr:rowOff>
    </xdr:to>
    <xdr:cxnSp macro="">
      <xdr:nvCxnSpPr>
        <xdr:cNvPr id="351" name="直線コネクタ 350"/>
        <xdr:cNvCxnSpPr/>
      </xdr:nvCxnSpPr>
      <xdr:spPr>
        <a:xfrm>
          <a:off x="9639300" y="101187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133350</xdr:rowOff>
    </xdr:from>
    <xdr:ext cx="598805" cy="252095"/>
    <xdr:sp macro="" textlink="">
      <xdr:nvSpPr>
        <xdr:cNvPr id="352" name="普通建設事業費平均値テキスト"/>
        <xdr:cNvSpPr txBox="1"/>
      </xdr:nvSpPr>
      <xdr:spPr>
        <a:xfrm>
          <a:off x="10528300" y="956310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3" name="フローチャート: 判断 352"/>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3175</xdr:rowOff>
    </xdr:from>
    <xdr:to xmlns:xdr="http://schemas.openxmlformats.org/drawingml/2006/spreadsheetDrawing">
      <xdr:col>50</xdr:col>
      <xdr:colOff>114300</xdr:colOff>
      <xdr:row>59</xdr:row>
      <xdr:rowOff>40640</xdr:rowOff>
    </xdr:to>
    <xdr:cxnSp macro="">
      <xdr:nvCxnSpPr>
        <xdr:cNvPr id="354" name="直線コネクタ 353"/>
        <xdr:cNvCxnSpPr/>
      </xdr:nvCxnSpPr>
      <xdr:spPr>
        <a:xfrm flipV="1">
          <a:off x="8750300" y="10118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153035</xdr:rowOff>
    </xdr:from>
    <xdr:to xmlns:xdr="http://schemas.openxmlformats.org/drawingml/2006/spreadsheetDrawing">
      <xdr:col>50</xdr:col>
      <xdr:colOff>165100</xdr:colOff>
      <xdr:row>57</xdr:row>
      <xdr:rowOff>83185</xdr:rowOff>
    </xdr:to>
    <xdr:sp macro="" textlink="">
      <xdr:nvSpPr>
        <xdr:cNvPr id="355" name="フローチャート: 判断 354"/>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99695</xdr:rowOff>
    </xdr:from>
    <xdr:ext cx="591820" cy="252095"/>
    <xdr:sp macro="" textlink="">
      <xdr:nvSpPr>
        <xdr:cNvPr id="356" name="テキスト ボックス 355"/>
        <xdr:cNvSpPr txBox="1"/>
      </xdr:nvSpPr>
      <xdr:spPr>
        <a:xfrm>
          <a:off x="9339580" y="95294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143510</xdr:rowOff>
    </xdr:from>
    <xdr:to xmlns:xdr="http://schemas.openxmlformats.org/drawingml/2006/spreadsheetDrawing">
      <xdr:col>45</xdr:col>
      <xdr:colOff>177800</xdr:colOff>
      <xdr:row>59</xdr:row>
      <xdr:rowOff>40640</xdr:rowOff>
    </xdr:to>
    <xdr:cxnSp macro="">
      <xdr:nvCxnSpPr>
        <xdr:cNvPr id="357" name="直線コネクタ 356"/>
        <xdr:cNvCxnSpPr/>
      </xdr:nvCxnSpPr>
      <xdr:spPr>
        <a:xfrm>
          <a:off x="7861300" y="10087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58" name="フローチャート: 判断 357"/>
        <xdr:cNvSpPr/>
      </xdr:nvSpPr>
      <xdr:spPr>
        <a:xfrm>
          <a:off x="8699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1820" cy="259080"/>
    <xdr:sp macro="" textlink="">
      <xdr:nvSpPr>
        <xdr:cNvPr id="359" name="テキスト ボックス 358"/>
        <xdr:cNvSpPr txBox="1"/>
      </xdr:nvSpPr>
      <xdr:spPr>
        <a:xfrm>
          <a:off x="8450580" y="94646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123190</xdr:rowOff>
    </xdr:from>
    <xdr:to xmlns:xdr="http://schemas.openxmlformats.org/drawingml/2006/spreadsheetDrawing">
      <xdr:col>41</xdr:col>
      <xdr:colOff>50800</xdr:colOff>
      <xdr:row>58</xdr:row>
      <xdr:rowOff>143510</xdr:rowOff>
    </xdr:to>
    <xdr:cxnSp macro="">
      <xdr:nvCxnSpPr>
        <xdr:cNvPr id="360" name="直線コネクタ 359"/>
        <xdr:cNvCxnSpPr/>
      </xdr:nvCxnSpPr>
      <xdr:spPr>
        <a:xfrm>
          <a:off x="6972300" y="10067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95885</xdr:rowOff>
    </xdr:to>
    <xdr:sp macro="" textlink="">
      <xdr:nvSpPr>
        <xdr:cNvPr id="361" name="フローチャート: 判断 360"/>
        <xdr:cNvSpPr/>
      </xdr:nvSpPr>
      <xdr:spPr>
        <a:xfrm>
          <a:off x="781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112395</xdr:rowOff>
    </xdr:from>
    <xdr:ext cx="591820" cy="252095"/>
    <xdr:sp macro="" textlink="">
      <xdr:nvSpPr>
        <xdr:cNvPr id="362" name="テキスト ボックス 361"/>
        <xdr:cNvSpPr txBox="1"/>
      </xdr:nvSpPr>
      <xdr:spPr>
        <a:xfrm>
          <a:off x="7561580" y="95421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11430</xdr:rowOff>
    </xdr:from>
    <xdr:to xmlns:xdr="http://schemas.openxmlformats.org/drawingml/2006/spreadsheetDrawing">
      <xdr:col>36</xdr:col>
      <xdr:colOff>165100</xdr:colOff>
      <xdr:row>57</xdr:row>
      <xdr:rowOff>113030</xdr:rowOff>
    </xdr:to>
    <xdr:sp macro="" textlink="">
      <xdr:nvSpPr>
        <xdr:cNvPr id="363" name="フローチャート: 判断 362"/>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129540</xdr:rowOff>
    </xdr:from>
    <xdr:ext cx="591820" cy="259080"/>
    <xdr:sp macro="" textlink="">
      <xdr:nvSpPr>
        <xdr:cNvPr id="364" name="テキスト ボックス 363"/>
        <xdr:cNvSpPr txBox="1"/>
      </xdr:nvSpPr>
      <xdr:spPr>
        <a:xfrm>
          <a:off x="6672580" y="9559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160020</xdr:rowOff>
    </xdr:from>
    <xdr:to xmlns:xdr="http://schemas.openxmlformats.org/drawingml/2006/spreadsheetDrawing">
      <xdr:col>55</xdr:col>
      <xdr:colOff>50800</xdr:colOff>
      <xdr:row>59</xdr:row>
      <xdr:rowOff>90170</xdr:rowOff>
    </xdr:to>
    <xdr:sp macro="" textlink="">
      <xdr:nvSpPr>
        <xdr:cNvPr id="370" name="楕円 369"/>
        <xdr:cNvSpPr/>
      </xdr:nvSpPr>
      <xdr:spPr>
        <a:xfrm>
          <a:off x="104267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74930</xdr:rowOff>
    </xdr:from>
    <xdr:ext cx="534670" cy="252095"/>
    <xdr:sp macro="" textlink="">
      <xdr:nvSpPr>
        <xdr:cNvPr id="371" name="普通建設事業費該当値テキスト"/>
        <xdr:cNvSpPr txBox="1"/>
      </xdr:nvSpPr>
      <xdr:spPr>
        <a:xfrm>
          <a:off x="10528300" y="10019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123825</xdr:rowOff>
    </xdr:from>
    <xdr:to xmlns:xdr="http://schemas.openxmlformats.org/drawingml/2006/spreadsheetDrawing">
      <xdr:col>50</xdr:col>
      <xdr:colOff>165100</xdr:colOff>
      <xdr:row>59</xdr:row>
      <xdr:rowOff>53975</xdr:rowOff>
    </xdr:to>
    <xdr:sp macro="" textlink="">
      <xdr:nvSpPr>
        <xdr:cNvPr id="372" name="楕円 371"/>
        <xdr:cNvSpPr/>
      </xdr:nvSpPr>
      <xdr:spPr>
        <a:xfrm>
          <a:off x="9588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45085</xdr:rowOff>
    </xdr:from>
    <xdr:ext cx="527685" cy="258445"/>
    <xdr:sp macro="" textlink="">
      <xdr:nvSpPr>
        <xdr:cNvPr id="373" name="テキスト ボックス 372"/>
        <xdr:cNvSpPr txBox="1"/>
      </xdr:nvSpPr>
      <xdr:spPr>
        <a:xfrm>
          <a:off x="9371965" y="101606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160655</xdr:rowOff>
    </xdr:from>
    <xdr:to xmlns:xdr="http://schemas.openxmlformats.org/drawingml/2006/spreadsheetDrawing">
      <xdr:col>46</xdr:col>
      <xdr:colOff>38100</xdr:colOff>
      <xdr:row>59</xdr:row>
      <xdr:rowOff>90805</xdr:rowOff>
    </xdr:to>
    <xdr:sp macro="" textlink="">
      <xdr:nvSpPr>
        <xdr:cNvPr id="374" name="楕円 373"/>
        <xdr:cNvSpPr/>
      </xdr:nvSpPr>
      <xdr:spPr>
        <a:xfrm>
          <a:off x="869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81915</xdr:rowOff>
    </xdr:from>
    <xdr:ext cx="527685" cy="259080"/>
    <xdr:sp macro="" textlink="">
      <xdr:nvSpPr>
        <xdr:cNvPr id="375" name="テキスト ボックス 374"/>
        <xdr:cNvSpPr txBox="1"/>
      </xdr:nvSpPr>
      <xdr:spPr>
        <a:xfrm>
          <a:off x="8482965" y="10197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92710</xdr:rowOff>
    </xdr:from>
    <xdr:to xmlns:xdr="http://schemas.openxmlformats.org/drawingml/2006/spreadsheetDrawing">
      <xdr:col>41</xdr:col>
      <xdr:colOff>101600</xdr:colOff>
      <xdr:row>59</xdr:row>
      <xdr:rowOff>22860</xdr:rowOff>
    </xdr:to>
    <xdr:sp macro="" textlink="">
      <xdr:nvSpPr>
        <xdr:cNvPr id="376" name="楕円 375"/>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13970</xdr:rowOff>
    </xdr:from>
    <xdr:ext cx="527685" cy="259080"/>
    <xdr:sp macro="" textlink="">
      <xdr:nvSpPr>
        <xdr:cNvPr id="377" name="テキスト ボックス 376"/>
        <xdr:cNvSpPr txBox="1"/>
      </xdr:nvSpPr>
      <xdr:spPr>
        <a:xfrm>
          <a:off x="7593965" y="10129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72390</xdr:rowOff>
    </xdr:from>
    <xdr:to xmlns:xdr="http://schemas.openxmlformats.org/drawingml/2006/spreadsheetDrawing">
      <xdr:col>36</xdr:col>
      <xdr:colOff>165100</xdr:colOff>
      <xdr:row>59</xdr:row>
      <xdr:rowOff>2540</xdr:rowOff>
    </xdr:to>
    <xdr:sp macro="" textlink="">
      <xdr:nvSpPr>
        <xdr:cNvPr id="378" name="楕円 377"/>
        <xdr:cNvSpPr/>
      </xdr:nvSpPr>
      <xdr:spPr>
        <a:xfrm>
          <a:off x="692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165100</xdr:rowOff>
    </xdr:from>
    <xdr:ext cx="527685" cy="259080"/>
    <xdr:sp macro="" textlink="">
      <xdr:nvSpPr>
        <xdr:cNvPr id="379" name="テキスト ボックス 378"/>
        <xdr:cNvSpPr txBox="1"/>
      </xdr:nvSpPr>
      <xdr:spPr>
        <a:xfrm>
          <a:off x="6704965" y="10109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8440"/>
    <xdr:sp macro="" textlink="">
      <xdr:nvSpPr>
        <xdr:cNvPr id="388" name="テキスト ボックス 387"/>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935" cy="259080"/>
    <xdr:sp macro="" textlink="">
      <xdr:nvSpPr>
        <xdr:cNvPr id="391" name="テキスト ボックス 390"/>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8645" cy="259080"/>
    <xdr:sp macro="" textlink="">
      <xdr:nvSpPr>
        <xdr:cNvPr id="393" name="テキスト ボックス 392"/>
        <xdr:cNvSpPr txBox="1"/>
      </xdr:nvSpPr>
      <xdr:spPr>
        <a:xfrm>
          <a:off x="6008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8645" cy="252095"/>
    <xdr:sp macro="" textlink="">
      <xdr:nvSpPr>
        <xdr:cNvPr id="395" name="テキスト ボックス 394"/>
        <xdr:cNvSpPr txBox="1"/>
      </xdr:nvSpPr>
      <xdr:spPr>
        <a:xfrm>
          <a:off x="6008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8645" cy="259080"/>
    <xdr:sp macro="" textlink="">
      <xdr:nvSpPr>
        <xdr:cNvPr id="397" name="テキスト ボックス 396"/>
        <xdr:cNvSpPr txBox="1"/>
      </xdr:nvSpPr>
      <xdr:spPr>
        <a:xfrm>
          <a:off x="6008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645" cy="259080"/>
    <xdr:sp macro="" textlink="">
      <xdr:nvSpPr>
        <xdr:cNvPr id="399" name="テキスト ボックス 398"/>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2095"/>
    <xdr:sp macro="" textlink="">
      <xdr:nvSpPr>
        <xdr:cNvPr id="401" name="テキスト ボックス 40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06"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07" name="直線コネクタ 406"/>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1905</xdr:rowOff>
    </xdr:from>
    <xdr:to xmlns:xdr="http://schemas.openxmlformats.org/drawingml/2006/spreadsheetDrawing">
      <xdr:col>55</xdr:col>
      <xdr:colOff>0</xdr:colOff>
      <xdr:row>79</xdr:row>
      <xdr:rowOff>15875</xdr:rowOff>
    </xdr:to>
    <xdr:cxnSp macro="">
      <xdr:nvCxnSpPr>
        <xdr:cNvPr id="408" name="直線コネクタ 407"/>
        <xdr:cNvCxnSpPr/>
      </xdr:nvCxnSpPr>
      <xdr:spPr>
        <a:xfrm>
          <a:off x="9639300" y="135464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534670" cy="252095"/>
    <xdr:sp macro="" textlink="">
      <xdr:nvSpPr>
        <xdr:cNvPr id="409" name="普通建設事業費 （ うち新規整備　）平均値テキスト"/>
        <xdr:cNvSpPr txBox="1"/>
      </xdr:nvSpPr>
      <xdr:spPr>
        <a:xfrm>
          <a:off x="10528300" y="132308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107315</xdr:rowOff>
    </xdr:to>
    <xdr:sp macro="" textlink="">
      <xdr:nvSpPr>
        <xdr:cNvPr id="410" name="フローチャート: 判断 409"/>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1905</xdr:rowOff>
    </xdr:from>
    <xdr:to xmlns:xdr="http://schemas.openxmlformats.org/drawingml/2006/spreadsheetDrawing">
      <xdr:col>50</xdr:col>
      <xdr:colOff>114300</xdr:colOff>
      <xdr:row>79</xdr:row>
      <xdr:rowOff>30480</xdr:rowOff>
    </xdr:to>
    <xdr:cxnSp macro="">
      <xdr:nvCxnSpPr>
        <xdr:cNvPr id="411" name="直線コネクタ 410"/>
        <xdr:cNvCxnSpPr/>
      </xdr:nvCxnSpPr>
      <xdr:spPr>
        <a:xfrm flipV="1">
          <a:off x="8750300" y="13546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16510</xdr:rowOff>
    </xdr:from>
    <xdr:to xmlns:xdr="http://schemas.openxmlformats.org/drawingml/2006/spreadsheetDrawing">
      <xdr:col>50</xdr:col>
      <xdr:colOff>165100</xdr:colOff>
      <xdr:row>78</xdr:row>
      <xdr:rowOff>118110</xdr:rowOff>
    </xdr:to>
    <xdr:sp macro="" textlink="">
      <xdr:nvSpPr>
        <xdr:cNvPr id="412" name="フローチャート: 判断 411"/>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134620</xdr:rowOff>
    </xdr:from>
    <xdr:ext cx="527685" cy="252095"/>
    <xdr:sp macro="" textlink="">
      <xdr:nvSpPr>
        <xdr:cNvPr id="413" name="テキスト ボックス 412"/>
        <xdr:cNvSpPr txBox="1"/>
      </xdr:nvSpPr>
      <xdr:spPr>
        <a:xfrm>
          <a:off x="9371965" y="131648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133350</xdr:rowOff>
    </xdr:from>
    <xdr:to xmlns:xdr="http://schemas.openxmlformats.org/drawingml/2006/spreadsheetDrawing">
      <xdr:col>45</xdr:col>
      <xdr:colOff>177800</xdr:colOff>
      <xdr:row>79</xdr:row>
      <xdr:rowOff>30480</xdr:rowOff>
    </xdr:to>
    <xdr:cxnSp macro="">
      <xdr:nvCxnSpPr>
        <xdr:cNvPr id="414" name="直線コネクタ 413"/>
        <xdr:cNvCxnSpPr/>
      </xdr:nvCxnSpPr>
      <xdr:spPr>
        <a:xfrm>
          <a:off x="7861300" y="13506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143510</xdr:rowOff>
    </xdr:from>
    <xdr:to xmlns:xdr="http://schemas.openxmlformats.org/drawingml/2006/spreadsheetDrawing">
      <xdr:col>46</xdr:col>
      <xdr:colOff>38100</xdr:colOff>
      <xdr:row>78</xdr:row>
      <xdr:rowOff>73025</xdr:rowOff>
    </xdr:to>
    <xdr:sp macro="" textlink="">
      <xdr:nvSpPr>
        <xdr:cNvPr id="415" name="フローチャート: 判断 414"/>
        <xdr:cNvSpPr/>
      </xdr:nvSpPr>
      <xdr:spPr>
        <a:xfrm>
          <a:off x="869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89535</xdr:rowOff>
    </xdr:from>
    <xdr:ext cx="527685" cy="252095"/>
    <xdr:sp macro="" textlink="">
      <xdr:nvSpPr>
        <xdr:cNvPr id="416" name="テキスト ボックス 415"/>
        <xdr:cNvSpPr txBox="1"/>
      </xdr:nvSpPr>
      <xdr:spPr>
        <a:xfrm>
          <a:off x="8482965" y="13119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117475</xdr:rowOff>
    </xdr:from>
    <xdr:to xmlns:xdr="http://schemas.openxmlformats.org/drawingml/2006/spreadsheetDrawing">
      <xdr:col>41</xdr:col>
      <xdr:colOff>50800</xdr:colOff>
      <xdr:row>78</xdr:row>
      <xdr:rowOff>133350</xdr:rowOff>
    </xdr:to>
    <xdr:cxnSp macro="">
      <xdr:nvCxnSpPr>
        <xdr:cNvPr id="417" name="直線コネクタ 416"/>
        <xdr:cNvCxnSpPr/>
      </xdr:nvCxnSpPr>
      <xdr:spPr>
        <a:xfrm>
          <a:off x="6972300" y="134905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18" name="フローチャート: 判断 417"/>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127635</xdr:rowOff>
    </xdr:from>
    <xdr:ext cx="527685" cy="259080"/>
    <xdr:sp macro="" textlink="">
      <xdr:nvSpPr>
        <xdr:cNvPr id="419" name="テキスト ボックス 418"/>
        <xdr:cNvSpPr txBox="1"/>
      </xdr:nvSpPr>
      <xdr:spPr>
        <a:xfrm>
          <a:off x="7593965" y="13157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5080</xdr:rowOff>
    </xdr:from>
    <xdr:to xmlns:xdr="http://schemas.openxmlformats.org/drawingml/2006/spreadsheetDrawing">
      <xdr:col>36</xdr:col>
      <xdr:colOff>165100</xdr:colOff>
      <xdr:row>78</xdr:row>
      <xdr:rowOff>106680</xdr:rowOff>
    </xdr:to>
    <xdr:sp macro="" textlink="">
      <xdr:nvSpPr>
        <xdr:cNvPr id="420" name="フローチャート: 判断 419"/>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123190</xdr:rowOff>
    </xdr:from>
    <xdr:ext cx="527685" cy="252095"/>
    <xdr:sp macro="" textlink="">
      <xdr:nvSpPr>
        <xdr:cNvPr id="421" name="テキスト ボックス 420"/>
        <xdr:cNvSpPr txBox="1"/>
      </xdr:nvSpPr>
      <xdr:spPr>
        <a:xfrm>
          <a:off x="6704965" y="13153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136525</xdr:rowOff>
    </xdr:from>
    <xdr:to xmlns:xdr="http://schemas.openxmlformats.org/drawingml/2006/spreadsheetDrawing">
      <xdr:col>55</xdr:col>
      <xdr:colOff>50800</xdr:colOff>
      <xdr:row>79</xdr:row>
      <xdr:rowOff>66675</xdr:rowOff>
    </xdr:to>
    <xdr:sp macro="" textlink="">
      <xdr:nvSpPr>
        <xdr:cNvPr id="427" name="楕円 426"/>
        <xdr:cNvSpPr/>
      </xdr:nvSpPr>
      <xdr:spPr>
        <a:xfrm>
          <a:off x="10426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9900" cy="252095"/>
    <xdr:sp macro="" textlink="">
      <xdr:nvSpPr>
        <xdr:cNvPr id="428" name="普通建設事業費 （ うち新規整備　）該当値テキスト"/>
        <xdr:cNvSpPr txBox="1"/>
      </xdr:nvSpPr>
      <xdr:spPr>
        <a:xfrm>
          <a:off x="10528300" y="134251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122555</xdr:rowOff>
    </xdr:from>
    <xdr:to xmlns:xdr="http://schemas.openxmlformats.org/drawingml/2006/spreadsheetDrawing">
      <xdr:col>50</xdr:col>
      <xdr:colOff>165100</xdr:colOff>
      <xdr:row>79</xdr:row>
      <xdr:rowOff>52705</xdr:rowOff>
    </xdr:to>
    <xdr:sp macro="" textlink="">
      <xdr:nvSpPr>
        <xdr:cNvPr id="429" name="楕円 428"/>
        <xdr:cNvSpPr/>
      </xdr:nvSpPr>
      <xdr:spPr>
        <a:xfrm>
          <a:off x="958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43815</xdr:rowOff>
    </xdr:from>
    <xdr:ext cx="527685" cy="252095"/>
    <xdr:sp macro="" textlink="">
      <xdr:nvSpPr>
        <xdr:cNvPr id="430" name="テキスト ボックス 429"/>
        <xdr:cNvSpPr txBox="1"/>
      </xdr:nvSpPr>
      <xdr:spPr>
        <a:xfrm>
          <a:off x="9371965" y="13588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31" name="楕円 430"/>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72390</xdr:rowOff>
    </xdr:from>
    <xdr:ext cx="462915" cy="259080"/>
    <xdr:sp macro="" textlink="">
      <xdr:nvSpPr>
        <xdr:cNvPr id="432" name="テキスト ボックス 431"/>
        <xdr:cNvSpPr txBox="1"/>
      </xdr:nvSpPr>
      <xdr:spPr>
        <a:xfrm>
          <a:off x="8515350" y="136169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33" name="楕円 432"/>
        <xdr:cNvSpPr/>
      </xdr:nvSpPr>
      <xdr:spPr>
        <a:xfrm>
          <a:off x="781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3810</xdr:rowOff>
    </xdr:from>
    <xdr:ext cx="527685" cy="259080"/>
    <xdr:sp macro="" textlink="">
      <xdr:nvSpPr>
        <xdr:cNvPr id="434" name="テキスト ボックス 433"/>
        <xdr:cNvSpPr txBox="1"/>
      </xdr:nvSpPr>
      <xdr:spPr>
        <a:xfrm>
          <a:off x="7593965" y="13548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66675</xdr:rowOff>
    </xdr:from>
    <xdr:to xmlns:xdr="http://schemas.openxmlformats.org/drawingml/2006/spreadsheetDrawing">
      <xdr:col>36</xdr:col>
      <xdr:colOff>165100</xdr:colOff>
      <xdr:row>78</xdr:row>
      <xdr:rowOff>168275</xdr:rowOff>
    </xdr:to>
    <xdr:sp macro="" textlink="">
      <xdr:nvSpPr>
        <xdr:cNvPr id="435" name="楕円 434"/>
        <xdr:cNvSpPr/>
      </xdr:nvSpPr>
      <xdr:spPr>
        <a:xfrm>
          <a:off x="6921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159385</xdr:rowOff>
    </xdr:from>
    <xdr:ext cx="527685" cy="258445"/>
    <xdr:sp macro="" textlink="">
      <xdr:nvSpPr>
        <xdr:cNvPr id="436" name="テキスト ボックス 435"/>
        <xdr:cNvSpPr txBox="1"/>
      </xdr:nvSpPr>
      <xdr:spPr>
        <a:xfrm>
          <a:off x="6704965" y="135324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8440"/>
    <xdr:sp macro="" textlink="">
      <xdr:nvSpPr>
        <xdr:cNvPr id="445" name="テキスト ボックス 44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935" cy="252095"/>
    <xdr:sp macro="" textlink="">
      <xdr:nvSpPr>
        <xdr:cNvPr id="448" name="テキスト ボックス 447"/>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645" cy="252095"/>
    <xdr:sp macro="" textlink="">
      <xdr:nvSpPr>
        <xdr:cNvPr id="450" name="テキスト ボックス 449"/>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645" cy="252095"/>
    <xdr:sp macro="" textlink="">
      <xdr:nvSpPr>
        <xdr:cNvPr id="452" name="テキスト ボックス 451"/>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8645" cy="252095"/>
    <xdr:sp macro="" textlink="">
      <xdr:nvSpPr>
        <xdr:cNvPr id="454" name="テキスト ボックス 453"/>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2095"/>
    <xdr:sp macro="" textlink="">
      <xdr:nvSpPr>
        <xdr:cNvPr id="456" name="テキスト ボックス 455"/>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169545</xdr:rowOff>
    </xdr:from>
    <xdr:to xmlns:xdr="http://schemas.openxmlformats.org/drawingml/2006/spreadsheetDrawing">
      <xdr:col>54</xdr:col>
      <xdr:colOff>189865</xdr:colOff>
      <xdr:row>98</xdr:row>
      <xdr:rowOff>106680</xdr:rowOff>
    </xdr:to>
    <xdr:cxnSp macro="">
      <xdr:nvCxnSpPr>
        <xdr:cNvPr id="458" name="直線コネクタ 457"/>
        <xdr:cNvCxnSpPr/>
      </xdr:nvCxnSpPr>
      <xdr:spPr>
        <a:xfrm flipV="1">
          <a:off x="10475595" y="1560004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110490</xdr:rowOff>
    </xdr:from>
    <xdr:ext cx="469900" cy="252095"/>
    <xdr:sp macro="" textlink="">
      <xdr:nvSpPr>
        <xdr:cNvPr id="459" name="普通建設事業費 （ うち更新整備　）最小値テキスト"/>
        <xdr:cNvSpPr txBox="1"/>
      </xdr:nvSpPr>
      <xdr:spPr>
        <a:xfrm>
          <a:off x="10528300" y="169125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106680</xdr:rowOff>
    </xdr:from>
    <xdr:to xmlns:xdr="http://schemas.openxmlformats.org/drawingml/2006/spreadsheetDrawing">
      <xdr:col>55</xdr:col>
      <xdr:colOff>88900</xdr:colOff>
      <xdr:row>98</xdr:row>
      <xdr:rowOff>106680</xdr:rowOff>
    </xdr:to>
    <xdr:cxnSp macro="">
      <xdr:nvCxnSpPr>
        <xdr:cNvPr id="460" name="直線コネクタ 459"/>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116205</xdr:rowOff>
    </xdr:from>
    <xdr:ext cx="598805" cy="259080"/>
    <xdr:sp macro="" textlink="">
      <xdr:nvSpPr>
        <xdr:cNvPr id="461" name="普通建設事業費 （ うち更新整備　）最大値テキスト"/>
        <xdr:cNvSpPr txBox="1"/>
      </xdr:nvSpPr>
      <xdr:spPr>
        <a:xfrm>
          <a:off x="10528300"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169545</xdr:rowOff>
    </xdr:from>
    <xdr:to xmlns:xdr="http://schemas.openxmlformats.org/drawingml/2006/spreadsheetDrawing">
      <xdr:col>55</xdr:col>
      <xdr:colOff>88900</xdr:colOff>
      <xdr:row>90</xdr:row>
      <xdr:rowOff>169545</xdr:rowOff>
    </xdr:to>
    <xdr:cxnSp macro="">
      <xdr:nvCxnSpPr>
        <xdr:cNvPr id="462" name="直線コネクタ 461"/>
        <xdr:cNvCxnSpPr/>
      </xdr:nvCxnSpPr>
      <xdr:spPr>
        <a:xfrm>
          <a:off x="10388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73660</xdr:rowOff>
    </xdr:from>
    <xdr:to xmlns:xdr="http://schemas.openxmlformats.org/drawingml/2006/spreadsheetDrawing">
      <xdr:col>55</xdr:col>
      <xdr:colOff>0</xdr:colOff>
      <xdr:row>98</xdr:row>
      <xdr:rowOff>99695</xdr:rowOff>
    </xdr:to>
    <xdr:cxnSp macro="">
      <xdr:nvCxnSpPr>
        <xdr:cNvPr id="463" name="直線コネクタ 462"/>
        <xdr:cNvCxnSpPr/>
      </xdr:nvCxnSpPr>
      <xdr:spPr>
        <a:xfrm>
          <a:off x="9639300" y="168757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34670" cy="259080"/>
    <xdr:sp macro="" textlink="">
      <xdr:nvSpPr>
        <xdr:cNvPr id="464" name="普通建設事業費 （ うち更新整備　）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65" name="フローチャート: 判断 464"/>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73660</xdr:rowOff>
    </xdr:from>
    <xdr:to xmlns:xdr="http://schemas.openxmlformats.org/drawingml/2006/spreadsheetDrawing">
      <xdr:col>50</xdr:col>
      <xdr:colOff>114300</xdr:colOff>
      <xdr:row>98</xdr:row>
      <xdr:rowOff>89535</xdr:rowOff>
    </xdr:to>
    <xdr:cxnSp macro="">
      <xdr:nvCxnSpPr>
        <xdr:cNvPr id="466" name="直線コネクタ 465"/>
        <xdr:cNvCxnSpPr/>
      </xdr:nvCxnSpPr>
      <xdr:spPr>
        <a:xfrm flipV="1">
          <a:off x="8750300" y="168757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46355</xdr:rowOff>
    </xdr:from>
    <xdr:ext cx="527685" cy="259080"/>
    <xdr:sp macro="" textlink="">
      <xdr:nvSpPr>
        <xdr:cNvPr id="468" name="テキスト ボックス 467"/>
        <xdr:cNvSpPr txBox="1"/>
      </xdr:nvSpPr>
      <xdr:spPr>
        <a:xfrm>
          <a:off x="9371965" y="16334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67945</xdr:rowOff>
    </xdr:from>
    <xdr:to xmlns:xdr="http://schemas.openxmlformats.org/drawingml/2006/spreadsheetDrawing">
      <xdr:col>45</xdr:col>
      <xdr:colOff>177800</xdr:colOff>
      <xdr:row>98</xdr:row>
      <xdr:rowOff>89535</xdr:rowOff>
    </xdr:to>
    <xdr:cxnSp macro="">
      <xdr:nvCxnSpPr>
        <xdr:cNvPr id="469" name="直線コネクタ 468"/>
        <xdr:cNvCxnSpPr/>
      </xdr:nvCxnSpPr>
      <xdr:spPr>
        <a:xfrm>
          <a:off x="7861300" y="168700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4445</xdr:rowOff>
    </xdr:to>
    <xdr:sp macro="" textlink="">
      <xdr:nvSpPr>
        <xdr:cNvPr id="470" name="フローチャート: 判断 469"/>
        <xdr:cNvSpPr/>
      </xdr:nvSpPr>
      <xdr:spPr>
        <a:xfrm>
          <a:off x="8699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20955</xdr:rowOff>
    </xdr:from>
    <xdr:ext cx="527685" cy="252095"/>
    <xdr:sp macro="" textlink="">
      <xdr:nvSpPr>
        <xdr:cNvPr id="471" name="テキスト ボックス 470"/>
        <xdr:cNvSpPr txBox="1"/>
      </xdr:nvSpPr>
      <xdr:spPr>
        <a:xfrm>
          <a:off x="8482965" y="163087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67945</xdr:rowOff>
    </xdr:from>
    <xdr:to xmlns:xdr="http://schemas.openxmlformats.org/drawingml/2006/spreadsheetDrawing">
      <xdr:col>41</xdr:col>
      <xdr:colOff>50800</xdr:colOff>
      <xdr:row>98</xdr:row>
      <xdr:rowOff>73025</xdr:rowOff>
    </xdr:to>
    <xdr:cxnSp macro="">
      <xdr:nvCxnSpPr>
        <xdr:cNvPr id="472" name="直線コネクタ 471"/>
        <xdr:cNvCxnSpPr/>
      </xdr:nvCxnSpPr>
      <xdr:spPr>
        <a:xfrm flipV="1">
          <a:off x="6972300" y="16870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128905</xdr:rowOff>
    </xdr:from>
    <xdr:to xmlns:xdr="http://schemas.openxmlformats.org/drawingml/2006/spreadsheetDrawing">
      <xdr:col>41</xdr:col>
      <xdr:colOff>101600</xdr:colOff>
      <xdr:row>97</xdr:row>
      <xdr:rowOff>59055</xdr:rowOff>
    </xdr:to>
    <xdr:sp macro="" textlink="">
      <xdr:nvSpPr>
        <xdr:cNvPr id="473" name="フローチャート: 判断 472"/>
        <xdr:cNvSpPr/>
      </xdr:nvSpPr>
      <xdr:spPr>
        <a:xfrm>
          <a:off x="7810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75565</xdr:rowOff>
    </xdr:from>
    <xdr:ext cx="527685" cy="252095"/>
    <xdr:sp macro="" textlink="">
      <xdr:nvSpPr>
        <xdr:cNvPr id="474" name="テキスト ボックス 473"/>
        <xdr:cNvSpPr txBox="1"/>
      </xdr:nvSpPr>
      <xdr:spPr>
        <a:xfrm>
          <a:off x="7593965" y="163633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162560</xdr:rowOff>
    </xdr:from>
    <xdr:to xmlns:xdr="http://schemas.openxmlformats.org/drawingml/2006/spreadsheetDrawing">
      <xdr:col>36</xdr:col>
      <xdr:colOff>165100</xdr:colOff>
      <xdr:row>97</xdr:row>
      <xdr:rowOff>92710</xdr:rowOff>
    </xdr:to>
    <xdr:sp macro="" textlink="">
      <xdr:nvSpPr>
        <xdr:cNvPr id="475" name="フローチャート: 判断 474"/>
        <xdr:cNvSpPr/>
      </xdr:nvSpPr>
      <xdr:spPr>
        <a:xfrm>
          <a:off x="6921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109220</xdr:rowOff>
    </xdr:from>
    <xdr:ext cx="527685" cy="252095"/>
    <xdr:sp macro="" textlink="">
      <xdr:nvSpPr>
        <xdr:cNvPr id="476" name="テキスト ボックス 475"/>
        <xdr:cNvSpPr txBox="1"/>
      </xdr:nvSpPr>
      <xdr:spPr>
        <a:xfrm>
          <a:off x="6704965" y="16396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48895</xdr:rowOff>
    </xdr:from>
    <xdr:to xmlns:xdr="http://schemas.openxmlformats.org/drawingml/2006/spreadsheetDrawing">
      <xdr:col>55</xdr:col>
      <xdr:colOff>50800</xdr:colOff>
      <xdr:row>98</xdr:row>
      <xdr:rowOff>150495</xdr:rowOff>
    </xdr:to>
    <xdr:sp macro="" textlink="">
      <xdr:nvSpPr>
        <xdr:cNvPr id="482" name="楕円 481"/>
        <xdr:cNvSpPr/>
      </xdr:nvSpPr>
      <xdr:spPr>
        <a:xfrm>
          <a:off x="10426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135255</xdr:rowOff>
    </xdr:from>
    <xdr:ext cx="469900" cy="252095"/>
    <xdr:sp macro="" textlink="">
      <xdr:nvSpPr>
        <xdr:cNvPr id="483" name="普通建設事業費 （ うち更新整備　）該当値テキスト"/>
        <xdr:cNvSpPr txBox="1"/>
      </xdr:nvSpPr>
      <xdr:spPr>
        <a:xfrm>
          <a:off x="10528300" y="167659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22860</xdr:rowOff>
    </xdr:from>
    <xdr:to xmlns:xdr="http://schemas.openxmlformats.org/drawingml/2006/spreadsheetDrawing">
      <xdr:col>50</xdr:col>
      <xdr:colOff>165100</xdr:colOff>
      <xdr:row>98</xdr:row>
      <xdr:rowOff>124460</xdr:rowOff>
    </xdr:to>
    <xdr:sp macro="" textlink="">
      <xdr:nvSpPr>
        <xdr:cNvPr id="484" name="楕円 483"/>
        <xdr:cNvSpPr/>
      </xdr:nvSpPr>
      <xdr:spPr>
        <a:xfrm>
          <a:off x="9588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115570</xdr:rowOff>
    </xdr:from>
    <xdr:ext cx="527685" cy="259080"/>
    <xdr:sp macro="" textlink="">
      <xdr:nvSpPr>
        <xdr:cNvPr id="485" name="テキスト ボックス 484"/>
        <xdr:cNvSpPr txBox="1"/>
      </xdr:nvSpPr>
      <xdr:spPr>
        <a:xfrm>
          <a:off x="9371965" y="169176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38735</xdr:rowOff>
    </xdr:from>
    <xdr:to xmlns:xdr="http://schemas.openxmlformats.org/drawingml/2006/spreadsheetDrawing">
      <xdr:col>46</xdr:col>
      <xdr:colOff>38100</xdr:colOff>
      <xdr:row>98</xdr:row>
      <xdr:rowOff>140335</xdr:rowOff>
    </xdr:to>
    <xdr:sp macro="" textlink="">
      <xdr:nvSpPr>
        <xdr:cNvPr id="486" name="楕円 485"/>
        <xdr:cNvSpPr/>
      </xdr:nvSpPr>
      <xdr:spPr>
        <a:xfrm>
          <a:off x="8699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132080</xdr:rowOff>
    </xdr:from>
    <xdr:ext cx="527685" cy="252095"/>
    <xdr:sp macro="" textlink="">
      <xdr:nvSpPr>
        <xdr:cNvPr id="487" name="テキスト ボックス 486"/>
        <xdr:cNvSpPr txBox="1"/>
      </xdr:nvSpPr>
      <xdr:spPr>
        <a:xfrm>
          <a:off x="8482965" y="16934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88" name="楕円 487"/>
        <xdr:cNvSpPr/>
      </xdr:nvSpPr>
      <xdr:spPr>
        <a:xfrm>
          <a:off x="7810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109855</xdr:rowOff>
    </xdr:from>
    <xdr:ext cx="527685" cy="252095"/>
    <xdr:sp macro="" textlink="">
      <xdr:nvSpPr>
        <xdr:cNvPr id="489" name="テキスト ボックス 488"/>
        <xdr:cNvSpPr txBox="1"/>
      </xdr:nvSpPr>
      <xdr:spPr>
        <a:xfrm>
          <a:off x="7593965" y="169119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22225</xdr:rowOff>
    </xdr:from>
    <xdr:to xmlns:xdr="http://schemas.openxmlformats.org/drawingml/2006/spreadsheetDrawing">
      <xdr:col>36</xdr:col>
      <xdr:colOff>165100</xdr:colOff>
      <xdr:row>98</xdr:row>
      <xdr:rowOff>123825</xdr:rowOff>
    </xdr:to>
    <xdr:sp macro="" textlink="">
      <xdr:nvSpPr>
        <xdr:cNvPr id="490" name="楕円 489"/>
        <xdr:cNvSpPr/>
      </xdr:nvSpPr>
      <xdr:spPr>
        <a:xfrm>
          <a:off x="692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114935</xdr:rowOff>
    </xdr:from>
    <xdr:ext cx="527685" cy="259080"/>
    <xdr:sp macro="" textlink="">
      <xdr:nvSpPr>
        <xdr:cNvPr id="491" name="テキスト ボックス 490"/>
        <xdr:cNvSpPr txBox="1"/>
      </xdr:nvSpPr>
      <xdr:spPr>
        <a:xfrm>
          <a:off x="6704965" y="169170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8440"/>
    <xdr:sp macro="" textlink="">
      <xdr:nvSpPr>
        <xdr:cNvPr id="500" name="テキスト ボックス 49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1935" cy="252095"/>
    <xdr:sp macro="" textlink="">
      <xdr:nvSpPr>
        <xdr:cNvPr id="503" name="テキスト ボックス 502"/>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8645" cy="252095"/>
    <xdr:sp macro="" textlink="">
      <xdr:nvSpPr>
        <xdr:cNvPr id="505" name="テキスト ボックス 504"/>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8645" cy="252095"/>
    <xdr:sp macro="" textlink="">
      <xdr:nvSpPr>
        <xdr:cNvPr id="507" name="テキスト ボックス 506"/>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8645" cy="252095"/>
    <xdr:sp macro="" textlink="">
      <xdr:nvSpPr>
        <xdr:cNvPr id="509" name="テキスト ボックス 508"/>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2095"/>
    <xdr:sp macro="" textlink="">
      <xdr:nvSpPr>
        <xdr:cNvPr id="511" name="テキスト ボックス 510"/>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90805</xdr:rowOff>
    </xdr:from>
    <xdr:to xmlns:xdr="http://schemas.openxmlformats.org/drawingml/2006/spreadsheetDrawing">
      <xdr:col>85</xdr:col>
      <xdr:colOff>126365</xdr:colOff>
      <xdr:row>38</xdr:row>
      <xdr:rowOff>139700</xdr:rowOff>
    </xdr:to>
    <xdr:cxnSp macro="">
      <xdr:nvCxnSpPr>
        <xdr:cNvPr id="513" name="直線コネクタ 512"/>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249555" cy="258445"/>
    <xdr:sp macro="" textlink="">
      <xdr:nvSpPr>
        <xdr:cNvPr id="514" name="災害復旧事業費最小値テキスト"/>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37465</xdr:rowOff>
    </xdr:from>
    <xdr:ext cx="598805" cy="259080"/>
    <xdr:sp macro="" textlink="">
      <xdr:nvSpPr>
        <xdr:cNvPr id="516" name="災害復旧事業費最大値テキスト"/>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90805</xdr:rowOff>
    </xdr:from>
    <xdr:to xmlns:xdr="http://schemas.openxmlformats.org/drawingml/2006/spreadsheetDrawing">
      <xdr:col>86</xdr:col>
      <xdr:colOff>25400</xdr:colOff>
      <xdr:row>32</xdr:row>
      <xdr:rowOff>90805</xdr:rowOff>
    </xdr:to>
    <xdr:cxnSp macro="">
      <xdr:nvCxnSpPr>
        <xdr:cNvPr id="517" name="直線コネクタ 516"/>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133985</xdr:rowOff>
    </xdr:from>
    <xdr:to xmlns:xdr="http://schemas.openxmlformats.org/drawingml/2006/spreadsheetDrawing">
      <xdr:col>85</xdr:col>
      <xdr:colOff>127000</xdr:colOff>
      <xdr:row>38</xdr:row>
      <xdr:rowOff>139700</xdr:rowOff>
    </xdr:to>
    <xdr:cxnSp macro="">
      <xdr:nvCxnSpPr>
        <xdr:cNvPr id="518" name="直線コネクタ 517"/>
        <xdr:cNvCxnSpPr/>
      </xdr:nvCxnSpPr>
      <xdr:spPr>
        <a:xfrm>
          <a:off x="15481300" y="66490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65405</xdr:rowOff>
    </xdr:from>
    <xdr:ext cx="534670" cy="252095"/>
    <xdr:sp macro="" textlink="">
      <xdr:nvSpPr>
        <xdr:cNvPr id="519" name="災害復旧事業費平均値テキスト"/>
        <xdr:cNvSpPr txBox="1"/>
      </xdr:nvSpPr>
      <xdr:spPr>
        <a:xfrm>
          <a:off x="16370300" y="64090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20" name="フローチャート: 判断 519"/>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132080</xdr:rowOff>
    </xdr:from>
    <xdr:to xmlns:xdr="http://schemas.openxmlformats.org/drawingml/2006/spreadsheetDrawing">
      <xdr:col>81</xdr:col>
      <xdr:colOff>50800</xdr:colOff>
      <xdr:row>38</xdr:row>
      <xdr:rowOff>133985</xdr:rowOff>
    </xdr:to>
    <xdr:cxnSp macro="">
      <xdr:nvCxnSpPr>
        <xdr:cNvPr id="521" name="直線コネクタ 520"/>
        <xdr:cNvCxnSpPr/>
      </xdr:nvCxnSpPr>
      <xdr:spPr>
        <a:xfrm>
          <a:off x="14592300" y="6647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130175</xdr:rowOff>
    </xdr:to>
    <xdr:sp macro="" textlink="">
      <xdr:nvSpPr>
        <xdr:cNvPr id="522" name="フローチャート: 判断 521"/>
        <xdr:cNvSpPr/>
      </xdr:nvSpPr>
      <xdr:spPr>
        <a:xfrm>
          <a:off x="1543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146685</xdr:rowOff>
    </xdr:from>
    <xdr:ext cx="527685" cy="252095"/>
    <xdr:sp macro="" textlink="">
      <xdr:nvSpPr>
        <xdr:cNvPr id="523" name="テキスト ボックス 522"/>
        <xdr:cNvSpPr txBox="1"/>
      </xdr:nvSpPr>
      <xdr:spPr>
        <a:xfrm>
          <a:off x="15213965" y="6318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132080</xdr:rowOff>
    </xdr:from>
    <xdr:to xmlns:xdr="http://schemas.openxmlformats.org/drawingml/2006/spreadsheetDrawing">
      <xdr:col>76</xdr:col>
      <xdr:colOff>114300</xdr:colOff>
      <xdr:row>38</xdr:row>
      <xdr:rowOff>139700</xdr:rowOff>
    </xdr:to>
    <xdr:cxnSp macro="">
      <xdr:nvCxnSpPr>
        <xdr:cNvPr id="524" name="直線コネクタ 523"/>
        <xdr:cNvCxnSpPr/>
      </xdr:nvCxnSpPr>
      <xdr:spPr>
        <a:xfrm flipV="1">
          <a:off x="13703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525" name="フローチャート: 判断 524"/>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149225</xdr:rowOff>
    </xdr:from>
    <xdr:ext cx="527685" cy="259080"/>
    <xdr:sp macro="" textlink="">
      <xdr:nvSpPr>
        <xdr:cNvPr id="526" name="テキスト ボックス 525"/>
        <xdr:cNvSpPr txBox="1"/>
      </xdr:nvSpPr>
      <xdr:spPr>
        <a:xfrm>
          <a:off x="14324965" y="6321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27" name="直線コネクタ 526"/>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132715</xdr:rowOff>
    </xdr:to>
    <xdr:sp macro="" textlink="">
      <xdr:nvSpPr>
        <xdr:cNvPr id="528" name="フローチャート: 判断 527"/>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149225</xdr:rowOff>
    </xdr:from>
    <xdr:ext cx="527685" cy="259080"/>
    <xdr:sp macro="" textlink="">
      <xdr:nvSpPr>
        <xdr:cNvPr id="529" name="テキスト ボックス 528"/>
        <xdr:cNvSpPr txBox="1"/>
      </xdr:nvSpPr>
      <xdr:spPr>
        <a:xfrm>
          <a:off x="13435965" y="6321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30" name="フローチャート: 判断 529"/>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157480</xdr:rowOff>
    </xdr:from>
    <xdr:ext cx="527685" cy="252095"/>
    <xdr:sp macro="" textlink="">
      <xdr:nvSpPr>
        <xdr:cNvPr id="531" name="テキスト ボックス 530"/>
        <xdr:cNvSpPr txBox="1"/>
      </xdr:nvSpPr>
      <xdr:spPr>
        <a:xfrm>
          <a:off x="12546965" y="6329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20955</xdr:rowOff>
    </xdr:from>
    <xdr:ext cx="249555" cy="252095"/>
    <xdr:sp macro="" textlink="">
      <xdr:nvSpPr>
        <xdr:cNvPr id="538" name="災害復旧事業費該当値テキスト"/>
        <xdr:cNvSpPr txBox="1"/>
      </xdr:nvSpPr>
      <xdr:spPr>
        <a:xfrm>
          <a:off x="16370300" y="65360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83185</xdr:rowOff>
    </xdr:from>
    <xdr:to xmlns:xdr="http://schemas.openxmlformats.org/drawingml/2006/spreadsheetDrawing">
      <xdr:col>81</xdr:col>
      <xdr:colOff>101600</xdr:colOff>
      <xdr:row>39</xdr:row>
      <xdr:rowOff>13335</xdr:rowOff>
    </xdr:to>
    <xdr:sp macro="" textlink="">
      <xdr:nvSpPr>
        <xdr:cNvPr id="539" name="楕円 538"/>
        <xdr:cNvSpPr/>
      </xdr:nvSpPr>
      <xdr:spPr>
        <a:xfrm>
          <a:off x="1543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4445</xdr:rowOff>
    </xdr:from>
    <xdr:ext cx="462915" cy="259080"/>
    <xdr:sp macro="" textlink="">
      <xdr:nvSpPr>
        <xdr:cNvPr id="540" name="テキスト ボックス 539"/>
        <xdr:cNvSpPr txBox="1"/>
      </xdr:nvSpPr>
      <xdr:spPr>
        <a:xfrm>
          <a:off x="15246350" y="6690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80645</xdr:rowOff>
    </xdr:from>
    <xdr:to xmlns:xdr="http://schemas.openxmlformats.org/drawingml/2006/spreadsheetDrawing">
      <xdr:col>76</xdr:col>
      <xdr:colOff>165100</xdr:colOff>
      <xdr:row>39</xdr:row>
      <xdr:rowOff>10795</xdr:rowOff>
    </xdr:to>
    <xdr:sp macro="" textlink="">
      <xdr:nvSpPr>
        <xdr:cNvPr id="541" name="楕円 540"/>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1905</xdr:rowOff>
    </xdr:from>
    <xdr:ext cx="462915" cy="259080"/>
    <xdr:sp macro="" textlink="">
      <xdr:nvSpPr>
        <xdr:cNvPr id="542" name="テキスト ボックス 541"/>
        <xdr:cNvSpPr txBox="1"/>
      </xdr:nvSpPr>
      <xdr:spPr>
        <a:xfrm>
          <a:off x="14357350" y="6688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2570" cy="259080"/>
    <xdr:sp macro="" textlink="">
      <xdr:nvSpPr>
        <xdr:cNvPr id="544" name="テキスト ボックス 543"/>
        <xdr:cNvSpPr txBox="1"/>
      </xdr:nvSpPr>
      <xdr:spPr>
        <a:xfrm>
          <a:off x="1357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2570" cy="259080"/>
    <xdr:sp macro="" textlink="">
      <xdr:nvSpPr>
        <xdr:cNvPr id="546" name="テキスト ボックス 545"/>
        <xdr:cNvSpPr txBox="1"/>
      </xdr:nvSpPr>
      <xdr:spPr>
        <a:xfrm>
          <a:off x="1268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8440"/>
    <xdr:sp macro="" textlink="">
      <xdr:nvSpPr>
        <xdr:cNvPr id="555" name="テキスト ボックス 554"/>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935" cy="252095"/>
    <xdr:sp macro="" textlink="">
      <xdr:nvSpPr>
        <xdr:cNvPr id="558" name="テキスト ボックス 557"/>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935" cy="252095"/>
    <xdr:sp macro="" textlink="">
      <xdr:nvSpPr>
        <xdr:cNvPr id="560" name="テキスト ボックス 559"/>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59080"/>
    <xdr:sp macro="" textlink="">
      <xdr:nvSpPr>
        <xdr:cNvPr id="572" name="テキスト ボックス 571"/>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2570" cy="259080"/>
    <xdr:sp macro="" textlink="">
      <xdr:nvSpPr>
        <xdr:cNvPr id="575" name="テキスト ボックス 574"/>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2570" cy="259080"/>
    <xdr:sp macro="" textlink="">
      <xdr:nvSpPr>
        <xdr:cNvPr id="578" name="テキスト ボックス 577"/>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59080"/>
    <xdr:sp macro="" textlink="">
      <xdr:nvSpPr>
        <xdr:cNvPr id="580" name="テキスト ボックス 579"/>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2570" cy="259080"/>
    <xdr:sp macro="" textlink="">
      <xdr:nvSpPr>
        <xdr:cNvPr id="589" name="テキスト ボックス 588"/>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2570" cy="259080"/>
    <xdr:sp macro="" textlink="">
      <xdr:nvSpPr>
        <xdr:cNvPr id="591" name="テキスト ボックス 590"/>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2570" cy="259080"/>
    <xdr:sp macro="" textlink="">
      <xdr:nvSpPr>
        <xdr:cNvPr id="593" name="テキスト ボックス 592"/>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2570" cy="259080"/>
    <xdr:sp macro="" textlink="">
      <xdr:nvSpPr>
        <xdr:cNvPr id="595" name="テキスト ボックス 594"/>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8440"/>
    <xdr:sp macro="" textlink="">
      <xdr:nvSpPr>
        <xdr:cNvPr id="604" name="テキスト ボックス 603"/>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935" cy="252095"/>
    <xdr:sp macro="" textlink="">
      <xdr:nvSpPr>
        <xdr:cNvPr id="607" name="テキスト ボックス 606"/>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8645" cy="252095"/>
    <xdr:sp macro="" textlink="">
      <xdr:nvSpPr>
        <xdr:cNvPr id="609" name="テキスト ボックス 608"/>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8645" cy="252095"/>
    <xdr:sp macro="" textlink="">
      <xdr:nvSpPr>
        <xdr:cNvPr id="611" name="テキスト ボックス 610"/>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8645" cy="252095"/>
    <xdr:sp macro="" textlink="">
      <xdr:nvSpPr>
        <xdr:cNvPr id="613" name="テキスト ボックス 612"/>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2095"/>
    <xdr:sp macro="" textlink="">
      <xdr:nvSpPr>
        <xdr:cNvPr id="615" name="テキスト ボックス 614"/>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2540</xdr:rowOff>
    </xdr:from>
    <xdr:to xmlns:xdr="http://schemas.openxmlformats.org/drawingml/2006/spreadsheetDrawing">
      <xdr:col>85</xdr:col>
      <xdr:colOff>126365</xdr:colOff>
      <xdr:row>78</xdr:row>
      <xdr:rowOff>109220</xdr:rowOff>
    </xdr:to>
    <xdr:cxnSp macro="">
      <xdr:nvCxnSpPr>
        <xdr:cNvPr id="617" name="直線コネクタ 616"/>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113030</xdr:rowOff>
    </xdr:from>
    <xdr:ext cx="469900" cy="259080"/>
    <xdr:sp macro="" textlink="">
      <xdr:nvSpPr>
        <xdr:cNvPr id="618"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19" name="直線コネクタ 618"/>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120650</xdr:rowOff>
    </xdr:from>
    <xdr:ext cx="598805" cy="252095"/>
    <xdr:sp macro="" textlink="">
      <xdr:nvSpPr>
        <xdr:cNvPr id="620" name="公債費最大値テキスト"/>
        <xdr:cNvSpPr txBox="1"/>
      </xdr:nvSpPr>
      <xdr:spPr>
        <a:xfrm>
          <a:off x="16370300" y="119507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2540</xdr:rowOff>
    </xdr:from>
    <xdr:to xmlns:xdr="http://schemas.openxmlformats.org/drawingml/2006/spreadsheetDrawing">
      <xdr:col>86</xdr:col>
      <xdr:colOff>25400</xdr:colOff>
      <xdr:row>71</xdr:row>
      <xdr:rowOff>2540</xdr:rowOff>
    </xdr:to>
    <xdr:cxnSp macro="">
      <xdr:nvCxnSpPr>
        <xdr:cNvPr id="621" name="直線コネクタ 620"/>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88265</xdr:rowOff>
    </xdr:from>
    <xdr:to xmlns:xdr="http://schemas.openxmlformats.org/drawingml/2006/spreadsheetDrawing">
      <xdr:col>85</xdr:col>
      <xdr:colOff>127000</xdr:colOff>
      <xdr:row>77</xdr:row>
      <xdr:rowOff>98425</xdr:rowOff>
    </xdr:to>
    <xdr:cxnSp macro="">
      <xdr:nvCxnSpPr>
        <xdr:cNvPr id="622" name="直線コネクタ 621"/>
        <xdr:cNvCxnSpPr/>
      </xdr:nvCxnSpPr>
      <xdr:spPr>
        <a:xfrm flipV="1">
          <a:off x="15481300" y="13289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71120</xdr:rowOff>
    </xdr:from>
    <xdr:ext cx="534670" cy="259080"/>
    <xdr:sp macro="" textlink="">
      <xdr:nvSpPr>
        <xdr:cNvPr id="623" name="公債費平均値テキスト"/>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48260</xdr:rowOff>
    </xdr:from>
    <xdr:to xmlns:xdr="http://schemas.openxmlformats.org/drawingml/2006/spreadsheetDrawing">
      <xdr:col>85</xdr:col>
      <xdr:colOff>177800</xdr:colOff>
      <xdr:row>76</xdr:row>
      <xdr:rowOff>149860</xdr:rowOff>
    </xdr:to>
    <xdr:sp macro="" textlink="">
      <xdr:nvSpPr>
        <xdr:cNvPr id="624" name="フローチャート: 判断 623"/>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94615</xdr:rowOff>
    </xdr:from>
    <xdr:to xmlns:xdr="http://schemas.openxmlformats.org/drawingml/2006/spreadsheetDrawing">
      <xdr:col>81</xdr:col>
      <xdr:colOff>50800</xdr:colOff>
      <xdr:row>77</xdr:row>
      <xdr:rowOff>98425</xdr:rowOff>
    </xdr:to>
    <xdr:cxnSp macro="">
      <xdr:nvCxnSpPr>
        <xdr:cNvPr id="625" name="直線コネクタ 624"/>
        <xdr:cNvCxnSpPr/>
      </xdr:nvCxnSpPr>
      <xdr:spPr>
        <a:xfrm>
          <a:off x="14592300" y="13296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6" name="フローチャート: 判断 625"/>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46355</xdr:rowOff>
    </xdr:from>
    <xdr:ext cx="527685" cy="259080"/>
    <xdr:sp macro="" textlink="">
      <xdr:nvSpPr>
        <xdr:cNvPr id="627" name="テキスト ボックス 626"/>
        <xdr:cNvSpPr txBox="1"/>
      </xdr:nvSpPr>
      <xdr:spPr>
        <a:xfrm>
          <a:off x="15213965" y="12905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93980</xdr:rowOff>
    </xdr:from>
    <xdr:to xmlns:xdr="http://schemas.openxmlformats.org/drawingml/2006/spreadsheetDrawing">
      <xdr:col>76</xdr:col>
      <xdr:colOff>114300</xdr:colOff>
      <xdr:row>77</xdr:row>
      <xdr:rowOff>94615</xdr:rowOff>
    </xdr:to>
    <xdr:cxnSp macro="">
      <xdr:nvCxnSpPr>
        <xdr:cNvPr id="628" name="直線コネクタ 627"/>
        <xdr:cNvCxnSpPr/>
      </xdr:nvCxnSpPr>
      <xdr:spPr>
        <a:xfrm>
          <a:off x="13703300" y="13295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104140</xdr:rowOff>
    </xdr:from>
    <xdr:to xmlns:xdr="http://schemas.openxmlformats.org/drawingml/2006/spreadsheetDrawing">
      <xdr:col>76</xdr:col>
      <xdr:colOff>165100</xdr:colOff>
      <xdr:row>77</xdr:row>
      <xdr:rowOff>34290</xdr:rowOff>
    </xdr:to>
    <xdr:sp macro="" textlink="">
      <xdr:nvSpPr>
        <xdr:cNvPr id="629" name="フローチャート: 判断 628"/>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50800</xdr:rowOff>
    </xdr:from>
    <xdr:ext cx="527685" cy="259080"/>
    <xdr:sp macro="" textlink="">
      <xdr:nvSpPr>
        <xdr:cNvPr id="630" name="テキスト ボックス 629"/>
        <xdr:cNvSpPr txBox="1"/>
      </xdr:nvSpPr>
      <xdr:spPr>
        <a:xfrm>
          <a:off x="14324965" y="12909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93980</xdr:rowOff>
    </xdr:from>
    <xdr:to xmlns:xdr="http://schemas.openxmlformats.org/drawingml/2006/spreadsheetDrawing">
      <xdr:col>71</xdr:col>
      <xdr:colOff>177800</xdr:colOff>
      <xdr:row>77</xdr:row>
      <xdr:rowOff>103505</xdr:rowOff>
    </xdr:to>
    <xdr:cxnSp macro="">
      <xdr:nvCxnSpPr>
        <xdr:cNvPr id="631" name="直線コネクタ 630"/>
        <xdr:cNvCxnSpPr/>
      </xdr:nvCxnSpPr>
      <xdr:spPr>
        <a:xfrm flipV="1">
          <a:off x="12814300" y="13295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88900</xdr:rowOff>
    </xdr:from>
    <xdr:to xmlns:xdr="http://schemas.openxmlformats.org/drawingml/2006/spreadsheetDrawing">
      <xdr:col>72</xdr:col>
      <xdr:colOff>38100</xdr:colOff>
      <xdr:row>77</xdr:row>
      <xdr:rowOff>19050</xdr:rowOff>
    </xdr:to>
    <xdr:sp macro="" textlink="">
      <xdr:nvSpPr>
        <xdr:cNvPr id="632" name="フローチャート: 判断 631"/>
        <xdr:cNvSpPr/>
      </xdr:nvSpPr>
      <xdr:spPr>
        <a:xfrm>
          <a:off x="1365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35560</xdr:rowOff>
    </xdr:from>
    <xdr:ext cx="527685" cy="259080"/>
    <xdr:sp macro="" textlink="">
      <xdr:nvSpPr>
        <xdr:cNvPr id="633" name="テキスト ボックス 632"/>
        <xdr:cNvSpPr txBox="1"/>
      </xdr:nvSpPr>
      <xdr:spPr>
        <a:xfrm>
          <a:off x="13435965" y="12894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88265</xdr:rowOff>
    </xdr:from>
    <xdr:to xmlns:xdr="http://schemas.openxmlformats.org/drawingml/2006/spreadsheetDrawing">
      <xdr:col>67</xdr:col>
      <xdr:colOff>101600</xdr:colOff>
      <xdr:row>77</xdr:row>
      <xdr:rowOff>18415</xdr:rowOff>
    </xdr:to>
    <xdr:sp macro="" textlink="">
      <xdr:nvSpPr>
        <xdr:cNvPr id="634" name="フローチャート: 判断 633"/>
        <xdr:cNvSpPr/>
      </xdr:nvSpPr>
      <xdr:spPr>
        <a:xfrm>
          <a:off x="12763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34925</xdr:rowOff>
    </xdr:from>
    <xdr:ext cx="527685" cy="259080"/>
    <xdr:sp macro="" textlink="">
      <xdr:nvSpPr>
        <xdr:cNvPr id="635" name="テキスト ボックス 634"/>
        <xdr:cNvSpPr txBox="1"/>
      </xdr:nvSpPr>
      <xdr:spPr>
        <a:xfrm>
          <a:off x="12546965" y="12893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37465</xdr:rowOff>
    </xdr:from>
    <xdr:to xmlns:xdr="http://schemas.openxmlformats.org/drawingml/2006/spreadsheetDrawing">
      <xdr:col>85</xdr:col>
      <xdr:colOff>177800</xdr:colOff>
      <xdr:row>77</xdr:row>
      <xdr:rowOff>139065</xdr:rowOff>
    </xdr:to>
    <xdr:sp macro="" textlink="">
      <xdr:nvSpPr>
        <xdr:cNvPr id="641" name="楕円 640"/>
        <xdr:cNvSpPr/>
      </xdr:nvSpPr>
      <xdr:spPr>
        <a:xfrm>
          <a:off x="162687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15875</xdr:rowOff>
    </xdr:from>
    <xdr:ext cx="534670" cy="259080"/>
    <xdr:sp macro="" textlink="">
      <xdr:nvSpPr>
        <xdr:cNvPr id="642" name="公債費該当値テキスト"/>
        <xdr:cNvSpPr txBox="1"/>
      </xdr:nvSpPr>
      <xdr:spPr>
        <a:xfrm>
          <a:off x="16370300" y="1321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47625</xdr:rowOff>
    </xdr:from>
    <xdr:to xmlns:xdr="http://schemas.openxmlformats.org/drawingml/2006/spreadsheetDrawing">
      <xdr:col>81</xdr:col>
      <xdr:colOff>101600</xdr:colOff>
      <xdr:row>77</xdr:row>
      <xdr:rowOff>149225</xdr:rowOff>
    </xdr:to>
    <xdr:sp macro="" textlink="">
      <xdr:nvSpPr>
        <xdr:cNvPr id="643" name="楕円 642"/>
        <xdr:cNvSpPr/>
      </xdr:nvSpPr>
      <xdr:spPr>
        <a:xfrm>
          <a:off x="1543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140335</xdr:rowOff>
    </xdr:from>
    <xdr:ext cx="527685" cy="259080"/>
    <xdr:sp macro="" textlink="">
      <xdr:nvSpPr>
        <xdr:cNvPr id="644" name="テキスト ボックス 643"/>
        <xdr:cNvSpPr txBox="1"/>
      </xdr:nvSpPr>
      <xdr:spPr>
        <a:xfrm>
          <a:off x="15213965" y="13341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43815</xdr:rowOff>
    </xdr:from>
    <xdr:to xmlns:xdr="http://schemas.openxmlformats.org/drawingml/2006/spreadsheetDrawing">
      <xdr:col>76</xdr:col>
      <xdr:colOff>165100</xdr:colOff>
      <xdr:row>77</xdr:row>
      <xdr:rowOff>145415</xdr:rowOff>
    </xdr:to>
    <xdr:sp macro="" textlink="">
      <xdr:nvSpPr>
        <xdr:cNvPr id="645" name="楕円 644"/>
        <xdr:cNvSpPr/>
      </xdr:nvSpPr>
      <xdr:spPr>
        <a:xfrm>
          <a:off x="14541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136525</xdr:rowOff>
    </xdr:from>
    <xdr:ext cx="527685" cy="258445"/>
    <xdr:sp macro="" textlink="">
      <xdr:nvSpPr>
        <xdr:cNvPr id="646" name="テキスト ボックス 645"/>
        <xdr:cNvSpPr txBox="1"/>
      </xdr:nvSpPr>
      <xdr:spPr>
        <a:xfrm>
          <a:off x="14324965" y="13338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43180</xdr:rowOff>
    </xdr:from>
    <xdr:to xmlns:xdr="http://schemas.openxmlformats.org/drawingml/2006/spreadsheetDrawing">
      <xdr:col>72</xdr:col>
      <xdr:colOff>38100</xdr:colOff>
      <xdr:row>77</xdr:row>
      <xdr:rowOff>144780</xdr:rowOff>
    </xdr:to>
    <xdr:sp macro="" textlink="">
      <xdr:nvSpPr>
        <xdr:cNvPr id="647" name="楕円 646"/>
        <xdr:cNvSpPr/>
      </xdr:nvSpPr>
      <xdr:spPr>
        <a:xfrm>
          <a:off x="13652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135890</xdr:rowOff>
    </xdr:from>
    <xdr:ext cx="527685" cy="259080"/>
    <xdr:sp macro="" textlink="">
      <xdr:nvSpPr>
        <xdr:cNvPr id="648" name="テキスト ボックス 647"/>
        <xdr:cNvSpPr txBox="1"/>
      </xdr:nvSpPr>
      <xdr:spPr>
        <a:xfrm>
          <a:off x="13435965" y="13337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52705</xdr:rowOff>
    </xdr:from>
    <xdr:to xmlns:xdr="http://schemas.openxmlformats.org/drawingml/2006/spreadsheetDrawing">
      <xdr:col>67</xdr:col>
      <xdr:colOff>101600</xdr:colOff>
      <xdr:row>77</xdr:row>
      <xdr:rowOff>154940</xdr:rowOff>
    </xdr:to>
    <xdr:sp macro="" textlink="">
      <xdr:nvSpPr>
        <xdr:cNvPr id="649" name="楕円 648"/>
        <xdr:cNvSpPr/>
      </xdr:nvSpPr>
      <xdr:spPr>
        <a:xfrm>
          <a:off x="12763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145415</xdr:rowOff>
    </xdr:from>
    <xdr:ext cx="527685" cy="252095"/>
    <xdr:sp macro="" textlink="">
      <xdr:nvSpPr>
        <xdr:cNvPr id="650" name="テキスト ボックス 649"/>
        <xdr:cNvSpPr txBox="1"/>
      </xdr:nvSpPr>
      <xdr:spPr>
        <a:xfrm>
          <a:off x="12546965" y="133470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8440"/>
    <xdr:sp macro="" textlink="">
      <xdr:nvSpPr>
        <xdr:cNvPr id="659" name="テキスト ボックス 658"/>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1" name="直線コネクタ 66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935" cy="259080"/>
    <xdr:sp macro="" textlink="">
      <xdr:nvSpPr>
        <xdr:cNvPr id="662" name="テキスト ボックス 661"/>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3" name="直線コネクタ 66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8645" cy="252095"/>
    <xdr:sp macro="" textlink="">
      <xdr:nvSpPr>
        <xdr:cNvPr id="664" name="テキスト ボックス 663"/>
        <xdr:cNvSpPr txBox="1"/>
      </xdr:nvSpPr>
      <xdr:spPr>
        <a:xfrm>
          <a:off x="11850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5" name="直線コネクタ 66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8645" cy="259080"/>
    <xdr:sp macro="" textlink="">
      <xdr:nvSpPr>
        <xdr:cNvPr id="666" name="テキスト ボックス 665"/>
        <xdr:cNvSpPr txBox="1"/>
      </xdr:nvSpPr>
      <xdr:spPr>
        <a:xfrm>
          <a:off x="11850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7" name="直線コネクタ 66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8645" cy="252095"/>
    <xdr:sp macro="" textlink="">
      <xdr:nvSpPr>
        <xdr:cNvPr id="668" name="テキスト ボックス 667"/>
        <xdr:cNvSpPr txBox="1"/>
      </xdr:nvSpPr>
      <xdr:spPr>
        <a:xfrm>
          <a:off x="11850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9" name="直線コネクタ 66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8645" cy="258445"/>
    <xdr:sp macro="" textlink="">
      <xdr:nvSpPr>
        <xdr:cNvPr id="670" name="テキスト ボックス 669"/>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1" name="直線コネクタ 67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8645" cy="259080"/>
    <xdr:sp macro="" textlink="">
      <xdr:nvSpPr>
        <xdr:cNvPr id="672" name="テキスト ボックス 671"/>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2095"/>
    <xdr:sp macro="" textlink="">
      <xdr:nvSpPr>
        <xdr:cNvPr id="674" name="テキスト ボックス 67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97790</xdr:rowOff>
    </xdr:from>
    <xdr:to xmlns:xdr="http://schemas.openxmlformats.org/drawingml/2006/spreadsheetDrawing">
      <xdr:col>85</xdr:col>
      <xdr:colOff>126365</xdr:colOff>
      <xdr:row>99</xdr:row>
      <xdr:rowOff>85090</xdr:rowOff>
    </xdr:to>
    <xdr:cxnSp macro="">
      <xdr:nvCxnSpPr>
        <xdr:cNvPr id="676" name="直線コネクタ 675"/>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88900</xdr:rowOff>
    </xdr:from>
    <xdr:ext cx="469900" cy="252095"/>
    <xdr:sp macro="" textlink="">
      <xdr:nvSpPr>
        <xdr:cNvPr id="677" name="積立金最小値テキスト"/>
        <xdr:cNvSpPr txBox="1"/>
      </xdr:nvSpPr>
      <xdr:spPr>
        <a:xfrm>
          <a:off x="16370300" y="170624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85090</xdr:rowOff>
    </xdr:from>
    <xdr:to xmlns:xdr="http://schemas.openxmlformats.org/drawingml/2006/spreadsheetDrawing">
      <xdr:col>86</xdr:col>
      <xdr:colOff>25400</xdr:colOff>
      <xdr:row>99</xdr:row>
      <xdr:rowOff>85090</xdr:rowOff>
    </xdr:to>
    <xdr:cxnSp macro="">
      <xdr:nvCxnSpPr>
        <xdr:cNvPr id="678" name="直線コネクタ 677"/>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44450</xdr:rowOff>
    </xdr:from>
    <xdr:ext cx="598805" cy="259080"/>
    <xdr:sp macro="" textlink="">
      <xdr:nvSpPr>
        <xdr:cNvPr id="679" name="積立金最大値テキスト"/>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97790</xdr:rowOff>
    </xdr:from>
    <xdr:to xmlns:xdr="http://schemas.openxmlformats.org/drawingml/2006/spreadsheetDrawing">
      <xdr:col>86</xdr:col>
      <xdr:colOff>25400</xdr:colOff>
      <xdr:row>90</xdr:row>
      <xdr:rowOff>97790</xdr:rowOff>
    </xdr:to>
    <xdr:cxnSp macro="">
      <xdr:nvCxnSpPr>
        <xdr:cNvPr id="680" name="直線コネクタ 679"/>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38735</xdr:rowOff>
    </xdr:from>
    <xdr:to xmlns:xdr="http://schemas.openxmlformats.org/drawingml/2006/spreadsheetDrawing">
      <xdr:col>85</xdr:col>
      <xdr:colOff>127000</xdr:colOff>
      <xdr:row>99</xdr:row>
      <xdr:rowOff>32385</xdr:rowOff>
    </xdr:to>
    <xdr:cxnSp macro="">
      <xdr:nvCxnSpPr>
        <xdr:cNvPr id="681" name="直線コネクタ 680"/>
        <xdr:cNvCxnSpPr/>
      </xdr:nvCxnSpPr>
      <xdr:spPr>
        <a:xfrm flipV="1">
          <a:off x="15481300" y="16840835"/>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153035</xdr:rowOff>
    </xdr:from>
    <xdr:ext cx="534670" cy="259080"/>
    <xdr:sp macro="" textlink="">
      <xdr:nvSpPr>
        <xdr:cNvPr id="682" name="積立金平均値テキスト"/>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177800</xdr:colOff>
      <xdr:row>98</xdr:row>
      <xdr:rowOff>60325</xdr:rowOff>
    </xdr:to>
    <xdr:sp macro="" textlink="">
      <xdr:nvSpPr>
        <xdr:cNvPr id="683" name="フローチャート: 判断 682"/>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32385</xdr:rowOff>
    </xdr:from>
    <xdr:to xmlns:xdr="http://schemas.openxmlformats.org/drawingml/2006/spreadsheetDrawing">
      <xdr:col>81</xdr:col>
      <xdr:colOff>50800</xdr:colOff>
      <xdr:row>99</xdr:row>
      <xdr:rowOff>44450</xdr:rowOff>
    </xdr:to>
    <xdr:cxnSp macro="">
      <xdr:nvCxnSpPr>
        <xdr:cNvPr id="684" name="直線コネクタ 683"/>
        <xdr:cNvCxnSpPr/>
      </xdr:nvCxnSpPr>
      <xdr:spPr>
        <a:xfrm flipV="1">
          <a:off x="14592300" y="170059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85" name="フローチャート: 判断 684"/>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27685" cy="252095"/>
    <xdr:sp macro="" textlink="">
      <xdr:nvSpPr>
        <xdr:cNvPr id="686" name="テキスト ボックス 685"/>
        <xdr:cNvSpPr txBox="1"/>
      </xdr:nvSpPr>
      <xdr:spPr>
        <a:xfrm>
          <a:off x="15213965" y="166281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44450</xdr:rowOff>
    </xdr:from>
    <xdr:to xmlns:xdr="http://schemas.openxmlformats.org/drawingml/2006/spreadsheetDrawing">
      <xdr:col>76</xdr:col>
      <xdr:colOff>114300</xdr:colOff>
      <xdr:row>99</xdr:row>
      <xdr:rowOff>45085</xdr:rowOff>
    </xdr:to>
    <xdr:cxnSp macro="">
      <xdr:nvCxnSpPr>
        <xdr:cNvPr id="687" name="直線コネクタ 686"/>
        <xdr:cNvCxnSpPr/>
      </xdr:nvCxnSpPr>
      <xdr:spPr>
        <a:xfrm flipV="1">
          <a:off x="13703300" y="170180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88" name="フローチャート: 判断 687"/>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6350</xdr:rowOff>
    </xdr:from>
    <xdr:ext cx="527685" cy="252095"/>
    <xdr:sp macro="" textlink="">
      <xdr:nvSpPr>
        <xdr:cNvPr id="689" name="テキスト ボックス 688"/>
        <xdr:cNvSpPr txBox="1"/>
      </xdr:nvSpPr>
      <xdr:spPr>
        <a:xfrm>
          <a:off x="14324965" y="16637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45085</xdr:rowOff>
    </xdr:from>
    <xdr:to xmlns:xdr="http://schemas.openxmlformats.org/drawingml/2006/spreadsheetDrawing">
      <xdr:col>71</xdr:col>
      <xdr:colOff>177800</xdr:colOff>
      <xdr:row>99</xdr:row>
      <xdr:rowOff>56515</xdr:rowOff>
    </xdr:to>
    <xdr:cxnSp macro="">
      <xdr:nvCxnSpPr>
        <xdr:cNvPr id="690" name="直線コネクタ 689"/>
        <xdr:cNvCxnSpPr/>
      </xdr:nvCxnSpPr>
      <xdr:spPr>
        <a:xfrm flipV="1">
          <a:off x="12814300" y="170186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59690</xdr:rowOff>
    </xdr:from>
    <xdr:to xmlns:xdr="http://schemas.openxmlformats.org/drawingml/2006/spreadsheetDrawing">
      <xdr:col>72</xdr:col>
      <xdr:colOff>38100</xdr:colOff>
      <xdr:row>98</xdr:row>
      <xdr:rowOff>161290</xdr:rowOff>
    </xdr:to>
    <xdr:sp macro="" textlink="">
      <xdr:nvSpPr>
        <xdr:cNvPr id="691" name="フローチャート: 判断 690"/>
        <xdr:cNvSpPr/>
      </xdr:nvSpPr>
      <xdr:spPr>
        <a:xfrm>
          <a:off x="13652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xdr:rowOff>
    </xdr:from>
    <xdr:ext cx="527685" cy="252095"/>
    <xdr:sp macro="" textlink="">
      <xdr:nvSpPr>
        <xdr:cNvPr id="692" name="テキスト ボックス 691"/>
        <xdr:cNvSpPr txBox="1"/>
      </xdr:nvSpPr>
      <xdr:spPr>
        <a:xfrm>
          <a:off x="13435965" y="16637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3" name="フローチャート: 判断 692"/>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27685" cy="259080"/>
    <xdr:sp macro="" textlink="">
      <xdr:nvSpPr>
        <xdr:cNvPr id="694" name="テキスト ボックス 693"/>
        <xdr:cNvSpPr txBox="1"/>
      </xdr:nvSpPr>
      <xdr:spPr>
        <a:xfrm>
          <a:off x="12546965" y="16619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159385</xdr:rowOff>
    </xdr:from>
    <xdr:to xmlns:xdr="http://schemas.openxmlformats.org/drawingml/2006/spreadsheetDrawing">
      <xdr:col>85</xdr:col>
      <xdr:colOff>177800</xdr:colOff>
      <xdr:row>98</xdr:row>
      <xdr:rowOff>89535</xdr:rowOff>
    </xdr:to>
    <xdr:sp macro="" textlink="">
      <xdr:nvSpPr>
        <xdr:cNvPr id="700" name="楕円 699"/>
        <xdr:cNvSpPr/>
      </xdr:nvSpPr>
      <xdr:spPr>
        <a:xfrm>
          <a:off x="16268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137795</xdr:rowOff>
    </xdr:from>
    <xdr:ext cx="534670" cy="259080"/>
    <xdr:sp macro="" textlink="">
      <xdr:nvSpPr>
        <xdr:cNvPr id="701" name="積立金該当値テキスト"/>
        <xdr:cNvSpPr txBox="1"/>
      </xdr:nvSpPr>
      <xdr:spPr>
        <a:xfrm>
          <a:off x="16370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153035</xdr:rowOff>
    </xdr:from>
    <xdr:to xmlns:xdr="http://schemas.openxmlformats.org/drawingml/2006/spreadsheetDrawing">
      <xdr:col>81</xdr:col>
      <xdr:colOff>101600</xdr:colOff>
      <xdr:row>99</xdr:row>
      <xdr:rowOff>83185</xdr:rowOff>
    </xdr:to>
    <xdr:sp macro="" textlink="">
      <xdr:nvSpPr>
        <xdr:cNvPr id="702" name="楕円 701"/>
        <xdr:cNvSpPr/>
      </xdr:nvSpPr>
      <xdr:spPr>
        <a:xfrm>
          <a:off x="15430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74930</xdr:rowOff>
    </xdr:from>
    <xdr:ext cx="527685" cy="252095"/>
    <xdr:sp macro="" textlink="">
      <xdr:nvSpPr>
        <xdr:cNvPr id="703" name="テキスト ボックス 702"/>
        <xdr:cNvSpPr txBox="1"/>
      </xdr:nvSpPr>
      <xdr:spPr>
        <a:xfrm>
          <a:off x="15213965" y="17048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165100</xdr:rowOff>
    </xdr:from>
    <xdr:to xmlns:xdr="http://schemas.openxmlformats.org/drawingml/2006/spreadsheetDrawing">
      <xdr:col>76</xdr:col>
      <xdr:colOff>165100</xdr:colOff>
      <xdr:row>99</xdr:row>
      <xdr:rowOff>95250</xdr:rowOff>
    </xdr:to>
    <xdr:sp macro="" textlink="">
      <xdr:nvSpPr>
        <xdr:cNvPr id="704" name="楕円 703"/>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86360</xdr:rowOff>
    </xdr:from>
    <xdr:ext cx="527685" cy="252095"/>
    <xdr:sp macro="" textlink="">
      <xdr:nvSpPr>
        <xdr:cNvPr id="705" name="テキスト ボックス 704"/>
        <xdr:cNvSpPr txBox="1"/>
      </xdr:nvSpPr>
      <xdr:spPr>
        <a:xfrm>
          <a:off x="14324965" y="170599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166370</xdr:rowOff>
    </xdr:from>
    <xdr:to xmlns:xdr="http://schemas.openxmlformats.org/drawingml/2006/spreadsheetDrawing">
      <xdr:col>72</xdr:col>
      <xdr:colOff>38100</xdr:colOff>
      <xdr:row>99</xdr:row>
      <xdr:rowOff>95885</xdr:rowOff>
    </xdr:to>
    <xdr:sp macro="" textlink="">
      <xdr:nvSpPr>
        <xdr:cNvPr id="706" name="楕円 705"/>
        <xdr:cNvSpPr/>
      </xdr:nvSpPr>
      <xdr:spPr>
        <a:xfrm>
          <a:off x="136525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86995</xdr:rowOff>
    </xdr:from>
    <xdr:ext cx="527685" cy="252095"/>
    <xdr:sp macro="" textlink="">
      <xdr:nvSpPr>
        <xdr:cNvPr id="707" name="テキスト ボックス 706"/>
        <xdr:cNvSpPr txBox="1"/>
      </xdr:nvSpPr>
      <xdr:spPr>
        <a:xfrm>
          <a:off x="13435965" y="170605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6350</xdr:rowOff>
    </xdr:from>
    <xdr:to xmlns:xdr="http://schemas.openxmlformats.org/drawingml/2006/spreadsheetDrawing">
      <xdr:col>67</xdr:col>
      <xdr:colOff>101600</xdr:colOff>
      <xdr:row>99</xdr:row>
      <xdr:rowOff>107315</xdr:rowOff>
    </xdr:to>
    <xdr:sp macro="" textlink="">
      <xdr:nvSpPr>
        <xdr:cNvPr id="708" name="楕円 707"/>
        <xdr:cNvSpPr/>
      </xdr:nvSpPr>
      <xdr:spPr>
        <a:xfrm>
          <a:off x="12763500" y="16979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98425</xdr:rowOff>
    </xdr:from>
    <xdr:ext cx="527685" cy="252095"/>
    <xdr:sp macro="" textlink="">
      <xdr:nvSpPr>
        <xdr:cNvPr id="709" name="テキスト ボックス 708"/>
        <xdr:cNvSpPr txBox="1"/>
      </xdr:nvSpPr>
      <xdr:spPr>
        <a:xfrm>
          <a:off x="12546965" y="170719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18" name="テキスト ボックス 71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935" cy="259080"/>
    <xdr:sp macro="" textlink="">
      <xdr:nvSpPr>
        <xdr:cNvPr id="721" name="テキスト ボックス 720"/>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3" name="テキスト ボックス 72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095"/>
    <xdr:sp macro="" textlink="">
      <xdr:nvSpPr>
        <xdr:cNvPr id="725" name="テキスト ボックス 724"/>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7" name="テキスト ボックス 72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095"/>
    <xdr:sp macro="" textlink="">
      <xdr:nvSpPr>
        <xdr:cNvPr id="731" name="テキスト ボックス 730"/>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133985</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80645</xdr:rowOff>
    </xdr:from>
    <xdr:ext cx="534670" cy="259080"/>
    <xdr:sp macro="" textlink="">
      <xdr:nvSpPr>
        <xdr:cNvPr id="736" name="投資及び出資金最大値テキスト"/>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133985</xdr:rowOff>
    </xdr:from>
    <xdr:to xmlns:xdr="http://schemas.openxmlformats.org/drawingml/2006/spreadsheetDrawing">
      <xdr:col>116</xdr:col>
      <xdr:colOff>152400</xdr:colOff>
      <xdr:row>29</xdr:row>
      <xdr:rowOff>133985</xdr:rowOff>
    </xdr:to>
    <xdr:cxnSp macro="">
      <xdr:nvCxnSpPr>
        <xdr:cNvPr id="737" name="直線コネクタ 736"/>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57785</xdr:rowOff>
    </xdr:from>
    <xdr:to xmlns:xdr="http://schemas.openxmlformats.org/drawingml/2006/spreadsheetDrawing">
      <xdr:col>116</xdr:col>
      <xdr:colOff>63500</xdr:colOff>
      <xdr:row>36</xdr:row>
      <xdr:rowOff>14605</xdr:rowOff>
    </xdr:to>
    <xdr:cxnSp macro="">
      <xdr:nvCxnSpPr>
        <xdr:cNvPr id="738" name="直線コネクタ 737"/>
        <xdr:cNvCxnSpPr/>
      </xdr:nvCxnSpPr>
      <xdr:spPr>
        <a:xfrm flipV="1">
          <a:off x="21323300" y="605853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59690</xdr:rowOff>
    </xdr:from>
    <xdr:ext cx="469900" cy="259080"/>
    <xdr:sp macro="" textlink="">
      <xdr:nvSpPr>
        <xdr:cNvPr id="739" name="投資及び出資金平均値テキスト"/>
        <xdr:cNvSpPr txBox="1"/>
      </xdr:nvSpPr>
      <xdr:spPr>
        <a:xfrm>
          <a:off x="22212300" y="6574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81280</xdr:rowOff>
    </xdr:from>
    <xdr:to xmlns:xdr="http://schemas.openxmlformats.org/drawingml/2006/spreadsheetDrawing">
      <xdr:col>116</xdr:col>
      <xdr:colOff>114300</xdr:colOff>
      <xdr:row>39</xdr:row>
      <xdr:rowOff>11430</xdr:rowOff>
    </xdr:to>
    <xdr:sp macro="" textlink="">
      <xdr:nvSpPr>
        <xdr:cNvPr id="740" name="フローチャート: 判断 73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14605</xdr:rowOff>
    </xdr:from>
    <xdr:to xmlns:xdr="http://schemas.openxmlformats.org/drawingml/2006/spreadsheetDrawing">
      <xdr:col>111</xdr:col>
      <xdr:colOff>177800</xdr:colOff>
      <xdr:row>37</xdr:row>
      <xdr:rowOff>171450</xdr:rowOff>
    </xdr:to>
    <xdr:cxnSp macro="">
      <xdr:nvCxnSpPr>
        <xdr:cNvPr id="741" name="直線コネクタ 740"/>
        <xdr:cNvCxnSpPr/>
      </xdr:nvCxnSpPr>
      <xdr:spPr>
        <a:xfrm flipV="1">
          <a:off x="20434300" y="6186805"/>
          <a:ext cx="88900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42" name="フローチャート: 判断 741"/>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6350</xdr:rowOff>
    </xdr:from>
    <xdr:ext cx="462915" cy="252095"/>
    <xdr:sp macro="" textlink="">
      <xdr:nvSpPr>
        <xdr:cNvPr id="743" name="テキスト ボックス 742"/>
        <xdr:cNvSpPr txBox="1"/>
      </xdr:nvSpPr>
      <xdr:spPr>
        <a:xfrm>
          <a:off x="21088350" y="66929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86360</xdr:rowOff>
    </xdr:from>
    <xdr:to xmlns:xdr="http://schemas.openxmlformats.org/drawingml/2006/spreadsheetDrawing">
      <xdr:col>107</xdr:col>
      <xdr:colOff>50800</xdr:colOff>
      <xdr:row>37</xdr:row>
      <xdr:rowOff>171450</xdr:rowOff>
    </xdr:to>
    <xdr:cxnSp macro="">
      <xdr:nvCxnSpPr>
        <xdr:cNvPr id="744" name="直線コネクタ 743"/>
        <xdr:cNvCxnSpPr/>
      </xdr:nvCxnSpPr>
      <xdr:spPr>
        <a:xfrm>
          <a:off x="19545300" y="643001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109855</xdr:rowOff>
    </xdr:from>
    <xdr:to xmlns:xdr="http://schemas.openxmlformats.org/drawingml/2006/spreadsheetDrawing">
      <xdr:col>107</xdr:col>
      <xdr:colOff>101600</xdr:colOff>
      <xdr:row>39</xdr:row>
      <xdr:rowOff>40640</xdr:rowOff>
    </xdr:to>
    <xdr:sp macro="" textlink="">
      <xdr:nvSpPr>
        <xdr:cNvPr id="745" name="フローチャート: 判断 744"/>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31115</xdr:rowOff>
    </xdr:from>
    <xdr:ext cx="462915" cy="252095"/>
    <xdr:sp macro="" textlink="">
      <xdr:nvSpPr>
        <xdr:cNvPr id="746" name="テキスト ボックス 745"/>
        <xdr:cNvSpPr txBox="1"/>
      </xdr:nvSpPr>
      <xdr:spPr>
        <a:xfrm>
          <a:off x="20199350" y="67176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86360</xdr:rowOff>
    </xdr:from>
    <xdr:to xmlns:xdr="http://schemas.openxmlformats.org/drawingml/2006/spreadsheetDrawing">
      <xdr:col>102</xdr:col>
      <xdr:colOff>114300</xdr:colOff>
      <xdr:row>38</xdr:row>
      <xdr:rowOff>106045</xdr:rowOff>
    </xdr:to>
    <xdr:cxnSp macro="">
      <xdr:nvCxnSpPr>
        <xdr:cNvPr id="747" name="直線コネクタ 746"/>
        <xdr:cNvCxnSpPr/>
      </xdr:nvCxnSpPr>
      <xdr:spPr>
        <a:xfrm flipV="1">
          <a:off x="18656300" y="643001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48" name="フローチャート: 判断 747"/>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15875</xdr:rowOff>
    </xdr:from>
    <xdr:ext cx="462915" cy="259080"/>
    <xdr:sp macro="" textlink="">
      <xdr:nvSpPr>
        <xdr:cNvPr id="749" name="テキスト ボックス 748"/>
        <xdr:cNvSpPr txBox="1"/>
      </xdr:nvSpPr>
      <xdr:spPr>
        <a:xfrm>
          <a:off x="19310350" y="67024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100330</xdr:rowOff>
    </xdr:from>
    <xdr:to xmlns:xdr="http://schemas.openxmlformats.org/drawingml/2006/spreadsheetDrawing">
      <xdr:col>98</xdr:col>
      <xdr:colOff>38100</xdr:colOff>
      <xdr:row>39</xdr:row>
      <xdr:rowOff>30480</xdr:rowOff>
    </xdr:to>
    <xdr:sp macro="" textlink="">
      <xdr:nvSpPr>
        <xdr:cNvPr id="750" name="フローチャート: 判断 74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21590</xdr:rowOff>
    </xdr:from>
    <xdr:ext cx="462915" cy="259080"/>
    <xdr:sp macro="" textlink="">
      <xdr:nvSpPr>
        <xdr:cNvPr id="751" name="テキスト ボックス 750"/>
        <xdr:cNvSpPr txBox="1"/>
      </xdr:nvSpPr>
      <xdr:spPr>
        <a:xfrm>
          <a:off x="18421350" y="6708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6985</xdr:rowOff>
    </xdr:from>
    <xdr:to xmlns:xdr="http://schemas.openxmlformats.org/drawingml/2006/spreadsheetDrawing">
      <xdr:col>116</xdr:col>
      <xdr:colOff>114300</xdr:colOff>
      <xdr:row>35</xdr:row>
      <xdr:rowOff>109220</xdr:rowOff>
    </xdr:to>
    <xdr:sp macro="" textlink="">
      <xdr:nvSpPr>
        <xdr:cNvPr id="757" name="楕円 756"/>
        <xdr:cNvSpPr/>
      </xdr:nvSpPr>
      <xdr:spPr>
        <a:xfrm>
          <a:off x="221107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29845</xdr:rowOff>
    </xdr:from>
    <xdr:ext cx="534670" cy="252095"/>
    <xdr:sp macro="" textlink="">
      <xdr:nvSpPr>
        <xdr:cNvPr id="758" name="投資及び出資金該当値テキスト"/>
        <xdr:cNvSpPr txBox="1"/>
      </xdr:nvSpPr>
      <xdr:spPr>
        <a:xfrm>
          <a:off x="22212300" y="58591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135255</xdr:rowOff>
    </xdr:from>
    <xdr:to xmlns:xdr="http://schemas.openxmlformats.org/drawingml/2006/spreadsheetDrawing">
      <xdr:col>112</xdr:col>
      <xdr:colOff>38100</xdr:colOff>
      <xdr:row>36</xdr:row>
      <xdr:rowOff>65405</xdr:rowOff>
    </xdr:to>
    <xdr:sp macro="" textlink="">
      <xdr:nvSpPr>
        <xdr:cNvPr id="759" name="楕円 758"/>
        <xdr:cNvSpPr/>
      </xdr:nvSpPr>
      <xdr:spPr>
        <a:xfrm>
          <a:off x="21272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81915</xdr:rowOff>
    </xdr:from>
    <xdr:ext cx="527685" cy="259080"/>
    <xdr:sp macro="" textlink="">
      <xdr:nvSpPr>
        <xdr:cNvPr id="760" name="テキスト ボックス 759"/>
        <xdr:cNvSpPr txBox="1"/>
      </xdr:nvSpPr>
      <xdr:spPr>
        <a:xfrm>
          <a:off x="21055965" y="59112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120650</xdr:rowOff>
    </xdr:from>
    <xdr:to xmlns:xdr="http://schemas.openxmlformats.org/drawingml/2006/spreadsheetDrawing">
      <xdr:col>107</xdr:col>
      <xdr:colOff>101600</xdr:colOff>
      <xdr:row>38</xdr:row>
      <xdr:rowOff>50800</xdr:rowOff>
    </xdr:to>
    <xdr:sp macro="" textlink="">
      <xdr:nvSpPr>
        <xdr:cNvPr id="761" name="楕円 760"/>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67310</xdr:rowOff>
    </xdr:from>
    <xdr:ext cx="462915" cy="259080"/>
    <xdr:sp macro="" textlink="">
      <xdr:nvSpPr>
        <xdr:cNvPr id="762" name="テキスト ボックス 761"/>
        <xdr:cNvSpPr txBox="1"/>
      </xdr:nvSpPr>
      <xdr:spPr>
        <a:xfrm>
          <a:off x="20199350" y="6239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34925</xdr:rowOff>
    </xdr:from>
    <xdr:to xmlns:xdr="http://schemas.openxmlformats.org/drawingml/2006/spreadsheetDrawing">
      <xdr:col>102</xdr:col>
      <xdr:colOff>165100</xdr:colOff>
      <xdr:row>37</xdr:row>
      <xdr:rowOff>136525</xdr:rowOff>
    </xdr:to>
    <xdr:sp macro="" textlink="">
      <xdr:nvSpPr>
        <xdr:cNvPr id="763" name="楕円 762"/>
        <xdr:cNvSpPr/>
      </xdr:nvSpPr>
      <xdr:spPr>
        <a:xfrm>
          <a:off x="19494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153035</xdr:rowOff>
    </xdr:from>
    <xdr:ext cx="462915" cy="259080"/>
    <xdr:sp macro="" textlink="">
      <xdr:nvSpPr>
        <xdr:cNvPr id="764" name="テキスト ボックス 763"/>
        <xdr:cNvSpPr txBox="1"/>
      </xdr:nvSpPr>
      <xdr:spPr>
        <a:xfrm>
          <a:off x="19310350" y="61537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55245</xdr:rowOff>
    </xdr:from>
    <xdr:to xmlns:xdr="http://schemas.openxmlformats.org/drawingml/2006/spreadsheetDrawing">
      <xdr:col>98</xdr:col>
      <xdr:colOff>38100</xdr:colOff>
      <xdr:row>38</xdr:row>
      <xdr:rowOff>156845</xdr:rowOff>
    </xdr:to>
    <xdr:sp macro="" textlink="">
      <xdr:nvSpPr>
        <xdr:cNvPr id="765" name="楕円 764"/>
        <xdr:cNvSpPr/>
      </xdr:nvSpPr>
      <xdr:spPr>
        <a:xfrm>
          <a:off x="18605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1905</xdr:rowOff>
    </xdr:from>
    <xdr:ext cx="462915" cy="259080"/>
    <xdr:sp macro="" textlink="">
      <xdr:nvSpPr>
        <xdr:cNvPr id="766" name="テキスト ボックス 765"/>
        <xdr:cNvSpPr txBox="1"/>
      </xdr:nvSpPr>
      <xdr:spPr>
        <a:xfrm>
          <a:off x="18421350" y="63455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75" name="テキスト ボックス 774"/>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935" cy="259080"/>
    <xdr:sp macro="" textlink="">
      <xdr:nvSpPr>
        <xdr:cNvPr id="778" name="テキスト ボックス 777"/>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2095"/>
    <xdr:sp macro="" textlink="">
      <xdr:nvSpPr>
        <xdr:cNvPr id="782" name="テキスト ボックス 781"/>
        <xdr:cNvSpPr txBox="1"/>
      </xdr:nvSpPr>
      <xdr:spPr>
        <a:xfrm>
          <a:off x="17756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88645" cy="259080"/>
    <xdr:sp macro="" textlink="">
      <xdr:nvSpPr>
        <xdr:cNvPr id="786" name="テキスト ボックス 785"/>
        <xdr:cNvSpPr txBox="1"/>
      </xdr:nvSpPr>
      <xdr:spPr>
        <a:xfrm>
          <a:off x="17692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8645" cy="252095"/>
    <xdr:sp macro="" textlink="">
      <xdr:nvSpPr>
        <xdr:cNvPr id="788" name="テキスト ボックス 787"/>
        <xdr:cNvSpPr txBox="1"/>
      </xdr:nvSpPr>
      <xdr:spPr>
        <a:xfrm>
          <a:off x="17692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98805" cy="252095"/>
    <xdr:sp macro="" textlink="">
      <xdr:nvSpPr>
        <xdr:cNvPr id="793" name="貸付金最大値テキスト"/>
        <xdr:cNvSpPr txBox="1"/>
      </xdr:nvSpPr>
      <xdr:spPr>
        <a:xfrm>
          <a:off x="22212300" y="83858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794" name="直線コネクタ 793"/>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39370</xdr:rowOff>
    </xdr:from>
    <xdr:to xmlns:xdr="http://schemas.openxmlformats.org/drawingml/2006/spreadsheetDrawing">
      <xdr:col>116</xdr:col>
      <xdr:colOff>63500</xdr:colOff>
      <xdr:row>59</xdr:row>
      <xdr:rowOff>41910</xdr:rowOff>
    </xdr:to>
    <xdr:cxnSp macro="">
      <xdr:nvCxnSpPr>
        <xdr:cNvPr id="795" name="直線コネクタ 794"/>
        <xdr:cNvCxnSpPr/>
      </xdr:nvCxnSpPr>
      <xdr:spPr>
        <a:xfrm flipV="1">
          <a:off x="21323300" y="10154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127635</xdr:rowOff>
    </xdr:from>
    <xdr:ext cx="469900" cy="259080"/>
    <xdr:sp macro="" textlink="">
      <xdr:nvSpPr>
        <xdr:cNvPr id="796" name="貸付金平均値テキスト"/>
        <xdr:cNvSpPr txBox="1"/>
      </xdr:nvSpPr>
      <xdr:spPr>
        <a:xfrm>
          <a:off x="222123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104775</xdr:rowOff>
    </xdr:from>
    <xdr:to xmlns:xdr="http://schemas.openxmlformats.org/drawingml/2006/spreadsheetDrawing">
      <xdr:col>116</xdr:col>
      <xdr:colOff>114300</xdr:colOff>
      <xdr:row>59</xdr:row>
      <xdr:rowOff>34925</xdr:rowOff>
    </xdr:to>
    <xdr:sp macro="" textlink="">
      <xdr:nvSpPr>
        <xdr:cNvPr id="797" name="フローチャート: 判断 796"/>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38735</xdr:rowOff>
    </xdr:from>
    <xdr:to xmlns:xdr="http://schemas.openxmlformats.org/drawingml/2006/spreadsheetDrawing">
      <xdr:col>111</xdr:col>
      <xdr:colOff>177800</xdr:colOff>
      <xdr:row>59</xdr:row>
      <xdr:rowOff>41910</xdr:rowOff>
    </xdr:to>
    <xdr:cxnSp macro="">
      <xdr:nvCxnSpPr>
        <xdr:cNvPr id="798" name="直線コネクタ 797"/>
        <xdr:cNvCxnSpPr/>
      </xdr:nvCxnSpPr>
      <xdr:spPr>
        <a:xfrm>
          <a:off x="20434300" y="10154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120650</xdr:rowOff>
    </xdr:from>
    <xdr:to xmlns:xdr="http://schemas.openxmlformats.org/drawingml/2006/spreadsheetDrawing">
      <xdr:col>112</xdr:col>
      <xdr:colOff>38100</xdr:colOff>
      <xdr:row>59</xdr:row>
      <xdr:rowOff>50800</xdr:rowOff>
    </xdr:to>
    <xdr:sp macro="" textlink="">
      <xdr:nvSpPr>
        <xdr:cNvPr id="799" name="フローチャート: 判断 798"/>
        <xdr:cNvSpPr/>
      </xdr:nvSpPr>
      <xdr:spPr>
        <a:xfrm>
          <a:off x="21272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67310</xdr:rowOff>
    </xdr:from>
    <xdr:ext cx="462915" cy="259080"/>
    <xdr:sp macro="" textlink="">
      <xdr:nvSpPr>
        <xdr:cNvPr id="800" name="テキスト ボックス 799"/>
        <xdr:cNvSpPr txBox="1"/>
      </xdr:nvSpPr>
      <xdr:spPr>
        <a:xfrm>
          <a:off x="21088350" y="9839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38735</xdr:rowOff>
    </xdr:from>
    <xdr:to xmlns:xdr="http://schemas.openxmlformats.org/drawingml/2006/spreadsheetDrawing">
      <xdr:col>107</xdr:col>
      <xdr:colOff>50800</xdr:colOff>
      <xdr:row>59</xdr:row>
      <xdr:rowOff>43180</xdr:rowOff>
    </xdr:to>
    <xdr:cxnSp macro="">
      <xdr:nvCxnSpPr>
        <xdr:cNvPr id="801" name="直線コネクタ 800"/>
        <xdr:cNvCxnSpPr/>
      </xdr:nvCxnSpPr>
      <xdr:spPr>
        <a:xfrm flipV="1">
          <a:off x="19545300" y="10154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123190</xdr:rowOff>
    </xdr:from>
    <xdr:to xmlns:xdr="http://schemas.openxmlformats.org/drawingml/2006/spreadsheetDrawing">
      <xdr:col>107</xdr:col>
      <xdr:colOff>101600</xdr:colOff>
      <xdr:row>59</xdr:row>
      <xdr:rowOff>53340</xdr:rowOff>
    </xdr:to>
    <xdr:sp macro="" textlink="">
      <xdr:nvSpPr>
        <xdr:cNvPr id="802" name="フローチャート: 判断 801"/>
        <xdr:cNvSpPr/>
      </xdr:nvSpPr>
      <xdr:spPr>
        <a:xfrm>
          <a:off x="2038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69850</xdr:rowOff>
    </xdr:from>
    <xdr:ext cx="462915" cy="259080"/>
    <xdr:sp macro="" textlink="">
      <xdr:nvSpPr>
        <xdr:cNvPr id="803" name="テキスト ボックス 802"/>
        <xdr:cNvSpPr txBox="1"/>
      </xdr:nvSpPr>
      <xdr:spPr>
        <a:xfrm>
          <a:off x="20199350" y="98425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42545</xdr:rowOff>
    </xdr:from>
    <xdr:to xmlns:xdr="http://schemas.openxmlformats.org/drawingml/2006/spreadsheetDrawing">
      <xdr:col>102</xdr:col>
      <xdr:colOff>114300</xdr:colOff>
      <xdr:row>59</xdr:row>
      <xdr:rowOff>43180</xdr:rowOff>
    </xdr:to>
    <xdr:cxnSp macro="">
      <xdr:nvCxnSpPr>
        <xdr:cNvPr id="804" name="直線コネクタ 803"/>
        <xdr:cNvCxnSpPr/>
      </xdr:nvCxnSpPr>
      <xdr:spPr>
        <a:xfrm>
          <a:off x="18656300" y="1015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135890</xdr:rowOff>
    </xdr:from>
    <xdr:to xmlns:xdr="http://schemas.openxmlformats.org/drawingml/2006/spreadsheetDrawing">
      <xdr:col>102</xdr:col>
      <xdr:colOff>165100</xdr:colOff>
      <xdr:row>59</xdr:row>
      <xdr:rowOff>66040</xdr:rowOff>
    </xdr:to>
    <xdr:sp macro="" textlink="">
      <xdr:nvSpPr>
        <xdr:cNvPr id="805" name="フローチャート: 判断 804"/>
        <xdr:cNvSpPr/>
      </xdr:nvSpPr>
      <xdr:spPr>
        <a:xfrm>
          <a:off x="19494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82550</xdr:rowOff>
    </xdr:from>
    <xdr:ext cx="462915" cy="259080"/>
    <xdr:sp macro="" textlink="">
      <xdr:nvSpPr>
        <xdr:cNvPr id="806" name="テキスト ボックス 805"/>
        <xdr:cNvSpPr txBox="1"/>
      </xdr:nvSpPr>
      <xdr:spPr>
        <a:xfrm>
          <a:off x="19310350" y="9855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135890</xdr:rowOff>
    </xdr:from>
    <xdr:to xmlns:xdr="http://schemas.openxmlformats.org/drawingml/2006/spreadsheetDrawing">
      <xdr:col>98</xdr:col>
      <xdr:colOff>38100</xdr:colOff>
      <xdr:row>59</xdr:row>
      <xdr:rowOff>66040</xdr:rowOff>
    </xdr:to>
    <xdr:sp macro="" textlink="">
      <xdr:nvSpPr>
        <xdr:cNvPr id="807" name="フローチャート: 判断 806"/>
        <xdr:cNvSpPr/>
      </xdr:nvSpPr>
      <xdr:spPr>
        <a:xfrm>
          <a:off x="18605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82550</xdr:rowOff>
    </xdr:from>
    <xdr:ext cx="462915" cy="259080"/>
    <xdr:sp macro="" textlink="">
      <xdr:nvSpPr>
        <xdr:cNvPr id="808" name="テキスト ボックス 807"/>
        <xdr:cNvSpPr txBox="1"/>
      </xdr:nvSpPr>
      <xdr:spPr>
        <a:xfrm>
          <a:off x="18421350" y="9855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160020</xdr:rowOff>
    </xdr:from>
    <xdr:to xmlns:xdr="http://schemas.openxmlformats.org/drawingml/2006/spreadsheetDrawing">
      <xdr:col>116</xdr:col>
      <xdr:colOff>114300</xdr:colOff>
      <xdr:row>59</xdr:row>
      <xdr:rowOff>90170</xdr:rowOff>
    </xdr:to>
    <xdr:sp macro="" textlink="">
      <xdr:nvSpPr>
        <xdr:cNvPr id="814" name="楕円 813"/>
        <xdr:cNvSpPr/>
      </xdr:nvSpPr>
      <xdr:spPr>
        <a:xfrm>
          <a:off x="221107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83185</xdr:rowOff>
    </xdr:from>
    <xdr:ext cx="378460" cy="259080"/>
    <xdr:sp macro="" textlink="">
      <xdr:nvSpPr>
        <xdr:cNvPr id="815" name="貸付金該当値テキスト"/>
        <xdr:cNvSpPr txBox="1"/>
      </xdr:nvSpPr>
      <xdr:spPr>
        <a:xfrm>
          <a:off x="22212300" y="10027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16" name="楕円 815"/>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83820</xdr:rowOff>
    </xdr:from>
    <xdr:ext cx="378460" cy="259080"/>
    <xdr:sp macro="" textlink="">
      <xdr:nvSpPr>
        <xdr:cNvPr id="817" name="テキスト ボックス 816"/>
        <xdr:cNvSpPr txBox="1"/>
      </xdr:nvSpPr>
      <xdr:spPr>
        <a:xfrm>
          <a:off x="21134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159385</xdr:rowOff>
    </xdr:from>
    <xdr:to xmlns:xdr="http://schemas.openxmlformats.org/drawingml/2006/spreadsheetDrawing">
      <xdr:col>107</xdr:col>
      <xdr:colOff>101600</xdr:colOff>
      <xdr:row>59</xdr:row>
      <xdr:rowOff>89535</xdr:rowOff>
    </xdr:to>
    <xdr:sp macro="" textlink="">
      <xdr:nvSpPr>
        <xdr:cNvPr id="818" name="楕円 817"/>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80645</xdr:rowOff>
    </xdr:from>
    <xdr:ext cx="378460" cy="259080"/>
    <xdr:sp macro="" textlink="">
      <xdr:nvSpPr>
        <xdr:cNvPr id="819" name="テキスト ボックス 818"/>
        <xdr:cNvSpPr txBox="1"/>
      </xdr:nvSpPr>
      <xdr:spPr>
        <a:xfrm>
          <a:off x="20245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163830</xdr:rowOff>
    </xdr:from>
    <xdr:to xmlns:xdr="http://schemas.openxmlformats.org/drawingml/2006/spreadsheetDrawing">
      <xdr:col>102</xdr:col>
      <xdr:colOff>165100</xdr:colOff>
      <xdr:row>59</xdr:row>
      <xdr:rowOff>93980</xdr:rowOff>
    </xdr:to>
    <xdr:sp macro="" textlink="">
      <xdr:nvSpPr>
        <xdr:cNvPr id="820" name="楕円 819"/>
        <xdr:cNvSpPr/>
      </xdr:nvSpPr>
      <xdr:spPr>
        <a:xfrm>
          <a:off x="19494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85090</xdr:rowOff>
    </xdr:from>
    <xdr:ext cx="378460" cy="259080"/>
    <xdr:sp macro="" textlink="">
      <xdr:nvSpPr>
        <xdr:cNvPr id="821" name="テキスト ボックス 820"/>
        <xdr:cNvSpPr txBox="1"/>
      </xdr:nvSpPr>
      <xdr:spPr>
        <a:xfrm>
          <a:off x="19356070" y="10200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163195</xdr:rowOff>
    </xdr:from>
    <xdr:to xmlns:xdr="http://schemas.openxmlformats.org/drawingml/2006/spreadsheetDrawing">
      <xdr:col>98</xdr:col>
      <xdr:colOff>38100</xdr:colOff>
      <xdr:row>59</xdr:row>
      <xdr:rowOff>93345</xdr:rowOff>
    </xdr:to>
    <xdr:sp macro="" textlink="">
      <xdr:nvSpPr>
        <xdr:cNvPr id="822" name="楕円 821"/>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84455</xdr:rowOff>
    </xdr:from>
    <xdr:ext cx="378460" cy="259080"/>
    <xdr:sp macro="" textlink="">
      <xdr:nvSpPr>
        <xdr:cNvPr id="823" name="テキスト ボックス 822"/>
        <xdr:cNvSpPr txBox="1"/>
      </xdr:nvSpPr>
      <xdr:spPr>
        <a:xfrm>
          <a:off x="18467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900" cy="218440"/>
    <xdr:sp macro="" textlink="">
      <xdr:nvSpPr>
        <xdr:cNvPr id="832" name="テキスト ボックス 831"/>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935" cy="252095"/>
    <xdr:sp macro="" textlink="">
      <xdr:nvSpPr>
        <xdr:cNvPr id="834" name="テキスト ボックス 833"/>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5" name="直線コネクタ 834"/>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2095"/>
    <xdr:sp macro="" textlink="">
      <xdr:nvSpPr>
        <xdr:cNvPr id="836" name="テキスト ボックス 835"/>
        <xdr:cNvSpPr txBox="1"/>
      </xdr:nvSpPr>
      <xdr:spPr>
        <a:xfrm>
          <a:off x="17756505" y="13370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7" name="直線コネクタ 836"/>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2095"/>
    <xdr:sp macro="" textlink="">
      <xdr:nvSpPr>
        <xdr:cNvPr id="838" name="テキスト ボックス 837"/>
        <xdr:cNvSpPr txBox="1"/>
      </xdr:nvSpPr>
      <xdr:spPr>
        <a:xfrm>
          <a:off x="17756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9" name="直線コネクタ 838"/>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2095"/>
    <xdr:sp macro="" textlink="">
      <xdr:nvSpPr>
        <xdr:cNvPr id="840" name="テキスト ボックス 839"/>
        <xdr:cNvSpPr txBox="1"/>
      </xdr:nvSpPr>
      <xdr:spPr>
        <a:xfrm>
          <a:off x="17756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1" name="直線コネクタ 840"/>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88645" cy="252095"/>
    <xdr:sp macro="" textlink="">
      <xdr:nvSpPr>
        <xdr:cNvPr id="842" name="テキスト ボックス 841"/>
        <xdr:cNvSpPr txBox="1"/>
      </xdr:nvSpPr>
      <xdr:spPr>
        <a:xfrm>
          <a:off x="17692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645" cy="252095"/>
    <xdr:sp macro="" textlink="">
      <xdr:nvSpPr>
        <xdr:cNvPr id="844" name="テキスト ボックス 843"/>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88265</xdr:rowOff>
    </xdr:from>
    <xdr:to xmlns:xdr="http://schemas.openxmlformats.org/drawingml/2006/spreadsheetDrawing">
      <xdr:col>116</xdr:col>
      <xdr:colOff>62865</xdr:colOff>
      <xdr:row>79</xdr:row>
      <xdr:rowOff>82550</xdr:rowOff>
    </xdr:to>
    <xdr:cxnSp macro="">
      <xdr:nvCxnSpPr>
        <xdr:cNvPr id="846" name="直線コネクタ 845"/>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86360</xdr:rowOff>
    </xdr:from>
    <xdr:ext cx="534670" cy="252095"/>
    <xdr:sp macro="" textlink="">
      <xdr:nvSpPr>
        <xdr:cNvPr id="847" name="繰出金最小値テキスト"/>
        <xdr:cNvSpPr txBox="1"/>
      </xdr:nvSpPr>
      <xdr:spPr>
        <a:xfrm>
          <a:off x="22212300" y="136309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82550</xdr:rowOff>
    </xdr:from>
    <xdr:to xmlns:xdr="http://schemas.openxmlformats.org/drawingml/2006/spreadsheetDrawing">
      <xdr:col>116</xdr:col>
      <xdr:colOff>152400</xdr:colOff>
      <xdr:row>79</xdr:row>
      <xdr:rowOff>82550</xdr:rowOff>
    </xdr:to>
    <xdr:cxnSp macro="">
      <xdr:nvCxnSpPr>
        <xdr:cNvPr id="848" name="直線コネクタ 847"/>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34925</xdr:rowOff>
    </xdr:from>
    <xdr:ext cx="598805" cy="259080"/>
    <xdr:sp macro="" textlink="">
      <xdr:nvSpPr>
        <xdr:cNvPr id="849" name="繰出金最大値テキスト"/>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88265</xdr:rowOff>
    </xdr:from>
    <xdr:to xmlns:xdr="http://schemas.openxmlformats.org/drawingml/2006/spreadsheetDrawing">
      <xdr:col>116</xdr:col>
      <xdr:colOff>152400</xdr:colOff>
      <xdr:row>70</xdr:row>
      <xdr:rowOff>88265</xdr:rowOff>
    </xdr:to>
    <xdr:cxnSp macro="">
      <xdr:nvCxnSpPr>
        <xdr:cNvPr id="850" name="直線コネクタ 849"/>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118745</xdr:rowOff>
    </xdr:from>
    <xdr:to xmlns:xdr="http://schemas.openxmlformats.org/drawingml/2006/spreadsheetDrawing">
      <xdr:col>116</xdr:col>
      <xdr:colOff>63500</xdr:colOff>
      <xdr:row>77</xdr:row>
      <xdr:rowOff>123190</xdr:rowOff>
    </xdr:to>
    <xdr:cxnSp macro="">
      <xdr:nvCxnSpPr>
        <xdr:cNvPr id="851" name="直線コネクタ 850"/>
        <xdr:cNvCxnSpPr/>
      </xdr:nvCxnSpPr>
      <xdr:spPr>
        <a:xfrm>
          <a:off x="21323300" y="133203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151130</xdr:rowOff>
    </xdr:from>
    <xdr:ext cx="534670" cy="259080"/>
    <xdr:sp macro="" textlink="">
      <xdr:nvSpPr>
        <xdr:cNvPr id="852" name="繰出金平均値テキスト"/>
        <xdr:cNvSpPr txBox="1"/>
      </xdr:nvSpPr>
      <xdr:spPr>
        <a:xfrm>
          <a:off x="22212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128270</xdr:rowOff>
    </xdr:from>
    <xdr:to xmlns:xdr="http://schemas.openxmlformats.org/drawingml/2006/spreadsheetDrawing">
      <xdr:col>116</xdr:col>
      <xdr:colOff>114300</xdr:colOff>
      <xdr:row>75</xdr:row>
      <xdr:rowOff>58420</xdr:rowOff>
    </xdr:to>
    <xdr:sp macro="" textlink="">
      <xdr:nvSpPr>
        <xdr:cNvPr id="853" name="フローチャート: 判断 852"/>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118745</xdr:rowOff>
    </xdr:from>
    <xdr:to xmlns:xdr="http://schemas.openxmlformats.org/drawingml/2006/spreadsheetDrawing">
      <xdr:col>111</xdr:col>
      <xdr:colOff>177800</xdr:colOff>
      <xdr:row>77</xdr:row>
      <xdr:rowOff>135890</xdr:rowOff>
    </xdr:to>
    <xdr:cxnSp macro="">
      <xdr:nvCxnSpPr>
        <xdr:cNvPr id="854" name="直線コネクタ 853"/>
        <xdr:cNvCxnSpPr/>
      </xdr:nvCxnSpPr>
      <xdr:spPr>
        <a:xfrm flipV="1">
          <a:off x="20434300" y="133203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82550</xdr:rowOff>
    </xdr:from>
    <xdr:to xmlns:xdr="http://schemas.openxmlformats.org/drawingml/2006/spreadsheetDrawing">
      <xdr:col>112</xdr:col>
      <xdr:colOff>38100</xdr:colOff>
      <xdr:row>75</xdr:row>
      <xdr:rowOff>12700</xdr:rowOff>
    </xdr:to>
    <xdr:sp macro="" textlink="">
      <xdr:nvSpPr>
        <xdr:cNvPr id="855" name="フローチャート: 判断 854"/>
        <xdr:cNvSpPr/>
      </xdr:nvSpPr>
      <xdr:spPr>
        <a:xfrm>
          <a:off x="21272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29210</xdr:rowOff>
    </xdr:from>
    <xdr:ext cx="527685" cy="252095"/>
    <xdr:sp macro="" textlink="">
      <xdr:nvSpPr>
        <xdr:cNvPr id="856" name="テキスト ボックス 855"/>
        <xdr:cNvSpPr txBox="1"/>
      </xdr:nvSpPr>
      <xdr:spPr>
        <a:xfrm>
          <a:off x="21055965" y="125450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125730</xdr:rowOff>
    </xdr:from>
    <xdr:to xmlns:xdr="http://schemas.openxmlformats.org/drawingml/2006/spreadsheetDrawing">
      <xdr:col>107</xdr:col>
      <xdr:colOff>50800</xdr:colOff>
      <xdr:row>77</xdr:row>
      <xdr:rowOff>135890</xdr:rowOff>
    </xdr:to>
    <xdr:cxnSp macro="">
      <xdr:nvCxnSpPr>
        <xdr:cNvPr id="857" name="直線コネクタ 856"/>
        <xdr:cNvCxnSpPr/>
      </xdr:nvCxnSpPr>
      <xdr:spPr>
        <a:xfrm>
          <a:off x="19545300" y="133273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62230</xdr:rowOff>
    </xdr:from>
    <xdr:to xmlns:xdr="http://schemas.openxmlformats.org/drawingml/2006/spreadsheetDrawing">
      <xdr:col>107</xdr:col>
      <xdr:colOff>101600</xdr:colOff>
      <xdr:row>74</xdr:row>
      <xdr:rowOff>163830</xdr:rowOff>
    </xdr:to>
    <xdr:sp macro="" textlink="">
      <xdr:nvSpPr>
        <xdr:cNvPr id="858" name="フローチャート: 判断 857"/>
        <xdr:cNvSpPr/>
      </xdr:nvSpPr>
      <xdr:spPr>
        <a:xfrm>
          <a:off x="20383500"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8890</xdr:rowOff>
    </xdr:from>
    <xdr:ext cx="527685" cy="252095"/>
    <xdr:sp macro="" textlink="">
      <xdr:nvSpPr>
        <xdr:cNvPr id="859" name="テキスト ボックス 858"/>
        <xdr:cNvSpPr txBox="1"/>
      </xdr:nvSpPr>
      <xdr:spPr>
        <a:xfrm>
          <a:off x="20166965" y="1252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125730</xdr:rowOff>
    </xdr:from>
    <xdr:to xmlns:xdr="http://schemas.openxmlformats.org/drawingml/2006/spreadsheetDrawing">
      <xdr:col>102</xdr:col>
      <xdr:colOff>114300</xdr:colOff>
      <xdr:row>77</xdr:row>
      <xdr:rowOff>152400</xdr:rowOff>
    </xdr:to>
    <xdr:cxnSp macro="">
      <xdr:nvCxnSpPr>
        <xdr:cNvPr id="860" name="直線コネクタ 859"/>
        <xdr:cNvCxnSpPr/>
      </xdr:nvCxnSpPr>
      <xdr:spPr>
        <a:xfrm flipV="1">
          <a:off x="18656300" y="13327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101600</xdr:rowOff>
    </xdr:from>
    <xdr:to xmlns:xdr="http://schemas.openxmlformats.org/drawingml/2006/spreadsheetDrawing">
      <xdr:col>102</xdr:col>
      <xdr:colOff>165100</xdr:colOff>
      <xdr:row>75</xdr:row>
      <xdr:rowOff>31750</xdr:rowOff>
    </xdr:to>
    <xdr:sp macro="" textlink="">
      <xdr:nvSpPr>
        <xdr:cNvPr id="861" name="フローチャート: 判断 860"/>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48260</xdr:rowOff>
    </xdr:from>
    <xdr:ext cx="527685" cy="259080"/>
    <xdr:sp macro="" textlink="">
      <xdr:nvSpPr>
        <xdr:cNvPr id="862" name="テキスト ボックス 861"/>
        <xdr:cNvSpPr txBox="1"/>
      </xdr:nvSpPr>
      <xdr:spPr>
        <a:xfrm>
          <a:off x="19277965" y="12564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111760</xdr:rowOff>
    </xdr:from>
    <xdr:to xmlns:xdr="http://schemas.openxmlformats.org/drawingml/2006/spreadsheetDrawing">
      <xdr:col>98</xdr:col>
      <xdr:colOff>38100</xdr:colOff>
      <xdr:row>75</xdr:row>
      <xdr:rowOff>41910</xdr:rowOff>
    </xdr:to>
    <xdr:sp macro="" textlink="">
      <xdr:nvSpPr>
        <xdr:cNvPr id="863" name="フローチャート: 判断 862"/>
        <xdr:cNvSpPr/>
      </xdr:nvSpPr>
      <xdr:spPr>
        <a:xfrm>
          <a:off x="18605500" y="1279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58420</xdr:rowOff>
    </xdr:from>
    <xdr:ext cx="527685" cy="259080"/>
    <xdr:sp macro="" textlink="">
      <xdr:nvSpPr>
        <xdr:cNvPr id="864" name="テキスト ボックス 863"/>
        <xdr:cNvSpPr txBox="1"/>
      </xdr:nvSpPr>
      <xdr:spPr>
        <a:xfrm>
          <a:off x="18388965" y="1257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72390</xdr:rowOff>
    </xdr:from>
    <xdr:to xmlns:xdr="http://schemas.openxmlformats.org/drawingml/2006/spreadsheetDrawing">
      <xdr:col>116</xdr:col>
      <xdr:colOff>114300</xdr:colOff>
      <xdr:row>78</xdr:row>
      <xdr:rowOff>2540</xdr:rowOff>
    </xdr:to>
    <xdr:sp macro="" textlink="">
      <xdr:nvSpPr>
        <xdr:cNvPr id="870" name="楕円 869"/>
        <xdr:cNvSpPr/>
      </xdr:nvSpPr>
      <xdr:spPr>
        <a:xfrm>
          <a:off x="22110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50800</xdr:rowOff>
    </xdr:from>
    <xdr:ext cx="534670" cy="259080"/>
    <xdr:sp macro="" textlink="">
      <xdr:nvSpPr>
        <xdr:cNvPr id="871" name="繰出金該当値テキスト"/>
        <xdr:cNvSpPr txBox="1"/>
      </xdr:nvSpPr>
      <xdr:spPr>
        <a:xfrm>
          <a:off x="22212300" y="13252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67945</xdr:rowOff>
    </xdr:from>
    <xdr:to xmlns:xdr="http://schemas.openxmlformats.org/drawingml/2006/spreadsheetDrawing">
      <xdr:col>112</xdr:col>
      <xdr:colOff>38100</xdr:colOff>
      <xdr:row>77</xdr:row>
      <xdr:rowOff>169545</xdr:rowOff>
    </xdr:to>
    <xdr:sp macro="" textlink="">
      <xdr:nvSpPr>
        <xdr:cNvPr id="872" name="楕円 871"/>
        <xdr:cNvSpPr/>
      </xdr:nvSpPr>
      <xdr:spPr>
        <a:xfrm>
          <a:off x="21272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160655</xdr:rowOff>
    </xdr:from>
    <xdr:ext cx="527685" cy="259080"/>
    <xdr:sp macro="" textlink="">
      <xdr:nvSpPr>
        <xdr:cNvPr id="873" name="テキスト ボックス 872"/>
        <xdr:cNvSpPr txBox="1"/>
      </xdr:nvSpPr>
      <xdr:spPr>
        <a:xfrm>
          <a:off x="21055965" y="133623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85090</xdr:rowOff>
    </xdr:from>
    <xdr:to xmlns:xdr="http://schemas.openxmlformats.org/drawingml/2006/spreadsheetDrawing">
      <xdr:col>107</xdr:col>
      <xdr:colOff>101600</xdr:colOff>
      <xdr:row>78</xdr:row>
      <xdr:rowOff>15240</xdr:rowOff>
    </xdr:to>
    <xdr:sp macro="" textlink="">
      <xdr:nvSpPr>
        <xdr:cNvPr id="874" name="楕円 873"/>
        <xdr:cNvSpPr/>
      </xdr:nvSpPr>
      <xdr:spPr>
        <a:xfrm>
          <a:off x="20383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6350</xdr:rowOff>
    </xdr:from>
    <xdr:ext cx="527685" cy="252095"/>
    <xdr:sp macro="" textlink="">
      <xdr:nvSpPr>
        <xdr:cNvPr id="875" name="テキスト ボックス 874"/>
        <xdr:cNvSpPr txBox="1"/>
      </xdr:nvSpPr>
      <xdr:spPr>
        <a:xfrm>
          <a:off x="20166965" y="13379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74930</xdr:rowOff>
    </xdr:from>
    <xdr:to xmlns:xdr="http://schemas.openxmlformats.org/drawingml/2006/spreadsheetDrawing">
      <xdr:col>102</xdr:col>
      <xdr:colOff>165100</xdr:colOff>
      <xdr:row>78</xdr:row>
      <xdr:rowOff>5080</xdr:rowOff>
    </xdr:to>
    <xdr:sp macro="" textlink="">
      <xdr:nvSpPr>
        <xdr:cNvPr id="876" name="楕円 875"/>
        <xdr:cNvSpPr/>
      </xdr:nvSpPr>
      <xdr:spPr>
        <a:xfrm>
          <a:off x="19494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167640</xdr:rowOff>
    </xdr:from>
    <xdr:ext cx="527685" cy="252095"/>
    <xdr:sp macro="" textlink="">
      <xdr:nvSpPr>
        <xdr:cNvPr id="877" name="テキスト ボックス 876"/>
        <xdr:cNvSpPr txBox="1"/>
      </xdr:nvSpPr>
      <xdr:spPr>
        <a:xfrm>
          <a:off x="19277965" y="13369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101600</xdr:rowOff>
    </xdr:from>
    <xdr:to xmlns:xdr="http://schemas.openxmlformats.org/drawingml/2006/spreadsheetDrawing">
      <xdr:col>98</xdr:col>
      <xdr:colOff>38100</xdr:colOff>
      <xdr:row>78</xdr:row>
      <xdr:rowOff>31750</xdr:rowOff>
    </xdr:to>
    <xdr:sp macro="" textlink="">
      <xdr:nvSpPr>
        <xdr:cNvPr id="878" name="楕円 877"/>
        <xdr:cNvSpPr/>
      </xdr:nvSpPr>
      <xdr:spPr>
        <a:xfrm>
          <a:off x="18605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22860</xdr:rowOff>
    </xdr:from>
    <xdr:ext cx="527685" cy="259080"/>
    <xdr:sp macro="" textlink="">
      <xdr:nvSpPr>
        <xdr:cNvPr id="879" name="テキスト ボックス 878"/>
        <xdr:cNvSpPr txBox="1"/>
      </xdr:nvSpPr>
      <xdr:spPr>
        <a:xfrm>
          <a:off x="18388965" y="13395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900" cy="218440"/>
    <xdr:sp macro="" textlink="">
      <xdr:nvSpPr>
        <xdr:cNvPr id="888" name="テキスト ボックス 887"/>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2095"/>
    <xdr:sp macro="" textlink="">
      <xdr:nvSpPr>
        <xdr:cNvPr id="891" name="テキスト ボックス 890"/>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935" cy="252095"/>
    <xdr:sp macro="" textlink="">
      <xdr:nvSpPr>
        <xdr:cNvPr id="893" name="テキスト ボックス 892"/>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2570" cy="259080"/>
    <xdr:sp macro="" textlink="">
      <xdr:nvSpPr>
        <xdr:cNvPr id="905" name="テキスト ボックス 904"/>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08" name="テキスト ボックス 907"/>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2570" cy="259080"/>
    <xdr:sp macro="" textlink="">
      <xdr:nvSpPr>
        <xdr:cNvPr id="911" name="テキスト ボックス 910"/>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2570" cy="259080"/>
    <xdr:sp macro="" textlink="">
      <xdr:nvSpPr>
        <xdr:cNvPr id="913" name="テキスト ボックス 912"/>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2570" cy="259080"/>
    <xdr:sp macro="" textlink="">
      <xdr:nvSpPr>
        <xdr:cNvPr id="922" name="テキスト ボックス 921"/>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24" name="テキスト ボックス 923"/>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2570" cy="259080"/>
    <xdr:sp macro="" textlink="">
      <xdr:nvSpPr>
        <xdr:cNvPr id="926" name="テキスト ボックス 925"/>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2570" cy="259080"/>
    <xdr:sp macro="" textlink="">
      <xdr:nvSpPr>
        <xdr:cNvPr id="928" name="テキスト ボックス 927"/>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・投資及び出資金を除き、類似団体内平均を下回っております。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 21,936円の増加は、子育て世帯給付金や非課税世帯等給付金の増加等</a:t>
          </a:r>
          <a:r>
            <a:rPr kumimoji="1" lang="ja-JP" altLang="en-US" sz="1300">
              <a:latin typeface="ＭＳ Ｐゴシック"/>
              <a:ea typeface="ＭＳ Ｐゴシック"/>
            </a:rPr>
            <a:t>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・補助費等 </a:t>
          </a:r>
          <a:r>
            <a:rPr kumimoji="1" lang="ja-JP" altLang="en-US" sz="1300">
              <a:latin typeface="ＭＳ Ｐゴシック"/>
              <a:ea typeface="ＭＳ Ｐゴシック"/>
            </a:rPr>
            <a:t>89,080円の減少は、特別定額給付金給付事業に係る補助金の皆減等が要因となっております。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・普通建設事業費 11,170円の減少は、庁舎や学校情報通信ネットワーク環境施設整備に係る工事請負費の皆減等が要因となっております。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・積立金 50,694円の増加は、公共施設整備金や減債基金の積立に増加等が要因となっております。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（※増減額は対前年度比）</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6,748
6,721
30.43
4,129,588
3,862,696
220,738
2,518,904
2,812,605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39.6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095"/>
    <xdr:sp macro="" textlink="">
      <xdr:nvSpPr>
        <xdr:cNvPr id="48" name="テキスト ボックス 47"/>
        <xdr:cNvSpPr txBox="1"/>
      </xdr:nvSpPr>
      <xdr:spPr>
        <a:xfrm>
          <a:off x="230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64135</xdr:rowOff>
    </xdr:from>
    <xdr:to xmlns:xdr="http://schemas.openxmlformats.org/drawingml/2006/spreadsheetDrawing">
      <xdr:col>24</xdr:col>
      <xdr:colOff>62865</xdr:colOff>
      <xdr:row>39</xdr:row>
      <xdr:rowOff>45720</xdr:rowOff>
    </xdr:to>
    <xdr:cxnSp macro="">
      <xdr:nvCxnSpPr>
        <xdr:cNvPr id="56" name="直線コネクタ 55"/>
        <xdr:cNvCxnSpPr/>
      </xdr:nvCxnSpPr>
      <xdr:spPr>
        <a:xfrm flipV="1">
          <a:off x="4633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49530</xdr:rowOff>
    </xdr:from>
    <xdr:ext cx="469900" cy="259080"/>
    <xdr:sp macro="" textlink="">
      <xdr:nvSpPr>
        <xdr:cNvPr id="57" name="議会費最小値テキスト"/>
        <xdr:cNvSpPr txBox="1"/>
      </xdr:nvSpPr>
      <xdr:spPr>
        <a:xfrm>
          <a:off x="4686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45720</xdr:rowOff>
    </xdr:from>
    <xdr:to xmlns:xdr="http://schemas.openxmlformats.org/drawingml/2006/spreadsheetDrawing">
      <xdr:col>24</xdr:col>
      <xdr:colOff>152400</xdr:colOff>
      <xdr:row>39</xdr:row>
      <xdr:rowOff>45720</xdr:rowOff>
    </xdr:to>
    <xdr:cxnSp macro="">
      <xdr:nvCxnSpPr>
        <xdr:cNvPr id="58" name="直線コネクタ 57"/>
        <xdr:cNvCxnSpPr/>
      </xdr:nvCxnSpPr>
      <xdr:spPr>
        <a:xfrm>
          <a:off x="4546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xdr:rowOff>
    </xdr:from>
    <xdr:ext cx="534670" cy="258445"/>
    <xdr:sp macro="" textlink="">
      <xdr:nvSpPr>
        <xdr:cNvPr id="59" name="議会費最大値テキスト"/>
        <xdr:cNvSpPr txBox="1"/>
      </xdr:nvSpPr>
      <xdr:spPr>
        <a:xfrm>
          <a:off x="4686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64135</xdr:rowOff>
    </xdr:from>
    <xdr:to xmlns:xdr="http://schemas.openxmlformats.org/drawingml/2006/spreadsheetDrawing">
      <xdr:col>24</xdr:col>
      <xdr:colOff>152400</xdr:colOff>
      <xdr:row>30</xdr:row>
      <xdr:rowOff>64135</xdr:rowOff>
    </xdr:to>
    <xdr:cxnSp macro="">
      <xdr:nvCxnSpPr>
        <xdr:cNvPr id="60" name="直線コネクタ 59"/>
        <xdr:cNvCxnSpPr/>
      </xdr:nvCxnSpPr>
      <xdr:spPr>
        <a:xfrm>
          <a:off x="4546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4445</xdr:rowOff>
    </xdr:from>
    <xdr:to xmlns:xdr="http://schemas.openxmlformats.org/drawingml/2006/spreadsheetDrawing">
      <xdr:col>24</xdr:col>
      <xdr:colOff>63500</xdr:colOff>
      <xdr:row>37</xdr:row>
      <xdr:rowOff>93980</xdr:rowOff>
    </xdr:to>
    <xdr:cxnSp macro="">
      <xdr:nvCxnSpPr>
        <xdr:cNvPr id="61" name="直線コネクタ 60"/>
        <xdr:cNvCxnSpPr/>
      </xdr:nvCxnSpPr>
      <xdr:spPr>
        <a:xfrm>
          <a:off x="3797300" y="634809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59690</xdr:rowOff>
    </xdr:from>
    <xdr:ext cx="469900" cy="259080"/>
    <xdr:sp macro="" textlink="">
      <xdr:nvSpPr>
        <xdr:cNvPr id="62" name="議会費平均値テキスト"/>
        <xdr:cNvSpPr txBox="1"/>
      </xdr:nvSpPr>
      <xdr:spPr>
        <a:xfrm>
          <a:off x="4686300" y="588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36830</xdr:rowOff>
    </xdr:from>
    <xdr:to xmlns:xdr="http://schemas.openxmlformats.org/drawingml/2006/spreadsheetDrawing">
      <xdr:col>24</xdr:col>
      <xdr:colOff>114300</xdr:colOff>
      <xdr:row>35</xdr:row>
      <xdr:rowOff>138430</xdr:rowOff>
    </xdr:to>
    <xdr:sp macro="" textlink="">
      <xdr:nvSpPr>
        <xdr:cNvPr id="63" name="フローチャート: 判断 62"/>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xdr:rowOff>
    </xdr:from>
    <xdr:to xmlns:xdr="http://schemas.openxmlformats.org/drawingml/2006/spreadsheetDrawing">
      <xdr:col>19</xdr:col>
      <xdr:colOff>177800</xdr:colOff>
      <xdr:row>37</xdr:row>
      <xdr:rowOff>33020</xdr:rowOff>
    </xdr:to>
    <xdr:cxnSp macro="">
      <xdr:nvCxnSpPr>
        <xdr:cNvPr id="64" name="直線コネクタ 63"/>
        <xdr:cNvCxnSpPr/>
      </xdr:nvCxnSpPr>
      <xdr:spPr>
        <a:xfrm flipV="1">
          <a:off x="2908300" y="63480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48895</xdr:rowOff>
    </xdr:from>
    <xdr:to xmlns:xdr="http://schemas.openxmlformats.org/drawingml/2006/spreadsheetDrawing">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167005</xdr:rowOff>
    </xdr:from>
    <xdr:ext cx="462915" cy="252095"/>
    <xdr:sp macro="" textlink="">
      <xdr:nvSpPr>
        <xdr:cNvPr id="66" name="テキスト ボックス 65"/>
        <xdr:cNvSpPr txBox="1"/>
      </xdr:nvSpPr>
      <xdr:spPr>
        <a:xfrm>
          <a:off x="3562350" y="58248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33020</xdr:rowOff>
    </xdr:from>
    <xdr:to xmlns:xdr="http://schemas.openxmlformats.org/drawingml/2006/spreadsheetDrawing">
      <xdr:col>15</xdr:col>
      <xdr:colOff>50800</xdr:colOff>
      <xdr:row>37</xdr:row>
      <xdr:rowOff>105410</xdr:rowOff>
    </xdr:to>
    <xdr:cxnSp macro="">
      <xdr:nvCxnSpPr>
        <xdr:cNvPr id="67" name="直線コネクタ 66"/>
        <xdr:cNvCxnSpPr/>
      </xdr:nvCxnSpPr>
      <xdr:spPr>
        <a:xfrm flipV="1">
          <a:off x="2019300" y="63766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158750</xdr:rowOff>
    </xdr:from>
    <xdr:to xmlns:xdr="http://schemas.openxmlformats.org/drawingml/2006/spreadsheetDrawing">
      <xdr:col>15</xdr:col>
      <xdr:colOff>101600</xdr:colOff>
      <xdr:row>35</xdr:row>
      <xdr:rowOff>88900</xdr:rowOff>
    </xdr:to>
    <xdr:sp macro="" textlink="">
      <xdr:nvSpPr>
        <xdr:cNvPr id="68" name="フローチャート: 判断 67"/>
        <xdr:cNvSpPr/>
      </xdr:nvSpPr>
      <xdr:spPr>
        <a:xfrm>
          <a:off x="2857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105410</xdr:rowOff>
    </xdr:from>
    <xdr:ext cx="462915" cy="259080"/>
    <xdr:sp macro="" textlink="">
      <xdr:nvSpPr>
        <xdr:cNvPr id="69" name="テキスト ボックス 68"/>
        <xdr:cNvSpPr txBox="1"/>
      </xdr:nvSpPr>
      <xdr:spPr>
        <a:xfrm>
          <a:off x="2673350" y="576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95250</xdr:rowOff>
    </xdr:from>
    <xdr:to xmlns:xdr="http://schemas.openxmlformats.org/drawingml/2006/spreadsheetDrawing">
      <xdr:col>10</xdr:col>
      <xdr:colOff>114300</xdr:colOff>
      <xdr:row>37</xdr:row>
      <xdr:rowOff>105410</xdr:rowOff>
    </xdr:to>
    <xdr:cxnSp macro="">
      <xdr:nvCxnSpPr>
        <xdr:cNvPr id="70" name="直線コネクタ 69"/>
        <xdr:cNvCxnSpPr/>
      </xdr:nvCxnSpPr>
      <xdr:spPr>
        <a:xfrm>
          <a:off x="1130300" y="64389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156845</xdr:rowOff>
    </xdr:from>
    <xdr:to xmlns:xdr="http://schemas.openxmlformats.org/drawingml/2006/spreadsheetDrawing">
      <xdr:col>10</xdr:col>
      <xdr:colOff>165100</xdr:colOff>
      <xdr:row>35</xdr:row>
      <xdr:rowOff>86995</xdr:rowOff>
    </xdr:to>
    <xdr:sp macro="" textlink="">
      <xdr:nvSpPr>
        <xdr:cNvPr id="71" name="フローチャート: 判断 70"/>
        <xdr:cNvSpPr/>
      </xdr:nvSpPr>
      <xdr:spPr>
        <a:xfrm>
          <a:off x="1968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103505</xdr:rowOff>
    </xdr:from>
    <xdr:ext cx="462915" cy="259080"/>
    <xdr:sp macro="" textlink="">
      <xdr:nvSpPr>
        <xdr:cNvPr id="72" name="テキスト ボックス 71"/>
        <xdr:cNvSpPr txBox="1"/>
      </xdr:nvSpPr>
      <xdr:spPr>
        <a:xfrm>
          <a:off x="1784350" y="57613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xdr:rowOff>
    </xdr:from>
    <xdr:to xmlns:xdr="http://schemas.openxmlformats.org/drawingml/2006/spreadsheetDrawing">
      <xdr:col>6</xdr:col>
      <xdr:colOff>38100</xdr:colOff>
      <xdr:row>35</xdr:row>
      <xdr:rowOff>117475</xdr:rowOff>
    </xdr:to>
    <xdr:sp macro="" textlink="">
      <xdr:nvSpPr>
        <xdr:cNvPr id="73" name="フローチャート: 判断 72"/>
        <xdr:cNvSpPr/>
      </xdr:nvSpPr>
      <xdr:spPr>
        <a:xfrm>
          <a:off x="1079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133985</xdr:rowOff>
    </xdr:from>
    <xdr:ext cx="462915" cy="252095"/>
    <xdr:sp macro="" textlink="">
      <xdr:nvSpPr>
        <xdr:cNvPr id="74" name="テキスト ボックス 73"/>
        <xdr:cNvSpPr txBox="1"/>
      </xdr:nvSpPr>
      <xdr:spPr>
        <a:xfrm>
          <a:off x="895350" y="57918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80" name="楕円 79"/>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21590</xdr:rowOff>
    </xdr:from>
    <xdr:ext cx="469900" cy="259080"/>
    <xdr:sp macro="" textlink="">
      <xdr:nvSpPr>
        <xdr:cNvPr id="81" name="議会費該当値テキスト"/>
        <xdr:cNvSpPr txBox="1"/>
      </xdr:nvSpPr>
      <xdr:spPr>
        <a:xfrm>
          <a:off x="4686300" y="636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125095</xdr:rowOff>
    </xdr:from>
    <xdr:to xmlns:xdr="http://schemas.openxmlformats.org/drawingml/2006/spreadsheetDrawing">
      <xdr:col>20</xdr:col>
      <xdr:colOff>38100</xdr:colOff>
      <xdr:row>37</xdr:row>
      <xdr:rowOff>55245</xdr:rowOff>
    </xdr:to>
    <xdr:sp macro="" textlink="">
      <xdr:nvSpPr>
        <xdr:cNvPr id="82" name="楕円 81"/>
        <xdr:cNvSpPr/>
      </xdr:nvSpPr>
      <xdr:spPr>
        <a:xfrm>
          <a:off x="3746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46355</xdr:rowOff>
    </xdr:from>
    <xdr:ext cx="462915" cy="259080"/>
    <xdr:sp macro="" textlink="">
      <xdr:nvSpPr>
        <xdr:cNvPr id="83" name="テキスト ボックス 82"/>
        <xdr:cNvSpPr txBox="1"/>
      </xdr:nvSpPr>
      <xdr:spPr>
        <a:xfrm>
          <a:off x="3562350" y="63900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153670</xdr:rowOff>
    </xdr:from>
    <xdr:to xmlns:xdr="http://schemas.openxmlformats.org/drawingml/2006/spreadsheetDrawing">
      <xdr:col>15</xdr:col>
      <xdr:colOff>101600</xdr:colOff>
      <xdr:row>37</xdr:row>
      <xdr:rowOff>83820</xdr:rowOff>
    </xdr:to>
    <xdr:sp macro="" textlink="">
      <xdr:nvSpPr>
        <xdr:cNvPr id="84" name="楕円 83"/>
        <xdr:cNvSpPr/>
      </xdr:nvSpPr>
      <xdr:spPr>
        <a:xfrm>
          <a:off x="2857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74930</xdr:rowOff>
    </xdr:from>
    <xdr:ext cx="462915" cy="252095"/>
    <xdr:sp macro="" textlink="">
      <xdr:nvSpPr>
        <xdr:cNvPr id="85" name="テキスト ボックス 84"/>
        <xdr:cNvSpPr txBox="1"/>
      </xdr:nvSpPr>
      <xdr:spPr>
        <a:xfrm>
          <a:off x="2673350" y="6418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54610</xdr:rowOff>
    </xdr:from>
    <xdr:to xmlns:xdr="http://schemas.openxmlformats.org/drawingml/2006/spreadsheetDrawing">
      <xdr:col>10</xdr:col>
      <xdr:colOff>165100</xdr:colOff>
      <xdr:row>37</xdr:row>
      <xdr:rowOff>156210</xdr:rowOff>
    </xdr:to>
    <xdr:sp macro="" textlink="">
      <xdr:nvSpPr>
        <xdr:cNvPr id="86" name="楕円 85"/>
        <xdr:cNvSpPr/>
      </xdr:nvSpPr>
      <xdr:spPr>
        <a:xfrm>
          <a:off x="196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147320</xdr:rowOff>
    </xdr:from>
    <xdr:ext cx="462915" cy="259080"/>
    <xdr:sp macro="" textlink="">
      <xdr:nvSpPr>
        <xdr:cNvPr id="87" name="テキスト ボックス 86"/>
        <xdr:cNvSpPr txBox="1"/>
      </xdr:nvSpPr>
      <xdr:spPr>
        <a:xfrm>
          <a:off x="1784350" y="64909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88" name="楕円 87"/>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137160</xdr:rowOff>
    </xdr:from>
    <xdr:ext cx="462915" cy="259080"/>
    <xdr:sp macro="" textlink="">
      <xdr:nvSpPr>
        <xdr:cNvPr id="89" name="テキスト ボックス 88"/>
        <xdr:cNvSpPr txBox="1"/>
      </xdr:nvSpPr>
      <xdr:spPr>
        <a:xfrm>
          <a:off x="895350" y="64808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935" cy="259080"/>
    <xdr:sp macro="" textlink="">
      <xdr:nvSpPr>
        <xdr:cNvPr id="101" name="テキスト ボックス 100"/>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645" cy="252095"/>
    <xdr:sp macro="" textlink="">
      <xdr:nvSpPr>
        <xdr:cNvPr id="103" name="テキスト ボックス 102"/>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645" cy="259080"/>
    <xdr:sp macro="" textlink="">
      <xdr:nvSpPr>
        <xdr:cNvPr id="105" name="テキスト ボックス 104"/>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645" cy="252095"/>
    <xdr:sp macro="" textlink="">
      <xdr:nvSpPr>
        <xdr:cNvPr id="107" name="テキスト ボックス 106"/>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645" cy="258445"/>
    <xdr:sp macro="" textlink="">
      <xdr:nvSpPr>
        <xdr:cNvPr id="109" name="テキスト ボックス 108"/>
        <xdr:cNvSpPr txBox="1"/>
      </xdr:nvSpPr>
      <xdr:spPr>
        <a:xfrm>
          <a:off x="166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8815" cy="259080"/>
    <xdr:sp macro="" textlink="">
      <xdr:nvSpPr>
        <xdr:cNvPr id="111" name="テキスト ボックス 110"/>
        <xdr:cNvSpPr txBox="1"/>
      </xdr:nvSpPr>
      <xdr:spPr>
        <a:xfrm>
          <a:off x="76200" y="8439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815" cy="252095"/>
    <xdr:sp macro="" textlink="">
      <xdr:nvSpPr>
        <xdr:cNvPr id="113" name="テキスト ボックス 112"/>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87630</xdr:rowOff>
    </xdr:from>
    <xdr:to xmlns:xdr="http://schemas.openxmlformats.org/drawingml/2006/spreadsheetDrawing">
      <xdr:col>24</xdr:col>
      <xdr:colOff>62865</xdr:colOff>
      <xdr:row>58</xdr:row>
      <xdr:rowOff>135890</xdr:rowOff>
    </xdr:to>
    <xdr:cxnSp macro="">
      <xdr:nvCxnSpPr>
        <xdr:cNvPr id="115" name="直線コネクタ 114"/>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139700</xdr:rowOff>
    </xdr:from>
    <xdr:ext cx="534670" cy="259080"/>
    <xdr:sp macro="" textlink="">
      <xdr:nvSpPr>
        <xdr:cNvPr id="116" name="総務費最小値テキスト"/>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135890</xdr:rowOff>
    </xdr:from>
    <xdr:to xmlns:xdr="http://schemas.openxmlformats.org/drawingml/2006/spreadsheetDrawing">
      <xdr:col>24</xdr:col>
      <xdr:colOff>152400</xdr:colOff>
      <xdr:row>58</xdr:row>
      <xdr:rowOff>135890</xdr:rowOff>
    </xdr:to>
    <xdr:cxnSp macro="">
      <xdr:nvCxnSpPr>
        <xdr:cNvPr id="117" name="直線コネクタ 116"/>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34290</xdr:rowOff>
    </xdr:from>
    <xdr:ext cx="690245" cy="259080"/>
    <xdr:sp macro="" textlink="">
      <xdr:nvSpPr>
        <xdr:cNvPr id="118" name="総務費最大値テキスト"/>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87630</xdr:rowOff>
    </xdr:from>
    <xdr:to xmlns:xdr="http://schemas.openxmlformats.org/drawingml/2006/spreadsheetDrawing">
      <xdr:col>24</xdr:col>
      <xdr:colOff>152400</xdr:colOff>
      <xdr:row>49</xdr:row>
      <xdr:rowOff>87630</xdr:rowOff>
    </xdr:to>
    <xdr:cxnSp macro="">
      <xdr:nvCxnSpPr>
        <xdr:cNvPr id="119" name="直線コネクタ 118"/>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120650</xdr:rowOff>
    </xdr:from>
    <xdr:to xmlns:xdr="http://schemas.openxmlformats.org/drawingml/2006/spreadsheetDrawing">
      <xdr:col>24</xdr:col>
      <xdr:colOff>63500</xdr:colOff>
      <xdr:row>58</xdr:row>
      <xdr:rowOff>30480</xdr:rowOff>
    </xdr:to>
    <xdr:cxnSp macro="">
      <xdr:nvCxnSpPr>
        <xdr:cNvPr id="120" name="直線コネクタ 119"/>
        <xdr:cNvCxnSpPr/>
      </xdr:nvCxnSpPr>
      <xdr:spPr>
        <a:xfrm>
          <a:off x="3797300" y="98933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50800</xdr:rowOff>
    </xdr:from>
    <xdr:ext cx="598805" cy="259080"/>
    <xdr:sp macro="" textlink="">
      <xdr:nvSpPr>
        <xdr:cNvPr id="121" name="総務費平均値テキスト"/>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22" name="フローチャート: 判断 121"/>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120650</xdr:rowOff>
    </xdr:from>
    <xdr:to xmlns:xdr="http://schemas.openxmlformats.org/drawingml/2006/spreadsheetDrawing">
      <xdr:col>19</xdr:col>
      <xdr:colOff>177800</xdr:colOff>
      <xdr:row>58</xdr:row>
      <xdr:rowOff>129540</xdr:rowOff>
    </xdr:to>
    <xdr:cxnSp macro="">
      <xdr:nvCxnSpPr>
        <xdr:cNvPr id="123" name="直線コネクタ 122"/>
        <xdr:cNvCxnSpPr/>
      </xdr:nvCxnSpPr>
      <xdr:spPr>
        <a:xfrm flipV="1">
          <a:off x="2908300" y="989330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93345</xdr:rowOff>
    </xdr:from>
    <xdr:to xmlns:xdr="http://schemas.openxmlformats.org/drawingml/2006/spreadsheetDrawing">
      <xdr:col>20</xdr:col>
      <xdr:colOff>38100</xdr:colOff>
      <xdr:row>57</xdr:row>
      <xdr:rowOff>23495</xdr:rowOff>
    </xdr:to>
    <xdr:sp macro="" textlink="">
      <xdr:nvSpPr>
        <xdr:cNvPr id="124" name="フローチャート: 判断 123"/>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40640</xdr:rowOff>
    </xdr:from>
    <xdr:ext cx="591820" cy="252095"/>
    <xdr:sp macro="" textlink="">
      <xdr:nvSpPr>
        <xdr:cNvPr id="125" name="テキスト ボックス 124"/>
        <xdr:cNvSpPr txBox="1"/>
      </xdr:nvSpPr>
      <xdr:spPr>
        <a:xfrm>
          <a:off x="3497580" y="94703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129540</xdr:rowOff>
    </xdr:from>
    <xdr:to xmlns:xdr="http://schemas.openxmlformats.org/drawingml/2006/spreadsheetDrawing">
      <xdr:col>15</xdr:col>
      <xdr:colOff>50800</xdr:colOff>
      <xdr:row>58</xdr:row>
      <xdr:rowOff>145415</xdr:rowOff>
    </xdr:to>
    <xdr:cxnSp macro="">
      <xdr:nvCxnSpPr>
        <xdr:cNvPr id="126" name="直線コネクタ 125"/>
        <xdr:cNvCxnSpPr/>
      </xdr:nvCxnSpPr>
      <xdr:spPr>
        <a:xfrm flipV="1">
          <a:off x="2019300" y="100736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7" name="フローチャート: 判断 126"/>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64135</xdr:rowOff>
    </xdr:from>
    <xdr:ext cx="591820" cy="252095"/>
    <xdr:sp macro="" textlink="">
      <xdr:nvSpPr>
        <xdr:cNvPr id="128" name="テキスト ボックス 127"/>
        <xdr:cNvSpPr txBox="1"/>
      </xdr:nvSpPr>
      <xdr:spPr>
        <a:xfrm>
          <a:off x="2608580" y="96653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145415</xdr:rowOff>
    </xdr:from>
    <xdr:to xmlns:xdr="http://schemas.openxmlformats.org/drawingml/2006/spreadsheetDrawing">
      <xdr:col>10</xdr:col>
      <xdr:colOff>114300</xdr:colOff>
      <xdr:row>58</xdr:row>
      <xdr:rowOff>147320</xdr:rowOff>
    </xdr:to>
    <xdr:cxnSp macro="">
      <xdr:nvCxnSpPr>
        <xdr:cNvPr id="129" name="直線コネクタ 128"/>
        <xdr:cNvCxnSpPr/>
      </xdr:nvCxnSpPr>
      <xdr:spPr>
        <a:xfrm flipV="1">
          <a:off x="1130300" y="10089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30" name="フローチャート: 判断 129"/>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69215</xdr:rowOff>
    </xdr:from>
    <xdr:ext cx="591820" cy="259080"/>
    <xdr:sp macro="" textlink="">
      <xdr:nvSpPr>
        <xdr:cNvPr id="131" name="テキスト ボックス 130"/>
        <xdr:cNvSpPr txBox="1"/>
      </xdr:nvSpPr>
      <xdr:spPr>
        <a:xfrm>
          <a:off x="1719580" y="96704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2" name="フローチャート: 判断 131"/>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1820" cy="252095"/>
    <xdr:sp macro="" textlink="">
      <xdr:nvSpPr>
        <xdr:cNvPr id="133" name="テキスト ボックス 132"/>
        <xdr:cNvSpPr txBox="1"/>
      </xdr:nvSpPr>
      <xdr:spPr>
        <a:xfrm>
          <a:off x="830580" y="96532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151130</xdr:rowOff>
    </xdr:from>
    <xdr:to xmlns:xdr="http://schemas.openxmlformats.org/drawingml/2006/spreadsheetDrawing">
      <xdr:col>24</xdr:col>
      <xdr:colOff>114300</xdr:colOff>
      <xdr:row>58</xdr:row>
      <xdr:rowOff>81280</xdr:rowOff>
    </xdr:to>
    <xdr:sp macro="" textlink="">
      <xdr:nvSpPr>
        <xdr:cNvPr id="139" name="楕円 138"/>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66040</xdr:rowOff>
    </xdr:from>
    <xdr:ext cx="598805" cy="252095"/>
    <xdr:sp macro="" textlink="">
      <xdr:nvSpPr>
        <xdr:cNvPr id="140" name="総務費該当値テキスト"/>
        <xdr:cNvSpPr txBox="1"/>
      </xdr:nvSpPr>
      <xdr:spPr>
        <a:xfrm>
          <a:off x="4686300" y="98386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69850</xdr:rowOff>
    </xdr:from>
    <xdr:to xmlns:xdr="http://schemas.openxmlformats.org/drawingml/2006/spreadsheetDrawing">
      <xdr:col>20</xdr:col>
      <xdr:colOff>38100</xdr:colOff>
      <xdr:row>57</xdr:row>
      <xdr:rowOff>171450</xdr:rowOff>
    </xdr:to>
    <xdr:sp macro="" textlink="">
      <xdr:nvSpPr>
        <xdr:cNvPr id="141" name="楕円 140"/>
        <xdr:cNvSpPr/>
      </xdr:nvSpPr>
      <xdr:spPr>
        <a:xfrm>
          <a:off x="3746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162560</xdr:rowOff>
    </xdr:from>
    <xdr:ext cx="591820" cy="259080"/>
    <xdr:sp macro="" textlink="">
      <xdr:nvSpPr>
        <xdr:cNvPr id="142" name="テキスト ボックス 141"/>
        <xdr:cNvSpPr txBox="1"/>
      </xdr:nvSpPr>
      <xdr:spPr>
        <a:xfrm>
          <a:off x="3497580" y="99352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78740</xdr:rowOff>
    </xdr:from>
    <xdr:to xmlns:xdr="http://schemas.openxmlformats.org/drawingml/2006/spreadsheetDrawing">
      <xdr:col>15</xdr:col>
      <xdr:colOff>101600</xdr:colOff>
      <xdr:row>59</xdr:row>
      <xdr:rowOff>8890</xdr:rowOff>
    </xdr:to>
    <xdr:sp macro="" textlink="">
      <xdr:nvSpPr>
        <xdr:cNvPr id="143" name="楕円 142"/>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171450</xdr:rowOff>
    </xdr:from>
    <xdr:ext cx="527685" cy="259080"/>
    <xdr:sp macro="" textlink="">
      <xdr:nvSpPr>
        <xdr:cNvPr id="144" name="テキスト ボックス 143"/>
        <xdr:cNvSpPr txBox="1"/>
      </xdr:nvSpPr>
      <xdr:spPr>
        <a:xfrm>
          <a:off x="2640965" y="10115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94615</xdr:rowOff>
    </xdr:from>
    <xdr:to xmlns:xdr="http://schemas.openxmlformats.org/drawingml/2006/spreadsheetDrawing">
      <xdr:col>10</xdr:col>
      <xdr:colOff>165100</xdr:colOff>
      <xdr:row>59</xdr:row>
      <xdr:rowOff>24765</xdr:rowOff>
    </xdr:to>
    <xdr:sp macro="" textlink="">
      <xdr:nvSpPr>
        <xdr:cNvPr id="145" name="楕円 144"/>
        <xdr:cNvSpPr/>
      </xdr:nvSpPr>
      <xdr:spPr>
        <a:xfrm>
          <a:off x="1968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15875</xdr:rowOff>
    </xdr:from>
    <xdr:ext cx="527685" cy="259080"/>
    <xdr:sp macro="" textlink="">
      <xdr:nvSpPr>
        <xdr:cNvPr id="146" name="テキスト ボックス 145"/>
        <xdr:cNvSpPr txBox="1"/>
      </xdr:nvSpPr>
      <xdr:spPr>
        <a:xfrm>
          <a:off x="1751965" y="10131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96520</xdr:rowOff>
    </xdr:from>
    <xdr:to xmlns:xdr="http://schemas.openxmlformats.org/drawingml/2006/spreadsheetDrawing">
      <xdr:col>6</xdr:col>
      <xdr:colOff>38100</xdr:colOff>
      <xdr:row>59</xdr:row>
      <xdr:rowOff>26670</xdr:rowOff>
    </xdr:to>
    <xdr:sp macro="" textlink="">
      <xdr:nvSpPr>
        <xdr:cNvPr id="147" name="楕円 146"/>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17780</xdr:rowOff>
    </xdr:from>
    <xdr:ext cx="527685" cy="252095"/>
    <xdr:sp macro="" textlink="">
      <xdr:nvSpPr>
        <xdr:cNvPr id="148" name="テキスト ボックス 147"/>
        <xdr:cNvSpPr txBox="1"/>
      </xdr:nvSpPr>
      <xdr:spPr>
        <a:xfrm>
          <a:off x="862965" y="10133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095"/>
    <xdr:sp macro="" textlink="">
      <xdr:nvSpPr>
        <xdr:cNvPr id="159" name="テキスト ボックス 158"/>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8645" cy="259080"/>
    <xdr:sp macro="" textlink="">
      <xdr:nvSpPr>
        <xdr:cNvPr id="161" name="テキスト ボックス 160"/>
        <xdr:cNvSpPr txBox="1"/>
      </xdr:nvSpPr>
      <xdr:spPr>
        <a:xfrm>
          <a:off x="166370" y="135013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8645" cy="252095"/>
    <xdr:sp macro="" textlink="">
      <xdr:nvSpPr>
        <xdr:cNvPr id="163" name="テキスト ボックス 162"/>
        <xdr:cNvSpPr txBox="1"/>
      </xdr:nvSpPr>
      <xdr:spPr>
        <a:xfrm>
          <a:off x="166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8645" cy="259080"/>
    <xdr:sp macro="" textlink="">
      <xdr:nvSpPr>
        <xdr:cNvPr id="165" name="テキスト ボックス 164"/>
        <xdr:cNvSpPr txBox="1"/>
      </xdr:nvSpPr>
      <xdr:spPr>
        <a:xfrm>
          <a:off x="166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8645" cy="252095"/>
    <xdr:sp macro="" textlink="">
      <xdr:nvSpPr>
        <xdr:cNvPr id="167" name="テキスト ボックス 166"/>
        <xdr:cNvSpPr txBox="1"/>
      </xdr:nvSpPr>
      <xdr:spPr>
        <a:xfrm>
          <a:off x="166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8645" cy="258445"/>
    <xdr:sp macro="" textlink="">
      <xdr:nvSpPr>
        <xdr:cNvPr id="169" name="テキスト ボックス 168"/>
        <xdr:cNvSpPr txBox="1"/>
      </xdr:nvSpPr>
      <xdr:spPr>
        <a:xfrm>
          <a:off x="166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645" cy="259080"/>
    <xdr:sp macro="" textlink="">
      <xdr:nvSpPr>
        <xdr:cNvPr id="171" name="テキスト ボックス 170"/>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2095"/>
    <xdr:sp macro="" textlink="">
      <xdr:nvSpPr>
        <xdr:cNvPr id="173" name="テキスト ボックス 172"/>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65405</xdr:rowOff>
    </xdr:from>
    <xdr:to xmlns:xdr="http://schemas.openxmlformats.org/drawingml/2006/spreadsheetDrawing">
      <xdr:col>24</xdr:col>
      <xdr:colOff>62865</xdr:colOff>
      <xdr:row>78</xdr:row>
      <xdr:rowOff>42545</xdr:rowOff>
    </xdr:to>
    <xdr:cxnSp macro="">
      <xdr:nvCxnSpPr>
        <xdr:cNvPr id="175" name="直線コネクタ 174"/>
        <xdr:cNvCxnSpPr/>
      </xdr:nvCxnSpPr>
      <xdr:spPr>
        <a:xfrm flipV="1">
          <a:off x="4633595" y="1223835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46355</xdr:rowOff>
    </xdr:from>
    <xdr:ext cx="598805" cy="259080"/>
    <xdr:sp macro="" textlink="">
      <xdr:nvSpPr>
        <xdr:cNvPr id="176" name="民生費最小値テキスト"/>
        <xdr:cNvSpPr txBox="1"/>
      </xdr:nvSpPr>
      <xdr:spPr>
        <a:xfrm>
          <a:off x="4686300" y="1341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42545</xdr:rowOff>
    </xdr:from>
    <xdr:to xmlns:xdr="http://schemas.openxmlformats.org/drawingml/2006/spreadsheetDrawing">
      <xdr:col>24</xdr:col>
      <xdr:colOff>152400</xdr:colOff>
      <xdr:row>78</xdr:row>
      <xdr:rowOff>42545</xdr:rowOff>
    </xdr:to>
    <xdr:cxnSp macro="">
      <xdr:nvCxnSpPr>
        <xdr:cNvPr id="177" name="直線コネクタ 176"/>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12065</xdr:rowOff>
    </xdr:from>
    <xdr:ext cx="598805" cy="259080"/>
    <xdr:sp macro="" textlink="">
      <xdr:nvSpPr>
        <xdr:cNvPr id="178" name="民生費最大値テキスト"/>
        <xdr:cNvSpPr txBox="1"/>
      </xdr:nvSpPr>
      <xdr:spPr>
        <a:xfrm>
          <a:off x="4686300" y="12013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65405</xdr:rowOff>
    </xdr:from>
    <xdr:to xmlns:xdr="http://schemas.openxmlformats.org/drawingml/2006/spreadsheetDrawing">
      <xdr:col>24</xdr:col>
      <xdr:colOff>152400</xdr:colOff>
      <xdr:row>71</xdr:row>
      <xdr:rowOff>65405</xdr:rowOff>
    </xdr:to>
    <xdr:cxnSp macro="">
      <xdr:nvCxnSpPr>
        <xdr:cNvPr id="179" name="直線コネクタ 178"/>
        <xdr:cNvCxnSpPr/>
      </xdr:nvCxnSpPr>
      <xdr:spPr>
        <a:xfrm>
          <a:off x="4546600" y="1223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92710</xdr:rowOff>
    </xdr:from>
    <xdr:to xmlns:xdr="http://schemas.openxmlformats.org/drawingml/2006/spreadsheetDrawing">
      <xdr:col>24</xdr:col>
      <xdr:colOff>63500</xdr:colOff>
      <xdr:row>78</xdr:row>
      <xdr:rowOff>52070</xdr:rowOff>
    </xdr:to>
    <xdr:cxnSp macro="">
      <xdr:nvCxnSpPr>
        <xdr:cNvPr id="180" name="直線コネクタ 179"/>
        <xdr:cNvCxnSpPr/>
      </xdr:nvCxnSpPr>
      <xdr:spPr>
        <a:xfrm flipV="1">
          <a:off x="3797300" y="1329436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83185</xdr:rowOff>
    </xdr:from>
    <xdr:ext cx="598805" cy="259080"/>
    <xdr:sp macro="" textlink="">
      <xdr:nvSpPr>
        <xdr:cNvPr id="181" name="民生費平均値テキスト"/>
        <xdr:cNvSpPr txBox="1"/>
      </xdr:nvSpPr>
      <xdr:spPr>
        <a:xfrm>
          <a:off x="4686300" y="12770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82" name="フローチャート: 判断 181"/>
        <xdr:cNvSpPr/>
      </xdr:nvSpPr>
      <xdr:spPr>
        <a:xfrm>
          <a:off x="45847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52070</xdr:rowOff>
    </xdr:from>
    <xdr:to xmlns:xdr="http://schemas.openxmlformats.org/drawingml/2006/spreadsheetDrawing">
      <xdr:col>19</xdr:col>
      <xdr:colOff>177800</xdr:colOff>
      <xdr:row>78</xdr:row>
      <xdr:rowOff>68580</xdr:rowOff>
    </xdr:to>
    <xdr:cxnSp macro="">
      <xdr:nvCxnSpPr>
        <xdr:cNvPr id="183" name="直線コネクタ 182"/>
        <xdr:cNvCxnSpPr/>
      </xdr:nvCxnSpPr>
      <xdr:spPr>
        <a:xfrm flipV="1">
          <a:off x="2908300" y="13425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80010</xdr:rowOff>
    </xdr:from>
    <xdr:to xmlns:xdr="http://schemas.openxmlformats.org/drawingml/2006/spreadsheetDrawing">
      <xdr:col>20</xdr:col>
      <xdr:colOff>38100</xdr:colOff>
      <xdr:row>77</xdr:row>
      <xdr:rowOff>10160</xdr:rowOff>
    </xdr:to>
    <xdr:sp macro="" textlink="">
      <xdr:nvSpPr>
        <xdr:cNvPr id="184" name="フローチャート: 判断 183"/>
        <xdr:cNvSpPr/>
      </xdr:nvSpPr>
      <xdr:spPr>
        <a:xfrm>
          <a:off x="3746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26670</xdr:rowOff>
    </xdr:from>
    <xdr:ext cx="591820" cy="259080"/>
    <xdr:sp macro="" textlink="">
      <xdr:nvSpPr>
        <xdr:cNvPr id="185" name="テキスト ボックス 184"/>
        <xdr:cNvSpPr txBox="1"/>
      </xdr:nvSpPr>
      <xdr:spPr>
        <a:xfrm>
          <a:off x="3497580" y="128854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68580</xdr:rowOff>
    </xdr:from>
    <xdr:to xmlns:xdr="http://schemas.openxmlformats.org/drawingml/2006/spreadsheetDrawing">
      <xdr:col>15</xdr:col>
      <xdr:colOff>50800</xdr:colOff>
      <xdr:row>78</xdr:row>
      <xdr:rowOff>83820</xdr:rowOff>
    </xdr:to>
    <xdr:cxnSp macro="">
      <xdr:nvCxnSpPr>
        <xdr:cNvPr id="186" name="直線コネクタ 185"/>
        <xdr:cNvCxnSpPr/>
      </xdr:nvCxnSpPr>
      <xdr:spPr>
        <a:xfrm flipV="1">
          <a:off x="2019300" y="13441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102870</xdr:rowOff>
    </xdr:from>
    <xdr:to xmlns:xdr="http://schemas.openxmlformats.org/drawingml/2006/spreadsheetDrawing">
      <xdr:col>15</xdr:col>
      <xdr:colOff>101600</xdr:colOff>
      <xdr:row>77</xdr:row>
      <xdr:rowOff>33020</xdr:rowOff>
    </xdr:to>
    <xdr:sp macro="" textlink="">
      <xdr:nvSpPr>
        <xdr:cNvPr id="187" name="フローチャート: 判断 186"/>
        <xdr:cNvSpPr/>
      </xdr:nvSpPr>
      <xdr:spPr>
        <a:xfrm>
          <a:off x="2857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49530</xdr:rowOff>
    </xdr:from>
    <xdr:ext cx="591820" cy="259080"/>
    <xdr:sp macro="" textlink="">
      <xdr:nvSpPr>
        <xdr:cNvPr id="188" name="テキスト ボックス 187"/>
        <xdr:cNvSpPr txBox="1"/>
      </xdr:nvSpPr>
      <xdr:spPr>
        <a:xfrm>
          <a:off x="2608580" y="129082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154940</xdr:rowOff>
    </xdr:from>
    <xdr:to xmlns:xdr="http://schemas.openxmlformats.org/drawingml/2006/spreadsheetDrawing">
      <xdr:col>10</xdr:col>
      <xdr:colOff>114300</xdr:colOff>
      <xdr:row>78</xdr:row>
      <xdr:rowOff>83820</xdr:rowOff>
    </xdr:to>
    <xdr:cxnSp macro="">
      <xdr:nvCxnSpPr>
        <xdr:cNvPr id="189" name="直線コネクタ 188"/>
        <xdr:cNvCxnSpPr/>
      </xdr:nvCxnSpPr>
      <xdr:spPr>
        <a:xfrm>
          <a:off x="1130300" y="133565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130175</xdr:rowOff>
    </xdr:from>
    <xdr:to xmlns:xdr="http://schemas.openxmlformats.org/drawingml/2006/spreadsheetDrawing">
      <xdr:col>10</xdr:col>
      <xdr:colOff>165100</xdr:colOff>
      <xdr:row>77</xdr:row>
      <xdr:rowOff>60325</xdr:rowOff>
    </xdr:to>
    <xdr:sp macro="" textlink="">
      <xdr:nvSpPr>
        <xdr:cNvPr id="190" name="フローチャート: 判断 189"/>
        <xdr:cNvSpPr/>
      </xdr:nvSpPr>
      <xdr:spPr>
        <a:xfrm>
          <a:off x="1968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76835</xdr:rowOff>
    </xdr:from>
    <xdr:ext cx="591820" cy="252095"/>
    <xdr:sp macro="" textlink="">
      <xdr:nvSpPr>
        <xdr:cNvPr id="191" name="テキスト ボックス 190"/>
        <xdr:cNvSpPr txBox="1"/>
      </xdr:nvSpPr>
      <xdr:spPr>
        <a:xfrm>
          <a:off x="1719580" y="129355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140970</xdr:rowOff>
    </xdr:from>
    <xdr:to xmlns:xdr="http://schemas.openxmlformats.org/drawingml/2006/spreadsheetDrawing">
      <xdr:col>6</xdr:col>
      <xdr:colOff>38100</xdr:colOff>
      <xdr:row>77</xdr:row>
      <xdr:rowOff>71120</xdr:rowOff>
    </xdr:to>
    <xdr:sp macro="" textlink="">
      <xdr:nvSpPr>
        <xdr:cNvPr id="192" name="フローチャート: 判断 191"/>
        <xdr:cNvSpPr/>
      </xdr:nvSpPr>
      <xdr:spPr>
        <a:xfrm>
          <a:off x="10795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87630</xdr:rowOff>
    </xdr:from>
    <xdr:ext cx="591820" cy="252095"/>
    <xdr:sp macro="" textlink="">
      <xdr:nvSpPr>
        <xdr:cNvPr id="193" name="テキスト ボックス 192"/>
        <xdr:cNvSpPr txBox="1"/>
      </xdr:nvSpPr>
      <xdr:spPr>
        <a:xfrm>
          <a:off x="830580" y="129463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41910</xdr:rowOff>
    </xdr:from>
    <xdr:to xmlns:xdr="http://schemas.openxmlformats.org/drawingml/2006/spreadsheetDrawing">
      <xdr:col>24</xdr:col>
      <xdr:colOff>114300</xdr:colOff>
      <xdr:row>77</xdr:row>
      <xdr:rowOff>143510</xdr:rowOff>
    </xdr:to>
    <xdr:sp macro="" textlink="">
      <xdr:nvSpPr>
        <xdr:cNvPr id="199" name="楕円 198"/>
        <xdr:cNvSpPr/>
      </xdr:nvSpPr>
      <xdr:spPr>
        <a:xfrm>
          <a:off x="45847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128270</xdr:rowOff>
    </xdr:from>
    <xdr:ext cx="598805" cy="259080"/>
    <xdr:sp macro="" textlink="">
      <xdr:nvSpPr>
        <xdr:cNvPr id="200" name="民生費該当値テキスト"/>
        <xdr:cNvSpPr txBox="1"/>
      </xdr:nvSpPr>
      <xdr:spPr>
        <a:xfrm>
          <a:off x="4686300" y="1315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635</xdr:rowOff>
    </xdr:from>
    <xdr:to xmlns:xdr="http://schemas.openxmlformats.org/drawingml/2006/spreadsheetDrawing">
      <xdr:col>20</xdr:col>
      <xdr:colOff>38100</xdr:colOff>
      <xdr:row>78</xdr:row>
      <xdr:rowOff>102235</xdr:rowOff>
    </xdr:to>
    <xdr:sp macro="" textlink="">
      <xdr:nvSpPr>
        <xdr:cNvPr id="201" name="楕円 200"/>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93345</xdr:rowOff>
    </xdr:from>
    <xdr:ext cx="591820" cy="259080"/>
    <xdr:sp macro="" textlink="">
      <xdr:nvSpPr>
        <xdr:cNvPr id="202" name="テキスト ボックス 201"/>
        <xdr:cNvSpPr txBox="1"/>
      </xdr:nvSpPr>
      <xdr:spPr>
        <a:xfrm>
          <a:off x="3497580" y="134664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119380</xdr:rowOff>
    </xdr:to>
    <xdr:sp macro="" textlink="">
      <xdr:nvSpPr>
        <xdr:cNvPr id="203" name="楕円 202"/>
        <xdr:cNvSpPr/>
      </xdr:nvSpPr>
      <xdr:spPr>
        <a:xfrm>
          <a:off x="2857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110490</xdr:rowOff>
    </xdr:from>
    <xdr:ext cx="591820" cy="252095"/>
    <xdr:sp macro="" textlink="">
      <xdr:nvSpPr>
        <xdr:cNvPr id="204" name="テキスト ボックス 203"/>
        <xdr:cNvSpPr txBox="1"/>
      </xdr:nvSpPr>
      <xdr:spPr>
        <a:xfrm>
          <a:off x="2608580" y="134835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33020</xdr:rowOff>
    </xdr:from>
    <xdr:to xmlns:xdr="http://schemas.openxmlformats.org/drawingml/2006/spreadsheetDrawing">
      <xdr:col>10</xdr:col>
      <xdr:colOff>165100</xdr:colOff>
      <xdr:row>78</xdr:row>
      <xdr:rowOff>134620</xdr:rowOff>
    </xdr:to>
    <xdr:sp macro="" textlink="">
      <xdr:nvSpPr>
        <xdr:cNvPr id="205" name="楕円 204"/>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125730</xdr:rowOff>
    </xdr:from>
    <xdr:ext cx="591820" cy="259080"/>
    <xdr:sp macro="" textlink="">
      <xdr:nvSpPr>
        <xdr:cNvPr id="206" name="テキスト ボックス 205"/>
        <xdr:cNvSpPr txBox="1"/>
      </xdr:nvSpPr>
      <xdr:spPr>
        <a:xfrm>
          <a:off x="1719580" y="134988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104140</xdr:rowOff>
    </xdr:from>
    <xdr:to xmlns:xdr="http://schemas.openxmlformats.org/drawingml/2006/spreadsheetDrawing">
      <xdr:col>6</xdr:col>
      <xdr:colOff>38100</xdr:colOff>
      <xdr:row>78</xdr:row>
      <xdr:rowOff>34290</xdr:rowOff>
    </xdr:to>
    <xdr:sp macro="" textlink="">
      <xdr:nvSpPr>
        <xdr:cNvPr id="207" name="楕円 206"/>
        <xdr:cNvSpPr/>
      </xdr:nvSpPr>
      <xdr:spPr>
        <a:xfrm>
          <a:off x="1079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25400</xdr:rowOff>
    </xdr:from>
    <xdr:ext cx="591820" cy="259080"/>
    <xdr:sp macro="" textlink="">
      <xdr:nvSpPr>
        <xdr:cNvPr id="208" name="テキスト ボックス 207"/>
        <xdr:cNvSpPr txBox="1"/>
      </xdr:nvSpPr>
      <xdr:spPr>
        <a:xfrm>
          <a:off x="830580" y="133985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7" name="テキスト ボックス 216"/>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1935" cy="252095"/>
    <xdr:sp macro="" textlink="">
      <xdr:nvSpPr>
        <xdr:cNvPr id="220" name="テキスト ボックス 219"/>
        <xdr:cNvSpPr txBox="1"/>
      </xdr:nvSpPr>
      <xdr:spPr>
        <a:xfrm>
          <a:off x="513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88645" cy="252095"/>
    <xdr:sp macro="" textlink="">
      <xdr:nvSpPr>
        <xdr:cNvPr id="222" name="テキスト ボックス 221"/>
        <xdr:cNvSpPr txBox="1"/>
      </xdr:nvSpPr>
      <xdr:spPr>
        <a:xfrm>
          <a:off x="166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8645" cy="252095"/>
    <xdr:sp macro="" textlink="">
      <xdr:nvSpPr>
        <xdr:cNvPr id="224" name="テキスト ボックス 223"/>
        <xdr:cNvSpPr txBox="1"/>
      </xdr:nvSpPr>
      <xdr:spPr>
        <a:xfrm>
          <a:off x="166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8645" cy="252095"/>
    <xdr:sp macro="" textlink="">
      <xdr:nvSpPr>
        <xdr:cNvPr id="226" name="テキスト ボックス 225"/>
        <xdr:cNvSpPr txBox="1"/>
      </xdr:nvSpPr>
      <xdr:spPr>
        <a:xfrm>
          <a:off x="166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2095"/>
    <xdr:sp macro="" textlink="">
      <xdr:nvSpPr>
        <xdr:cNvPr id="228" name="テキスト ボックス 227"/>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xdr:rowOff>
    </xdr:from>
    <xdr:to xmlns:xdr="http://schemas.openxmlformats.org/drawingml/2006/spreadsheetDrawing">
      <xdr:col>24</xdr:col>
      <xdr:colOff>62865</xdr:colOff>
      <xdr:row>97</xdr:row>
      <xdr:rowOff>133985</xdr:rowOff>
    </xdr:to>
    <xdr:cxnSp macro="">
      <xdr:nvCxnSpPr>
        <xdr:cNvPr id="230" name="直線コネクタ 229"/>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31"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32" name="直線コネクタ 231"/>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121285</xdr:rowOff>
    </xdr:from>
    <xdr:ext cx="598805" cy="252095"/>
    <xdr:sp macro="" textlink="">
      <xdr:nvSpPr>
        <xdr:cNvPr id="233" name="衛生費最大値テキスト"/>
        <xdr:cNvSpPr txBox="1"/>
      </xdr:nvSpPr>
      <xdr:spPr>
        <a:xfrm>
          <a:off x="4686300" y="153803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xdr:rowOff>
    </xdr:from>
    <xdr:to xmlns:xdr="http://schemas.openxmlformats.org/drawingml/2006/spreadsheetDrawing">
      <xdr:col>24</xdr:col>
      <xdr:colOff>152400</xdr:colOff>
      <xdr:row>91</xdr:row>
      <xdr:rowOff>3175</xdr:rowOff>
    </xdr:to>
    <xdr:cxnSp macro="">
      <xdr:nvCxnSpPr>
        <xdr:cNvPr id="234" name="直線コネクタ 233"/>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46990</xdr:rowOff>
    </xdr:from>
    <xdr:to xmlns:xdr="http://schemas.openxmlformats.org/drawingml/2006/spreadsheetDrawing">
      <xdr:col>24</xdr:col>
      <xdr:colOff>63500</xdr:colOff>
      <xdr:row>97</xdr:row>
      <xdr:rowOff>102870</xdr:rowOff>
    </xdr:to>
    <xdr:cxnSp macro="">
      <xdr:nvCxnSpPr>
        <xdr:cNvPr id="235" name="直線コネクタ 234"/>
        <xdr:cNvCxnSpPr/>
      </xdr:nvCxnSpPr>
      <xdr:spPr>
        <a:xfrm flipV="1">
          <a:off x="3797300" y="1667764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59055</xdr:rowOff>
    </xdr:from>
    <xdr:ext cx="534670" cy="259080"/>
    <xdr:sp macro="" textlink="">
      <xdr:nvSpPr>
        <xdr:cNvPr id="236" name="衛生費平均値テキスト"/>
        <xdr:cNvSpPr txBox="1"/>
      </xdr:nvSpPr>
      <xdr:spPr>
        <a:xfrm>
          <a:off x="4686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7" name="フローチャート: 判断 236"/>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102870</xdr:rowOff>
    </xdr:from>
    <xdr:to xmlns:xdr="http://schemas.openxmlformats.org/drawingml/2006/spreadsheetDrawing">
      <xdr:col>19</xdr:col>
      <xdr:colOff>177800</xdr:colOff>
      <xdr:row>97</xdr:row>
      <xdr:rowOff>140970</xdr:rowOff>
    </xdr:to>
    <xdr:cxnSp macro="">
      <xdr:nvCxnSpPr>
        <xdr:cNvPr id="238" name="直線コネクタ 237"/>
        <xdr:cNvCxnSpPr/>
      </xdr:nvCxnSpPr>
      <xdr:spPr>
        <a:xfrm flipV="1">
          <a:off x="2908300" y="16733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80645</xdr:rowOff>
    </xdr:from>
    <xdr:to xmlns:xdr="http://schemas.openxmlformats.org/drawingml/2006/spreadsheetDrawing">
      <xdr:col>20</xdr:col>
      <xdr:colOff>38100</xdr:colOff>
      <xdr:row>97</xdr:row>
      <xdr:rowOff>10795</xdr:rowOff>
    </xdr:to>
    <xdr:sp macro="" textlink="">
      <xdr:nvSpPr>
        <xdr:cNvPr id="239" name="フローチャート: 判断 238"/>
        <xdr:cNvSpPr/>
      </xdr:nvSpPr>
      <xdr:spPr>
        <a:xfrm>
          <a:off x="3746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27305</xdr:rowOff>
    </xdr:from>
    <xdr:ext cx="527685" cy="259080"/>
    <xdr:sp macro="" textlink="">
      <xdr:nvSpPr>
        <xdr:cNvPr id="240" name="テキスト ボックス 239"/>
        <xdr:cNvSpPr txBox="1"/>
      </xdr:nvSpPr>
      <xdr:spPr>
        <a:xfrm>
          <a:off x="3529965" y="16315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134620</xdr:rowOff>
    </xdr:from>
    <xdr:to xmlns:xdr="http://schemas.openxmlformats.org/drawingml/2006/spreadsheetDrawing">
      <xdr:col>15</xdr:col>
      <xdr:colOff>50800</xdr:colOff>
      <xdr:row>97</xdr:row>
      <xdr:rowOff>140970</xdr:rowOff>
    </xdr:to>
    <xdr:cxnSp macro="">
      <xdr:nvCxnSpPr>
        <xdr:cNvPr id="241" name="直線コネクタ 240"/>
        <xdr:cNvCxnSpPr/>
      </xdr:nvCxnSpPr>
      <xdr:spPr>
        <a:xfrm>
          <a:off x="2019300" y="16765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2" name="フローチャート: 判断 241"/>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27685" cy="259080"/>
    <xdr:sp macro="" textlink="">
      <xdr:nvSpPr>
        <xdr:cNvPr id="243" name="テキスト ボックス 242"/>
        <xdr:cNvSpPr txBox="1"/>
      </xdr:nvSpPr>
      <xdr:spPr>
        <a:xfrm>
          <a:off x="2640965" y="16336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134620</xdr:rowOff>
    </xdr:from>
    <xdr:to xmlns:xdr="http://schemas.openxmlformats.org/drawingml/2006/spreadsheetDrawing">
      <xdr:col>10</xdr:col>
      <xdr:colOff>114300</xdr:colOff>
      <xdr:row>97</xdr:row>
      <xdr:rowOff>143510</xdr:rowOff>
    </xdr:to>
    <xdr:cxnSp macro="">
      <xdr:nvCxnSpPr>
        <xdr:cNvPr id="244" name="直線コネクタ 243"/>
        <xdr:cNvCxnSpPr/>
      </xdr:nvCxnSpPr>
      <xdr:spPr>
        <a:xfrm flipV="1">
          <a:off x="1130300" y="167652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77470</xdr:rowOff>
    </xdr:from>
    <xdr:to xmlns:xdr="http://schemas.openxmlformats.org/drawingml/2006/spreadsheetDrawing">
      <xdr:col>10</xdr:col>
      <xdr:colOff>165100</xdr:colOff>
      <xdr:row>97</xdr:row>
      <xdr:rowOff>7620</xdr:rowOff>
    </xdr:to>
    <xdr:sp macro="" textlink="">
      <xdr:nvSpPr>
        <xdr:cNvPr id="245" name="フローチャート: 判断 244"/>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24130</xdr:rowOff>
    </xdr:from>
    <xdr:ext cx="527685" cy="259080"/>
    <xdr:sp macro="" textlink="">
      <xdr:nvSpPr>
        <xdr:cNvPr id="246" name="テキスト ボックス 245"/>
        <xdr:cNvSpPr txBox="1"/>
      </xdr:nvSpPr>
      <xdr:spPr>
        <a:xfrm>
          <a:off x="1751965" y="16311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82550</xdr:rowOff>
    </xdr:from>
    <xdr:to xmlns:xdr="http://schemas.openxmlformats.org/drawingml/2006/spreadsheetDrawing">
      <xdr:col>6</xdr:col>
      <xdr:colOff>38100</xdr:colOff>
      <xdr:row>97</xdr:row>
      <xdr:rowOff>12700</xdr:rowOff>
    </xdr:to>
    <xdr:sp macro="" textlink="">
      <xdr:nvSpPr>
        <xdr:cNvPr id="247" name="フローチャート: 判断 246"/>
        <xdr:cNvSpPr/>
      </xdr:nvSpPr>
      <xdr:spPr>
        <a:xfrm>
          <a:off x="107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29210</xdr:rowOff>
    </xdr:from>
    <xdr:ext cx="527685" cy="252095"/>
    <xdr:sp macro="" textlink="">
      <xdr:nvSpPr>
        <xdr:cNvPr id="248" name="テキスト ボックス 247"/>
        <xdr:cNvSpPr txBox="1"/>
      </xdr:nvSpPr>
      <xdr:spPr>
        <a:xfrm>
          <a:off x="862965" y="16316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167640</xdr:rowOff>
    </xdr:from>
    <xdr:to xmlns:xdr="http://schemas.openxmlformats.org/drawingml/2006/spreadsheetDrawing">
      <xdr:col>24</xdr:col>
      <xdr:colOff>114300</xdr:colOff>
      <xdr:row>97</xdr:row>
      <xdr:rowOff>97790</xdr:rowOff>
    </xdr:to>
    <xdr:sp macro="" textlink="">
      <xdr:nvSpPr>
        <xdr:cNvPr id="254" name="楕円 253"/>
        <xdr:cNvSpPr/>
      </xdr:nvSpPr>
      <xdr:spPr>
        <a:xfrm>
          <a:off x="4584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82550</xdr:rowOff>
    </xdr:from>
    <xdr:ext cx="534670" cy="259080"/>
    <xdr:sp macro="" textlink="">
      <xdr:nvSpPr>
        <xdr:cNvPr id="255" name="衛生費該当値テキスト"/>
        <xdr:cNvSpPr txBox="1"/>
      </xdr:nvSpPr>
      <xdr:spPr>
        <a:xfrm>
          <a:off x="4686300" y="1654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52070</xdr:rowOff>
    </xdr:from>
    <xdr:to xmlns:xdr="http://schemas.openxmlformats.org/drawingml/2006/spreadsheetDrawing">
      <xdr:col>20</xdr:col>
      <xdr:colOff>38100</xdr:colOff>
      <xdr:row>97</xdr:row>
      <xdr:rowOff>153670</xdr:rowOff>
    </xdr:to>
    <xdr:sp macro="" textlink="">
      <xdr:nvSpPr>
        <xdr:cNvPr id="256" name="楕円 255"/>
        <xdr:cNvSpPr/>
      </xdr:nvSpPr>
      <xdr:spPr>
        <a:xfrm>
          <a:off x="3746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144780</xdr:rowOff>
    </xdr:from>
    <xdr:ext cx="527685" cy="252095"/>
    <xdr:sp macro="" textlink="">
      <xdr:nvSpPr>
        <xdr:cNvPr id="257" name="テキスト ボックス 256"/>
        <xdr:cNvSpPr txBox="1"/>
      </xdr:nvSpPr>
      <xdr:spPr>
        <a:xfrm>
          <a:off x="3529965" y="16775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90170</xdr:rowOff>
    </xdr:from>
    <xdr:to xmlns:xdr="http://schemas.openxmlformats.org/drawingml/2006/spreadsheetDrawing">
      <xdr:col>15</xdr:col>
      <xdr:colOff>101600</xdr:colOff>
      <xdr:row>98</xdr:row>
      <xdr:rowOff>20320</xdr:rowOff>
    </xdr:to>
    <xdr:sp macro="" textlink="">
      <xdr:nvSpPr>
        <xdr:cNvPr id="258" name="楕円 257"/>
        <xdr:cNvSpPr/>
      </xdr:nvSpPr>
      <xdr:spPr>
        <a:xfrm>
          <a:off x="2857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11430</xdr:rowOff>
    </xdr:from>
    <xdr:ext cx="527685" cy="259080"/>
    <xdr:sp macro="" textlink="">
      <xdr:nvSpPr>
        <xdr:cNvPr id="259" name="テキスト ボックス 258"/>
        <xdr:cNvSpPr txBox="1"/>
      </xdr:nvSpPr>
      <xdr:spPr>
        <a:xfrm>
          <a:off x="2640965" y="16813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83820</xdr:rowOff>
    </xdr:from>
    <xdr:to xmlns:xdr="http://schemas.openxmlformats.org/drawingml/2006/spreadsheetDrawing">
      <xdr:col>10</xdr:col>
      <xdr:colOff>165100</xdr:colOff>
      <xdr:row>98</xdr:row>
      <xdr:rowOff>13970</xdr:rowOff>
    </xdr:to>
    <xdr:sp macro="" textlink="">
      <xdr:nvSpPr>
        <xdr:cNvPr id="260" name="楕円 259"/>
        <xdr:cNvSpPr/>
      </xdr:nvSpPr>
      <xdr:spPr>
        <a:xfrm>
          <a:off x="1968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5080</xdr:rowOff>
    </xdr:from>
    <xdr:ext cx="527685" cy="259080"/>
    <xdr:sp macro="" textlink="">
      <xdr:nvSpPr>
        <xdr:cNvPr id="261" name="テキスト ボックス 260"/>
        <xdr:cNvSpPr txBox="1"/>
      </xdr:nvSpPr>
      <xdr:spPr>
        <a:xfrm>
          <a:off x="1751965" y="16807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92075</xdr:rowOff>
    </xdr:from>
    <xdr:to xmlns:xdr="http://schemas.openxmlformats.org/drawingml/2006/spreadsheetDrawing">
      <xdr:col>6</xdr:col>
      <xdr:colOff>38100</xdr:colOff>
      <xdr:row>98</xdr:row>
      <xdr:rowOff>22225</xdr:rowOff>
    </xdr:to>
    <xdr:sp macro="" textlink="">
      <xdr:nvSpPr>
        <xdr:cNvPr id="262" name="楕円 261"/>
        <xdr:cNvSpPr/>
      </xdr:nvSpPr>
      <xdr:spPr>
        <a:xfrm>
          <a:off x="1079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13335</xdr:rowOff>
    </xdr:from>
    <xdr:ext cx="527685" cy="259080"/>
    <xdr:sp macro="" textlink="">
      <xdr:nvSpPr>
        <xdr:cNvPr id="263" name="テキスト ボックス 262"/>
        <xdr:cNvSpPr txBox="1"/>
      </xdr:nvSpPr>
      <xdr:spPr>
        <a:xfrm>
          <a:off x="862965" y="16815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8440"/>
    <xdr:sp macro="" textlink="">
      <xdr:nvSpPr>
        <xdr:cNvPr id="272" name="テキスト ボックス 271"/>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935" cy="252095"/>
    <xdr:sp macro="" textlink="">
      <xdr:nvSpPr>
        <xdr:cNvPr id="275" name="テキスト ボックス 274"/>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0375" cy="252095"/>
    <xdr:sp macro="" textlink="">
      <xdr:nvSpPr>
        <xdr:cNvPr id="277" name="テキスト ボックス 276"/>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2095"/>
    <xdr:sp macro="" textlink="">
      <xdr:nvSpPr>
        <xdr:cNvPr id="279" name="テキスト ボックス 278"/>
        <xdr:cNvSpPr txBox="1"/>
      </xdr:nvSpPr>
      <xdr:spPr>
        <a:xfrm>
          <a:off x="6072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2095"/>
    <xdr:sp macro="" textlink="">
      <xdr:nvSpPr>
        <xdr:cNvPr id="281" name="テキスト ボックス 280"/>
        <xdr:cNvSpPr txBox="1"/>
      </xdr:nvSpPr>
      <xdr:spPr>
        <a:xfrm>
          <a:off x="6072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2095"/>
    <xdr:sp macro="" textlink="">
      <xdr:nvSpPr>
        <xdr:cNvPr id="283" name="テキスト ボックス 282"/>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68580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2095"/>
    <xdr:sp macro="" textlink="">
      <xdr:nvSpPr>
        <xdr:cNvPr id="286"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15240</xdr:rowOff>
    </xdr:from>
    <xdr:ext cx="534670" cy="259080"/>
    <xdr:sp macro="" textlink="">
      <xdr:nvSpPr>
        <xdr:cNvPr id="288"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68580</xdr:rowOff>
    </xdr:from>
    <xdr:to xmlns:xdr="http://schemas.openxmlformats.org/drawingml/2006/spreadsheetDrawing">
      <xdr:col>55</xdr:col>
      <xdr:colOff>88900</xdr:colOff>
      <xdr:row>30</xdr:row>
      <xdr:rowOff>68580</xdr:rowOff>
    </xdr:to>
    <xdr:cxnSp macro="">
      <xdr:nvCxnSpPr>
        <xdr:cNvPr id="289" name="直線コネクタ 288"/>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111760</xdr:rowOff>
    </xdr:from>
    <xdr:to xmlns:xdr="http://schemas.openxmlformats.org/drawingml/2006/spreadsheetDrawing">
      <xdr:col>55</xdr:col>
      <xdr:colOff>0</xdr:colOff>
      <xdr:row>38</xdr:row>
      <xdr:rowOff>114300</xdr:rowOff>
    </xdr:to>
    <xdr:cxnSp macro="">
      <xdr:nvCxnSpPr>
        <xdr:cNvPr id="290" name="直線コネクタ 289"/>
        <xdr:cNvCxnSpPr/>
      </xdr:nvCxnSpPr>
      <xdr:spPr>
        <a:xfrm flipV="1">
          <a:off x="9639300" y="66268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36195</xdr:rowOff>
    </xdr:from>
    <xdr:ext cx="378460" cy="259080"/>
    <xdr:sp macro="" textlink="">
      <xdr:nvSpPr>
        <xdr:cNvPr id="291" name="労働費平均値テキスト"/>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292" name="フローチャート: 判断 291"/>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114300</xdr:rowOff>
    </xdr:from>
    <xdr:to xmlns:xdr="http://schemas.openxmlformats.org/drawingml/2006/spreadsheetDrawing">
      <xdr:col>50</xdr:col>
      <xdr:colOff>114300</xdr:colOff>
      <xdr:row>38</xdr:row>
      <xdr:rowOff>117475</xdr:rowOff>
    </xdr:to>
    <xdr:cxnSp macro="">
      <xdr:nvCxnSpPr>
        <xdr:cNvPr id="293" name="直線コネクタ 292"/>
        <xdr:cNvCxnSpPr/>
      </xdr:nvCxnSpPr>
      <xdr:spPr>
        <a:xfrm flipV="1">
          <a:off x="8750300" y="6629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95885</xdr:rowOff>
    </xdr:to>
    <xdr:sp macro="" textlink="">
      <xdr:nvSpPr>
        <xdr:cNvPr id="294" name="フローチャート: 判断 293"/>
        <xdr:cNvSpPr/>
      </xdr:nvSpPr>
      <xdr:spPr>
        <a:xfrm>
          <a:off x="9588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112395</xdr:rowOff>
    </xdr:from>
    <xdr:ext cx="462915" cy="252095"/>
    <xdr:sp macro="" textlink="">
      <xdr:nvSpPr>
        <xdr:cNvPr id="295" name="テキスト ボックス 294"/>
        <xdr:cNvSpPr txBox="1"/>
      </xdr:nvSpPr>
      <xdr:spPr>
        <a:xfrm>
          <a:off x="9404350" y="62845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100330</xdr:rowOff>
    </xdr:from>
    <xdr:to xmlns:xdr="http://schemas.openxmlformats.org/drawingml/2006/spreadsheetDrawing">
      <xdr:col>45</xdr:col>
      <xdr:colOff>177800</xdr:colOff>
      <xdr:row>38</xdr:row>
      <xdr:rowOff>117475</xdr:rowOff>
    </xdr:to>
    <xdr:cxnSp macro="">
      <xdr:nvCxnSpPr>
        <xdr:cNvPr id="296" name="直線コネクタ 295"/>
        <xdr:cNvCxnSpPr/>
      </xdr:nvCxnSpPr>
      <xdr:spPr>
        <a:xfrm>
          <a:off x="7861300" y="66154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81280</xdr:rowOff>
    </xdr:to>
    <xdr:sp macro="" textlink="">
      <xdr:nvSpPr>
        <xdr:cNvPr id="297" name="フローチャート: 判断 296"/>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97790</xdr:rowOff>
    </xdr:from>
    <xdr:ext cx="462915" cy="252095"/>
    <xdr:sp macro="" textlink="">
      <xdr:nvSpPr>
        <xdr:cNvPr id="298" name="テキスト ボックス 297"/>
        <xdr:cNvSpPr txBox="1"/>
      </xdr:nvSpPr>
      <xdr:spPr>
        <a:xfrm>
          <a:off x="8515350" y="62699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99695</xdr:rowOff>
    </xdr:from>
    <xdr:to xmlns:xdr="http://schemas.openxmlformats.org/drawingml/2006/spreadsheetDrawing">
      <xdr:col>41</xdr:col>
      <xdr:colOff>50800</xdr:colOff>
      <xdr:row>38</xdr:row>
      <xdr:rowOff>100330</xdr:rowOff>
    </xdr:to>
    <xdr:cxnSp macro="">
      <xdr:nvCxnSpPr>
        <xdr:cNvPr id="299" name="直線コネクタ 298"/>
        <xdr:cNvCxnSpPr/>
      </xdr:nvCxnSpPr>
      <xdr:spPr>
        <a:xfrm>
          <a:off x="6972300" y="6614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148590</xdr:rowOff>
    </xdr:from>
    <xdr:to xmlns:xdr="http://schemas.openxmlformats.org/drawingml/2006/spreadsheetDrawing">
      <xdr:col>41</xdr:col>
      <xdr:colOff>101600</xdr:colOff>
      <xdr:row>38</xdr:row>
      <xdr:rowOff>78740</xdr:rowOff>
    </xdr:to>
    <xdr:sp macro="" textlink="">
      <xdr:nvSpPr>
        <xdr:cNvPr id="300" name="フローチャート: 判断 299"/>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95250</xdr:rowOff>
    </xdr:from>
    <xdr:ext cx="462915" cy="259080"/>
    <xdr:sp macro="" textlink="">
      <xdr:nvSpPr>
        <xdr:cNvPr id="301" name="テキスト ボックス 300"/>
        <xdr:cNvSpPr txBox="1"/>
      </xdr:nvSpPr>
      <xdr:spPr>
        <a:xfrm>
          <a:off x="7626350" y="62674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150495</xdr:rowOff>
    </xdr:from>
    <xdr:to xmlns:xdr="http://schemas.openxmlformats.org/drawingml/2006/spreadsheetDrawing">
      <xdr:col>36</xdr:col>
      <xdr:colOff>165100</xdr:colOff>
      <xdr:row>38</xdr:row>
      <xdr:rowOff>80645</xdr:rowOff>
    </xdr:to>
    <xdr:sp macro="" textlink="">
      <xdr:nvSpPr>
        <xdr:cNvPr id="302" name="フローチャート: 判断 301"/>
        <xdr:cNvSpPr/>
      </xdr:nvSpPr>
      <xdr:spPr>
        <a:xfrm>
          <a:off x="692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97790</xdr:rowOff>
    </xdr:from>
    <xdr:ext cx="462915" cy="252095"/>
    <xdr:sp macro="" textlink="">
      <xdr:nvSpPr>
        <xdr:cNvPr id="303" name="テキスト ボックス 302"/>
        <xdr:cNvSpPr txBox="1"/>
      </xdr:nvSpPr>
      <xdr:spPr>
        <a:xfrm>
          <a:off x="6737350" y="62699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60960</xdr:rowOff>
    </xdr:from>
    <xdr:to xmlns:xdr="http://schemas.openxmlformats.org/drawingml/2006/spreadsheetDrawing">
      <xdr:col>55</xdr:col>
      <xdr:colOff>50800</xdr:colOff>
      <xdr:row>38</xdr:row>
      <xdr:rowOff>162560</xdr:rowOff>
    </xdr:to>
    <xdr:sp macro="" textlink="">
      <xdr:nvSpPr>
        <xdr:cNvPr id="309" name="楕円 308"/>
        <xdr:cNvSpPr/>
      </xdr:nvSpPr>
      <xdr:spPr>
        <a:xfrm>
          <a:off x="104267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163195</xdr:rowOff>
    </xdr:from>
    <xdr:ext cx="378460" cy="259080"/>
    <xdr:sp macro="" textlink="">
      <xdr:nvSpPr>
        <xdr:cNvPr id="310" name="労働費該当値テキスト"/>
        <xdr:cNvSpPr txBox="1"/>
      </xdr:nvSpPr>
      <xdr:spPr>
        <a:xfrm>
          <a:off x="1052830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311" name="楕円 310"/>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156210</xdr:rowOff>
    </xdr:from>
    <xdr:ext cx="378460" cy="252095"/>
    <xdr:sp macro="" textlink="">
      <xdr:nvSpPr>
        <xdr:cNvPr id="312" name="テキスト ボックス 311"/>
        <xdr:cNvSpPr txBox="1"/>
      </xdr:nvSpPr>
      <xdr:spPr>
        <a:xfrm>
          <a:off x="9450070" y="66713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66675</xdr:rowOff>
    </xdr:from>
    <xdr:to xmlns:xdr="http://schemas.openxmlformats.org/drawingml/2006/spreadsheetDrawing">
      <xdr:col>46</xdr:col>
      <xdr:colOff>38100</xdr:colOff>
      <xdr:row>38</xdr:row>
      <xdr:rowOff>168275</xdr:rowOff>
    </xdr:to>
    <xdr:sp macro="" textlink="">
      <xdr:nvSpPr>
        <xdr:cNvPr id="313" name="楕円 312"/>
        <xdr:cNvSpPr/>
      </xdr:nvSpPr>
      <xdr:spPr>
        <a:xfrm>
          <a:off x="869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159385</xdr:rowOff>
    </xdr:from>
    <xdr:ext cx="378460" cy="258445"/>
    <xdr:sp macro="" textlink="">
      <xdr:nvSpPr>
        <xdr:cNvPr id="314" name="テキスト ボックス 313"/>
        <xdr:cNvSpPr txBox="1"/>
      </xdr:nvSpPr>
      <xdr:spPr>
        <a:xfrm>
          <a:off x="8561070" y="6674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49530</xdr:rowOff>
    </xdr:from>
    <xdr:to xmlns:xdr="http://schemas.openxmlformats.org/drawingml/2006/spreadsheetDrawing">
      <xdr:col>41</xdr:col>
      <xdr:colOff>101600</xdr:colOff>
      <xdr:row>38</xdr:row>
      <xdr:rowOff>151130</xdr:rowOff>
    </xdr:to>
    <xdr:sp macro="" textlink="">
      <xdr:nvSpPr>
        <xdr:cNvPr id="315" name="楕円 314"/>
        <xdr:cNvSpPr/>
      </xdr:nvSpPr>
      <xdr:spPr>
        <a:xfrm>
          <a:off x="781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142240</xdr:rowOff>
    </xdr:from>
    <xdr:ext cx="378460" cy="259080"/>
    <xdr:sp macro="" textlink="">
      <xdr:nvSpPr>
        <xdr:cNvPr id="316" name="テキスト ボックス 315"/>
        <xdr:cNvSpPr txBox="1"/>
      </xdr:nvSpPr>
      <xdr:spPr>
        <a:xfrm>
          <a:off x="7672070" y="6657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48895</xdr:rowOff>
    </xdr:from>
    <xdr:to xmlns:xdr="http://schemas.openxmlformats.org/drawingml/2006/spreadsheetDrawing">
      <xdr:col>36</xdr:col>
      <xdr:colOff>165100</xdr:colOff>
      <xdr:row>38</xdr:row>
      <xdr:rowOff>150495</xdr:rowOff>
    </xdr:to>
    <xdr:sp macro="" textlink="">
      <xdr:nvSpPr>
        <xdr:cNvPr id="317" name="楕円 316"/>
        <xdr:cNvSpPr/>
      </xdr:nvSpPr>
      <xdr:spPr>
        <a:xfrm>
          <a:off x="6921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141605</xdr:rowOff>
    </xdr:from>
    <xdr:ext cx="378460" cy="259080"/>
    <xdr:sp macro="" textlink="">
      <xdr:nvSpPr>
        <xdr:cNvPr id="318" name="テキスト ボックス 317"/>
        <xdr:cNvSpPr txBox="1"/>
      </xdr:nvSpPr>
      <xdr:spPr>
        <a:xfrm>
          <a:off x="6783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8440"/>
    <xdr:sp macro="" textlink="">
      <xdr:nvSpPr>
        <xdr:cNvPr id="327" name="テキスト ボックス 326"/>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935" cy="252095"/>
    <xdr:sp macro="" textlink="">
      <xdr:nvSpPr>
        <xdr:cNvPr id="330" name="テキスト ボックス 329"/>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645" cy="252095"/>
    <xdr:sp macro="" textlink="">
      <xdr:nvSpPr>
        <xdr:cNvPr id="332" name="テキスト ボックス 331"/>
        <xdr:cNvSpPr txBox="1"/>
      </xdr:nvSpPr>
      <xdr:spPr>
        <a:xfrm>
          <a:off x="6008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645" cy="252095"/>
    <xdr:sp macro="" textlink="">
      <xdr:nvSpPr>
        <xdr:cNvPr id="334" name="テキスト ボックス 333"/>
        <xdr:cNvSpPr txBox="1"/>
      </xdr:nvSpPr>
      <xdr:spPr>
        <a:xfrm>
          <a:off x="6008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8645" cy="252095"/>
    <xdr:sp macro="" textlink="">
      <xdr:nvSpPr>
        <xdr:cNvPr id="336" name="テキスト ボックス 335"/>
        <xdr:cNvSpPr txBox="1"/>
      </xdr:nvSpPr>
      <xdr:spPr>
        <a:xfrm>
          <a:off x="6008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2095"/>
    <xdr:sp macro="" textlink="">
      <xdr:nvSpPr>
        <xdr:cNvPr id="338" name="テキスト ボックス 337"/>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6350</xdr:rowOff>
    </xdr:from>
    <xdr:to xmlns:xdr="http://schemas.openxmlformats.org/drawingml/2006/spreadsheetDrawing">
      <xdr:col>54</xdr:col>
      <xdr:colOff>189865</xdr:colOff>
      <xdr:row>58</xdr:row>
      <xdr:rowOff>130810</xdr:rowOff>
    </xdr:to>
    <xdr:cxnSp macro="">
      <xdr:nvCxnSpPr>
        <xdr:cNvPr id="340" name="直線コネクタ 339"/>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469900" cy="252095"/>
    <xdr:sp macro="" textlink="">
      <xdr:nvSpPr>
        <xdr:cNvPr id="341" name="農林水産業費最小値テキスト"/>
        <xdr:cNvSpPr txBox="1"/>
      </xdr:nvSpPr>
      <xdr:spPr>
        <a:xfrm>
          <a:off x="10528300" y="100787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98805" cy="259080"/>
    <xdr:sp macro="" textlink="">
      <xdr:nvSpPr>
        <xdr:cNvPr id="343" name="農林水産業費最大値テキスト"/>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44" name="直線コネクタ 343"/>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72390</xdr:rowOff>
    </xdr:from>
    <xdr:to xmlns:xdr="http://schemas.openxmlformats.org/drawingml/2006/spreadsheetDrawing">
      <xdr:col>55</xdr:col>
      <xdr:colOff>0</xdr:colOff>
      <xdr:row>58</xdr:row>
      <xdr:rowOff>95885</xdr:rowOff>
    </xdr:to>
    <xdr:cxnSp macro="">
      <xdr:nvCxnSpPr>
        <xdr:cNvPr id="345" name="直線コネクタ 344"/>
        <xdr:cNvCxnSpPr/>
      </xdr:nvCxnSpPr>
      <xdr:spPr>
        <a:xfrm flipV="1">
          <a:off x="9639300" y="100164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52070</xdr:rowOff>
    </xdr:from>
    <xdr:ext cx="534670" cy="252095"/>
    <xdr:sp macro="" textlink="">
      <xdr:nvSpPr>
        <xdr:cNvPr id="346" name="農林水産業費平均値テキスト"/>
        <xdr:cNvSpPr txBox="1"/>
      </xdr:nvSpPr>
      <xdr:spPr>
        <a:xfrm>
          <a:off x="10528300" y="965327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130175</xdr:rowOff>
    </xdr:to>
    <xdr:sp macro="" textlink="">
      <xdr:nvSpPr>
        <xdr:cNvPr id="347" name="フローチャート: 判断 346"/>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95885</xdr:rowOff>
    </xdr:from>
    <xdr:to xmlns:xdr="http://schemas.openxmlformats.org/drawingml/2006/spreadsheetDrawing">
      <xdr:col>50</xdr:col>
      <xdr:colOff>114300</xdr:colOff>
      <xdr:row>58</xdr:row>
      <xdr:rowOff>99695</xdr:rowOff>
    </xdr:to>
    <xdr:cxnSp macro="">
      <xdr:nvCxnSpPr>
        <xdr:cNvPr id="348" name="直線コネクタ 347"/>
        <xdr:cNvCxnSpPr/>
      </xdr:nvCxnSpPr>
      <xdr:spPr>
        <a:xfrm flipV="1">
          <a:off x="8750300" y="100399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49" name="フローチャート: 判断 348"/>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27685" cy="259080"/>
    <xdr:sp macro="" textlink="">
      <xdr:nvSpPr>
        <xdr:cNvPr id="350" name="テキスト ボックス 349"/>
        <xdr:cNvSpPr txBox="1"/>
      </xdr:nvSpPr>
      <xdr:spPr>
        <a:xfrm>
          <a:off x="9371965" y="96043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83185</xdr:rowOff>
    </xdr:from>
    <xdr:to xmlns:xdr="http://schemas.openxmlformats.org/drawingml/2006/spreadsheetDrawing">
      <xdr:col>45</xdr:col>
      <xdr:colOff>177800</xdr:colOff>
      <xdr:row>58</xdr:row>
      <xdr:rowOff>99695</xdr:rowOff>
    </xdr:to>
    <xdr:cxnSp macro="">
      <xdr:nvCxnSpPr>
        <xdr:cNvPr id="351" name="直線コネクタ 350"/>
        <xdr:cNvCxnSpPr/>
      </xdr:nvCxnSpPr>
      <xdr:spPr>
        <a:xfrm>
          <a:off x="7861300" y="1002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45085</xdr:rowOff>
    </xdr:from>
    <xdr:to xmlns:xdr="http://schemas.openxmlformats.org/drawingml/2006/spreadsheetDrawing">
      <xdr:col>46</xdr:col>
      <xdr:colOff>38100</xdr:colOff>
      <xdr:row>57</xdr:row>
      <xdr:rowOff>146685</xdr:rowOff>
    </xdr:to>
    <xdr:sp macro="" textlink="">
      <xdr:nvSpPr>
        <xdr:cNvPr id="352" name="フローチャート: 判断 351"/>
        <xdr:cNvSpPr/>
      </xdr:nvSpPr>
      <xdr:spPr>
        <a:xfrm>
          <a:off x="869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163195</xdr:rowOff>
    </xdr:from>
    <xdr:ext cx="527685" cy="259080"/>
    <xdr:sp macro="" textlink="">
      <xdr:nvSpPr>
        <xdr:cNvPr id="353" name="テキスト ボックス 352"/>
        <xdr:cNvSpPr txBox="1"/>
      </xdr:nvSpPr>
      <xdr:spPr>
        <a:xfrm>
          <a:off x="8482965" y="95929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83185</xdr:rowOff>
    </xdr:from>
    <xdr:to xmlns:xdr="http://schemas.openxmlformats.org/drawingml/2006/spreadsheetDrawing">
      <xdr:col>41</xdr:col>
      <xdr:colOff>50800</xdr:colOff>
      <xdr:row>58</xdr:row>
      <xdr:rowOff>90170</xdr:rowOff>
    </xdr:to>
    <xdr:cxnSp macro="">
      <xdr:nvCxnSpPr>
        <xdr:cNvPr id="354" name="直線コネクタ 353"/>
        <xdr:cNvCxnSpPr/>
      </xdr:nvCxnSpPr>
      <xdr:spPr>
        <a:xfrm flipV="1">
          <a:off x="6972300" y="10027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55" name="フローチャート: 判断 354"/>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27685" cy="259080"/>
    <xdr:sp macro="" textlink="">
      <xdr:nvSpPr>
        <xdr:cNvPr id="356" name="テキスト ボックス 355"/>
        <xdr:cNvSpPr txBox="1"/>
      </xdr:nvSpPr>
      <xdr:spPr>
        <a:xfrm>
          <a:off x="7593965" y="9601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45720</xdr:rowOff>
    </xdr:from>
    <xdr:to xmlns:xdr="http://schemas.openxmlformats.org/drawingml/2006/spreadsheetDrawing">
      <xdr:col>36</xdr:col>
      <xdr:colOff>165100</xdr:colOff>
      <xdr:row>57</xdr:row>
      <xdr:rowOff>147320</xdr:rowOff>
    </xdr:to>
    <xdr:sp macro="" textlink="">
      <xdr:nvSpPr>
        <xdr:cNvPr id="357" name="フローチャート: 判断 356"/>
        <xdr:cNvSpPr/>
      </xdr:nvSpPr>
      <xdr:spPr>
        <a:xfrm>
          <a:off x="6921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163830</xdr:rowOff>
    </xdr:from>
    <xdr:ext cx="527685" cy="259080"/>
    <xdr:sp macro="" textlink="">
      <xdr:nvSpPr>
        <xdr:cNvPr id="358" name="テキスト ボックス 357"/>
        <xdr:cNvSpPr txBox="1"/>
      </xdr:nvSpPr>
      <xdr:spPr>
        <a:xfrm>
          <a:off x="6704965" y="9593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21590</xdr:rowOff>
    </xdr:from>
    <xdr:to xmlns:xdr="http://schemas.openxmlformats.org/drawingml/2006/spreadsheetDrawing">
      <xdr:col>55</xdr:col>
      <xdr:colOff>50800</xdr:colOff>
      <xdr:row>58</xdr:row>
      <xdr:rowOff>123190</xdr:rowOff>
    </xdr:to>
    <xdr:sp macro="" textlink="">
      <xdr:nvSpPr>
        <xdr:cNvPr id="364" name="楕円 363"/>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107950</xdr:rowOff>
    </xdr:from>
    <xdr:ext cx="534670" cy="259080"/>
    <xdr:sp macro="" textlink="">
      <xdr:nvSpPr>
        <xdr:cNvPr id="365" name="農林水産業費該当値テキスト"/>
        <xdr:cNvSpPr txBox="1"/>
      </xdr:nvSpPr>
      <xdr:spPr>
        <a:xfrm>
          <a:off x="10528300" y="988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66" name="楕円 365"/>
        <xdr:cNvSpPr/>
      </xdr:nvSpPr>
      <xdr:spPr>
        <a:xfrm>
          <a:off x="958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137795</xdr:rowOff>
    </xdr:from>
    <xdr:ext cx="462915" cy="259080"/>
    <xdr:sp macro="" textlink="">
      <xdr:nvSpPr>
        <xdr:cNvPr id="367" name="テキスト ボックス 366"/>
        <xdr:cNvSpPr txBox="1"/>
      </xdr:nvSpPr>
      <xdr:spPr>
        <a:xfrm>
          <a:off x="9404350" y="100818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48895</xdr:rowOff>
    </xdr:from>
    <xdr:to xmlns:xdr="http://schemas.openxmlformats.org/drawingml/2006/spreadsheetDrawing">
      <xdr:col>46</xdr:col>
      <xdr:colOff>38100</xdr:colOff>
      <xdr:row>58</xdr:row>
      <xdr:rowOff>150495</xdr:rowOff>
    </xdr:to>
    <xdr:sp macro="" textlink="">
      <xdr:nvSpPr>
        <xdr:cNvPr id="368" name="楕円 367"/>
        <xdr:cNvSpPr/>
      </xdr:nvSpPr>
      <xdr:spPr>
        <a:xfrm>
          <a:off x="869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141605</xdr:rowOff>
    </xdr:from>
    <xdr:ext cx="462915" cy="259080"/>
    <xdr:sp macro="" textlink="">
      <xdr:nvSpPr>
        <xdr:cNvPr id="369" name="テキスト ボックス 368"/>
        <xdr:cNvSpPr txBox="1"/>
      </xdr:nvSpPr>
      <xdr:spPr>
        <a:xfrm>
          <a:off x="8515350" y="100857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70" name="楕円 369"/>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27685" cy="258445"/>
    <xdr:sp macro="" textlink="">
      <xdr:nvSpPr>
        <xdr:cNvPr id="371" name="テキスト ボックス 370"/>
        <xdr:cNvSpPr txBox="1"/>
      </xdr:nvSpPr>
      <xdr:spPr>
        <a:xfrm>
          <a:off x="7593965" y="100691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39370</xdr:rowOff>
    </xdr:from>
    <xdr:to xmlns:xdr="http://schemas.openxmlformats.org/drawingml/2006/spreadsheetDrawing">
      <xdr:col>36</xdr:col>
      <xdr:colOff>165100</xdr:colOff>
      <xdr:row>58</xdr:row>
      <xdr:rowOff>140970</xdr:rowOff>
    </xdr:to>
    <xdr:sp macro="" textlink="">
      <xdr:nvSpPr>
        <xdr:cNvPr id="372" name="楕円 371"/>
        <xdr:cNvSpPr/>
      </xdr:nvSpPr>
      <xdr:spPr>
        <a:xfrm>
          <a:off x="6921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132080</xdr:rowOff>
    </xdr:from>
    <xdr:ext cx="527685" cy="252095"/>
    <xdr:sp macro="" textlink="">
      <xdr:nvSpPr>
        <xdr:cNvPr id="373" name="テキスト ボックス 372"/>
        <xdr:cNvSpPr txBox="1"/>
      </xdr:nvSpPr>
      <xdr:spPr>
        <a:xfrm>
          <a:off x="6704965" y="10076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8440"/>
    <xdr:sp macro="" textlink="">
      <xdr:nvSpPr>
        <xdr:cNvPr id="382" name="テキスト ボックス 38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935" cy="252095"/>
    <xdr:sp macro="" textlink="">
      <xdr:nvSpPr>
        <xdr:cNvPr id="385" name="テキスト ボックス 384"/>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645" cy="252095"/>
    <xdr:sp macro="" textlink="">
      <xdr:nvSpPr>
        <xdr:cNvPr id="387" name="テキスト ボックス 386"/>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645" cy="252095"/>
    <xdr:sp macro="" textlink="">
      <xdr:nvSpPr>
        <xdr:cNvPr id="389" name="テキスト ボックス 388"/>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645" cy="252095"/>
    <xdr:sp macro="" textlink="">
      <xdr:nvSpPr>
        <xdr:cNvPr id="391" name="テキスト ボックス 390"/>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2095"/>
    <xdr:sp macro="" textlink="">
      <xdr:nvSpPr>
        <xdr:cNvPr id="393" name="テキスト ボックス 392"/>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90805</xdr:rowOff>
    </xdr:from>
    <xdr:to xmlns:xdr="http://schemas.openxmlformats.org/drawingml/2006/spreadsheetDrawing">
      <xdr:col>54</xdr:col>
      <xdr:colOff>189865</xdr:colOff>
      <xdr:row>78</xdr:row>
      <xdr:rowOff>135255</xdr:rowOff>
    </xdr:to>
    <xdr:cxnSp macro="">
      <xdr:nvCxnSpPr>
        <xdr:cNvPr id="395" name="直線コネクタ 394"/>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378460" cy="259080"/>
    <xdr:sp macro="" textlink="">
      <xdr:nvSpPr>
        <xdr:cNvPr id="396" name="商工費最小値テキスト"/>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97" name="直線コネクタ 396"/>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37465</xdr:rowOff>
    </xdr:from>
    <xdr:ext cx="598805" cy="259080"/>
    <xdr:sp macro="" textlink="">
      <xdr:nvSpPr>
        <xdr:cNvPr id="398" name="商工費最大値テキスト"/>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90805</xdr:rowOff>
    </xdr:from>
    <xdr:to xmlns:xdr="http://schemas.openxmlformats.org/drawingml/2006/spreadsheetDrawing">
      <xdr:col>55</xdr:col>
      <xdr:colOff>88900</xdr:colOff>
      <xdr:row>72</xdr:row>
      <xdr:rowOff>90805</xdr:rowOff>
    </xdr:to>
    <xdr:cxnSp macro="">
      <xdr:nvCxnSpPr>
        <xdr:cNvPr id="399" name="直線コネクタ 398"/>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54610</xdr:rowOff>
    </xdr:from>
    <xdr:to xmlns:xdr="http://schemas.openxmlformats.org/drawingml/2006/spreadsheetDrawing">
      <xdr:col>55</xdr:col>
      <xdr:colOff>0</xdr:colOff>
      <xdr:row>78</xdr:row>
      <xdr:rowOff>70485</xdr:rowOff>
    </xdr:to>
    <xdr:cxnSp macro="">
      <xdr:nvCxnSpPr>
        <xdr:cNvPr id="400" name="直線コネクタ 399"/>
        <xdr:cNvCxnSpPr/>
      </xdr:nvCxnSpPr>
      <xdr:spPr>
        <a:xfrm flipV="1">
          <a:off x="9639300" y="134277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98425</xdr:rowOff>
    </xdr:from>
    <xdr:ext cx="534670" cy="252095"/>
    <xdr:sp macro="" textlink="">
      <xdr:nvSpPr>
        <xdr:cNvPr id="401" name="商工費平均値テキスト"/>
        <xdr:cNvSpPr txBox="1"/>
      </xdr:nvSpPr>
      <xdr:spPr>
        <a:xfrm>
          <a:off x="10528300" y="131286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75565</xdr:rowOff>
    </xdr:from>
    <xdr:to xmlns:xdr="http://schemas.openxmlformats.org/drawingml/2006/spreadsheetDrawing">
      <xdr:col>55</xdr:col>
      <xdr:colOff>50800</xdr:colOff>
      <xdr:row>78</xdr:row>
      <xdr:rowOff>6350</xdr:rowOff>
    </xdr:to>
    <xdr:sp macro="" textlink="">
      <xdr:nvSpPr>
        <xdr:cNvPr id="402" name="フローチャート: 判断 401"/>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70485</xdr:rowOff>
    </xdr:from>
    <xdr:to xmlns:xdr="http://schemas.openxmlformats.org/drawingml/2006/spreadsheetDrawing">
      <xdr:col>50</xdr:col>
      <xdr:colOff>114300</xdr:colOff>
      <xdr:row>78</xdr:row>
      <xdr:rowOff>103505</xdr:rowOff>
    </xdr:to>
    <xdr:cxnSp macro="">
      <xdr:nvCxnSpPr>
        <xdr:cNvPr id="403" name="直線コネクタ 402"/>
        <xdr:cNvCxnSpPr/>
      </xdr:nvCxnSpPr>
      <xdr:spPr>
        <a:xfrm flipV="1">
          <a:off x="8750300" y="134435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27685" cy="259080"/>
    <xdr:sp macro="" textlink="">
      <xdr:nvSpPr>
        <xdr:cNvPr id="405" name="テキスト ボックス 404"/>
        <xdr:cNvSpPr txBox="1"/>
      </xdr:nvSpPr>
      <xdr:spPr>
        <a:xfrm>
          <a:off x="9371965" y="13056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103505</xdr:rowOff>
    </xdr:from>
    <xdr:to xmlns:xdr="http://schemas.openxmlformats.org/drawingml/2006/spreadsheetDrawing">
      <xdr:col>45</xdr:col>
      <xdr:colOff>177800</xdr:colOff>
      <xdr:row>78</xdr:row>
      <xdr:rowOff>105410</xdr:rowOff>
    </xdr:to>
    <xdr:cxnSp macro="">
      <xdr:nvCxnSpPr>
        <xdr:cNvPr id="406" name="直線コネクタ 405"/>
        <xdr:cNvCxnSpPr/>
      </xdr:nvCxnSpPr>
      <xdr:spPr>
        <a:xfrm flipV="1">
          <a:off x="7861300" y="13476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07" name="フローチャート: 判断 406"/>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41910</xdr:rowOff>
    </xdr:from>
    <xdr:ext cx="527685" cy="252095"/>
    <xdr:sp macro="" textlink="">
      <xdr:nvSpPr>
        <xdr:cNvPr id="408" name="テキスト ボックス 407"/>
        <xdr:cNvSpPr txBox="1"/>
      </xdr:nvSpPr>
      <xdr:spPr>
        <a:xfrm>
          <a:off x="8482965" y="130721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105410</xdr:rowOff>
    </xdr:from>
    <xdr:to xmlns:xdr="http://schemas.openxmlformats.org/drawingml/2006/spreadsheetDrawing">
      <xdr:col>41</xdr:col>
      <xdr:colOff>50800</xdr:colOff>
      <xdr:row>78</xdr:row>
      <xdr:rowOff>106045</xdr:rowOff>
    </xdr:to>
    <xdr:cxnSp macro="">
      <xdr:nvCxnSpPr>
        <xdr:cNvPr id="409" name="直線コネクタ 408"/>
        <xdr:cNvCxnSpPr/>
      </xdr:nvCxnSpPr>
      <xdr:spPr>
        <a:xfrm flipV="1">
          <a:off x="6972300" y="134785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0" name="フローチャート: 判断 409"/>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73025</xdr:rowOff>
    </xdr:from>
    <xdr:ext cx="527685" cy="259080"/>
    <xdr:sp macro="" textlink="">
      <xdr:nvSpPr>
        <xdr:cNvPr id="411" name="テキスト ボックス 410"/>
        <xdr:cNvSpPr txBox="1"/>
      </xdr:nvSpPr>
      <xdr:spPr>
        <a:xfrm>
          <a:off x="7593965" y="131032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12" name="フローチャート: 判断 411"/>
        <xdr:cNvSpPr/>
      </xdr:nvSpPr>
      <xdr:spPr>
        <a:xfrm>
          <a:off x="6921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78105</xdr:rowOff>
    </xdr:from>
    <xdr:ext cx="527685" cy="252095"/>
    <xdr:sp macro="" textlink="">
      <xdr:nvSpPr>
        <xdr:cNvPr id="413" name="テキスト ボックス 412"/>
        <xdr:cNvSpPr txBox="1"/>
      </xdr:nvSpPr>
      <xdr:spPr>
        <a:xfrm>
          <a:off x="6704965" y="13108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3810</xdr:rowOff>
    </xdr:from>
    <xdr:to xmlns:xdr="http://schemas.openxmlformats.org/drawingml/2006/spreadsheetDrawing">
      <xdr:col>55</xdr:col>
      <xdr:colOff>50800</xdr:colOff>
      <xdr:row>78</xdr:row>
      <xdr:rowOff>105410</xdr:rowOff>
    </xdr:to>
    <xdr:sp macro="" textlink="">
      <xdr:nvSpPr>
        <xdr:cNvPr id="419" name="楕円 418"/>
        <xdr:cNvSpPr/>
      </xdr:nvSpPr>
      <xdr:spPr>
        <a:xfrm>
          <a:off x="104267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90170</xdr:rowOff>
    </xdr:from>
    <xdr:ext cx="534670" cy="259080"/>
    <xdr:sp macro="" textlink="">
      <xdr:nvSpPr>
        <xdr:cNvPr id="420" name="商工費該当値テキスト"/>
        <xdr:cNvSpPr txBox="1"/>
      </xdr:nvSpPr>
      <xdr:spPr>
        <a:xfrm>
          <a:off x="10528300" y="1329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165100</xdr:colOff>
      <xdr:row>78</xdr:row>
      <xdr:rowOff>121285</xdr:rowOff>
    </xdr:to>
    <xdr:sp macro="" textlink="">
      <xdr:nvSpPr>
        <xdr:cNvPr id="421" name="楕円 420"/>
        <xdr:cNvSpPr/>
      </xdr:nvSpPr>
      <xdr:spPr>
        <a:xfrm>
          <a:off x="9588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112395</xdr:rowOff>
    </xdr:from>
    <xdr:ext cx="527685" cy="252095"/>
    <xdr:sp macro="" textlink="">
      <xdr:nvSpPr>
        <xdr:cNvPr id="422" name="テキスト ボックス 421"/>
        <xdr:cNvSpPr txBox="1"/>
      </xdr:nvSpPr>
      <xdr:spPr>
        <a:xfrm>
          <a:off x="9371965" y="13485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23" name="楕円 422"/>
        <xdr:cNvSpPr/>
      </xdr:nvSpPr>
      <xdr:spPr>
        <a:xfrm>
          <a:off x="8699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145415</xdr:rowOff>
    </xdr:from>
    <xdr:ext cx="462915" cy="252095"/>
    <xdr:sp macro="" textlink="">
      <xdr:nvSpPr>
        <xdr:cNvPr id="424" name="テキスト ボックス 423"/>
        <xdr:cNvSpPr txBox="1"/>
      </xdr:nvSpPr>
      <xdr:spPr>
        <a:xfrm>
          <a:off x="8515350" y="135185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54610</xdr:rowOff>
    </xdr:from>
    <xdr:to xmlns:xdr="http://schemas.openxmlformats.org/drawingml/2006/spreadsheetDrawing">
      <xdr:col>41</xdr:col>
      <xdr:colOff>101600</xdr:colOff>
      <xdr:row>78</xdr:row>
      <xdr:rowOff>156210</xdr:rowOff>
    </xdr:to>
    <xdr:sp macro="" textlink="">
      <xdr:nvSpPr>
        <xdr:cNvPr id="425" name="楕円 424"/>
        <xdr:cNvSpPr/>
      </xdr:nvSpPr>
      <xdr:spPr>
        <a:xfrm>
          <a:off x="7810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147320</xdr:rowOff>
    </xdr:from>
    <xdr:ext cx="462915" cy="259080"/>
    <xdr:sp macro="" textlink="">
      <xdr:nvSpPr>
        <xdr:cNvPr id="426" name="テキスト ボックス 425"/>
        <xdr:cNvSpPr txBox="1"/>
      </xdr:nvSpPr>
      <xdr:spPr>
        <a:xfrm>
          <a:off x="7626350" y="135204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55245</xdr:rowOff>
    </xdr:from>
    <xdr:to xmlns:xdr="http://schemas.openxmlformats.org/drawingml/2006/spreadsheetDrawing">
      <xdr:col>36</xdr:col>
      <xdr:colOff>165100</xdr:colOff>
      <xdr:row>78</xdr:row>
      <xdr:rowOff>156845</xdr:rowOff>
    </xdr:to>
    <xdr:sp macro="" textlink="">
      <xdr:nvSpPr>
        <xdr:cNvPr id="427" name="楕円 426"/>
        <xdr:cNvSpPr/>
      </xdr:nvSpPr>
      <xdr:spPr>
        <a:xfrm>
          <a:off x="6921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147955</xdr:rowOff>
    </xdr:from>
    <xdr:ext cx="462915" cy="258445"/>
    <xdr:sp macro="" textlink="">
      <xdr:nvSpPr>
        <xdr:cNvPr id="428" name="テキスト ボックス 427"/>
        <xdr:cNvSpPr txBox="1"/>
      </xdr:nvSpPr>
      <xdr:spPr>
        <a:xfrm>
          <a:off x="6737350" y="1352105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8440"/>
    <xdr:sp macro="" textlink="">
      <xdr:nvSpPr>
        <xdr:cNvPr id="437" name="テキスト ボックス 436"/>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935" cy="252095"/>
    <xdr:sp macro="" textlink="">
      <xdr:nvSpPr>
        <xdr:cNvPr id="440" name="テキスト ボックス 439"/>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645" cy="252095"/>
    <xdr:sp macro="" textlink="">
      <xdr:nvSpPr>
        <xdr:cNvPr id="442" name="テキスト ボックス 441"/>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645" cy="252095"/>
    <xdr:sp macro="" textlink="">
      <xdr:nvSpPr>
        <xdr:cNvPr id="444" name="テキスト ボックス 443"/>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8645" cy="252095"/>
    <xdr:sp macro="" textlink="">
      <xdr:nvSpPr>
        <xdr:cNvPr id="446" name="テキスト ボックス 445"/>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2095"/>
    <xdr:sp macro="" textlink="">
      <xdr:nvSpPr>
        <xdr:cNvPr id="448" name="テキスト ボックス 447"/>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86995</xdr:rowOff>
    </xdr:from>
    <xdr:to xmlns:xdr="http://schemas.openxmlformats.org/drawingml/2006/spreadsheetDrawing">
      <xdr:col>54</xdr:col>
      <xdr:colOff>189865</xdr:colOff>
      <xdr:row>98</xdr:row>
      <xdr:rowOff>52070</xdr:rowOff>
    </xdr:to>
    <xdr:cxnSp macro="">
      <xdr:nvCxnSpPr>
        <xdr:cNvPr id="450" name="直線コネクタ 449"/>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2095"/>
    <xdr:sp macro="" textlink="">
      <xdr:nvSpPr>
        <xdr:cNvPr id="451" name="土木費最小値テキスト"/>
        <xdr:cNvSpPr txBox="1"/>
      </xdr:nvSpPr>
      <xdr:spPr>
        <a:xfrm>
          <a:off x="10528300" y="168573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2" name="直線コネクタ 451"/>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598805" cy="258445"/>
    <xdr:sp macro="" textlink="">
      <xdr:nvSpPr>
        <xdr:cNvPr id="453" name="土木費最大値テキスト"/>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54" name="直線コネクタ 453"/>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52705</xdr:rowOff>
    </xdr:from>
    <xdr:to xmlns:xdr="http://schemas.openxmlformats.org/drawingml/2006/spreadsheetDrawing">
      <xdr:col>55</xdr:col>
      <xdr:colOff>0</xdr:colOff>
      <xdr:row>97</xdr:row>
      <xdr:rowOff>72390</xdr:rowOff>
    </xdr:to>
    <xdr:cxnSp macro="">
      <xdr:nvCxnSpPr>
        <xdr:cNvPr id="455" name="直線コネクタ 454"/>
        <xdr:cNvCxnSpPr/>
      </xdr:nvCxnSpPr>
      <xdr:spPr>
        <a:xfrm>
          <a:off x="9639300" y="166833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76200</xdr:rowOff>
    </xdr:from>
    <xdr:ext cx="534670" cy="252095"/>
    <xdr:sp macro="" textlink="">
      <xdr:nvSpPr>
        <xdr:cNvPr id="456" name="土木費平均値テキスト"/>
        <xdr:cNvSpPr txBox="1"/>
      </xdr:nvSpPr>
      <xdr:spPr>
        <a:xfrm>
          <a:off x="10528300" y="163639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57" name="フローチャート: 判断 456"/>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52705</xdr:rowOff>
    </xdr:from>
    <xdr:to xmlns:xdr="http://schemas.openxmlformats.org/drawingml/2006/spreadsheetDrawing">
      <xdr:col>50</xdr:col>
      <xdr:colOff>114300</xdr:colOff>
      <xdr:row>97</xdr:row>
      <xdr:rowOff>58420</xdr:rowOff>
    </xdr:to>
    <xdr:cxnSp macro="">
      <xdr:nvCxnSpPr>
        <xdr:cNvPr id="458" name="直線コネクタ 457"/>
        <xdr:cNvCxnSpPr/>
      </xdr:nvCxnSpPr>
      <xdr:spPr>
        <a:xfrm flipV="1">
          <a:off x="8750300" y="16683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73660</xdr:rowOff>
    </xdr:from>
    <xdr:to xmlns:xdr="http://schemas.openxmlformats.org/drawingml/2006/spreadsheetDrawing">
      <xdr:col>50</xdr:col>
      <xdr:colOff>165100</xdr:colOff>
      <xdr:row>97</xdr:row>
      <xdr:rowOff>3810</xdr:rowOff>
    </xdr:to>
    <xdr:sp macro="" textlink="">
      <xdr:nvSpPr>
        <xdr:cNvPr id="459" name="フローチャート: 判断 458"/>
        <xdr:cNvSpPr/>
      </xdr:nvSpPr>
      <xdr:spPr>
        <a:xfrm>
          <a:off x="958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20320</xdr:rowOff>
    </xdr:from>
    <xdr:ext cx="527685" cy="252095"/>
    <xdr:sp macro="" textlink="">
      <xdr:nvSpPr>
        <xdr:cNvPr id="460" name="テキスト ボックス 459"/>
        <xdr:cNvSpPr txBox="1"/>
      </xdr:nvSpPr>
      <xdr:spPr>
        <a:xfrm>
          <a:off x="9371965" y="16308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158115</xdr:rowOff>
    </xdr:from>
    <xdr:to xmlns:xdr="http://schemas.openxmlformats.org/drawingml/2006/spreadsheetDrawing">
      <xdr:col>45</xdr:col>
      <xdr:colOff>177800</xdr:colOff>
      <xdr:row>97</xdr:row>
      <xdr:rowOff>58420</xdr:rowOff>
    </xdr:to>
    <xdr:cxnSp macro="">
      <xdr:nvCxnSpPr>
        <xdr:cNvPr id="461" name="直線コネクタ 460"/>
        <xdr:cNvCxnSpPr/>
      </xdr:nvCxnSpPr>
      <xdr:spPr>
        <a:xfrm>
          <a:off x="7861300" y="166173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13970</xdr:rowOff>
    </xdr:from>
    <xdr:to xmlns:xdr="http://schemas.openxmlformats.org/drawingml/2006/spreadsheetDrawing">
      <xdr:col>46</xdr:col>
      <xdr:colOff>38100</xdr:colOff>
      <xdr:row>96</xdr:row>
      <xdr:rowOff>115570</xdr:rowOff>
    </xdr:to>
    <xdr:sp macro="" textlink="">
      <xdr:nvSpPr>
        <xdr:cNvPr id="462" name="フローチャート: 判断 461"/>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132080</xdr:rowOff>
    </xdr:from>
    <xdr:ext cx="527685" cy="252095"/>
    <xdr:sp macro="" textlink="">
      <xdr:nvSpPr>
        <xdr:cNvPr id="463" name="テキスト ボックス 462"/>
        <xdr:cNvSpPr txBox="1"/>
      </xdr:nvSpPr>
      <xdr:spPr>
        <a:xfrm>
          <a:off x="8482965" y="16248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158115</xdr:rowOff>
    </xdr:from>
    <xdr:to xmlns:xdr="http://schemas.openxmlformats.org/drawingml/2006/spreadsheetDrawing">
      <xdr:col>41</xdr:col>
      <xdr:colOff>50800</xdr:colOff>
      <xdr:row>96</xdr:row>
      <xdr:rowOff>168910</xdr:rowOff>
    </xdr:to>
    <xdr:cxnSp macro="">
      <xdr:nvCxnSpPr>
        <xdr:cNvPr id="464" name="直線コネクタ 463"/>
        <xdr:cNvCxnSpPr/>
      </xdr:nvCxnSpPr>
      <xdr:spPr>
        <a:xfrm flipV="1">
          <a:off x="6972300" y="16617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65" name="フローチャート: 判断 464"/>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xdr:rowOff>
    </xdr:from>
    <xdr:ext cx="527685" cy="259080"/>
    <xdr:sp macro="" textlink="">
      <xdr:nvSpPr>
        <xdr:cNvPr id="466" name="テキスト ボックス 465"/>
        <xdr:cNvSpPr txBox="1"/>
      </xdr:nvSpPr>
      <xdr:spPr>
        <a:xfrm>
          <a:off x="7593965" y="16297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83185</xdr:rowOff>
    </xdr:from>
    <xdr:to xmlns:xdr="http://schemas.openxmlformats.org/drawingml/2006/spreadsheetDrawing">
      <xdr:col>36</xdr:col>
      <xdr:colOff>165100</xdr:colOff>
      <xdr:row>97</xdr:row>
      <xdr:rowOff>13335</xdr:rowOff>
    </xdr:to>
    <xdr:sp macro="" textlink="">
      <xdr:nvSpPr>
        <xdr:cNvPr id="467" name="フローチャート: 判断 466"/>
        <xdr:cNvSpPr/>
      </xdr:nvSpPr>
      <xdr:spPr>
        <a:xfrm>
          <a:off x="6921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29845</xdr:rowOff>
    </xdr:from>
    <xdr:ext cx="527685" cy="252095"/>
    <xdr:sp macro="" textlink="">
      <xdr:nvSpPr>
        <xdr:cNvPr id="468" name="テキスト ボックス 467"/>
        <xdr:cNvSpPr txBox="1"/>
      </xdr:nvSpPr>
      <xdr:spPr>
        <a:xfrm>
          <a:off x="6704965" y="163175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21590</xdr:rowOff>
    </xdr:from>
    <xdr:to xmlns:xdr="http://schemas.openxmlformats.org/drawingml/2006/spreadsheetDrawing">
      <xdr:col>55</xdr:col>
      <xdr:colOff>50800</xdr:colOff>
      <xdr:row>97</xdr:row>
      <xdr:rowOff>123190</xdr:rowOff>
    </xdr:to>
    <xdr:sp macro="" textlink="">
      <xdr:nvSpPr>
        <xdr:cNvPr id="474" name="楕円 473"/>
        <xdr:cNvSpPr/>
      </xdr:nvSpPr>
      <xdr:spPr>
        <a:xfrm>
          <a:off x="104267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0</xdr:rowOff>
    </xdr:from>
    <xdr:ext cx="534670" cy="259080"/>
    <xdr:sp macro="" textlink="">
      <xdr:nvSpPr>
        <xdr:cNvPr id="475" name="土木費該当値テキスト"/>
        <xdr:cNvSpPr txBox="1"/>
      </xdr:nvSpPr>
      <xdr:spPr>
        <a:xfrm>
          <a:off x="10528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1905</xdr:rowOff>
    </xdr:from>
    <xdr:to xmlns:xdr="http://schemas.openxmlformats.org/drawingml/2006/spreadsheetDrawing">
      <xdr:col>50</xdr:col>
      <xdr:colOff>165100</xdr:colOff>
      <xdr:row>97</xdr:row>
      <xdr:rowOff>103505</xdr:rowOff>
    </xdr:to>
    <xdr:sp macro="" textlink="">
      <xdr:nvSpPr>
        <xdr:cNvPr id="476" name="楕円 475"/>
        <xdr:cNvSpPr/>
      </xdr:nvSpPr>
      <xdr:spPr>
        <a:xfrm>
          <a:off x="958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94615</xdr:rowOff>
    </xdr:from>
    <xdr:ext cx="527685" cy="259080"/>
    <xdr:sp macro="" textlink="">
      <xdr:nvSpPr>
        <xdr:cNvPr id="477" name="テキスト ボックス 476"/>
        <xdr:cNvSpPr txBox="1"/>
      </xdr:nvSpPr>
      <xdr:spPr>
        <a:xfrm>
          <a:off x="9371965" y="16725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7620</xdr:rowOff>
    </xdr:from>
    <xdr:to xmlns:xdr="http://schemas.openxmlformats.org/drawingml/2006/spreadsheetDrawing">
      <xdr:col>46</xdr:col>
      <xdr:colOff>38100</xdr:colOff>
      <xdr:row>97</xdr:row>
      <xdr:rowOff>109220</xdr:rowOff>
    </xdr:to>
    <xdr:sp macro="" textlink="">
      <xdr:nvSpPr>
        <xdr:cNvPr id="478" name="楕円 477"/>
        <xdr:cNvSpPr/>
      </xdr:nvSpPr>
      <xdr:spPr>
        <a:xfrm>
          <a:off x="8699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100330</xdr:rowOff>
    </xdr:from>
    <xdr:ext cx="527685" cy="252095"/>
    <xdr:sp macro="" textlink="">
      <xdr:nvSpPr>
        <xdr:cNvPr id="479" name="テキスト ボックス 478"/>
        <xdr:cNvSpPr txBox="1"/>
      </xdr:nvSpPr>
      <xdr:spPr>
        <a:xfrm>
          <a:off x="8482965" y="167309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107315</xdr:rowOff>
    </xdr:from>
    <xdr:to xmlns:xdr="http://schemas.openxmlformats.org/drawingml/2006/spreadsheetDrawing">
      <xdr:col>41</xdr:col>
      <xdr:colOff>101600</xdr:colOff>
      <xdr:row>97</xdr:row>
      <xdr:rowOff>37465</xdr:rowOff>
    </xdr:to>
    <xdr:sp macro="" textlink="">
      <xdr:nvSpPr>
        <xdr:cNvPr id="480" name="楕円 479"/>
        <xdr:cNvSpPr/>
      </xdr:nvSpPr>
      <xdr:spPr>
        <a:xfrm>
          <a:off x="7810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29210</xdr:rowOff>
    </xdr:from>
    <xdr:ext cx="527685" cy="252095"/>
    <xdr:sp macro="" textlink="">
      <xdr:nvSpPr>
        <xdr:cNvPr id="481" name="テキスト ボックス 480"/>
        <xdr:cNvSpPr txBox="1"/>
      </xdr:nvSpPr>
      <xdr:spPr>
        <a:xfrm>
          <a:off x="7593965" y="16659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118110</xdr:rowOff>
    </xdr:from>
    <xdr:to xmlns:xdr="http://schemas.openxmlformats.org/drawingml/2006/spreadsheetDrawing">
      <xdr:col>36</xdr:col>
      <xdr:colOff>165100</xdr:colOff>
      <xdr:row>97</xdr:row>
      <xdr:rowOff>48260</xdr:rowOff>
    </xdr:to>
    <xdr:sp macro="" textlink="">
      <xdr:nvSpPr>
        <xdr:cNvPr id="482" name="楕円 481"/>
        <xdr:cNvSpPr/>
      </xdr:nvSpPr>
      <xdr:spPr>
        <a:xfrm>
          <a:off x="6921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39370</xdr:rowOff>
    </xdr:from>
    <xdr:ext cx="527685" cy="259080"/>
    <xdr:sp macro="" textlink="">
      <xdr:nvSpPr>
        <xdr:cNvPr id="483" name="テキスト ボックス 482"/>
        <xdr:cNvSpPr txBox="1"/>
      </xdr:nvSpPr>
      <xdr:spPr>
        <a:xfrm>
          <a:off x="6704965" y="16670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8440"/>
    <xdr:sp macro="" textlink="">
      <xdr:nvSpPr>
        <xdr:cNvPr id="492" name="テキスト ボックス 491"/>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494" name="直線コネクタ 493"/>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1935" cy="252095"/>
    <xdr:sp macro="" textlink="">
      <xdr:nvSpPr>
        <xdr:cNvPr id="495" name="テキスト ボックス 494"/>
        <xdr:cNvSpPr txBox="1"/>
      </xdr:nvSpPr>
      <xdr:spPr>
        <a:xfrm>
          <a:off x="12197080" y="668401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6" name="直線コネクタ 495"/>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2095"/>
    <xdr:sp macro="" textlink="">
      <xdr:nvSpPr>
        <xdr:cNvPr id="497" name="テキスト ボックス 496"/>
        <xdr:cNvSpPr txBox="1"/>
      </xdr:nvSpPr>
      <xdr:spPr>
        <a:xfrm>
          <a:off x="11914505" y="6398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498" name="直線コネクタ 497"/>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2095"/>
    <xdr:sp macro="" textlink="">
      <xdr:nvSpPr>
        <xdr:cNvPr id="499" name="テキスト ボックス 498"/>
        <xdr:cNvSpPr txBox="1"/>
      </xdr:nvSpPr>
      <xdr:spPr>
        <a:xfrm>
          <a:off x="11914505" y="6112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095"/>
    <xdr:sp macro="" textlink="">
      <xdr:nvSpPr>
        <xdr:cNvPr id="501" name="テキスト ボックス 500"/>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02" name="直線コネクタ 501"/>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54610</xdr:rowOff>
    </xdr:from>
    <xdr:ext cx="588645" cy="252095"/>
    <xdr:sp macro="" textlink="">
      <xdr:nvSpPr>
        <xdr:cNvPr id="503" name="テキスト ボックス 502"/>
        <xdr:cNvSpPr txBox="1"/>
      </xdr:nvSpPr>
      <xdr:spPr>
        <a:xfrm>
          <a:off x="11850370" y="5541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4" name="直線コネクタ 50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88645" cy="252095"/>
    <xdr:sp macro="" textlink="">
      <xdr:nvSpPr>
        <xdr:cNvPr id="505" name="テキスト ボックス 504"/>
        <xdr:cNvSpPr txBox="1"/>
      </xdr:nvSpPr>
      <xdr:spPr>
        <a:xfrm>
          <a:off x="11850370" y="5255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06" name="直線コネクタ 505"/>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88645" cy="252095"/>
    <xdr:sp macro="" textlink="">
      <xdr:nvSpPr>
        <xdr:cNvPr id="507" name="テキスト ボックス 506"/>
        <xdr:cNvSpPr txBox="1"/>
      </xdr:nvSpPr>
      <xdr:spPr>
        <a:xfrm>
          <a:off x="11850370" y="4969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2095"/>
    <xdr:sp macro="" textlink="">
      <xdr:nvSpPr>
        <xdr:cNvPr id="509" name="テキスト ボックス 508"/>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144145</xdr:rowOff>
    </xdr:to>
    <xdr:cxnSp macro="">
      <xdr:nvCxnSpPr>
        <xdr:cNvPr id="511" name="直線コネクタ 510"/>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534670" cy="258445"/>
    <xdr:sp macro="" textlink="">
      <xdr:nvSpPr>
        <xdr:cNvPr id="512" name="消防費最小値テキスト"/>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144145</xdr:rowOff>
    </xdr:from>
    <xdr:to xmlns:xdr="http://schemas.openxmlformats.org/drawingml/2006/spreadsheetDrawing">
      <xdr:col>86</xdr:col>
      <xdr:colOff>25400</xdr:colOff>
      <xdr:row>38</xdr:row>
      <xdr:rowOff>144145</xdr:rowOff>
    </xdr:to>
    <xdr:cxnSp macro="">
      <xdr:nvCxnSpPr>
        <xdr:cNvPr id="513" name="直線コネクタ 512"/>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98805" cy="252095"/>
    <xdr:sp macro="" textlink="">
      <xdr:nvSpPr>
        <xdr:cNvPr id="514" name="消防費最大値テキスト"/>
        <xdr:cNvSpPr txBox="1"/>
      </xdr:nvSpPr>
      <xdr:spPr>
        <a:xfrm>
          <a:off x="16370300" y="50260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5" name="直線コネクタ 514"/>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40640</xdr:rowOff>
    </xdr:from>
    <xdr:to xmlns:xdr="http://schemas.openxmlformats.org/drawingml/2006/spreadsheetDrawing">
      <xdr:col>85</xdr:col>
      <xdr:colOff>127000</xdr:colOff>
      <xdr:row>38</xdr:row>
      <xdr:rowOff>43180</xdr:rowOff>
    </xdr:to>
    <xdr:cxnSp macro="">
      <xdr:nvCxnSpPr>
        <xdr:cNvPr id="516" name="直線コネクタ 515"/>
        <xdr:cNvCxnSpPr/>
      </xdr:nvCxnSpPr>
      <xdr:spPr>
        <a:xfrm flipV="1">
          <a:off x="15481300" y="65557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93345</xdr:rowOff>
    </xdr:from>
    <xdr:ext cx="534670" cy="259080"/>
    <xdr:sp macro="" textlink="">
      <xdr:nvSpPr>
        <xdr:cNvPr id="517" name="消防費平均値テキスト"/>
        <xdr:cNvSpPr txBox="1"/>
      </xdr:nvSpPr>
      <xdr:spPr>
        <a:xfrm>
          <a:off x="16370300" y="6265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177800</xdr:colOff>
      <xdr:row>38</xdr:row>
      <xdr:rowOff>635</xdr:rowOff>
    </xdr:to>
    <xdr:sp macro="" textlink="">
      <xdr:nvSpPr>
        <xdr:cNvPr id="518" name="フローチャート: 判断 517"/>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43180</xdr:rowOff>
    </xdr:from>
    <xdr:to xmlns:xdr="http://schemas.openxmlformats.org/drawingml/2006/spreadsheetDrawing">
      <xdr:col>81</xdr:col>
      <xdr:colOff>50800</xdr:colOff>
      <xdr:row>38</xdr:row>
      <xdr:rowOff>82550</xdr:rowOff>
    </xdr:to>
    <xdr:cxnSp macro="">
      <xdr:nvCxnSpPr>
        <xdr:cNvPr id="519" name="直線コネクタ 518"/>
        <xdr:cNvCxnSpPr/>
      </xdr:nvCxnSpPr>
      <xdr:spPr>
        <a:xfrm flipV="1">
          <a:off x="14592300" y="65582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59055</xdr:rowOff>
    </xdr:from>
    <xdr:to xmlns:xdr="http://schemas.openxmlformats.org/drawingml/2006/spreadsheetDrawing">
      <xdr:col>81</xdr:col>
      <xdr:colOff>101600</xdr:colOff>
      <xdr:row>37</xdr:row>
      <xdr:rowOff>160655</xdr:rowOff>
    </xdr:to>
    <xdr:sp macro="" textlink="">
      <xdr:nvSpPr>
        <xdr:cNvPr id="520" name="フローチャート: 判断 519"/>
        <xdr:cNvSpPr/>
      </xdr:nvSpPr>
      <xdr:spPr>
        <a:xfrm>
          <a:off x="1543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6350</xdr:rowOff>
    </xdr:from>
    <xdr:ext cx="527685" cy="252095"/>
    <xdr:sp macro="" textlink="">
      <xdr:nvSpPr>
        <xdr:cNvPr id="521" name="テキスト ボックス 520"/>
        <xdr:cNvSpPr txBox="1"/>
      </xdr:nvSpPr>
      <xdr:spPr>
        <a:xfrm>
          <a:off x="15213965" y="6178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82550</xdr:rowOff>
    </xdr:from>
    <xdr:to xmlns:xdr="http://schemas.openxmlformats.org/drawingml/2006/spreadsheetDrawing">
      <xdr:col>76</xdr:col>
      <xdr:colOff>114300</xdr:colOff>
      <xdr:row>38</xdr:row>
      <xdr:rowOff>93345</xdr:rowOff>
    </xdr:to>
    <xdr:cxnSp macro="">
      <xdr:nvCxnSpPr>
        <xdr:cNvPr id="522" name="直線コネクタ 521"/>
        <xdr:cNvCxnSpPr/>
      </xdr:nvCxnSpPr>
      <xdr:spPr>
        <a:xfrm flipV="1">
          <a:off x="13703300" y="65976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83185</xdr:rowOff>
    </xdr:from>
    <xdr:to xmlns:xdr="http://schemas.openxmlformats.org/drawingml/2006/spreadsheetDrawing">
      <xdr:col>76</xdr:col>
      <xdr:colOff>165100</xdr:colOff>
      <xdr:row>38</xdr:row>
      <xdr:rowOff>13335</xdr:rowOff>
    </xdr:to>
    <xdr:sp macro="" textlink="">
      <xdr:nvSpPr>
        <xdr:cNvPr id="523" name="フローチャート: 判断 522"/>
        <xdr:cNvSpPr/>
      </xdr:nvSpPr>
      <xdr:spPr>
        <a:xfrm>
          <a:off x="14541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29845</xdr:rowOff>
    </xdr:from>
    <xdr:ext cx="527685" cy="252095"/>
    <xdr:sp macro="" textlink="">
      <xdr:nvSpPr>
        <xdr:cNvPr id="524" name="テキスト ボックス 523"/>
        <xdr:cNvSpPr txBox="1"/>
      </xdr:nvSpPr>
      <xdr:spPr>
        <a:xfrm>
          <a:off x="14324965" y="6202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90170</xdr:rowOff>
    </xdr:from>
    <xdr:to xmlns:xdr="http://schemas.openxmlformats.org/drawingml/2006/spreadsheetDrawing">
      <xdr:col>71</xdr:col>
      <xdr:colOff>177800</xdr:colOff>
      <xdr:row>38</xdr:row>
      <xdr:rowOff>93345</xdr:rowOff>
    </xdr:to>
    <xdr:cxnSp macro="">
      <xdr:nvCxnSpPr>
        <xdr:cNvPr id="525" name="直線コネクタ 524"/>
        <xdr:cNvCxnSpPr/>
      </xdr:nvCxnSpPr>
      <xdr:spPr>
        <a:xfrm>
          <a:off x="12814300" y="6605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100965</xdr:rowOff>
    </xdr:from>
    <xdr:to xmlns:xdr="http://schemas.openxmlformats.org/drawingml/2006/spreadsheetDrawing">
      <xdr:col>72</xdr:col>
      <xdr:colOff>38100</xdr:colOff>
      <xdr:row>38</xdr:row>
      <xdr:rowOff>31115</xdr:rowOff>
    </xdr:to>
    <xdr:sp macro="" textlink="">
      <xdr:nvSpPr>
        <xdr:cNvPr id="526" name="フローチャート: 判断 525"/>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47625</xdr:rowOff>
    </xdr:from>
    <xdr:ext cx="527685" cy="259080"/>
    <xdr:sp macro="" textlink="">
      <xdr:nvSpPr>
        <xdr:cNvPr id="527" name="テキスト ボックス 526"/>
        <xdr:cNvSpPr txBox="1"/>
      </xdr:nvSpPr>
      <xdr:spPr>
        <a:xfrm>
          <a:off x="13435965" y="6219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118110</xdr:rowOff>
    </xdr:from>
    <xdr:to xmlns:xdr="http://schemas.openxmlformats.org/drawingml/2006/spreadsheetDrawing">
      <xdr:col>67</xdr:col>
      <xdr:colOff>101600</xdr:colOff>
      <xdr:row>38</xdr:row>
      <xdr:rowOff>48260</xdr:rowOff>
    </xdr:to>
    <xdr:sp macro="" textlink="">
      <xdr:nvSpPr>
        <xdr:cNvPr id="528" name="フローチャート: 判断 527"/>
        <xdr:cNvSpPr/>
      </xdr:nvSpPr>
      <xdr:spPr>
        <a:xfrm>
          <a:off x="1276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64770</xdr:rowOff>
    </xdr:from>
    <xdr:ext cx="527685" cy="252095"/>
    <xdr:sp macro="" textlink="">
      <xdr:nvSpPr>
        <xdr:cNvPr id="529" name="テキスト ボックス 528"/>
        <xdr:cNvSpPr txBox="1"/>
      </xdr:nvSpPr>
      <xdr:spPr>
        <a:xfrm>
          <a:off x="12546965" y="6236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161290</xdr:rowOff>
    </xdr:from>
    <xdr:to xmlns:xdr="http://schemas.openxmlformats.org/drawingml/2006/spreadsheetDrawing">
      <xdr:col>85</xdr:col>
      <xdr:colOff>177800</xdr:colOff>
      <xdr:row>38</xdr:row>
      <xdr:rowOff>91440</xdr:rowOff>
    </xdr:to>
    <xdr:sp macro="" textlink="">
      <xdr:nvSpPr>
        <xdr:cNvPr id="535" name="楕円 534"/>
        <xdr:cNvSpPr/>
      </xdr:nvSpPr>
      <xdr:spPr>
        <a:xfrm>
          <a:off x="16268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76200</xdr:rowOff>
    </xdr:from>
    <xdr:ext cx="534670" cy="252095"/>
    <xdr:sp macro="" textlink="">
      <xdr:nvSpPr>
        <xdr:cNvPr id="536" name="消防費該当値テキスト"/>
        <xdr:cNvSpPr txBox="1"/>
      </xdr:nvSpPr>
      <xdr:spPr>
        <a:xfrm>
          <a:off x="16370300" y="64198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163830</xdr:rowOff>
    </xdr:from>
    <xdr:to xmlns:xdr="http://schemas.openxmlformats.org/drawingml/2006/spreadsheetDrawing">
      <xdr:col>81</xdr:col>
      <xdr:colOff>101600</xdr:colOff>
      <xdr:row>38</xdr:row>
      <xdr:rowOff>93980</xdr:rowOff>
    </xdr:to>
    <xdr:sp macro="" textlink="">
      <xdr:nvSpPr>
        <xdr:cNvPr id="537" name="楕円 536"/>
        <xdr:cNvSpPr/>
      </xdr:nvSpPr>
      <xdr:spPr>
        <a:xfrm>
          <a:off x="1543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85090</xdr:rowOff>
    </xdr:from>
    <xdr:ext cx="527685" cy="259080"/>
    <xdr:sp macro="" textlink="">
      <xdr:nvSpPr>
        <xdr:cNvPr id="538" name="テキスト ボックス 537"/>
        <xdr:cNvSpPr txBox="1"/>
      </xdr:nvSpPr>
      <xdr:spPr>
        <a:xfrm>
          <a:off x="15213965" y="6600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31750</xdr:rowOff>
    </xdr:from>
    <xdr:to xmlns:xdr="http://schemas.openxmlformats.org/drawingml/2006/spreadsheetDrawing">
      <xdr:col>76</xdr:col>
      <xdr:colOff>165100</xdr:colOff>
      <xdr:row>38</xdr:row>
      <xdr:rowOff>133350</xdr:rowOff>
    </xdr:to>
    <xdr:sp macro="" textlink="">
      <xdr:nvSpPr>
        <xdr:cNvPr id="539" name="楕円 538"/>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124460</xdr:rowOff>
    </xdr:from>
    <xdr:ext cx="527685" cy="259080"/>
    <xdr:sp macro="" textlink="">
      <xdr:nvSpPr>
        <xdr:cNvPr id="540" name="テキスト ボックス 539"/>
        <xdr:cNvSpPr txBox="1"/>
      </xdr:nvSpPr>
      <xdr:spPr>
        <a:xfrm>
          <a:off x="14324965" y="6639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42545</xdr:rowOff>
    </xdr:from>
    <xdr:to xmlns:xdr="http://schemas.openxmlformats.org/drawingml/2006/spreadsheetDrawing">
      <xdr:col>72</xdr:col>
      <xdr:colOff>38100</xdr:colOff>
      <xdr:row>38</xdr:row>
      <xdr:rowOff>144145</xdr:rowOff>
    </xdr:to>
    <xdr:sp macro="" textlink="">
      <xdr:nvSpPr>
        <xdr:cNvPr id="541" name="楕円 540"/>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135255</xdr:rowOff>
    </xdr:from>
    <xdr:ext cx="527685" cy="252095"/>
    <xdr:sp macro="" textlink="">
      <xdr:nvSpPr>
        <xdr:cNvPr id="542" name="テキスト ボックス 541"/>
        <xdr:cNvSpPr txBox="1"/>
      </xdr:nvSpPr>
      <xdr:spPr>
        <a:xfrm>
          <a:off x="13435965" y="6650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43" name="楕円 542"/>
        <xdr:cNvSpPr/>
      </xdr:nvSpPr>
      <xdr:spPr>
        <a:xfrm>
          <a:off x="1276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132080</xdr:rowOff>
    </xdr:from>
    <xdr:ext cx="527685" cy="252095"/>
    <xdr:sp macro="" textlink="">
      <xdr:nvSpPr>
        <xdr:cNvPr id="544" name="テキスト ボックス 543"/>
        <xdr:cNvSpPr txBox="1"/>
      </xdr:nvSpPr>
      <xdr:spPr>
        <a:xfrm>
          <a:off x="12546965" y="6647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8440"/>
    <xdr:sp macro="" textlink="">
      <xdr:nvSpPr>
        <xdr:cNvPr id="553" name="テキスト ボックス 552"/>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935" cy="259080"/>
    <xdr:sp macro="" textlink="">
      <xdr:nvSpPr>
        <xdr:cNvPr id="556" name="テキスト ボックス 555"/>
        <xdr:cNvSpPr txBox="1"/>
      </xdr:nvSpPr>
      <xdr:spPr>
        <a:xfrm>
          <a:off x="12197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8645" cy="252095"/>
    <xdr:sp macro="" textlink="">
      <xdr:nvSpPr>
        <xdr:cNvPr id="560" name="テキスト ボックス 559"/>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645" cy="259080"/>
    <xdr:sp macro="" textlink="">
      <xdr:nvSpPr>
        <xdr:cNvPr id="562" name="テキスト ボックス 561"/>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645" cy="259080"/>
    <xdr:sp macro="" textlink="">
      <xdr:nvSpPr>
        <xdr:cNvPr id="564" name="テキスト ボックス 563"/>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645" cy="252095"/>
    <xdr:sp macro="" textlink="">
      <xdr:nvSpPr>
        <xdr:cNvPr id="566" name="テキスト ボックス 565"/>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41275</xdr:rowOff>
    </xdr:from>
    <xdr:to xmlns:xdr="http://schemas.openxmlformats.org/drawingml/2006/spreadsheetDrawing">
      <xdr:col>85</xdr:col>
      <xdr:colOff>126365</xdr:colOff>
      <xdr:row>57</xdr:row>
      <xdr:rowOff>107315</xdr:rowOff>
    </xdr:to>
    <xdr:cxnSp macro="">
      <xdr:nvCxnSpPr>
        <xdr:cNvPr id="568" name="直線コネクタ 567"/>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34670" cy="252095"/>
    <xdr:sp macro="" textlink="">
      <xdr:nvSpPr>
        <xdr:cNvPr id="569" name="教育費最小値テキスト"/>
        <xdr:cNvSpPr txBox="1"/>
      </xdr:nvSpPr>
      <xdr:spPr>
        <a:xfrm>
          <a:off x="16370300" y="98837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70" name="直線コネクタ 569"/>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159385</xdr:rowOff>
    </xdr:from>
    <xdr:ext cx="598805" cy="258445"/>
    <xdr:sp macro="" textlink="">
      <xdr:nvSpPr>
        <xdr:cNvPr id="571" name="教育費最大値テキスト"/>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41275</xdr:rowOff>
    </xdr:from>
    <xdr:to xmlns:xdr="http://schemas.openxmlformats.org/drawingml/2006/spreadsheetDrawing">
      <xdr:col>86</xdr:col>
      <xdr:colOff>25400</xdr:colOff>
      <xdr:row>50</xdr:row>
      <xdr:rowOff>41275</xdr:rowOff>
    </xdr:to>
    <xdr:cxnSp macro="">
      <xdr:nvCxnSpPr>
        <xdr:cNvPr id="572" name="直線コネクタ 571"/>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12065</xdr:rowOff>
    </xdr:from>
    <xdr:to xmlns:xdr="http://schemas.openxmlformats.org/drawingml/2006/spreadsheetDrawing">
      <xdr:col>85</xdr:col>
      <xdr:colOff>127000</xdr:colOff>
      <xdr:row>57</xdr:row>
      <xdr:rowOff>55880</xdr:rowOff>
    </xdr:to>
    <xdr:cxnSp macro="">
      <xdr:nvCxnSpPr>
        <xdr:cNvPr id="573" name="直線コネクタ 572"/>
        <xdr:cNvCxnSpPr/>
      </xdr:nvCxnSpPr>
      <xdr:spPr>
        <a:xfrm>
          <a:off x="15481300" y="978471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86995</xdr:rowOff>
    </xdr:from>
    <xdr:ext cx="534670" cy="252095"/>
    <xdr:sp macro="" textlink="">
      <xdr:nvSpPr>
        <xdr:cNvPr id="574" name="教育費平均値テキスト"/>
        <xdr:cNvSpPr txBox="1"/>
      </xdr:nvSpPr>
      <xdr:spPr>
        <a:xfrm>
          <a:off x="16370300" y="93452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64135</xdr:rowOff>
    </xdr:from>
    <xdr:to xmlns:xdr="http://schemas.openxmlformats.org/drawingml/2006/spreadsheetDrawing">
      <xdr:col>85</xdr:col>
      <xdr:colOff>177800</xdr:colOff>
      <xdr:row>55</xdr:row>
      <xdr:rowOff>166370</xdr:rowOff>
    </xdr:to>
    <xdr:sp macro="" textlink="">
      <xdr:nvSpPr>
        <xdr:cNvPr id="575" name="フローチャート: 判断 574"/>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12065</xdr:rowOff>
    </xdr:from>
    <xdr:to xmlns:xdr="http://schemas.openxmlformats.org/drawingml/2006/spreadsheetDrawing">
      <xdr:col>81</xdr:col>
      <xdr:colOff>50800</xdr:colOff>
      <xdr:row>57</xdr:row>
      <xdr:rowOff>99060</xdr:rowOff>
    </xdr:to>
    <xdr:cxnSp macro="">
      <xdr:nvCxnSpPr>
        <xdr:cNvPr id="576" name="直線コネクタ 575"/>
        <xdr:cNvCxnSpPr/>
      </xdr:nvCxnSpPr>
      <xdr:spPr>
        <a:xfrm flipV="1">
          <a:off x="14592300" y="97847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26035</xdr:rowOff>
    </xdr:from>
    <xdr:to xmlns:xdr="http://schemas.openxmlformats.org/drawingml/2006/spreadsheetDrawing">
      <xdr:col>81</xdr:col>
      <xdr:colOff>101600</xdr:colOff>
      <xdr:row>55</xdr:row>
      <xdr:rowOff>127635</xdr:rowOff>
    </xdr:to>
    <xdr:sp macro="" textlink="">
      <xdr:nvSpPr>
        <xdr:cNvPr id="577" name="フローチャート: 判断 576"/>
        <xdr:cNvSpPr/>
      </xdr:nvSpPr>
      <xdr:spPr>
        <a:xfrm>
          <a:off x="15430500"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144145</xdr:rowOff>
    </xdr:from>
    <xdr:ext cx="527685" cy="252095"/>
    <xdr:sp macro="" textlink="">
      <xdr:nvSpPr>
        <xdr:cNvPr id="578" name="テキスト ボックス 577"/>
        <xdr:cNvSpPr txBox="1"/>
      </xdr:nvSpPr>
      <xdr:spPr>
        <a:xfrm>
          <a:off x="15213965" y="92309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54610</xdr:rowOff>
    </xdr:from>
    <xdr:to xmlns:xdr="http://schemas.openxmlformats.org/drawingml/2006/spreadsheetDrawing">
      <xdr:col>76</xdr:col>
      <xdr:colOff>114300</xdr:colOff>
      <xdr:row>57</xdr:row>
      <xdr:rowOff>99060</xdr:rowOff>
    </xdr:to>
    <xdr:cxnSp macro="">
      <xdr:nvCxnSpPr>
        <xdr:cNvPr id="579" name="直線コネクタ 578"/>
        <xdr:cNvCxnSpPr/>
      </xdr:nvCxnSpPr>
      <xdr:spPr>
        <a:xfrm>
          <a:off x="13703300" y="98272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38735</xdr:rowOff>
    </xdr:from>
    <xdr:to xmlns:xdr="http://schemas.openxmlformats.org/drawingml/2006/spreadsheetDrawing">
      <xdr:col>76</xdr:col>
      <xdr:colOff>165100</xdr:colOff>
      <xdr:row>55</xdr:row>
      <xdr:rowOff>140335</xdr:rowOff>
    </xdr:to>
    <xdr:sp macro="" textlink="">
      <xdr:nvSpPr>
        <xdr:cNvPr id="580" name="フローチャート: 判断 579"/>
        <xdr:cNvSpPr/>
      </xdr:nvSpPr>
      <xdr:spPr>
        <a:xfrm>
          <a:off x="14541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156845</xdr:rowOff>
    </xdr:from>
    <xdr:ext cx="527685" cy="252095"/>
    <xdr:sp macro="" textlink="">
      <xdr:nvSpPr>
        <xdr:cNvPr id="581" name="テキスト ボックス 580"/>
        <xdr:cNvSpPr txBox="1"/>
      </xdr:nvSpPr>
      <xdr:spPr>
        <a:xfrm>
          <a:off x="14324965" y="92436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54610</xdr:rowOff>
    </xdr:from>
    <xdr:to xmlns:xdr="http://schemas.openxmlformats.org/drawingml/2006/spreadsheetDrawing">
      <xdr:col>71</xdr:col>
      <xdr:colOff>177800</xdr:colOff>
      <xdr:row>57</xdr:row>
      <xdr:rowOff>88900</xdr:rowOff>
    </xdr:to>
    <xdr:cxnSp macro="">
      <xdr:nvCxnSpPr>
        <xdr:cNvPr id="582" name="直線コネクタ 581"/>
        <xdr:cNvCxnSpPr/>
      </xdr:nvCxnSpPr>
      <xdr:spPr>
        <a:xfrm flipV="1">
          <a:off x="12814300" y="9827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3" name="フローチャート: 判断 582"/>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27685" cy="252095"/>
    <xdr:sp macro="" textlink="">
      <xdr:nvSpPr>
        <xdr:cNvPr id="584" name="テキスト ボックス 583"/>
        <xdr:cNvSpPr txBox="1"/>
      </xdr:nvSpPr>
      <xdr:spPr>
        <a:xfrm>
          <a:off x="13435965" y="93446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148590</xdr:rowOff>
    </xdr:from>
    <xdr:to xmlns:xdr="http://schemas.openxmlformats.org/drawingml/2006/spreadsheetDrawing">
      <xdr:col>67</xdr:col>
      <xdr:colOff>101600</xdr:colOff>
      <xdr:row>56</xdr:row>
      <xdr:rowOff>78740</xdr:rowOff>
    </xdr:to>
    <xdr:sp macro="" textlink="">
      <xdr:nvSpPr>
        <xdr:cNvPr id="585" name="フローチャート: 判断 584"/>
        <xdr:cNvSpPr/>
      </xdr:nvSpPr>
      <xdr:spPr>
        <a:xfrm>
          <a:off x="12763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95250</xdr:rowOff>
    </xdr:from>
    <xdr:ext cx="527685" cy="259080"/>
    <xdr:sp macro="" textlink="">
      <xdr:nvSpPr>
        <xdr:cNvPr id="586" name="テキスト ボックス 585"/>
        <xdr:cNvSpPr txBox="1"/>
      </xdr:nvSpPr>
      <xdr:spPr>
        <a:xfrm>
          <a:off x="12546965" y="9353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5080</xdr:rowOff>
    </xdr:from>
    <xdr:to xmlns:xdr="http://schemas.openxmlformats.org/drawingml/2006/spreadsheetDrawing">
      <xdr:col>85</xdr:col>
      <xdr:colOff>177800</xdr:colOff>
      <xdr:row>57</xdr:row>
      <xdr:rowOff>106680</xdr:rowOff>
    </xdr:to>
    <xdr:sp macro="" textlink="">
      <xdr:nvSpPr>
        <xdr:cNvPr id="592" name="楕円 591"/>
        <xdr:cNvSpPr/>
      </xdr:nvSpPr>
      <xdr:spPr>
        <a:xfrm>
          <a:off x="162687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91440</xdr:rowOff>
    </xdr:from>
    <xdr:ext cx="534670" cy="259080"/>
    <xdr:sp macro="" textlink="">
      <xdr:nvSpPr>
        <xdr:cNvPr id="593" name="教育費該当値テキスト"/>
        <xdr:cNvSpPr txBox="1"/>
      </xdr:nvSpPr>
      <xdr:spPr>
        <a:xfrm>
          <a:off x="16370300"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132715</xdr:rowOff>
    </xdr:from>
    <xdr:to xmlns:xdr="http://schemas.openxmlformats.org/drawingml/2006/spreadsheetDrawing">
      <xdr:col>81</xdr:col>
      <xdr:colOff>101600</xdr:colOff>
      <xdr:row>57</xdr:row>
      <xdr:rowOff>63500</xdr:rowOff>
    </xdr:to>
    <xdr:sp macro="" textlink="">
      <xdr:nvSpPr>
        <xdr:cNvPr id="594" name="楕円 593"/>
        <xdr:cNvSpPr/>
      </xdr:nvSpPr>
      <xdr:spPr>
        <a:xfrm>
          <a:off x="15430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53975</xdr:rowOff>
    </xdr:from>
    <xdr:ext cx="527685" cy="252095"/>
    <xdr:sp macro="" textlink="">
      <xdr:nvSpPr>
        <xdr:cNvPr id="595" name="テキスト ボックス 594"/>
        <xdr:cNvSpPr txBox="1"/>
      </xdr:nvSpPr>
      <xdr:spPr>
        <a:xfrm>
          <a:off x="15213965" y="9826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48260</xdr:rowOff>
    </xdr:from>
    <xdr:to xmlns:xdr="http://schemas.openxmlformats.org/drawingml/2006/spreadsheetDrawing">
      <xdr:col>76</xdr:col>
      <xdr:colOff>165100</xdr:colOff>
      <xdr:row>57</xdr:row>
      <xdr:rowOff>149860</xdr:rowOff>
    </xdr:to>
    <xdr:sp macro="" textlink="">
      <xdr:nvSpPr>
        <xdr:cNvPr id="596" name="楕円 595"/>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140970</xdr:rowOff>
    </xdr:from>
    <xdr:ext cx="527685" cy="259080"/>
    <xdr:sp macro="" textlink="">
      <xdr:nvSpPr>
        <xdr:cNvPr id="597" name="テキスト ボックス 596"/>
        <xdr:cNvSpPr txBox="1"/>
      </xdr:nvSpPr>
      <xdr:spPr>
        <a:xfrm>
          <a:off x="14324965" y="9913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3810</xdr:rowOff>
    </xdr:from>
    <xdr:to xmlns:xdr="http://schemas.openxmlformats.org/drawingml/2006/spreadsheetDrawing">
      <xdr:col>72</xdr:col>
      <xdr:colOff>38100</xdr:colOff>
      <xdr:row>57</xdr:row>
      <xdr:rowOff>105410</xdr:rowOff>
    </xdr:to>
    <xdr:sp macro="" textlink="">
      <xdr:nvSpPr>
        <xdr:cNvPr id="598" name="楕円 597"/>
        <xdr:cNvSpPr/>
      </xdr:nvSpPr>
      <xdr:spPr>
        <a:xfrm>
          <a:off x="13652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96520</xdr:rowOff>
    </xdr:from>
    <xdr:ext cx="527685" cy="259080"/>
    <xdr:sp macro="" textlink="">
      <xdr:nvSpPr>
        <xdr:cNvPr id="599" name="テキスト ボックス 598"/>
        <xdr:cNvSpPr txBox="1"/>
      </xdr:nvSpPr>
      <xdr:spPr>
        <a:xfrm>
          <a:off x="13435965" y="9869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38100</xdr:rowOff>
    </xdr:from>
    <xdr:to xmlns:xdr="http://schemas.openxmlformats.org/drawingml/2006/spreadsheetDrawing">
      <xdr:col>67</xdr:col>
      <xdr:colOff>101600</xdr:colOff>
      <xdr:row>57</xdr:row>
      <xdr:rowOff>139700</xdr:rowOff>
    </xdr:to>
    <xdr:sp macro="" textlink="">
      <xdr:nvSpPr>
        <xdr:cNvPr id="600" name="楕円 599"/>
        <xdr:cNvSpPr/>
      </xdr:nvSpPr>
      <xdr:spPr>
        <a:xfrm>
          <a:off x="12763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130810</xdr:rowOff>
    </xdr:from>
    <xdr:ext cx="527685" cy="259080"/>
    <xdr:sp macro="" textlink="">
      <xdr:nvSpPr>
        <xdr:cNvPr id="601" name="テキスト ボックス 600"/>
        <xdr:cNvSpPr txBox="1"/>
      </xdr:nvSpPr>
      <xdr:spPr>
        <a:xfrm>
          <a:off x="12546965" y="9903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8440"/>
    <xdr:sp macro="" textlink="">
      <xdr:nvSpPr>
        <xdr:cNvPr id="610" name="テキスト ボックス 609"/>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935" cy="252095"/>
    <xdr:sp macro="" textlink="">
      <xdr:nvSpPr>
        <xdr:cNvPr id="613" name="テキスト ボックス 612"/>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8645" cy="252095"/>
    <xdr:sp macro="" textlink="">
      <xdr:nvSpPr>
        <xdr:cNvPr id="615" name="テキスト ボックス 614"/>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8645" cy="252095"/>
    <xdr:sp macro="" textlink="">
      <xdr:nvSpPr>
        <xdr:cNvPr id="617" name="テキスト ボックス 616"/>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8645" cy="252095"/>
    <xdr:sp macro="" textlink="">
      <xdr:nvSpPr>
        <xdr:cNvPr id="619" name="テキスト ボックス 618"/>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2095"/>
    <xdr:sp macro="" textlink="">
      <xdr:nvSpPr>
        <xdr:cNvPr id="621" name="テキスト ボックス 620"/>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90805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147955</xdr:rowOff>
    </xdr:from>
    <xdr:ext cx="249555" cy="258445"/>
    <xdr:sp macro="" textlink="">
      <xdr:nvSpPr>
        <xdr:cNvPr id="624" name="災害復旧費最小値テキスト"/>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37465</xdr:rowOff>
    </xdr:from>
    <xdr:ext cx="598805" cy="259080"/>
    <xdr:sp macro="" textlink="">
      <xdr:nvSpPr>
        <xdr:cNvPr id="626" name="災害復旧費最大値テキスト"/>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90805</xdr:rowOff>
    </xdr:from>
    <xdr:to xmlns:xdr="http://schemas.openxmlformats.org/drawingml/2006/spreadsheetDrawing">
      <xdr:col>86</xdr:col>
      <xdr:colOff>25400</xdr:colOff>
      <xdr:row>72</xdr:row>
      <xdr:rowOff>90805</xdr:rowOff>
    </xdr:to>
    <xdr:cxnSp macro="">
      <xdr:nvCxnSpPr>
        <xdr:cNvPr id="627" name="直線コネクタ 626"/>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133985</xdr:rowOff>
    </xdr:from>
    <xdr:to xmlns:xdr="http://schemas.openxmlformats.org/drawingml/2006/spreadsheetDrawing">
      <xdr:col>85</xdr:col>
      <xdr:colOff>127000</xdr:colOff>
      <xdr:row>78</xdr:row>
      <xdr:rowOff>139700</xdr:rowOff>
    </xdr:to>
    <xdr:cxnSp macro="">
      <xdr:nvCxnSpPr>
        <xdr:cNvPr id="628" name="直線コネクタ 627"/>
        <xdr:cNvCxnSpPr/>
      </xdr:nvCxnSpPr>
      <xdr:spPr>
        <a:xfrm>
          <a:off x="15481300" y="135070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65405</xdr:rowOff>
    </xdr:from>
    <xdr:ext cx="534670" cy="252095"/>
    <xdr:sp macro="" textlink="">
      <xdr:nvSpPr>
        <xdr:cNvPr id="629" name="災害復旧費平均値テキスト"/>
        <xdr:cNvSpPr txBox="1"/>
      </xdr:nvSpPr>
      <xdr:spPr>
        <a:xfrm>
          <a:off x="16370300" y="132670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177800</xdr:colOff>
      <xdr:row>78</xdr:row>
      <xdr:rowOff>144145</xdr:rowOff>
    </xdr:to>
    <xdr:sp macro="" textlink="">
      <xdr:nvSpPr>
        <xdr:cNvPr id="630" name="フローチャート: 判断 629"/>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132080</xdr:rowOff>
    </xdr:from>
    <xdr:to xmlns:xdr="http://schemas.openxmlformats.org/drawingml/2006/spreadsheetDrawing">
      <xdr:col>81</xdr:col>
      <xdr:colOff>50800</xdr:colOff>
      <xdr:row>78</xdr:row>
      <xdr:rowOff>133985</xdr:rowOff>
    </xdr:to>
    <xdr:cxnSp macro="">
      <xdr:nvCxnSpPr>
        <xdr:cNvPr id="631" name="直線コネクタ 630"/>
        <xdr:cNvCxnSpPr/>
      </xdr:nvCxnSpPr>
      <xdr:spPr>
        <a:xfrm>
          <a:off x="14592300" y="13505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32" name="フローチャート: 判断 631"/>
        <xdr:cNvSpPr/>
      </xdr:nvSpPr>
      <xdr:spPr>
        <a:xfrm>
          <a:off x="1543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146685</xdr:rowOff>
    </xdr:from>
    <xdr:ext cx="527685" cy="252095"/>
    <xdr:sp macro="" textlink="">
      <xdr:nvSpPr>
        <xdr:cNvPr id="633" name="テキスト ボックス 632"/>
        <xdr:cNvSpPr txBox="1"/>
      </xdr:nvSpPr>
      <xdr:spPr>
        <a:xfrm>
          <a:off x="15213965" y="13176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132080</xdr:rowOff>
    </xdr:from>
    <xdr:to xmlns:xdr="http://schemas.openxmlformats.org/drawingml/2006/spreadsheetDrawing">
      <xdr:col>76</xdr:col>
      <xdr:colOff>114300</xdr:colOff>
      <xdr:row>78</xdr:row>
      <xdr:rowOff>139700</xdr:rowOff>
    </xdr:to>
    <xdr:cxnSp macro="">
      <xdr:nvCxnSpPr>
        <xdr:cNvPr id="634" name="直線コネクタ 633"/>
        <xdr:cNvCxnSpPr/>
      </xdr:nvCxnSpPr>
      <xdr:spPr>
        <a:xfrm flipV="1">
          <a:off x="13703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35" name="フローチャート: 判断 634"/>
        <xdr:cNvSpPr/>
      </xdr:nvSpPr>
      <xdr:spPr>
        <a:xfrm>
          <a:off x="1454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149225</xdr:rowOff>
    </xdr:from>
    <xdr:ext cx="527685" cy="259080"/>
    <xdr:sp macro="" textlink="">
      <xdr:nvSpPr>
        <xdr:cNvPr id="636" name="テキスト ボックス 635"/>
        <xdr:cNvSpPr txBox="1"/>
      </xdr:nvSpPr>
      <xdr:spPr>
        <a:xfrm>
          <a:off x="14324965" y="13179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7" name="直線コネクタ 636"/>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31115</xdr:rowOff>
    </xdr:from>
    <xdr:to xmlns:xdr="http://schemas.openxmlformats.org/drawingml/2006/spreadsheetDrawing">
      <xdr:col>72</xdr:col>
      <xdr:colOff>38100</xdr:colOff>
      <xdr:row>78</xdr:row>
      <xdr:rowOff>132715</xdr:rowOff>
    </xdr:to>
    <xdr:sp macro="" textlink="">
      <xdr:nvSpPr>
        <xdr:cNvPr id="638" name="フローチャート: 判断 637"/>
        <xdr:cNvSpPr/>
      </xdr:nvSpPr>
      <xdr:spPr>
        <a:xfrm>
          <a:off x="13652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149225</xdr:rowOff>
    </xdr:from>
    <xdr:ext cx="527685" cy="259080"/>
    <xdr:sp macro="" textlink="">
      <xdr:nvSpPr>
        <xdr:cNvPr id="639" name="テキスト ボックス 638"/>
        <xdr:cNvSpPr txBox="1"/>
      </xdr:nvSpPr>
      <xdr:spPr>
        <a:xfrm>
          <a:off x="13435965" y="13179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39370</xdr:rowOff>
    </xdr:from>
    <xdr:to xmlns:xdr="http://schemas.openxmlformats.org/drawingml/2006/spreadsheetDrawing">
      <xdr:col>67</xdr:col>
      <xdr:colOff>101600</xdr:colOff>
      <xdr:row>78</xdr:row>
      <xdr:rowOff>140970</xdr:rowOff>
    </xdr:to>
    <xdr:sp macro="" textlink="">
      <xdr:nvSpPr>
        <xdr:cNvPr id="640" name="フローチャート: 判断 639"/>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157480</xdr:rowOff>
    </xdr:from>
    <xdr:ext cx="527685" cy="252095"/>
    <xdr:sp macro="" textlink="">
      <xdr:nvSpPr>
        <xdr:cNvPr id="641" name="テキスト ボックス 640"/>
        <xdr:cNvSpPr txBox="1"/>
      </xdr:nvSpPr>
      <xdr:spPr>
        <a:xfrm>
          <a:off x="12546965" y="13187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20955</xdr:rowOff>
    </xdr:from>
    <xdr:ext cx="249555" cy="252095"/>
    <xdr:sp macro="" textlink="">
      <xdr:nvSpPr>
        <xdr:cNvPr id="648" name="災害復旧費該当値テキスト"/>
        <xdr:cNvSpPr txBox="1"/>
      </xdr:nvSpPr>
      <xdr:spPr>
        <a:xfrm>
          <a:off x="16370300" y="133940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83185</xdr:rowOff>
    </xdr:from>
    <xdr:to xmlns:xdr="http://schemas.openxmlformats.org/drawingml/2006/spreadsheetDrawing">
      <xdr:col>81</xdr:col>
      <xdr:colOff>101600</xdr:colOff>
      <xdr:row>79</xdr:row>
      <xdr:rowOff>13335</xdr:rowOff>
    </xdr:to>
    <xdr:sp macro="" textlink="">
      <xdr:nvSpPr>
        <xdr:cNvPr id="649" name="楕円 648"/>
        <xdr:cNvSpPr/>
      </xdr:nvSpPr>
      <xdr:spPr>
        <a:xfrm>
          <a:off x="15430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4445</xdr:rowOff>
    </xdr:from>
    <xdr:ext cx="462915" cy="259080"/>
    <xdr:sp macro="" textlink="">
      <xdr:nvSpPr>
        <xdr:cNvPr id="650" name="テキスト ボックス 649"/>
        <xdr:cNvSpPr txBox="1"/>
      </xdr:nvSpPr>
      <xdr:spPr>
        <a:xfrm>
          <a:off x="15246350" y="13548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80645</xdr:rowOff>
    </xdr:from>
    <xdr:to xmlns:xdr="http://schemas.openxmlformats.org/drawingml/2006/spreadsheetDrawing">
      <xdr:col>76</xdr:col>
      <xdr:colOff>165100</xdr:colOff>
      <xdr:row>79</xdr:row>
      <xdr:rowOff>10795</xdr:rowOff>
    </xdr:to>
    <xdr:sp macro="" textlink="">
      <xdr:nvSpPr>
        <xdr:cNvPr id="651" name="楕円 650"/>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1905</xdr:rowOff>
    </xdr:from>
    <xdr:ext cx="462915" cy="259080"/>
    <xdr:sp macro="" textlink="">
      <xdr:nvSpPr>
        <xdr:cNvPr id="652" name="テキスト ボックス 651"/>
        <xdr:cNvSpPr txBox="1"/>
      </xdr:nvSpPr>
      <xdr:spPr>
        <a:xfrm>
          <a:off x="14357350" y="13546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2570" cy="259080"/>
    <xdr:sp macro="" textlink="">
      <xdr:nvSpPr>
        <xdr:cNvPr id="654" name="テキスト ボックス 653"/>
        <xdr:cNvSpPr txBox="1"/>
      </xdr:nvSpPr>
      <xdr:spPr>
        <a:xfrm>
          <a:off x="13578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2570" cy="259080"/>
    <xdr:sp macro="" textlink="">
      <xdr:nvSpPr>
        <xdr:cNvPr id="656" name="テキスト ボックス 655"/>
        <xdr:cNvSpPr txBox="1"/>
      </xdr:nvSpPr>
      <xdr:spPr>
        <a:xfrm>
          <a:off x="12689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8440"/>
    <xdr:sp macro="" textlink="">
      <xdr:nvSpPr>
        <xdr:cNvPr id="665" name="テキスト ボックス 664"/>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935" cy="252095"/>
    <xdr:sp macro="" textlink="">
      <xdr:nvSpPr>
        <xdr:cNvPr id="668" name="テキスト ボックス 667"/>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8645" cy="252095"/>
    <xdr:sp macro="" textlink="">
      <xdr:nvSpPr>
        <xdr:cNvPr id="670" name="テキスト ボックス 669"/>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8645" cy="252095"/>
    <xdr:sp macro="" textlink="">
      <xdr:nvSpPr>
        <xdr:cNvPr id="672" name="テキスト ボックス 671"/>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8645" cy="252095"/>
    <xdr:sp macro="" textlink="">
      <xdr:nvSpPr>
        <xdr:cNvPr id="674" name="テキスト ボックス 673"/>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2095"/>
    <xdr:sp macro="" textlink="">
      <xdr:nvSpPr>
        <xdr:cNvPr id="676" name="テキスト ボックス 675"/>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2540</xdr:rowOff>
    </xdr:from>
    <xdr:to xmlns:xdr="http://schemas.openxmlformats.org/drawingml/2006/spreadsheetDrawing">
      <xdr:col>85</xdr:col>
      <xdr:colOff>126365</xdr:colOff>
      <xdr:row>98</xdr:row>
      <xdr:rowOff>109220</xdr:rowOff>
    </xdr:to>
    <xdr:cxnSp macro="">
      <xdr:nvCxnSpPr>
        <xdr:cNvPr id="678" name="直線コネクタ 677"/>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113030</xdr:rowOff>
    </xdr:from>
    <xdr:ext cx="469900" cy="259080"/>
    <xdr:sp macro="" textlink="">
      <xdr:nvSpPr>
        <xdr:cNvPr id="679"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80" name="直線コネクタ 679"/>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120650</xdr:rowOff>
    </xdr:from>
    <xdr:ext cx="598805" cy="252095"/>
    <xdr:sp macro="" textlink="">
      <xdr:nvSpPr>
        <xdr:cNvPr id="681" name="公債費最大値テキスト"/>
        <xdr:cNvSpPr txBox="1"/>
      </xdr:nvSpPr>
      <xdr:spPr>
        <a:xfrm>
          <a:off x="16370300" y="153797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2540</xdr:rowOff>
    </xdr:from>
    <xdr:to xmlns:xdr="http://schemas.openxmlformats.org/drawingml/2006/spreadsheetDrawing">
      <xdr:col>86</xdr:col>
      <xdr:colOff>25400</xdr:colOff>
      <xdr:row>91</xdr:row>
      <xdr:rowOff>2540</xdr:rowOff>
    </xdr:to>
    <xdr:cxnSp macro="">
      <xdr:nvCxnSpPr>
        <xdr:cNvPr id="682" name="直線コネクタ 681"/>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88265</xdr:rowOff>
    </xdr:from>
    <xdr:to xmlns:xdr="http://schemas.openxmlformats.org/drawingml/2006/spreadsheetDrawing">
      <xdr:col>85</xdr:col>
      <xdr:colOff>127000</xdr:colOff>
      <xdr:row>97</xdr:row>
      <xdr:rowOff>98425</xdr:rowOff>
    </xdr:to>
    <xdr:cxnSp macro="">
      <xdr:nvCxnSpPr>
        <xdr:cNvPr id="683" name="直線コネクタ 682"/>
        <xdr:cNvCxnSpPr/>
      </xdr:nvCxnSpPr>
      <xdr:spPr>
        <a:xfrm flipV="1">
          <a:off x="15481300" y="16718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71120</xdr:rowOff>
    </xdr:from>
    <xdr:ext cx="534670" cy="259080"/>
    <xdr:sp macro="" textlink="">
      <xdr:nvSpPr>
        <xdr:cNvPr id="684" name="公債費平均値テキスト"/>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48260</xdr:rowOff>
    </xdr:from>
    <xdr:to xmlns:xdr="http://schemas.openxmlformats.org/drawingml/2006/spreadsheetDrawing">
      <xdr:col>85</xdr:col>
      <xdr:colOff>177800</xdr:colOff>
      <xdr:row>96</xdr:row>
      <xdr:rowOff>149860</xdr:rowOff>
    </xdr:to>
    <xdr:sp macro="" textlink="">
      <xdr:nvSpPr>
        <xdr:cNvPr id="685" name="フローチャート: 判断 684"/>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94615</xdr:rowOff>
    </xdr:from>
    <xdr:to xmlns:xdr="http://schemas.openxmlformats.org/drawingml/2006/spreadsheetDrawing">
      <xdr:col>81</xdr:col>
      <xdr:colOff>50800</xdr:colOff>
      <xdr:row>97</xdr:row>
      <xdr:rowOff>98425</xdr:rowOff>
    </xdr:to>
    <xdr:cxnSp macro="">
      <xdr:nvCxnSpPr>
        <xdr:cNvPr id="686" name="直線コネクタ 685"/>
        <xdr:cNvCxnSpPr/>
      </xdr:nvCxnSpPr>
      <xdr:spPr>
        <a:xfrm>
          <a:off x="14592300" y="16725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687" name="フローチャート: 判断 686"/>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46355</xdr:rowOff>
    </xdr:from>
    <xdr:ext cx="527685" cy="259080"/>
    <xdr:sp macro="" textlink="">
      <xdr:nvSpPr>
        <xdr:cNvPr id="688" name="テキスト ボックス 687"/>
        <xdr:cNvSpPr txBox="1"/>
      </xdr:nvSpPr>
      <xdr:spPr>
        <a:xfrm>
          <a:off x="15213965" y="16334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93980</xdr:rowOff>
    </xdr:from>
    <xdr:to xmlns:xdr="http://schemas.openxmlformats.org/drawingml/2006/spreadsheetDrawing">
      <xdr:col>76</xdr:col>
      <xdr:colOff>114300</xdr:colOff>
      <xdr:row>97</xdr:row>
      <xdr:rowOff>94615</xdr:rowOff>
    </xdr:to>
    <xdr:cxnSp macro="">
      <xdr:nvCxnSpPr>
        <xdr:cNvPr id="689" name="直線コネクタ 688"/>
        <xdr:cNvCxnSpPr/>
      </xdr:nvCxnSpPr>
      <xdr:spPr>
        <a:xfrm>
          <a:off x="13703300" y="16724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104140</xdr:rowOff>
    </xdr:from>
    <xdr:to xmlns:xdr="http://schemas.openxmlformats.org/drawingml/2006/spreadsheetDrawing">
      <xdr:col>76</xdr:col>
      <xdr:colOff>165100</xdr:colOff>
      <xdr:row>97</xdr:row>
      <xdr:rowOff>34290</xdr:rowOff>
    </xdr:to>
    <xdr:sp macro="" textlink="">
      <xdr:nvSpPr>
        <xdr:cNvPr id="690" name="フローチャート: 判断 689"/>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50800</xdr:rowOff>
    </xdr:from>
    <xdr:ext cx="527685" cy="259080"/>
    <xdr:sp macro="" textlink="">
      <xdr:nvSpPr>
        <xdr:cNvPr id="691" name="テキスト ボックス 690"/>
        <xdr:cNvSpPr txBox="1"/>
      </xdr:nvSpPr>
      <xdr:spPr>
        <a:xfrm>
          <a:off x="14324965" y="16338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93980</xdr:rowOff>
    </xdr:from>
    <xdr:to xmlns:xdr="http://schemas.openxmlformats.org/drawingml/2006/spreadsheetDrawing">
      <xdr:col>71</xdr:col>
      <xdr:colOff>177800</xdr:colOff>
      <xdr:row>97</xdr:row>
      <xdr:rowOff>103505</xdr:rowOff>
    </xdr:to>
    <xdr:cxnSp macro="">
      <xdr:nvCxnSpPr>
        <xdr:cNvPr id="692" name="直線コネクタ 691"/>
        <xdr:cNvCxnSpPr/>
      </xdr:nvCxnSpPr>
      <xdr:spPr>
        <a:xfrm flipV="1">
          <a:off x="12814300" y="16724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93" name="フローチャート: 判断 692"/>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35560</xdr:rowOff>
    </xdr:from>
    <xdr:ext cx="527685" cy="259080"/>
    <xdr:sp macro="" textlink="">
      <xdr:nvSpPr>
        <xdr:cNvPr id="694" name="テキスト ボックス 693"/>
        <xdr:cNvSpPr txBox="1"/>
      </xdr:nvSpPr>
      <xdr:spPr>
        <a:xfrm>
          <a:off x="13435965" y="16323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88265</xdr:rowOff>
    </xdr:from>
    <xdr:to xmlns:xdr="http://schemas.openxmlformats.org/drawingml/2006/spreadsheetDrawing">
      <xdr:col>67</xdr:col>
      <xdr:colOff>101600</xdr:colOff>
      <xdr:row>97</xdr:row>
      <xdr:rowOff>18415</xdr:rowOff>
    </xdr:to>
    <xdr:sp macro="" textlink="">
      <xdr:nvSpPr>
        <xdr:cNvPr id="695" name="フローチャート: 判断 694"/>
        <xdr:cNvSpPr/>
      </xdr:nvSpPr>
      <xdr:spPr>
        <a:xfrm>
          <a:off x="12763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34925</xdr:rowOff>
    </xdr:from>
    <xdr:ext cx="527685" cy="259080"/>
    <xdr:sp macro="" textlink="">
      <xdr:nvSpPr>
        <xdr:cNvPr id="696" name="テキスト ボックス 695"/>
        <xdr:cNvSpPr txBox="1"/>
      </xdr:nvSpPr>
      <xdr:spPr>
        <a:xfrm>
          <a:off x="12546965" y="16322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37465</xdr:rowOff>
    </xdr:from>
    <xdr:to xmlns:xdr="http://schemas.openxmlformats.org/drawingml/2006/spreadsheetDrawing">
      <xdr:col>85</xdr:col>
      <xdr:colOff>177800</xdr:colOff>
      <xdr:row>97</xdr:row>
      <xdr:rowOff>139065</xdr:rowOff>
    </xdr:to>
    <xdr:sp macro="" textlink="">
      <xdr:nvSpPr>
        <xdr:cNvPr id="702" name="楕円 701"/>
        <xdr:cNvSpPr/>
      </xdr:nvSpPr>
      <xdr:spPr>
        <a:xfrm>
          <a:off x="16268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15875</xdr:rowOff>
    </xdr:from>
    <xdr:ext cx="534670" cy="259080"/>
    <xdr:sp macro="" textlink="">
      <xdr:nvSpPr>
        <xdr:cNvPr id="703" name="公債費該当値テキスト"/>
        <xdr:cNvSpPr txBox="1"/>
      </xdr:nvSpPr>
      <xdr:spPr>
        <a:xfrm>
          <a:off x="16370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704" name="楕円 703"/>
        <xdr:cNvSpPr/>
      </xdr:nvSpPr>
      <xdr:spPr>
        <a:xfrm>
          <a:off x="15430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140335</xdr:rowOff>
    </xdr:from>
    <xdr:ext cx="527685" cy="259080"/>
    <xdr:sp macro="" textlink="">
      <xdr:nvSpPr>
        <xdr:cNvPr id="705" name="テキスト ボックス 704"/>
        <xdr:cNvSpPr txBox="1"/>
      </xdr:nvSpPr>
      <xdr:spPr>
        <a:xfrm>
          <a:off x="15213965" y="16770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43815</xdr:rowOff>
    </xdr:from>
    <xdr:to xmlns:xdr="http://schemas.openxmlformats.org/drawingml/2006/spreadsheetDrawing">
      <xdr:col>76</xdr:col>
      <xdr:colOff>165100</xdr:colOff>
      <xdr:row>97</xdr:row>
      <xdr:rowOff>145415</xdr:rowOff>
    </xdr:to>
    <xdr:sp macro="" textlink="">
      <xdr:nvSpPr>
        <xdr:cNvPr id="706" name="楕円 705"/>
        <xdr:cNvSpPr/>
      </xdr:nvSpPr>
      <xdr:spPr>
        <a:xfrm>
          <a:off x="14541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136525</xdr:rowOff>
    </xdr:from>
    <xdr:ext cx="527685" cy="258445"/>
    <xdr:sp macro="" textlink="">
      <xdr:nvSpPr>
        <xdr:cNvPr id="707" name="テキスト ボックス 706"/>
        <xdr:cNvSpPr txBox="1"/>
      </xdr:nvSpPr>
      <xdr:spPr>
        <a:xfrm>
          <a:off x="14324965" y="16767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43180</xdr:rowOff>
    </xdr:from>
    <xdr:to xmlns:xdr="http://schemas.openxmlformats.org/drawingml/2006/spreadsheetDrawing">
      <xdr:col>72</xdr:col>
      <xdr:colOff>38100</xdr:colOff>
      <xdr:row>97</xdr:row>
      <xdr:rowOff>144780</xdr:rowOff>
    </xdr:to>
    <xdr:sp macro="" textlink="">
      <xdr:nvSpPr>
        <xdr:cNvPr id="708" name="楕円 707"/>
        <xdr:cNvSpPr/>
      </xdr:nvSpPr>
      <xdr:spPr>
        <a:xfrm>
          <a:off x="13652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135890</xdr:rowOff>
    </xdr:from>
    <xdr:ext cx="527685" cy="259080"/>
    <xdr:sp macro="" textlink="">
      <xdr:nvSpPr>
        <xdr:cNvPr id="709" name="テキスト ボックス 708"/>
        <xdr:cNvSpPr txBox="1"/>
      </xdr:nvSpPr>
      <xdr:spPr>
        <a:xfrm>
          <a:off x="13435965" y="16766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52705</xdr:rowOff>
    </xdr:from>
    <xdr:to xmlns:xdr="http://schemas.openxmlformats.org/drawingml/2006/spreadsheetDrawing">
      <xdr:col>67</xdr:col>
      <xdr:colOff>101600</xdr:colOff>
      <xdr:row>97</xdr:row>
      <xdr:rowOff>154940</xdr:rowOff>
    </xdr:to>
    <xdr:sp macro="" textlink="">
      <xdr:nvSpPr>
        <xdr:cNvPr id="710" name="楕円 709"/>
        <xdr:cNvSpPr/>
      </xdr:nvSpPr>
      <xdr:spPr>
        <a:xfrm>
          <a:off x="12763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145415</xdr:rowOff>
    </xdr:from>
    <xdr:ext cx="527685" cy="252095"/>
    <xdr:sp macro="" textlink="">
      <xdr:nvSpPr>
        <xdr:cNvPr id="711" name="テキスト ボックス 710"/>
        <xdr:cNvSpPr txBox="1"/>
      </xdr:nvSpPr>
      <xdr:spPr>
        <a:xfrm>
          <a:off x="12546965" y="167760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20" name="テキスト ボックス 71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935" cy="259080"/>
    <xdr:sp macro="" textlink="">
      <xdr:nvSpPr>
        <xdr:cNvPr id="723" name="テキスト ボックス 722"/>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0375" cy="259080"/>
    <xdr:sp macro="" textlink="">
      <xdr:nvSpPr>
        <xdr:cNvPr id="725" name="テキスト ボックス 724"/>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095"/>
    <xdr:sp macro="" textlink="">
      <xdr:nvSpPr>
        <xdr:cNvPr id="727" name="テキスト ボックス 726"/>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095"/>
    <xdr:sp macro="" textlink="">
      <xdr:nvSpPr>
        <xdr:cNvPr id="733" name="テキスト ボックス 732"/>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59080"/>
    <xdr:sp macro="" textlink="">
      <xdr:nvSpPr>
        <xdr:cNvPr id="736" name="諸支出金最小値テキスト"/>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534670" cy="259080"/>
    <xdr:sp macro="" textlink="">
      <xdr:nvSpPr>
        <xdr:cNvPr id="738" name="諸支出金最大値テキスト"/>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137795</xdr:rowOff>
    </xdr:from>
    <xdr:ext cx="378460" cy="259080"/>
    <xdr:sp macro="" textlink="">
      <xdr:nvSpPr>
        <xdr:cNvPr id="741" name="諸支出金平均値テキスト"/>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114935</xdr:rowOff>
    </xdr:from>
    <xdr:to xmlns:xdr="http://schemas.openxmlformats.org/drawingml/2006/spreadsheetDrawing">
      <xdr:col>116</xdr:col>
      <xdr:colOff>114300</xdr:colOff>
      <xdr:row>39</xdr:row>
      <xdr:rowOff>45085</xdr:rowOff>
    </xdr:to>
    <xdr:sp macro="" textlink="">
      <xdr:nvSpPr>
        <xdr:cNvPr id="742" name="フローチャート: 判断 741"/>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4" name="フローチャート: 判断 743"/>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86995</xdr:rowOff>
    </xdr:from>
    <xdr:ext cx="378460" cy="252095"/>
    <xdr:sp macro="" textlink="">
      <xdr:nvSpPr>
        <xdr:cNvPr id="745" name="テキスト ボックス 744"/>
        <xdr:cNvSpPr txBox="1"/>
      </xdr:nvSpPr>
      <xdr:spPr>
        <a:xfrm>
          <a:off x="21134070" y="64306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139065</xdr:rowOff>
    </xdr:from>
    <xdr:to xmlns:xdr="http://schemas.openxmlformats.org/drawingml/2006/spreadsheetDrawing">
      <xdr:col>107</xdr:col>
      <xdr:colOff>101600</xdr:colOff>
      <xdr:row>39</xdr:row>
      <xdr:rowOff>69215</xdr:rowOff>
    </xdr:to>
    <xdr:sp macro="" textlink="">
      <xdr:nvSpPr>
        <xdr:cNvPr id="747" name="フローチャート: 判断 746"/>
        <xdr:cNvSpPr/>
      </xdr:nvSpPr>
      <xdr:spPr>
        <a:xfrm>
          <a:off x="2038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86360</xdr:rowOff>
    </xdr:from>
    <xdr:ext cx="378460" cy="252095"/>
    <xdr:sp macro="" textlink="">
      <xdr:nvSpPr>
        <xdr:cNvPr id="748" name="テキスト ボックス 747"/>
        <xdr:cNvSpPr txBox="1"/>
      </xdr:nvSpPr>
      <xdr:spPr>
        <a:xfrm>
          <a:off x="20245070" y="64300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50" name="フローチャート: 判断 74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51" name="テキスト ボックス 75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2" name="フローチャート: 判断 75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2095"/>
    <xdr:sp macro="" textlink="">
      <xdr:nvSpPr>
        <xdr:cNvPr id="753" name="テキスト ボックス 752"/>
        <xdr:cNvSpPr txBox="1"/>
      </xdr:nvSpPr>
      <xdr:spPr>
        <a:xfrm>
          <a:off x="18467070" y="64090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249555" cy="259080"/>
    <xdr:sp macro="" textlink="">
      <xdr:nvSpPr>
        <xdr:cNvPr id="760" name="諸支出金該当値テキスト"/>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2570" cy="252095"/>
    <xdr:sp macro="" textlink="">
      <xdr:nvSpPr>
        <xdr:cNvPr id="762" name="テキスト ボックス 761"/>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2570" cy="252095"/>
    <xdr:sp macro="" textlink="">
      <xdr:nvSpPr>
        <xdr:cNvPr id="764" name="テキスト ボックス 763"/>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2570" cy="252095"/>
    <xdr:sp macro="" textlink="">
      <xdr:nvSpPr>
        <xdr:cNvPr id="766" name="テキスト ボックス 765"/>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2570" cy="252095"/>
    <xdr:sp macro="" textlink="">
      <xdr:nvSpPr>
        <xdr:cNvPr id="768" name="テキスト ボックス 767"/>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77" name="テキスト ボックス 776"/>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935" cy="252095"/>
    <xdr:sp macro="" textlink="">
      <xdr:nvSpPr>
        <xdr:cNvPr id="780" name="テキスト ボックス 779"/>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935" cy="252095"/>
    <xdr:sp macro="" textlink="">
      <xdr:nvSpPr>
        <xdr:cNvPr id="782" name="テキスト ボックス 781"/>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2570" cy="259080"/>
    <xdr:sp macro="" textlink="">
      <xdr:nvSpPr>
        <xdr:cNvPr id="794" name="テキスト ボックス 793"/>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59080"/>
    <xdr:sp macro="" textlink="">
      <xdr:nvSpPr>
        <xdr:cNvPr id="797" name="テキスト ボックス 796"/>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2570" cy="259080"/>
    <xdr:sp macro="" textlink="">
      <xdr:nvSpPr>
        <xdr:cNvPr id="800" name="テキスト ボックス 799"/>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2570" cy="259080"/>
    <xdr:sp macro="" textlink="">
      <xdr:nvSpPr>
        <xdr:cNvPr id="802" name="テキスト ボックス 801"/>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2570" cy="259080"/>
    <xdr:sp macro="" textlink="">
      <xdr:nvSpPr>
        <xdr:cNvPr id="811" name="テキスト ボックス 810"/>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2570" cy="259080"/>
    <xdr:sp macro="" textlink="">
      <xdr:nvSpPr>
        <xdr:cNvPr id="813" name="テキスト ボックス 812"/>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2570" cy="259080"/>
    <xdr:sp macro="" textlink="">
      <xdr:nvSpPr>
        <xdr:cNvPr id="815" name="テキスト ボックス 814"/>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2570" cy="259080"/>
    <xdr:sp macro="" textlink="">
      <xdr:nvSpPr>
        <xdr:cNvPr id="817" name="テキスト ボックス 816"/>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・すべての経費について類似団体内平均を下回っております。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・総務費 49,766円の減少は、特別定額給付金給付事業の皆減等が要因となっております。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・民生費 20,019円の増加は、子育て世帯給付金や非課税世帯等給付金の増加等が要因となっております。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 12,318円の増加は、新型コロナウイルスワクチン接種体制確保事業の増加等が要因となっております。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 対前年度比で、分母となる</a:t>
          </a:r>
          <a:r>
            <a:rPr kumimoji="1" lang="ja-JP" altLang="en-US" sz="1100">
              <a:latin typeface="ＭＳ ゴシック"/>
              <a:ea typeface="ＭＳ ゴシック"/>
            </a:rPr>
            <a:t>標準財政規模が</a:t>
          </a:r>
          <a:r>
            <a:rPr kumimoji="1" lang="ja-JP" altLang="en-US" sz="1100">
              <a:latin typeface="ＭＳ ゴシック"/>
              <a:ea typeface="ＭＳ ゴシック"/>
            </a:rPr>
            <a:t>7.24%増加しましたが、財政調整基金残高が20.98%と大きく増加したため、財政調整基金の標準財政規模比率は2.55ポイント増加しました。</a:t>
          </a:r>
          <a:endParaRPr kumimoji="1" lang="ja-JP" altLang="en-US" sz="1100">
            <a:latin typeface="ＭＳ ゴシック"/>
            <a:ea typeface="ＭＳ ゴシック"/>
          </a:endParaRPr>
        </a:p>
        <a:p>
          <a:r>
            <a:rPr kumimoji="1" lang="ja-JP" altLang="en-US" sz="1100">
              <a:latin typeface="ＭＳ ゴシック"/>
              <a:ea typeface="ＭＳ ゴシック"/>
            </a:rPr>
            <a:t> また、歳入が約1億円減少しましたが、歳出がそれを上回る約2億円減少したことにより、差引金額で約1億円（</a:t>
          </a:r>
          <a:r>
            <a:rPr kumimoji="1" lang="ja-JP" altLang="en-US" sz="1100">
              <a:latin typeface="ＭＳ ゴシック"/>
              <a:ea typeface="ＭＳ ゴシック"/>
            </a:rPr>
            <a:t>41.11%</a:t>
          </a:r>
          <a:r>
            <a:rPr kumimoji="1" lang="ja-JP" altLang="en-US" sz="1100">
              <a:latin typeface="ＭＳ ゴシック"/>
              <a:ea typeface="ＭＳ ゴシック"/>
            </a:rPr>
            <a:t>）増加し、翌年度に繰り越すべき財源を除いた実質収支額が約8千万円、58.70%と大きく増加したため、実質収支額</a:t>
          </a:r>
          <a:r>
            <a:rPr kumimoji="1" lang="ja-JP" altLang="en-US" sz="1100">
              <a:latin typeface="ＭＳ ゴシック"/>
              <a:ea typeface="ＭＳ ゴシック"/>
            </a:rPr>
            <a:t>の標準財政規模比率は2.84ポイント増加しました。</a:t>
          </a:r>
          <a:endParaRPr kumimoji="1" lang="ja-JP" altLang="en-US" sz="1100">
            <a:latin typeface="ＭＳ ゴシック"/>
            <a:ea typeface="ＭＳ ゴシック"/>
          </a:endParaRPr>
        </a:p>
        <a:p>
          <a:r>
            <a:rPr kumimoji="1" lang="ja-JP" altLang="en-US" sz="1100">
              <a:latin typeface="ＭＳ ゴシック"/>
              <a:ea typeface="ＭＳ ゴシック"/>
            </a:rPr>
            <a:t> そして、</a:t>
          </a:r>
          <a:r>
            <a:rPr kumimoji="1" lang="ja-JP" altLang="en-US" sz="1100">
              <a:latin typeface="ＭＳ ゴシック"/>
              <a:ea typeface="ＭＳ ゴシック"/>
            </a:rPr>
            <a:t>単年度収支が</a:t>
          </a:r>
          <a:r>
            <a:rPr kumimoji="1" lang="ja-JP" altLang="en-US" sz="1100">
              <a:latin typeface="ＭＳ ゴシック"/>
              <a:ea typeface="ＭＳ ゴシック"/>
            </a:rPr>
            <a:t>令和2年度の約400万円から令和3年度で約8千万円と、対前年度比で</a:t>
          </a:r>
          <a:r>
            <a:rPr kumimoji="1" lang="ja-JP" altLang="en-US" sz="1100">
              <a:latin typeface="ＭＳ ゴシック"/>
              <a:ea typeface="ＭＳ ゴシック"/>
            </a:rPr>
            <a:t>1910.56％と</a:t>
          </a:r>
          <a:r>
            <a:rPr kumimoji="1" lang="ja-JP" altLang="en-US" sz="1100">
              <a:latin typeface="ＭＳ ゴシック"/>
              <a:ea typeface="ＭＳ ゴシック"/>
            </a:rPr>
            <a:t>大きく増加したことにより、積立額を加えた実質単年度収支も約1億円、113.82％と大きく増加したため、実質単年度収支の</a:t>
          </a:r>
          <a:r>
            <a:rPr kumimoji="1" lang="ja-JP" altLang="en-US" sz="1100">
              <a:latin typeface="ＭＳ ゴシック"/>
              <a:ea typeface="ＭＳ ゴシック"/>
            </a:rPr>
            <a:t>標準財政規模比率は3.55ポイント増加しました。</a:t>
          </a:r>
          <a:endParaRPr kumimoji="1" lang="ja-JP" altLang="en-US" sz="11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 すべての会計で黒字となっております。</a:t>
          </a:r>
          <a:endParaRPr kumimoji="1" lang="ja-JP" altLang="en-US" sz="1400">
            <a:latin typeface="ＭＳ ゴシック"/>
            <a:ea typeface="ＭＳ ゴシック"/>
          </a:endParaRPr>
        </a:p>
        <a:p>
          <a:r>
            <a:rPr kumimoji="1" lang="ja-JP" altLang="en-US" sz="1400">
              <a:latin typeface="ＭＳ ゴシック"/>
              <a:ea typeface="ＭＳ ゴシック"/>
            </a:rPr>
            <a:t> 税収減等により一般財源の確保が難しいことから、今後も事務事業の見直し等、行財政改革を進め、健全な行財政運営に努めてまいります。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0230302%20&#20196;&#21644;&#65299;&#24180;&#24230;&#36001;&#25919;&#29366;&#27841;&#36039;&#26009;&#38598;&#12398;&#20316;&#25104;&#21450;&#12403;&#25552;&#20986;&#12395;&#12388;&#12356;&#12390;&#65288;&#20381;&#38972;&#65289;\11_&#22524;&#29577;&#30476;\113638_&#38263;&#28702;&#30010;\&#12304;&#36001;&#25919;&#29366;&#27841;&#36039;&#26009;&#38598;&#12305;_113638_&#38263;&#28702;&#30010;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row r="7">
          <cell r="B7" t="str">
            <v>一般会計</v>
          </cell>
        </row>
        <row r="28">
          <cell r="B28" t="str">
            <v>国民健康保険特別会計</v>
          </cell>
        </row>
        <row r="29">
          <cell r="B29" t="str">
            <v>介護保険特別会計</v>
          </cell>
        </row>
        <row r="30">
          <cell r="B30" t="str">
            <v>後期高齢者医療特別会計</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139</v>
      </c>
      <c r="C3" s="22"/>
      <c r="D3" s="22"/>
      <c r="E3" s="44"/>
      <c r="F3" s="44"/>
      <c r="G3" s="44"/>
      <c r="H3" s="44"/>
      <c r="I3" s="44"/>
      <c r="J3" s="44"/>
      <c r="K3" s="44"/>
      <c r="L3" s="44" t="s">
        <v>143</v>
      </c>
      <c r="M3" s="44"/>
      <c r="N3" s="44"/>
      <c r="O3" s="44"/>
      <c r="P3" s="44"/>
      <c r="Q3" s="44"/>
      <c r="R3" s="95"/>
      <c r="S3" s="95"/>
      <c r="T3" s="95"/>
      <c r="U3" s="95"/>
      <c r="V3" s="113"/>
      <c r="W3" s="128" t="s">
        <v>144</v>
      </c>
      <c r="X3" s="138"/>
      <c r="Y3" s="138"/>
      <c r="Z3" s="138"/>
      <c r="AA3" s="138"/>
      <c r="AB3" s="22"/>
      <c r="AC3" s="95" t="s">
        <v>147</v>
      </c>
      <c r="AD3" s="138"/>
      <c r="AE3" s="138"/>
      <c r="AF3" s="138"/>
      <c r="AG3" s="138"/>
      <c r="AH3" s="138"/>
      <c r="AI3" s="138"/>
      <c r="AJ3" s="138"/>
      <c r="AK3" s="138"/>
      <c r="AL3" s="165"/>
      <c r="AM3" s="128" t="s">
        <v>151</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153</v>
      </c>
      <c r="BO3" s="138"/>
      <c r="BP3" s="138"/>
      <c r="BQ3" s="138"/>
      <c r="BR3" s="138"/>
      <c r="BS3" s="138"/>
      <c r="BT3" s="138"/>
      <c r="BU3" s="165"/>
      <c r="BV3" s="128" t="s">
        <v>11</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155</v>
      </c>
      <c r="CU3" s="138"/>
      <c r="CV3" s="138"/>
      <c r="CW3" s="138"/>
      <c r="CX3" s="138"/>
      <c r="CY3" s="138"/>
      <c r="CZ3" s="138"/>
      <c r="DA3" s="165"/>
      <c r="DB3" s="128" t="s">
        <v>157</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158</v>
      </c>
      <c r="AZ4" s="198"/>
      <c r="BA4" s="198"/>
      <c r="BB4" s="198"/>
      <c r="BC4" s="198"/>
      <c r="BD4" s="198"/>
      <c r="BE4" s="198"/>
      <c r="BF4" s="198"/>
      <c r="BG4" s="198"/>
      <c r="BH4" s="198"/>
      <c r="BI4" s="198"/>
      <c r="BJ4" s="198"/>
      <c r="BK4" s="198"/>
      <c r="BL4" s="198"/>
      <c r="BM4" s="209"/>
      <c r="BN4" s="214">
        <v>4129588</v>
      </c>
      <c r="BO4" s="217"/>
      <c r="BP4" s="217"/>
      <c r="BQ4" s="217"/>
      <c r="BR4" s="217"/>
      <c r="BS4" s="217"/>
      <c r="BT4" s="217"/>
      <c r="BU4" s="220"/>
      <c r="BV4" s="214">
        <v>4235188</v>
      </c>
      <c r="BW4" s="217"/>
      <c r="BX4" s="217"/>
      <c r="BY4" s="217"/>
      <c r="BZ4" s="217"/>
      <c r="CA4" s="217"/>
      <c r="CB4" s="217"/>
      <c r="CC4" s="220"/>
      <c r="CD4" s="223" t="s">
        <v>160</v>
      </c>
      <c r="CE4" s="224"/>
      <c r="CF4" s="224"/>
      <c r="CG4" s="224"/>
      <c r="CH4" s="224"/>
      <c r="CI4" s="224"/>
      <c r="CJ4" s="224"/>
      <c r="CK4" s="224"/>
      <c r="CL4" s="224"/>
      <c r="CM4" s="224"/>
      <c r="CN4" s="224"/>
      <c r="CO4" s="224"/>
      <c r="CP4" s="224"/>
      <c r="CQ4" s="224"/>
      <c r="CR4" s="224"/>
      <c r="CS4" s="227"/>
      <c r="CT4" s="230">
        <v>8.8000000000000007</v>
      </c>
      <c r="CU4" s="238"/>
      <c r="CV4" s="238"/>
      <c r="CW4" s="238"/>
      <c r="CX4" s="238"/>
      <c r="CY4" s="238"/>
      <c r="CZ4" s="238"/>
      <c r="DA4" s="246"/>
      <c r="DB4" s="230">
        <v>5.9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162</v>
      </c>
      <c r="AN5" s="59"/>
      <c r="AO5" s="59"/>
      <c r="AP5" s="59"/>
      <c r="AQ5" s="59"/>
      <c r="AR5" s="59"/>
      <c r="AS5" s="59"/>
      <c r="AT5" s="64"/>
      <c r="AU5" s="183" t="s">
        <v>72</v>
      </c>
      <c r="AV5" s="140"/>
      <c r="AW5" s="140"/>
      <c r="AX5" s="140"/>
      <c r="AY5" s="191" t="s">
        <v>150</v>
      </c>
      <c r="AZ5" s="199"/>
      <c r="BA5" s="199"/>
      <c r="BB5" s="199"/>
      <c r="BC5" s="199"/>
      <c r="BD5" s="199"/>
      <c r="BE5" s="199"/>
      <c r="BF5" s="199"/>
      <c r="BG5" s="199"/>
      <c r="BH5" s="199"/>
      <c r="BI5" s="199"/>
      <c r="BJ5" s="199"/>
      <c r="BK5" s="199"/>
      <c r="BL5" s="199"/>
      <c r="BM5" s="210"/>
      <c r="BN5" s="215">
        <v>3862696</v>
      </c>
      <c r="BO5" s="218"/>
      <c r="BP5" s="218"/>
      <c r="BQ5" s="218"/>
      <c r="BR5" s="218"/>
      <c r="BS5" s="218"/>
      <c r="BT5" s="218"/>
      <c r="BU5" s="221"/>
      <c r="BV5" s="215">
        <v>4063391</v>
      </c>
      <c r="BW5" s="218"/>
      <c r="BX5" s="218"/>
      <c r="BY5" s="218"/>
      <c r="BZ5" s="218"/>
      <c r="CA5" s="218"/>
      <c r="CB5" s="218"/>
      <c r="CC5" s="221"/>
      <c r="CD5" s="193" t="s">
        <v>163</v>
      </c>
      <c r="CE5" s="112"/>
      <c r="CF5" s="112"/>
      <c r="CG5" s="112"/>
      <c r="CH5" s="112"/>
      <c r="CI5" s="112"/>
      <c r="CJ5" s="112"/>
      <c r="CK5" s="112"/>
      <c r="CL5" s="112"/>
      <c r="CM5" s="112"/>
      <c r="CN5" s="112"/>
      <c r="CO5" s="112"/>
      <c r="CP5" s="112"/>
      <c r="CQ5" s="112"/>
      <c r="CR5" s="112"/>
      <c r="CS5" s="212"/>
      <c r="CT5" s="231">
        <v>74.900000000000006</v>
      </c>
      <c r="CU5" s="239"/>
      <c r="CV5" s="239"/>
      <c r="CW5" s="239"/>
      <c r="CX5" s="239"/>
      <c r="CY5" s="239"/>
      <c r="CZ5" s="239"/>
      <c r="DA5" s="247"/>
      <c r="DB5" s="231">
        <v>84.3</v>
      </c>
      <c r="DC5" s="239"/>
      <c r="DD5" s="239"/>
      <c r="DE5" s="239"/>
      <c r="DF5" s="239"/>
      <c r="DG5" s="239"/>
      <c r="DH5" s="239"/>
      <c r="DI5" s="247"/>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6"/>
      <c r="W6" s="131" t="s">
        <v>169</v>
      </c>
      <c r="X6" s="57"/>
      <c r="Y6" s="57"/>
      <c r="Z6" s="57"/>
      <c r="AA6" s="57"/>
      <c r="AB6" s="25"/>
      <c r="AC6" s="146" t="s">
        <v>171</v>
      </c>
      <c r="AD6" s="154"/>
      <c r="AE6" s="154"/>
      <c r="AF6" s="154"/>
      <c r="AG6" s="154"/>
      <c r="AH6" s="154"/>
      <c r="AI6" s="154"/>
      <c r="AJ6" s="154"/>
      <c r="AK6" s="154"/>
      <c r="AL6" s="168"/>
      <c r="AM6" s="176" t="s">
        <v>76</v>
      </c>
      <c r="AN6" s="59"/>
      <c r="AO6" s="59"/>
      <c r="AP6" s="59"/>
      <c r="AQ6" s="59"/>
      <c r="AR6" s="59"/>
      <c r="AS6" s="59"/>
      <c r="AT6" s="64"/>
      <c r="AU6" s="183" t="s">
        <v>72</v>
      </c>
      <c r="AV6" s="140"/>
      <c r="AW6" s="140"/>
      <c r="AX6" s="140"/>
      <c r="AY6" s="191" t="s">
        <v>175</v>
      </c>
      <c r="AZ6" s="199"/>
      <c r="BA6" s="199"/>
      <c r="BB6" s="199"/>
      <c r="BC6" s="199"/>
      <c r="BD6" s="199"/>
      <c r="BE6" s="199"/>
      <c r="BF6" s="199"/>
      <c r="BG6" s="199"/>
      <c r="BH6" s="199"/>
      <c r="BI6" s="199"/>
      <c r="BJ6" s="199"/>
      <c r="BK6" s="199"/>
      <c r="BL6" s="199"/>
      <c r="BM6" s="210"/>
      <c r="BN6" s="215">
        <v>266892</v>
      </c>
      <c r="BO6" s="218"/>
      <c r="BP6" s="218"/>
      <c r="BQ6" s="218"/>
      <c r="BR6" s="218"/>
      <c r="BS6" s="218"/>
      <c r="BT6" s="218"/>
      <c r="BU6" s="221"/>
      <c r="BV6" s="215">
        <v>171797</v>
      </c>
      <c r="BW6" s="218"/>
      <c r="BX6" s="218"/>
      <c r="BY6" s="218"/>
      <c r="BZ6" s="218"/>
      <c r="CA6" s="218"/>
      <c r="CB6" s="218"/>
      <c r="CC6" s="221"/>
      <c r="CD6" s="193" t="s">
        <v>176</v>
      </c>
      <c r="CE6" s="112"/>
      <c r="CF6" s="112"/>
      <c r="CG6" s="112"/>
      <c r="CH6" s="112"/>
      <c r="CI6" s="112"/>
      <c r="CJ6" s="112"/>
      <c r="CK6" s="112"/>
      <c r="CL6" s="112"/>
      <c r="CM6" s="112"/>
      <c r="CN6" s="112"/>
      <c r="CO6" s="112"/>
      <c r="CP6" s="112"/>
      <c r="CQ6" s="112"/>
      <c r="CR6" s="112"/>
      <c r="CS6" s="212"/>
      <c r="CT6" s="232">
        <v>78.5</v>
      </c>
      <c r="CU6" s="240"/>
      <c r="CV6" s="240"/>
      <c r="CW6" s="240"/>
      <c r="CX6" s="240"/>
      <c r="CY6" s="240"/>
      <c r="CZ6" s="240"/>
      <c r="DA6" s="248"/>
      <c r="DB6" s="232">
        <v>88</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177</v>
      </c>
      <c r="AN7" s="59"/>
      <c r="AO7" s="59"/>
      <c r="AP7" s="59"/>
      <c r="AQ7" s="59"/>
      <c r="AR7" s="59"/>
      <c r="AS7" s="59"/>
      <c r="AT7" s="64"/>
      <c r="AU7" s="183" t="s">
        <v>72</v>
      </c>
      <c r="AV7" s="140"/>
      <c r="AW7" s="140"/>
      <c r="AX7" s="140"/>
      <c r="AY7" s="191" t="s">
        <v>178</v>
      </c>
      <c r="AZ7" s="199"/>
      <c r="BA7" s="199"/>
      <c r="BB7" s="199"/>
      <c r="BC7" s="199"/>
      <c r="BD7" s="199"/>
      <c r="BE7" s="199"/>
      <c r="BF7" s="199"/>
      <c r="BG7" s="199"/>
      <c r="BH7" s="199"/>
      <c r="BI7" s="199"/>
      <c r="BJ7" s="199"/>
      <c r="BK7" s="199"/>
      <c r="BL7" s="199"/>
      <c r="BM7" s="210"/>
      <c r="BN7" s="215">
        <v>46154</v>
      </c>
      <c r="BO7" s="218"/>
      <c r="BP7" s="218"/>
      <c r="BQ7" s="218"/>
      <c r="BR7" s="218"/>
      <c r="BS7" s="218"/>
      <c r="BT7" s="218"/>
      <c r="BU7" s="221"/>
      <c r="BV7" s="215">
        <v>32708</v>
      </c>
      <c r="BW7" s="218"/>
      <c r="BX7" s="218"/>
      <c r="BY7" s="218"/>
      <c r="BZ7" s="218"/>
      <c r="CA7" s="218"/>
      <c r="CB7" s="218"/>
      <c r="CC7" s="221"/>
      <c r="CD7" s="193" t="s">
        <v>179</v>
      </c>
      <c r="CE7" s="112"/>
      <c r="CF7" s="112"/>
      <c r="CG7" s="112"/>
      <c r="CH7" s="112"/>
      <c r="CI7" s="112"/>
      <c r="CJ7" s="112"/>
      <c r="CK7" s="112"/>
      <c r="CL7" s="112"/>
      <c r="CM7" s="112"/>
      <c r="CN7" s="112"/>
      <c r="CO7" s="112"/>
      <c r="CP7" s="112"/>
      <c r="CQ7" s="112"/>
      <c r="CR7" s="112"/>
      <c r="CS7" s="212"/>
      <c r="CT7" s="215">
        <v>2518904</v>
      </c>
      <c r="CU7" s="218"/>
      <c r="CV7" s="218"/>
      <c r="CW7" s="218"/>
      <c r="CX7" s="218"/>
      <c r="CY7" s="218"/>
      <c r="CZ7" s="218"/>
      <c r="DA7" s="221"/>
      <c r="DB7" s="215">
        <v>2348786</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180</v>
      </c>
      <c r="AN8" s="59"/>
      <c r="AO8" s="59"/>
      <c r="AP8" s="59"/>
      <c r="AQ8" s="59"/>
      <c r="AR8" s="59"/>
      <c r="AS8" s="59"/>
      <c r="AT8" s="64"/>
      <c r="AU8" s="183" t="s">
        <v>72</v>
      </c>
      <c r="AV8" s="140"/>
      <c r="AW8" s="140"/>
      <c r="AX8" s="140"/>
      <c r="AY8" s="191" t="s">
        <v>183</v>
      </c>
      <c r="AZ8" s="199"/>
      <c r="BA8" s="199"/>
      <c r="BB8" s="199"/>
      <c r="BC8" s="199"/>
      <c r="BD8" s="199"/>
      <c r="BE8" s="199"/>
      <c r="BF8" s="199"/>
      <c r="BG8" s="199"/>
      <c r="BH8" s="199"/>
      <c r="BI8" s="199"/>
      <c r="BJ8" s="199"/>
      <c r="BK8" s="199"/>
      <c r="BL8" s="199"/>
      <c r="BM8" s="210"/>
      <c r="BN8" s="215">
        <v>220738</v>
      </c>
      <c r="BO8" s="218"/>
      <c r="BP8" s="218"/>
      <c r="BQ8" s="218"/>
      <c r="BR8" s="218"/>
      <c r="BS8" s="218"/>
      <c r="BT8" s="218"/>
      <c r="BU8" s="221"/>
      <c r="BV8" s="215">
        <v>139089</v>
      </c>
      <c r="BW8" s="218"/>
      <c r="BX8" s="218"/>
      <c r="BY8" s="218"/>
      <c r="BZ8" s="218"/>
      <c r="CA8" s="218"/>
      <c r="CB8" s="218"/>
      <c r="CC8" s="221"/>
      <c r="CD8" s="193" t="s">
        <v>184</v>
      </c>
      <c r="CE8" s="112"/>
      <c r="CF8" s="112"/>
      <c r="CG8" s="112"/>
      <c r="CH8" s="112"/>
      <c r="CI8" s="112"/>
      <c r="CJ8" s="112"/>
      <c r="CK8" s="112"/>
      <c r="CL8" s="112"/>
      <c r="CM8" s="112"/>
      <c r="CN8" s="112"/>
      <c r="CO8" s="112"/>
      <c r="CP8" s="112"/>
      <c r="CQ8" s="112"/>
      <c r="CR8" s="112"/>
      <c r="CS8" s="212"/>
      <c r="CT8" s="233">
        <v>0.39</v>
      </c>
      <c r="CU8" s="241"/>
      <c r="CV8" s="241"/>
      <c r="CW8" s="241"/>
      <c r="CX8" s="241"/>
      <c r="CY8" s="241"/>
      <c r="CZ8" s="241"/>
      <c r="DA8" s="249"/>
      <c r="DB8" s="233">
        <v>0.41</v>
      </c>
      <c r="DC8" s="241"/>
      <c r="DD8" s="241"/>
      <c r="DE8" s="241"/>
      <c r="DF8" s="241"/>
      <c r="DG8" s="241"/>
      <c r="DH8" s="241"/>
      <c r="DI8" s="249"/>
    </row>
    <row r="9" spans="1:119" ht="18.75" customHeight="1">
      <c r="A9" s="2"/>
      <c r="B9" s="10" t="s">
        <v>23</v>
      </c>
      <c r="C9" s="27"/>
      <c r="D9" s="27"/>
      <c r="E9" s="27"/>
      <c r="F9" s="27"/>
      <c r="G9" s="27"/>
      <c r="H9" s="27"/>
      <c r="I9" s="27"/>
      <c r="J9" s="27"/>
      <c r="K9" s="31"/>
      <c r="L9" s="66" t="s">
        <v>15</v>
      </c>
      <c r="M9" s="75"/>
      <c r="N9" s="75"/>
      <c r="O9" s="75"/>
      <c r="P9" s="75"/>
      <c r="Q9" s="87"/>
      <c r="R9" s="98">
        <v>6807</v>
      </c>
      <c r="S9" s="107"/>
      <c r="T9" s="107"/>
      <c r="U9" s="107"/>
      <c r="V9" s="118"/>
      <c r="W9" s="128" t="s">
        <v>186</v>
      </c>
      <c r="X9" s="138"/>
      <c r="Y9" s="138"/>
      <c r="Z9" s="138"/>
      <c r="AA9" s="138"/>
      <c r="AB9" s="138"/>
      <c r="AC9" s="138"/>
      <c r="AD9" s="138"/>
      <c r="AE9" s="138"/>
      <c r="AF9" s="138"/>
      <c r="AG9" s="138"/>
      <c r="AH9" s="138"/>
      <c r="AI9" s="138"/>
      <c r="AJ9" s="138"/>
      <c r="AK9" s="138"/>
      <c r="AL9" s="165"/>
      <c r="AM9" s="176" t="s">
        <v>188</v>
      </c>
      <c r="AN9" s="59"/>
      <c r="AO9" s="59"/>
      <c r="AP9" s="59"/>
      <c r="AQ9" s="59"/>
      <c r="AR9" s="59"/>
      <c r="AS9" s="59"/>
      <c r="AT9" s="64"/>
      <c r="AU9" s="183" t="s">
        <v>72</v>
      </c>
      <c r="AV9" s="140"/>
      <c r="AW9" s="140"/>
      <c r="AX9" s="140"/>
      <c r="AY9" s="191" t="s">
        <v>74</v>
      </c>
      <c r="AZ9" s="199"/>
      <c r="BA9" s="199"/>
      <c r="BB9" s="199"/>
      <c r="BC9" s="199"/>
      <c r="BD9" s="199"/>
      <c r="BE9" s="199"/>
      <c r="BF9" s="199"/>
      <c r="BG9" s="199"/>
      <c r="BH9" s="199"/>
      <c r="BI9" s="199"/>
      <c r="BJ9" s="199"/>
      <c r="BK9" s="199"/>
      <c r="BL9" s="199"/>
      <c r="BM9" s="210"/>
      <c r="BN9" s="215">
        <v>81649</v>
      </c>
      <c r="BO9" s="218"/>
      <c r="BP9" s="218"/>
      <c r="BQ9" s="218"/>
      <c r="BR9" s="218"/>
      <c r="BS9" s="218"/>
      <c r="BT9" s="218"/>
      <c r="BU9" s="221"/>
      <c r="BV9" s="215">
        <v>4061</v>
      </c>
      <c r="BW9" s="218"/>
      <c r="BX9" s="218"/>
      <c r="BY9" s="218"/>
      <c r="BZ9" s="218"/>
      <c r="CA9" s="218"/>
      <c r="CB9" s="218"/>
      <c r="CC9" s="221"/>
      <c r="CD9" s="193" t="s">
        <v>71</v>
      </c>
      <c r="CE9" s="112"/>
      <c r="CF9" s="112"/>
      <c r="CG9" s="112"/>
      <c r="CH9" s="112"/>
      <c r="CI9" s="112"/>
      <c r="CJ9" s="112"/>
      <c r="CK9" s="112"/>
      <c r="CL9" s="112"/>
      <c r="CM9" s="112"/>
      <c r="CN9" s="112"/>
      <c r="CO9" s="112"/>
      <c r="CP9" s="112"/>
      <c r="CQ9" s="112"/>
      <c r="CR9" s="112"/>
      <c r="CS9" s="212"/>
      <c r="CT9" s="231">
        <v>10.3</v>
      </c>
      <c r="CU9" s="239"/>
      <c r="CV9" s="239"/>
      <c r="CW9" s="239"/>
      <c r="CX9" s="239"/>
      <c r="CY9" s="239"/>
      <c r="CZ9" s="239"/>
      <c r="DA9" s="247"/>
      <c r="DB9" s="231">
        <v>11.7</v>
      </c>
      <c r="DC9" s="239"/>
      <c r="DD9" s="239"/>
      <c r="DE9" s="239"/>
      <c r="DF9" s="239"/>
      <c r="DG9" s="239"/>
      <c r="DH9" s="239"/>
      <c r="DI9" s="247"/>
    </row>
    <row r="10" spans="1:119" ht="18.75" customHeight="1">
      <c r="A10" s="2"/>
      <c r="B10" s="10"/>
      <c r="C10" s="27"/>
      <c r="D10" s="27"/>
      <c r="E10" s="27"/>
      <c r="F10" s="27"/>
      <c r="G10" s="27"/>
      <c r="H10" s="27"/>
      <c r="I10" s="27"/>
      <c r="J10" s="27"/>
      <c r="K10" s="31"/>
      <c r="L10" s="52" t="s">
        <v>190</v>
      </c>
      <c r="M10" s="59"/>
      <c r="N10" s="59"/>
      <c r="O10" s="59"/>
      <c r="P10" s="59"/>
      <c r="Q10" s="64"/>
      <c r="R10" s="73">
        <v>7324</v>
      </c>
      <c r="S10" s="81"/>
      <c r="T10" s="81"/>
      <c r="U10" s="81"/>
      <c r="V10" s="119"/>
      <c r="W10" s="129"/>
      <c r="X10" s="54"/>
      <c r="Y10" s="54"/>
      <c r="Z10" s="54"/>
      <c r="AA10" s="54"/>
      <c r="AB10" s="54"/>
      <c r="AC10" s="54"/>
      <c r="AD10" s="54"/>
      <c r="AE10" s="54"/>
      <c r="AF10" s="54"/>
      <c r="AG10" s="54"/>
      <c r="AH10" s="54"/>
      <c r="AI10" s="54"/>
      <c r="AJ10" s="54"/>
      <c r="AK10" s="54"/>
      <c r="AL10" s="166"/>
      <c r="AM10" s="176" t="s">
        <v>192</v>
      </c>
      <c r="AN10" s="59"/>
      <c r="AO10" s="59"/>
      <c r="AP10" s="59"/>
      <c r="AQ10" s="59"/>
      <c r="AR10" s="59"/>
      <c r="AS10" s="59"/>
      <c r="AT10" s="64"/>
      <c r="AU10" s="183" t="s">
        <v>72</v>
      </c>
      <c r="AV10" s="140"/>
      <c r="AW10" s="140"/>
      <c r="AX10" s="140"/>
      <c r="AY10" s="191" t="s">
        <v>193</v>
      </c>
      <c r="AZ10" s="199"/>
      <c r="BA10" s="199"/>
      <c r="BB10" s="199"/>
      <c r="BC10" s="199"/>
      <c r="BD10" s="199"/>
      <c r="BE10" s="199"/>
      <c r="BF10" s="199"/>
      <c r="BG10" s="199"/>
      <c r="BH10" s="199"/>
      <c r="BI10" s="199"/>
      <c r="BJ10" s="199"/>
      <c r="BK10" s="199"/>
      <c r="BL10" s="199"/>
      <c r="BM10" s="210"/>
      <c r="BN10" s="215">
        <v>97975</v>
      </c>
      <c r="BO10" s="218"/>
      <c r="BP10" s="218"/>
      <c r="BQ10" s="218"/>
      <c r="BR10" s="218"/>
      <c r="BS10" s="218"/>
      <c r="BT10" s="218"/>
      <c r="BU10" s="221"/>
      <c r="BV10" s="215">
        <v>79948</v>
      </c>
      <c r="BW10" s="218"/>
      <c r="BX10" s="218"/>
      <c r="BY10" s="218"/>
      <c r="BZ10" s="218"/>
      <c r="CA10" s="218"/>
      <c r="CB10" s="218"/>
      <c r="CC10" s="221"/>
      <c r="CD10" s="223" t="s">
        <v>195</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197</v>
      </c>
      <c r="M11" s="60"/>
      <c r="N11" s="60"/>
      <c r="O11" s="60"/>
      <c r="P11" s="60"/>
      <c r="Q11" s="65"/>
      <c r="R11" s="99" t="s">
        <v>199</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72</v>
      </c>
      <c r="AV11" s="140"/>
      <c r="AW11" s="140"/>
      <c r="AX11" s="140"/>
      <c r="AY11" s="191" t="s">
        <v>203</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204</v>
      </c>
      <c r="CE11" s="112"/>
      <c r="CF11" s="112"/>
      <c r="CG11" s="112"/>
      <c r="CH11" s="112"/>
      <c r="CI11" s="112"/>
      <c r="CJ11" s="112"/>
      <c r="CK11" s="112"/>
      <c r="CL11" s="112"/>
      <c r="CM11" s="112"/>
      <c r="CN11" s="112"/>
      <c r="CO11" s="112"/>
      <c r="CP11" s="112"/>
      <c r="CQ11" s="112"/>
      <c r="CR11" s="112"/>
      <c r="CS11" s="212"/>
      <c r="CT11" s="233" t="s">
        <v>170</v>
      </c>
      <c r="CU11" s="241"/>
      <c r="CV11" s="241"/>
      <c r="CW11" s="241"/>
      <c r="CX11" s="241"/>
      <c r="CY11" s="241"/>
      <c r="CZ11" s="241"/>
      <c r="DA11" s="249"/>
      <c r="DB11" s="233" t="s">
        <v>170</v>
      </c>
      <c r="DC11" s="241"/>
      <c r="DD11" s="241"/>
      <c r="DE11" s="241"/>
      <c r="DF11" s="241"/>
      <c r="DG11" s="241"/>
      <c r="DH11" s="241"/>
      <c r="DI11" s="249"/>
    </row>
    <row r="12" spans="1:119" ht="18.75" customHeight="1">
      <c r="A12" s="2"/>
      <c r="B12" s="11" t="s">
        <v>62</v>
      </c>
      <c r="C12" s="28"/>
      <c r="D12" s="28"/>
      <c r="E12" s="28"/>
      <c r="F12" s="28"/>
      <c r="G12" s="28"/>
      <c r="H12" s="28"/>
      <c r="I12" s="28"/>
      <c r="J12" s="28"/>
      <c r="K12" s="61"/>
      <c r="L12" s="67" t="s">
        <v>206</v>
      </c>
      <c r="M12" s="76"/>
      <c r="N12" s="76"/>
      <c r="O12" s="76"/>
      <c r="P12" s="76"/>
      <c r="Q12" s="88"/>
      <c r="R12" s="100">
        <v>6748</v>
      </c>
      <c r="S12" s="109"/>
      <c r="T12" s="109"/>
      <c r="U12" s="109"/>
      <c r="V12" s="121"/>
      <c r="W12" s="133" t="s">
        <v>6</v>
      </c>
      <c r="X12" s="140"/>
      <c r="Y12" s="140"/>
      <c r="Z12" s="140"/>
      <c r="AA12" s="140"/>
      <c r="AB12" s="145"/>
      <c r="AC12" s="149" t="s">
        <v>117</v>
      </c>
      <c r="AD12" s="156"/>
      <c r="AE12" s="156"/>
      <c r="AF12" s="156"/>
      <c r="AG12" s="159"/>
      <c r="AH12" s="149" t="s">
        <v>208</v>
      </c>
      <c r="AI12" s="156"/>
      <c r="AJ12" s="156"/>
      <c r="AK12" s="156"/>
      <c r="AL12" s="171"/>
      <c r="AM12" s="176" t="s">
        <v>210</v>
      </c>
      <c r="AN12" s="59"/>
      <c r="AO12" s="59"/>
      <c r="AP12" s="59"/>
      <c r="AQ12" s="59"/>
      <c r="AR12" s="59"/>
      <c r="AS12" s="59"/>
      <c r="AT12" s="64"/>
      <c r="AU12" s="183" t="s">
        <v>72</v>
      </c>
      <c r="AV12" s="140"/>
      <c r="AW12" s="140"/>
      <c r="AX12" s="140"/>
      <c r="AY12" s="191" t="s">
        <v>212</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213</v>
      </c>
      <c r="CE12" s="112"/>
      <c r="CF12" s="112"/>
      <c r="CG12" s="112"/>
      <c r="CH12" s="112"/>
      <c r="CI12" s="112"/>
      <c r="CJ12" s="112"/>
      <c r="CK12" s="112"/>
      <c r="CL12" s="112"/>
      <c r="CM12" s="112"/>
      <c r="CN12" s="112"/>
      <c r="CO12" s="112"/>
      <c r="CP12" s="112"/>
      <c r="CQ12" s="112"/>
      <c r="CR12" s="112"/>
      <c r="CS12" s="212"/>
      <c r="CT12" s="233" t="s">
        <v>170</v>
      </c>
      <c r="CU12" s="241"/>
      <c r="CV12" s="241"/>
      <c r="CW12" s="241"/>
      <c r="CX12" s="241"/>
      <c r="CY12" s="241"/>
      <c r="CZ12" s="241"/>
      <c r="DA12" s="249"/>
      <c r="DB12" s="233" t="s">
        <v>170</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215</v>
      </c>
      <c r="N13" s="83"/>
      <c r="O13" s="83"/>
      <c r="P13" s="83"/>
      <c r="Q13" s="89"/>
      <c r="R13" s="101">
        <v>6721</v>
      </c>
      <c r="S13" s="110"/>
      <c r="T13" s="110"/>
      <c r="U13" s="110"/>
      <c r="V13" s="122"/>
      <c r="W13" s="131" t="s">
        <v>216</v>
      </c>
      <c r="X13" s="57"/>
      <c r="Y13" s="57"/>
      <c r="Z13" s="57"/>
      <c r="AA13" s="57"/>
      <c r="AB13" s="25"/>
      <c r="AC13" s="73">
        <v>122</v>
      </c>
      <c r="AD13" s="81"/>
      <c r="AE13" s="81"/>
      <c r="AF13" s="81"/>
      <c r="AG13" s="85"/>
      <c r="AH13" s="73">
        <v>116</v>
      </c>
      <c r="AI13" s="81"/>
      <c r="AJ13" s="81"/>
      <c r="AK13" s="81"/>
      <c r="AL13" s="119"/>
      <c r="AM13" s="176" t="s">
        <v>218</v>
      </c>
      <c r="AN13" s="59"/>
      <c r="AO13" s="59"/>
      <c r="AP13" s="59"/>
      <c r="AQ13" s="59"/>
      <c r="AR13" s="59"/>
      <c r="AS13" s="59"/>
      <c r="AT13" s="64"/>
      <c r="AU13" s="183" t="s">
        <v>220</v>
      </c>
      <c r="AV13" s="140"/>
      <c r="AW13" s="140"/>
      <c r="AX13" s="140"/>
      <c r="AY13" s="191" t="s">
        <v>222</v>
      </c>
      <c r="AZ13" s="199"/>
      <c r="BA13" s="199"/>
      <c r="BB13" s="199"/>
      <c r="BC13" s="199"/>
      <c r="BD13" s="199"/>
      <c r="BE13" s="199"/>
      <c r="BF13" s="199"/>
      <c r="BG13" s="199"/>
      <c r="BH13" s="199"/>
      <c r="BI13" s="199"/>
      <c r="BJ13" s="199"/>
      <c r="BK13" s="199"/>
      <c r="BL13" s="199"/>
      <c r="BM13" s="210"/>
      <c r="BN13" s="215">
        <v>179624</v>
      </c>
      <c r="BO13" s="218"/>
      <c r="BP13" s="218"/>
      <c r="BQ13" s="218"/>
      <c r="BR13" s="218"/>
      <c r="BS13" s="218"/>
      <c r="BT13" s="218"/>
      <c r="BU13" s="221"/>
      <c r="BV13" s="215">
        <v>84009</v>
      </c>
      <c r="BW13" s="218"/>
      <c r="BX13" s="218"/>
      <c r="BY13" s="218"/>
      <c r="BZ13" s="218"/>
      <c r="CA13" s="218"/>
      <c r="CB13" s="218"/>
      <c r="CC13" s="221"/>
      <c r="CD13" s="193" t="s">
        <v>223</v>
      </c>
      <c r="CE13" s="112"/>
      <c r="CF13" s="112"/>
      <c r="CG13" s="112"/>
      <c r="CH13" s="112"/>
      <c r="CI13" s="112"/>
      <c r="CJ13" s="112"/>
      <c r="CK13" s="112"/>
      <c r="CL13" s="112"/>
      <c r="CM13" s="112"/>
      <c r="CN13" s="112"/>
      <c r="CO13" s="112"/>
      <c r="CP13" s="112"/>
      <c r="CQ13" s="112"/>
      <c r="CR13" s="112"/>
      <c r="CS13" s="212"/>
      <c r="CT13" s="231">
        <v>12.1</v>
      </c>
      <c r="CU13" s="239"/>
      <c r="CV13" s="239"/>
      <c r="CW13" s="239"/>
      <c r="CX13" s="239"/>
      <c r="CY13" s="239"/>
      <c r="CZ13" s="239"/>
      <c r="DA13" s="247"/>
      <c r="DB13" s="231">
        <v>12.7</v>
      </c>
      <c r="DC13" s="239"/>
      <c r="DD13" s="239"/>
      <c r="DE13" s="239"/>
      <c r="DF13" s="239"/>
      <c r="DG13" s="239"/>
      <c r="DH13" s="239"/>
      <c r="DI13" s="247"/>
    </row>
    <row r="14" spans="1:119" ht="18.75" customHeight="1">
      <c r="A14" s="2"/>
      <c r="B14" s="12"/>
      <c r="C14" s="29"/>
      <c r="D14" s="29"/>
      <c r="E14" s="29"/>
      <c r="F14" s="29"/>
      <c r="G14" s="29"/>
      <c r="H14" s="29"/>
      <c r="I14" s="29"/>
      <c r="J14" s="29"/>
      <c r="K14" s="62"/>
      <c r="L14" s="69" t="s">
        <v>227</v>
      </c>
      <c r="M14" s="78"/>
      <c r="N14" s="78"/>
      <c r="O14" s="78"/>
      <c r="P14" s="78"/>
      <c r="Q14" s="90"/>
      <c r="R14" s="101">
        <v>6883</v>
      </c>
      <c r="S14" s="110"/>
      <c r="T14" s="110"/>
      <c r="U14" s="110"/>
      <c r="V14" s="122"/>
      <c r="W14" s="130"/>
      <c r="X14" s="58"/>
      <c r="Y14" s="58"/>
      <c r="Z14" s="58"/>
      <c r="AA14" s="58"/>
      <c r="AB14" s="24"/>
      <c r="AC14" s="150">
        <v>3.9</v>
      </c>
      <c r="AD14" s="157"/>
      <c r="AE14" s="157"/>
      <c r="AF14" s="157"/>
      <c r="AG14" s="160"/>
      <c r="AH14" s="150">
        <v>3.3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230</v>
      </c>
      <c r="CE14" s="201"/>
      <c r="CF14" s="201"/>
      <c r="CG14" s="201"/>
      <c r="CH14" s="201"/>
      <c r="CI14" s="201"/>
      <c r="CJ14" s="201"/>
      <c r="CK14" s="201"/>
      <c r="CL14" s="201"/>
      <c r="CM14" s="201"/>
      <c r="CN14" s="201"/>
      <c r="CO14" s="201"/>
      <c r="CP14" s="201"/>
      <c r="CQ14" s="201"/>
      <c r="CR14" s="201"/>
      <c r="CS14" s="213"/>
      <c r="CT14" s="235">
        <v>39.6</v>
      </c>
      <c r="CU14" s="243"/>
      <c r="CV14" s="243"/>
      <c r="CW14" s="243"/>
      <c r="CX14" s="243"/>
      <c r="CY14" s="243"/>
      <c r="CZ14" s="243"/>
      <c r="DA14" s="251"/>
      <c r="DB14" s="235">
        <v>62.5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215</v>
      </c>
      <c r="N15" s="83"/>
      <c r="O15" s="83"/>
      <c r="P15" s="83"/>
      <c r="Q15" s="89"/>
      <c r="R15" s="101">
        <v>6843</v>
      </c>
      <c r="S15" s="110"/>
      <c r="T15" s="110"/>
      <c r="U15" s="110"/>
      <c r="V15" s="122"/>
      <c r="W15" s="131" t="s">
        <v>10</v>
      </c>
      <c r="X15" s="57"/>
      <c r="Y15" s="57"/>
      <c r="Z15" s="57"/>
      <c r="AA15" s="57"/>
      <c r="AB15" s="25"/>
      <c r="AC15" s="73">
        <v>981</v>
      </c>
      <c r="AD15" s="81"/>
      <c r="AE15" s="81"/>
      <c r="AF15" s="81"/>
      <c r="AG15" s="85"/>
      <c r="AH15" s="73">
        <v>1158</v>
      </c>
      <c r="AI15" s="81"/>
      <c r="AJ15" s="81"/>
      <c r="AK15" s="81"/>
      <c r="AL15" s="119"/>
      <c r="AM15" s="176"/>
      <c r="AN15" s="59"/>
      <c r="AO15" s="59"/>
      <c r="AP15" s="59"/>
      <c r="AQ15" s="59"/>
      <c r="AR15" s="59"/>
      <c r="AS15" s="59"/>
      <c r="AT15" s="64"/>
      <c r="AU15" s="183"/>
      <c r="AV15" s="140"/>
      <c r="AW15" s="140"/>
      <c r="AX15" s="140"/>
      <c r="AY15" s="190" t="s">
        <v>232</v>
      </c>
      <c r="AZ15" s="198"/>
      <c r="BA15" s="198"/>
      <c r="BB15" s="198"/>
      <c r="BC15" s="198"/>
      <c r="BD15" s="198"/>
      <c r="BE15" s="198"/>
      <c r="BF15" s="198"/>
      <c r="BG15" s="198"/>
      <c r="BH15" s="198"/>
      <c r="BI15" s="198"/>
      <c r="BJ15" s="198"/>
      <c r="BK15" s="198"/>
      <c r="BL15" s="198"/>
      <c r="BM15" s="209"/>
      <c r="BN15" s="214">
        <v>774451</v>
      </c>
      <c r="BO15" s="217"/>
      <c r="BP15" s="217"/>
      <c r="BQ15" s="217"/>
      <c r="BR15" s="217"/>
      <c r="BS15" s="217"/>
      <c r="BT15" s="217"/>
      <c r="BU15" s="220"/>
      <c r="BV15" s="214">
        <v>834923</v>
      </c>
      <c r="BW15" s="217"/>
      <c r="BX15" s="217"/>
      <c r="BY15" s="217"/>
      <c r="BZ15" s="217"/>
      <c r="CA15" s="217"/>
      <c r="CB15" s="217"/>
      <c r="CC15" s="220"/>
      <c r="CD15" s="223" t="s">
        <v>214</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47</v>
      </c>
      <c r="M16" s="79"/>
      <c r="N16" s="79"/>
      <c r="O16" s="79"/>
      <c r="P16" s="79"/>
      <c r="Q16" s="91"/>
      <c r="R16" s="102" t="s">
        <v>233</v>
      </c>
      <c r="S16" s="111"/>
      <c r="T16" s="111"/>
      <c r="U16" s="111"/>
      <c r="V16" s="123"/>
      <c r="W16" s="130"/>
      <c r="X16" s="58"/>
      <c r="Y16" s="58"/>
      <c r="Z16" s="58"/>
      <c r="AA16" s="58"/>
      <c r="AB16" s="24"/>
      <c r="AC16" s="150">
        <v>31.1</v>
      </c>
      <c r="AD16" s="157"/>
      <c r="AE16" s="157"/>
      <c r="AF16" s="157"/>
      <c r="AG16" s="160"/>
      <c r="AH16" s="150">
        <v>33.299999999999997</v>
      </c>
      <c r="AI16" s="157"/>
      <c r="AJ16" s="157"/>
      <c r="AK16" s="157"/>
      <c r="AL16" s="172"/>
      <c r="AM16" s="176"/>
      <c r="AN16" s="59"/>
      <c r="AO16" s="59"/>
      <c r="AP16" s="59"/>
      <c r="AQ16" s="59"/>
      <c r="AR16" s="59"/>
      <c r="AS16" s="59"/>
      <c r="AT16" s="64"/>
      <c r="AU16" s="183"/>
      <c r="AV16" s="140"/>
      <c r="AW16" s="140"/>
      <c r="AX16" s="140"/>
      <c r="AY16" s="191" t="s">
        <v>115</v>
      </c>
      <c r="AZ16" s="199"/>
      <c r="BA16" s="199"/>
      <c r="BB16" s="199"/>
      <c r="BC16" s="199"/>
      <c r="BD16" s="199"/>
      <c r="BE16" s="199"/>
      <c r="BF16" s="199"/>
      <c r="BG16" s="199"/>
      <c r="BH16" s="199"/>
      <c r="BI16" s="199"/>
      <c r="BJ16" s="199"/>
      <c r="BK16" s="199"/>
      <c r="BL16" s="199"/>
      <c r="BM16" s="210"/>
      <c r="BN16" s="215">
        <v>2209821</v>
      </c>
      <c r="BO16" s="218"/>
      <c r="BP16" s="218"/>
      <c r="BQ16" s="218"/>
      <c r="BR16" s="218"/>
      <c r="BS16" s="218"/>
      <c r="BT16" s="218"/>
      <c r="BU16" s="221"/>
      <c r="BV16" s="215">
        <v>2030931</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108</v>
      </c>
      <c r="N17" s="84"/>
      <c r="O17" s="84"/>
      <c r="P17" s="84"/>
      <c r="Q17" s="92"/>
      <c r="R17" s="102" t="s">
        <v>236</v>
      </c>
      <c r="S17" s="111"/>
      <c r="T17" s="111"/>
      <c r="U17" s="111"/>
      <c r="V17" s="123"/>
      <c r="W17" s="131" t="s">
        <v>100</v>
      </c>
      <c r="X17" s="57"/>
      <c r="Y17" s="57"/>
      <c r="Z17" s="57"/>
      <c r="AA17" s="57"/>
      <c r="AB17" s="25"/>
      <c r="AC17" s="73">
        <v>2047</v>
      </c>
      <c r="AD17" s="81"/>
      <c r="AE17" s="81"/>
      <c r="AF17" s="81"/>
      <c r="AG17" s="85"/>
      <c r="AH17" s="73">
        <v>2204</v>
      </c>
      <c r="AI17" s="81"/>
      <c r="AJ17" s="81"/>
      <c r="AK17" s="81"/>
      <c r="AL17" s="119"/>
      <c r="AM17" s="176"/>
      <c r="AN17" s="59"/>
      <c r="AO17" s="59"/>
      <c r="AP17" s="59"/>
      <c r="AQ17" s="59"/>
      <c r="AR17" s="59"/>
      <c r="AS17" s="59"/>
      <c r="AT17" s="64"/>
      <c r="AU17" s="183"/>
      <c r="AV17" s="140"/>
      <c r="AW17" s="140"/>
      <c r="AX17" s="140"/>
      <c r="AY17" s="191" t="s">
        <v>237</v>
      </c>
      <c r="AZ17" s="199"/>
      <c r="BA17" s="199"/>
      <c r="BB17" s="199"/>
      <c r="BC17" s="199"/>
      <c r="BD17" s="199"/>
      <c r="BE17" s="199"/>
      <c r="BF17" s="199"/>
      <c r="BG17" s="199"/>
      <c r="BH17" s="199"/>
      <c r="BI17" s="199"/>
      <c r="BJ17" s="199"/>
      <c r="BK17" s="199"/>
      <c r="BL17" s="199"/>
      <c r="BM17" s="210"/>
      <c r="BN17" s="215">
        <v>976029</v>
      </c>
      <c r="BO17" s="218"/>
      <c r="BP17" s="218"/>
      <c r="BQ17" s="218"/>
      <c r="BR17" s="218"/>
      <c r="BS17" s="218"/>
      <c r="BT17" s="218"/>
      <c r="BU17" s="221"/>
      <c r="BV17" s="215">
        <v>1064753</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239</v>
      </c>
      <c r="C18" s="31"/>
      <c r="D18" s="31"/>
      <c r="E18" s="49"/>
      <c r="F18" s="49"/>
      <c r="G18" s="49"/>
      <c r="H18" s="49"/>
      <c r="I18" s="49"/>
      <c r="J18" s="49"/>
      <c r="K18" s="49"/>
      <c r="L18" s="71">
        <v>30.43</v>
      </c>
      <c r="M18" s="71"/>
      <c r="N18" s="71"/>
      <c r="O18" s="71"/>
      <c r="P18" s="71"/>
      <c r="Q18" s="71"/>
      <c r="R18" s="103"/>
      <c r="S18" s="103"/>
      <c r="T18" s="103"/>
      <c r="U18" s="103"/>
      <c r="V18" s="124"/>
      <c r="W18" s="132"/>
      <c r="X18" s="139"/>
      <c r="Y18" s="139"/>
      <c r="Z18" s="139"/>
      <c r="AA18" s="139"/>
      <c r="AB18" s="26"/>
      <c r="AC18" s="151">
        <v>65</v>
      </c>
      <c r="AD18" s="158"/>
      <c r="AE18" s="158"/>
      <c r="AF18" s="158"/>
      <c r="AG18" s="161"/>
      <c r="AH18" s="151">
        <v>63.4</v>
      </c>
      <c r="AI18" s="158"/>
      <c r="AJ18" s="158"/>
      <c r="AK18" s="158"/>
      <c r="AL18" s="173"/>
      <c r="AM18" s="176"/>
      <c r="AN18" s="59"/>
      <c r="AO18" s="59"/>
      <c r="AP18" s="59"/>
      <c r="AQ18" s="59"/>
      <c r="AR18" s="59"/>
      <c r="AS18" s="59"/>
      <c r="AT18" s="64"/>
      <c r="AU18" s="183"/>
      <c r="AV18" s="140"/>
      <c r="AW18" s="140"/>
      <c r="AX18" s="140"/>
      <c r="AY18" s="191" t="s">
        <v>240</v>
      </c>
      <c r="AZ18" s="199"/>
      <c r="BA18" s="199"/>
      <c r="BB18" s="199"/>
      <c r="BC18" s="199"/>
      <c r="BD18" s="199"/>
      <c r="BE18" s="199"/>
      <c r="BF18" s="199"/>
      <c r="BG18" s="199"/>
      <c r="BH18" s="199"/>
      <c r="BI18" s="199"/>
      <c r="BJ18" s="199"/>
      <c r="BK18" s="199"/>
      <c r="BL18" s="199"/>
      <c r="BM18" s="210"/>
      <c r="BN18" s="215">
        <v>1957736</v>
      </c>
      <c r="BO18" s="218"/>
      <c r="BP18" s="218"/>
      <c r="BQ18" s="218"/>
      <c r="BR18" s="218"/>
      <c r="BS18" s="218"/>
      <c r="BT18" s="218"/>
      <c r="BU18" s="221"/>
      <c r="BV18" s="215">
        <v>1953762</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68</v>
      </c>
      <c r="C19" s="31"/>
      <c r="D19" s="31"/>
      <c r="E19" s="49"/>
      <c r="F19" s="49"/>
      <c r="G19" s="49"/>
      <c r="H19" s="49"/>
      <c r="I19" s="49"/>
      <c r="J19" s="49"/>
      <c r="K19" s="49"/>
      <c r="L19" s="72">
        <v>224</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226</v>
      </c>
      <c r="AZ19" s="199"/>
      <c r="BA19" s="199"/>
      <c r="BB19" s="199"/>
      <c r="BC19" s="199"/>
      <c r="BD19" s="199"/>
      <c r="BE19" s="199"/>
      <c r="BF19" s="199"/>
      <c r="BG19" s="199"/>
      <c r="BH19" s="199"/>
      <c r="BI19" s="199"/>
      <c r="BJ19" s="199"/>
      <c r="BK19" s="199"/>
      <c r="BL19" s="199"/>
      <c r="BM19" s="210"/>
      <c r="BN19" s="215">
        <v>3167242</v>
      </c>
      <c r="BO19" s="218"/>
      <c r="BP19" s="218"/>
      <c r="BQ19" s="218"/>
      <c r="BR19" s="218"/>
      <c r="BS19" s="218"/>
      <c r="BT19" s="218"/>
      <c r="BU19" s="221"/>
      <c r="BV19" s="215">
        <v>2722590</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242</v>
      </c>
      <c r="C20" s="31"/>
      <c r="D20" s="31"/>
      <c r="E20" s="49"/>
      <c r="F20" s="49"/>
      <c r="G20" s="49"/>
      <c r="H20" s="49"/>
      <c r="I20" s="49"/>
      <c r="J20" s="49"/>
      <c r="K20" s="49"/>
      <c r="L20" s="72">
        <v>2605</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246</v>
      </c>
      <c r="C22" s="33"/>
      <c r="D22" s="41"/>
      <c r="E22" s="50" t="s">
        <v>6</v>
      </c>
      <c r="F22" s="57"/>
      <c r="G22" s="57"/>
      <c r="H22" s="57"/>
      <c r="I22" s="57"/>
      <c r="J22" s="57"/>
      <c r="K22" s="25"/>
      <c r="L22" s="50" t="s">
        <v>247</v>
      </c>
      <c r="M22" s="57"/>
      <c r="N22" s="57"/>
      <c r="O22" s="57"/>
      <c r="P22" s="25"/>
      <c r="Q22" s="93" t="s">
        <v>248</v>
      </c>
      <c r="R22" s="105"/>
      <c r="S22" s="105"/>
      <c r="T22" s="105"/>
      <c r="U22" s="105"/>
      <c r="V22" s="126"/>
      <c r="W22" s="134" t="s">
        <v>249</v>
      </c>
      <c r="X22" s="33"/>
      <c r="Y22" s="41"/>
      <c r="Z22" s="50" t="s">
        <v>6</v>
      </c>
      <c r="AA22" s="57"/>
      <c r="AB22" s="57"/>
      <c r="AC22" s="57"/>
      <c r="AD22" s="57"/>
      <c r="AE22" s="57"/>
      <c r="AF22" s="57"/>
      <c r="AG22" s="25"/>
      <c r="AH22" s="164" t="s">
        <v>187</v>
      </c>
      <c r="AI22" s="57"/>
      <c r="AJ22" s="57"/>
      <c r="AK22" s="57"/>
      <c r="AL22" s="25"/>
      <c r="AM22" s="164" t="s">
        <v>250</v>
      </c>
      <c r="AN22" s="179"/>
      <c r="AO22" s="179"/>
      <c r="AP22" s="179"/>
      <c r="AQ22" s="179"/>
      <c r="AR22" s="181"/>
      <c r="AS22" s="93" t="s">
        <v>248</v>
      </c>
      <c r="AT22" s="105"/>
      <c r="AU22" s="105"/>
      <c r="AV22" s="105"/>
      <c r="AW22" s="105"/>
      <c r="AX22" s="188"/>
      <c r="AY22" s="190" t="s">
        <v>253</v>
      </c>
      <c r="AZ22" s="198"/>
      <c r="BA22" s="198"/>
      <c r="BB22" s="198"/>
      <c r="BC22" s="198"/>
      <c r="BD22" s="198"/>
      <c r="BE22" s="198"/>
      <c r="BF22" s="198"/>
      <c r="BG22" s="198"/>
      <c r="BH22" s="198"/>
      <c r="BI22" s="198"/>
      <c r="BJ22" s="198"/>
      <c r="BK22" s="198"/>
      <c r="BL22" s="198"/>
      <c r="BM22" s="209"/>
      <c r="BN22" s="214">
        <v>2812605</v>
      </c>
      <c r="BO22" s="217"/>
      <c r="BP22" s="217"/>
      <c r="BQ22" s="217"/>
      <c r="BR22" s="217"/>
      <c r="BS22" s="217"/>
      <c r="BT22" s="217"/>
      <c r="BU22" s="220"/>
      <c r="BV22" s="214">
        <v>2878610</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254</v>
      </c>
      <c r="AZ23" s="199"/>
      <c r="BA23" s="199"/>
      <c r="BB23" s="199"/>
      <c r="BC23" s="199"/>
      <c r="BD23" s="199"/>
      <c r="BE23" s="199"/>
      <c r="BF23" s="199"/>
      <c r="BG23" s="199"/>
      <c r="BH23" s="199"/>
      <c r="BI23" s="199"/>
      <c r="BJ23" s="199"/>
      <c r="BK23" s="199"/>
      <c r="BL23" s="199"/>
      <c r="BM23" s="210"/>
      <c r="BN23" s="215">
        <v>1693123</v>
      </c>
      <c r="BO23" s="218"/>
      <c r="BP23" s="218"/>
      <c r="BQ23" s="218"/>
      <c r="BR23" s="218"/>
      <c r="BS23" s="218"/>
      <c r="BT23" s="218"/>
      <c r="BU23" s="221"/>
      <c r="BV23" s="215">
        <v>1673155</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256</v>
      </c>
      <c r="F24" s="59"/>
      <c r="G24" s="59"/>
      <c r="H24" s="59"/>
      <c r="I24" s="59"/>
      <c r="J24" s="59"/>
      <c r="K24" s="64"/>
      <c r="L24" s="73">
        <v>1</v>
      </c>
      <c r="M24" s="81"/>
      <c r="N24" s="81"/>
      <c r="O24" s="81"/>
      <c r="P24" s="85"/>
      <c r="Q24" s="73">
        <v>5600</v>
      </c>
      <c r="R24" s="81"/>
      <c r="S24" s="81"/>
      <c r="T24" s="81"/>
      <c r="U24" s="81"/>
      <c r="V24" s="85"/>
      <c r="W24" s="135"/>
      <c r="X24" s="34"/>
      <c r="Y24" s="42"/>
      <c r="Z24" s="52" t="s">
        <v>257</v>
      </c>
      <c r="AA24" s="59"/>
      <c r="AB24" s="59"/>
      <c r="AC24" s="59"/>
      <c r="AD24" s="59"/>
      <c r="AE24" s="59"/>
      <c r="AF24" s="59"/>
      <c r="AG24" s="64"/>
      <c r="AH24" s="73">
        <v>69</v>
      </c>
      <c r="AI24" s="81"/>
      <c r="AJ24" s="81"/>
      <c r="AK24" s="81"/>
      <c r="AL24" s="85"/>
      <c r="AM24" s="73">
        <v>197340</v>
      </c>
      <c r="AN24" s="81"/>
      <c r="AO24" s="81"/>
      <c r="AP24" s="81"/>
      <c r="AQ24" s="81"/>
      <c r="AR24" s="85"/>
      <c r="AS24" s="73">
        <v>2860</v>
      </c>
      <c r="AT24" s="81"/>
      <c r="AU24" s="81"/>
      <c r="AV24" s="81"/>
      <c r="AW24" s="81"/>
      <c r="AX24" s="119"/>
      <c r="AY24" s="192" t="s">
        <v>259</v>
      </c>
      <c r="AZ24" s="200"/>
      <c r="BA24" s="200"/>
      <c r="BB24" s="200"/>
      <c r="BC24" s="200"/>
      <c r="BD24" s="200"/>
      <c r="BE24" s="200"/>
      <c r="BF24" s="200"/>
      <c r="BG24" s="200"/>
      <c r="BH24" s="200"/>
      <c r="BI24" s="200"/>
      <c r="BJ24" s="200"/>
      <c r="BK24" s="200"/>
      <c r="BL24" s="200"/>
      <c r="BM24" s="211"/>
      <c r="BN24" s="215">
        <v>1086740</v>
      </c>
      <c r="BO24" s="218"/>
      <c r="BP24" s="218"/>
      <c r="BQ24" s="218"/>
      <c r="BR24" s="218"/>
      <c r="BS24" s="218"/>
      <c r="BT24" s="218"/>
      <c r="BU24" s="221"/>
      <c r="BV24" s="215">
        <v>1102182</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261</v>
      </c>
      <c r="F25" s="59"/>
      <c r="G25" s="59"/>
      <c r="H25" s="59"/>
      <c r="I25" s="59"/>
      <c r="J25" s="59"/>
      <c r="K25" s="64"/>
      <c r="L25" s="73">
        <v>1</v>
      </c>
      <c r="M25" s="81"/>
      <c r="N25" s="81"/>
      <c r="O25" s="81"/>
      <c r="P25" s="85"/>
      <c r="Q25" s="73">
        <v>4950</v>
      </c>
      <c r="R25" s="81"/>
      <c r="S25" s="81"/>
      <c r="T25" s="81"/>
      <c r="U25" s="81"/>
      <c r="V25" s="85"/>
      <c r="W25" s="135"/>
      <c r="X25" s="34"/>
      <c r="Y25" s="42"/>
      <c r="Z25" s="52" t="s">
        <v>262</v>
      </c>
      <c r="AA25" s="59"/>
      <c r="AB25" s="59"/>
      <c r="AC25" s="59"/>
      <c r="AD25" s="59"/>
      <c r="AE25" s="59"/>
      <c r="AF25" s="59"/>
      <c r="AG25" s="64"/>
      <c r="AH25" s="73" t="s">
        <v>170</v>
      </c>
      <c r="AI25" s="81"/>
      <c r="AJ25" s="81"/>
      <c r="AK25" s="81"/>
      <c r="AL25" s="85"/>
      <c r="AM25" s="73" t="s">
        <v>170</v>
      </c>
      <c r="AN25" s="81"/>
      <c r="AO25" s="81"/>
      <c r="AP25" s="81"/>
      <c r="AQ25" s="81"/>
      <c r="AR25" s="85"/>
      <c r="AS25" s="73" t="s">
        <v>170</v>
      </c>
      <c r="AT25" s="81"/>
      <c r="AU25" s="81"/>
      <c r="AV25" s="81"/>
      <c r="AW25" s="81"/>
      <c r="AX25" s="119"/>
      <c r="AY25" s="190" t="s">
        <v>36</v>
      </c>
      <c r="AZ25" s="198"/>
      <c r="BA25" s="198"/>
      <c r="BB25" s="198"/>
      <c r="BC25" s="198"/>
      <c r="BD25" s="198"/>
      <c r="BE25" s="198"/>
      <c r="BF25" s="198"/>
      <c r="BG25" s="198"/>
      <c r="BH25" s="198"/>
      <c r="BI25" s="198"/>
      <c r="BJ25" s="198"/>
      <c r="BK25" s="198"/>
      <c r="BL25" s="198"/>
      <c r="BM25" s="209"/>
      <c r="BN25" s="214">
        <v>12334</v>
      </c>
      <c r="BO25" s="217"/>
      <c r="BP25" s="217"/>
      <c r="BQ25" s="217"/>
      <c r="BR25" s="217"/>
      <c r="BS25" s="217"/>
      <c r="BT25" s="217"/>
      <c r="BU25" s="220"/>
      <c r="BV25" s="214">
        <v>13313</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263</v>
      </c>
      <c r="F26" s="59"/>
      <c r="G26" s="59"/>
      <c r="H26" s="59"/>
      <c r="I26" s="59"/>
      <c r="J26" s="59"/>
      <c r="K26" s="64"/>
      <c r="L26" s="73">
        <v>1</v>
      </c>
      <c r="M26" s="81"/>
      <c r="N26" s="81"/>
      <c r="O26" s="81"/>
      <c r="P26" s="85"/>
      <c r="Q26" s="73">
        <v>4590</v>
      </c>
      <c r="R26" s="81"/>
      <c r="S26" s="81"/>
      <c r="T26" s="81"/>
      <c r="U26" s="81"/>
      <c r="V26" s="85"/>
      <c r="W26" s="135"/>
      <c r="X26" s="34"/>
      <c r="Y26" s="42"/>
      <c r="Z26" s="52" t="s">
        <v>264</v>
      </c>
      <c r="AA26" s="144"/>
      <c r="AB26" s="144"/>
      <c r="AC26" s="144"/>
      <c r="AD26" s="144"/>
      <c r="AE26" s="144"/>
      <c r="AF26" s="144"/>
      <c r="AG26" s="162"/>
      <c r="AH26" s="73">
        <v>2</v>
      </c>
      <c r="AI26" s="81"/>
      <c r="AJ26" s="81"/>
      <c r="AK26" s="81"/>
      <c r="AL26" s="85"/>
      <c r="AM26" s="73" t="s">
        <v>267</v>
      </c>
      <c r="AN26" s="81"/>
      <c r="AO26" s="81"/>
      <c r="AP26" s="81"/>
      <c r="AQ26" s="81"/>
      <c r="AR26" s="85"/>
      <c r="AS26" s="73" t="s">
        <v>267</v>
      </c>
      <c r="AT26" s="81"/>
      <c r="AU26" s="81"/>
      <c r="AV26" s="81"/>
      <c r="AW26" s="81"/>
      <c r="AX26" s="119"/>
      <c r="AY26" s="193" t="s">
        <v>268</v>
      </c>
      <c r="AZ26" s="112"/>
      <c r="BA26" s="112"/>
      <c r="BB26" s="112"/>
      <c r="BC26" s="112"/>
      <c r="BD26" s="112"/>
      <c r="BE26" s="112"/>
      <c r="BF26" s="112"/>
      <c r="BG26" s="112"/>
      <c r="BH26" s="112"/>
      <c r="BI26" s="112"/>
      <c r="BJ26" s="112"/>
      <c r="BK26" s="112"/>
      <c r="BL26" s="112"/>
      <c r="BM26" s="212"/>
      <c r="BN26" s="215" t="s">
        <v>170</v>
      </c>
      <c r="BO26" s="218"/>
      <c r="BP26" s="218"/>
      <c r="BQ26" s="218"/>
      <c r="BR26" s="218"/>
      <c r="BS26" s="218"/>
      <c r="BT26" s="218"/>
      <c r="BU26" s="221"/>
      <c r="BV26" s="215" t="s">
        <v>170</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269</v>
      </c>
      <c r="F27" s="59"/>
      <c r="G27" s="59"/>
      <c r="H27" s="59"/>
      <c r="I27" s="59"/>
      <c r="J27" s="59"/>
      <c r="K27" s="64"/>
      <c r="L27" s="73">
        <v>1</v>
      </c>
      <c r="M27" s="81"/>
      <c r="N27" s="81"/>
      <c r="O27" s="81"/>
      <c r="P27" s="85"/>
      <c r="Q27" s="73">
        <v>2470</v>
      </c>
      <c r="R27" s="81"/>
      <c r="S27" s="81"/>
      <c r="T27" s="81"/>
      <c r="U27" s="81"/>
      <c r="V27" s="85"/>
      <c r="W27" s="135"/>
      <c r="X27" s="34"/>
      <c r="Y27" s="42"/>
      <c r="Z27" s="52" t="s">
        <v>272</v>
      </c>
      <c r="AA27" s="59"/>
      <c r="AB27" s="59"/>
      <c r="AC27" s="59"/>
      <c r="AD27" s="59"/>
      <c r="AE27" s="59"/>
      <c r="AF27" s="59"/>
      <c r="AG27" s="64"/>
      <c r="AH27" s="73">
        <v>1</v>
      </c>
      <c r="AI27" s="81"/>
      <c r="AJ27" s="81"/>
      <c r="AK27" s="81"/>
      <c r="AL27" s="85"/>
      <c r="AM27" s="73" t="s">
        <v>267</v>
      </c>
      <c r="AN27" s="81"/>
      <c r="AO27" s="81"/>
      <c r="AP27" s="81"/>
      <c r="AQ27" s="81"/>
      <c r="AR27" s="85"/>
      <c r="AS27" s="73" t="s">
        <v>267</v>
      </c>
      <c r="AT27" s="81"/>
      <c r="AU27" s="81"/>
      <c r="AV27" s="81"/>
      <c r="AW27" s="81"/>
      <c r="AX27" s="119"/>
      <c r="AY27" s="194" t="s">
        <v>273</v>
      </c>
      <c r="AZ27" s="201"/>
      <c r="BA27" s="201"/>
      <c r="BB27" s="201"/>
      <c r="BC27" s="201"/>
      <c r="BD27" s="201"/>
      <c r="BE27" s="201"/>
      <c r="BF27" s="201"/>
      <c r="BG27" s="201"/>
      <c r="BH27" s="201"/>
      <c r="BI27" s="201"/>
      <c r="BJ27" s="201"/>
      <c r="BK27" s="201"/>
      <c r="BL27" s="201"/>
      <c r="BM27" s="213"/>
      <c r="BN27" s="216" t="s">
        <v>170</v>
      </c>
      <c r="BO27" s="219"/>
      <c r="BP27" s="219"/>
      <c r="BQ27" s="219"/>
      <c r="BR27" s="219"/>
      <c r="BS27" s="219"/>
      <c r="BT27" s="219"/>
      <c r="BU27" s="222"/>
      <c r="BV27" s="216" t="s">
        <v>170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274</v>
      </c>
      <c r="F28" s="59"/>
      <c r="G28" s="59"/>
      <c r="H28" s="59"/>
      <c r="I28" s="59"/>
      <c r="J28" s="59"/>
      <c r="K28" s="64"/>
      <c r="L28" s="73">
        <v>1</v>
      </c>
      <c r="M28" s="81"/>
      <c r="N28" s="81"/>
      <c r="O28" s="81"/>
      <c r="P28" s="85"/>
      <c r="Q28" s="73">
        <v>1930</v>
      </c>
      <c r="R28" s="81"/>
      <c r="S28" s="81"/>
      <c r="T28" s="81"/>
      <c r="U28" s="81"/>
      <c r="V28" s="85"/>
      <c r="W28" s="135"/>
      <c r="X28" s="34"/>
      <c r="Y28" s="42"/>
      <c r="Z28" s="52" t="s">
        <v>39</v>
      </c>
      <c r="AA28" s="59"/>
      <c r="AB28" s="59"/>
      <c r="AC28" s="59"/>
      <c r="AD28" s="59"/>
      <c r="AE28" s="59"/>
      <c r="AF28" s="59"/>
      <c r="AG28" s="64"/>
      <c r="AH28" s="73" t="s">
        <v>170</v>
      </c>
      <c r="AI28" s="81"/>
      <c r="AJ28" s="81"/>
      <c r="AK28" s="81"/>
      <c r="AL28" s="85"/>
      <c r="AM28" s="73" t="s">
        <v>170</v>
      </c>
      <c r="AN28" s="81"/>
      <c r="AO28" s="81"/>
      <c r="AP28" s="81"/>
      <c r="AQ28" s="81"/>
      <c r="AR28" s="85"/>
      <c r="AS28" s="73" t="s">
        <v>170</v>
      </c>
      <c r="AT28" s="81"/>
      <c r="AU28" s="81"/>
      <c r="AV28" s="81"/>
      <c r="AW28" s="81"/>
      <c r="AX28" s="119"/>
      <c r="AY28" s="195" t="s">
        <v>278</v>
      </c>
      <c r="AZ28" s="202"/>
      <c r="BA28" s="202"/>
      <c r="BB28" s="205"/>
      <c r="BC28" s="190" t="s">
        <v>109</v>
      </c>
      <c r="BD28" s="198"/>
      <c r="BE28" s="198"/>
      <c r="BF28" s="198"/>
      <c r="BG28" s="198"/>
      <c r="BH28" s="198"/>
      <c r="BI28" s="198"/>
      <c r="BJ28" s="198"/>
      <c r="BK28" s="198"/>
      <c r="BL28" s="198"/>
      <c r="BM28" s="209"/>
      <c r="BN28" s="214">
        <v>564906</v>
      </c>
      <c r="BO28" s="217"/>
      <c r="BP28" s="217"/>
      <c r="BQ28" s="217"/>
      <c r="BR28" s="217"/>
      <c r="BS28" s="217"/>
      <c r="BT28" s="217"/>
      <c r="BU28" s="220"/>
      <c r="BV28" s="214">
        <v>466931</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280</v>
      </c>
      <c r="F29" s="59"/>
      <c r="G29" s="59"/>
      <c r="H29" s="59"/>
      <c r="I29" s="59"/>
      <c r="J29" s="59"/>
      <c r="K29" s="64"/>
      <c r="L29" s="73">
        <v>8</v>
      </c>
      <c r="M29" s="81"/>
      <c r="N29" s="81"/>
      <c r="O29" s="81"/>
      <c r="P29" s="85"/>
      <c r="Q29" s="73">
        <v>1770</v>
      </c>
      <c r="R29" s="81"/>
      <c r="S29" s="81"/>
      <c r="T29" s="81"/>
      <c r="U29" s="81"/>
      <c r="V29" s="85"/>
      <c r="W29" s="136"/>
      <c r="X29" s="141"/>
      <c r="Y29" s="143"/>
      <c r="Z29" s="52" t="s">
        <v>281</v>
      </c>
      <c r="AA29" s="59"/>
      <c r="AB29" s="59"/>
      <c r="AC29" s="59"/>
      <c r="AD29" s="59"/>
      <c r="AE29" s="59"/>
      <c r="AF29" s="59"/>
      <c r="AG29" s="64"/>
      <c r="AH29" s="73">
        <v>70</v>
      </c>
      <c r="AI29" s="81"/>
      <c r="AJ29" s="81"/>
      <c r="AK29" s="81"/>
      <c r="AL29" s="85"/>
      <c r="AM29" s="73">
        <v>201105</v>
      </c>
      <c r="AN29" s="81"/>
      <c r="AO29" s="81"/>
      <c r="AP29" s="81"/>
      <c r="AQ29" s="81"/>
      <c r="AR29" s="85"/>
      <c r="AS29" s="73">
        <v>2873</v>
      </c>
      <c r="AT29" s="81"/>
      <c r="AU29" s="81"/>
      <c r="AV29" s="81"/>
      <c r="AW29" s="81"/>
      <c r="AX29" s="119"/>
      <c r="AY29" s="196"/>
      <c r="AZ29" s="203"/>
      <c r="BA29" s="203"/>
      <c r="BB29" s="206"/>
      <c r="BC29" s="191" t="s">
        <v>283</v>
      </c>
      <c r="BD29" s="199"/>
      <c r="BE29" s="199"/>
      <c r="BF29" s="199"/>
      <c r="BG29" s="199"/>
      <c r="BH29" s="199"/>
      <c r="BI29" s="199"/>
      <c r="BJ29" s="199"/>
      <c r="BK29" s="199"/>
      <c r="BL29" s="199"/>
      <c r="BM29" s="210"/>
      <c r="BN29" s="215">
        <v>83190</v>
      </c>
      <c r="BO29" s="218"/>
      <c r="BP29" s="218"/>
      <c r="BQ29" s="218"/>
      <c r="BR29" s="218"/>
      <c r="BS29" s="218"/>
      <c r="BT29" s="218"/>
      <c r="BU29" s="221"/>
      <c r="BV29" s="215">
        <v>50019</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285</v>
      </c>
      <c r="X30" s="142"/>
      <c r="Y30" s="142"/>
      <c r="Z30" s="142"/>
      <c r="AA30" s="142"/>
      <c r="AB30" s="142"/>
      <c r="AC30" s="142"/>
      <c r="AD30" s="142"/>
      <c r="AE30" s="142"/>
      <c r="AF30" s="142"/>
      <c r="AG30" s="163"/>
      <c r="AH30" s="151">
        <v>93.7</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638724</v>
      </c>
      <c r="BO30" s="219"/>
      <c r="BP30" s="219"/>
      <c r="BQ30" s="219"/>
      <c r="BR30" s="219"/>
      <c r="BS30" s="219"/>
      <c r="BT30" s="219"/>
      <c r="BU30" s="222"/>
      <c r="BV30" s="216">
        <v>293263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96</v>
      </c>
      <c r="V32" s="112"/>
      <c r="W32" s="112"/>
      <c r="X32" s="112"/>
      <c r="Y32" s="112"/>
      <c r="Z32" s="112"/>
      <c r="AA32" s="112"/>
      <c r="AB32" s="112"/>
      <c r="AC32" s="112"/>
      <c r="AD32" s="112"/>
      <c r="AE32" s="112"/>
      <c r="AF32" s="112"/>
      <c r="AG32" s="112"/>
      <c r="AH32" s="112"/>
      <c r="AI32" s="112"/>
      <c r="AJ32" s="112"/>
      <c r="AK32" s="112"/>
      <c r="AM32" s="112" t="s">
        <v>286</v>
      </c>
      <c r="AN32" s="112"/>
      <c r="AO32" s="112"/>
      <c r="AP32" s="112"/>
      <c r="AQ32" s="112"/>
      <c r="AR32" s="112"/>
      <c r="AS32" s="112"/>
      <c r="AT32" s="112"/>
      <c r="AU32" s="112"/>
      <c r="AV32" s="112"/>
      <c r="AW32" s="112"/>
      <c r="AX32" s="112"/>
      <c r="AY32" s="112"/>
      <c r="AZ32" s="112"/>
      <c r="BA32" s="112"/>
      <c r="BB32" s="112"/>
      <c r="BC32" s="112"/>
      <c r="BE32" s="112" t="s">
        <v>287</v>
      </c>
      <c r="BF32" s="112"/>
      <c r="BG32" s="112"/>
      <c r="BH32" s="112"/>
      <c r="BI32" s="112"/>
      <c r="BJ32" s="112"/>
      <c r="BK32" s="112"/>
      <c r="BL32" s="112"/>
      <c r="BM32" s="112"/>
      <c r="BN32" s="112"/>
      <c r="BO32" s="112"/>
      <c r="BP32" s="112"/>
      <c r="BQ32" s="112"/>
      <c r="BR32" s="112"/>
      <c r="BS32" s="112"/>
      <c r="BT32" s="112"/>
      <c r="BU32" s="112"/>
      <c r="BW32" s="112" t="s">
        <v>289</v>
      </c>
      <c r="BX32" s="112"/>
      <c r="BY32" s="112"/>
      <c r="BZ32" s="112"/>
      <c r="CA32" s="112"/>
      <c r="CB32" s="112"/>
      <c r="CC32" s="112"/>
      <c r="CD32" s="112"/>
      <c r="CE32" s="112"/>
      <c r="CF32" s="112"/>
      <c r="CG32" s="112"/>
      <c r="CH32" s="112"/>
      <c r="CI32" s="112"/>
      <c r="CJ32" s="112"/>
      <c r="CK32" s="112"/>
      <c r="CL32" s="112"/>
      <c r="CM32" s="112"/>
      <c r="CO32" s="112" t="s">
        <v>290</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58</v>
      </c>
      <c r="D33" s="37"/>
      <c r="E33" s="54" t="s">
        <v>291</v>
      </c>
      <c r="F33" s="54"/>
      <c r="G33" s="54"/>
      <c r="H33" s="54"/>
      <c r="I33" s="54"/>
      <c r="J33" s="54"/>
      <c r="K33" s="54"/>
      <c r="L33" s="54"/>
      <c r="M33" s="54"/>
      <c r="N33" s="54"/>
      <c r="O33" s="54"/>
      <c r="P33" s="54"/>
      <c r="Q33" s="54"/>
      <c r="R33" s="54"/>
      <c r="S33" s="54"/>
      <c r="T33" s="54"/>
      <c r="U33" s="37" t="s">
        <v>58</v>
      </c>
      <c r="V33" s="37"/>
      <c r="W33" s="54" t="s">
        <v>291</v>
      </c>
      <c r="X33" s="54"/>
      <c r="Y33" s="54"/>
      <c r="Z33" s="54"/>
      <c r="AA33" s="54"/>
      <c r="AB33" s="54"/>
      <c r="AC33" s="54"/>
      <c r="AD33" s="54"/>
      <c r="AE33" s="54"/>
      <c r="AF33" s="54"/>
      <c r="AG33" s="54"/>
      <c r="AH33" s="54"/>
      <c r="AI33" s="54"/>
      <c r="AJ33" s="54"/>
      <c r="AK33" s="54"/>
      <c r="AL33" s="54"/>
      <c r="AM33" s="37" t="s">
        <v>58</v>
      </c>
      <c r="AN33" s="37"/>
      <c r="AO33" s="54" t="s">
        <v>291</v>
      </c>
      <c r="AP33" s="54"/>
      <c r="AQ33" s="54"/>
      <c r="AR33" s="54"/>
      <c r="AS33" s="54"/>
      <c r="AT33" s="54"/>
      <c r="AU33" s="54"/>
      <c r="AV33" s="54"/>
      <c r="AW33" s="54"/>
      <c r="AX33" s="54"/>
      <c r="AY33" s="54"/>
      <c r="AZ33" s="54"/>
      <c r="BA33" s="54"/>
      <c r="BB33" s="54"/>
      <c r="BC33" s="54"/>
      <c r="BD33" s="37"/>
      <c r="BE33" s="54" t="s">
        <v>293</v>
      </c>
      <c r="BF33" s="54"/>
      <c r="BG33" s="54" t="s">
        <v>173</v>
      </c>
      <c r="BH33" s="54"/>
      <c r="BI33" s="54"/>
      <c r="BJ33" s="54"/>
      <c r="BK33" s="54"/>
      <c r="BL33" s="54"/>
      <c r="BM33" s="54"/>
      <c r="BN33" s="54"/>
      <c r="BO33" s="54"/>
      <c r="BP33" s="54"/>
      <c r="BQ33" s="54"/>
      <c r="BR33" s="54"/>
      <c r="BS33" s="54"/>
      <c r="BT33" s="54"/>
      <c r="BU33" s="54"/>
      <c r="BV33" s="37"/>
      <c r="BW33" s="37" t="s">
        <v>293</v>
      </c>
      <c r="BX33" s="37"/>
      <c r="BY33" s="54" t="s">
        <v>114</v>
      </c>
      <c r="BZ33" s="54"/>
      <c r="CA33" s="54"/>
      <c r="CB33" s="54"/>
      <c r="CC33" s="54"/>
      <c r="CD33" s="54"/>
      <c r="CE33" s="54"/>
      <c r="CF33" s="54"/>
      <c r="CG33" s="54"/>
      <c r="CH33" s="54"/>
      <c r="CI33" s="54"/>
      <c r="CJ33" s="54"/>
      <c r="CK33" s="54"/>
      <c r="CL33" s="54"/>
      <c r="CM33" s="54"/>
      <c r="CN33" s="54"/>
      <c r="CO33" s="37" t="s">
        <v>58</v>
      </c>
      <c r="CP33" s="37"/>
      <c r="CQ33" s="54" t="s">
        <v>294</v>
      </c>
      <c r="CR33" s="54"/>
      <c r="CS33" s="54"/>
      <c r="CT33" s="54"/>
      <c r="CU33" s="54"/>
      <c r="CV33" s="54"/>
      <c r="CW33" s="54"/>
      <c r="CX33" s="54"/>
      <c r="CY33" s="54"/>
      <c r="CZ33" s="54"/>
      <c r="DA33" s="54"/>
      <c r="DB33" s="54"/>
      <c r="DC33" s="54"/>
      <c r="DD33" s="54"/>
      <c r="DE33" s="54"/>
      <c r="DF33" s="54"/>
      <c r="DG33" s="254" t="s">
        <v>83</v>
      </c>
      <c r="DH33" s="254"/>
      <c r="DI33" s="166"/>
    </row>
    <row r="34" spans="1:113" ht="32.25" customHeight="1">
      <c r="A34" s="2"/>
      <c r="B34" s="20"/>
      <c r="C34" s="38">
        <f>IF(E34="","",1)</f>
        <v>1</v>
      </c>
      <c r="D34" s="38"/>
      <c r="E34" s="55" t="str">
        <f>IF('[1]各会計、関係団体の財政状況及び健全化判断比率'!B7="","",'[1]各会計、関係団体の財政状況及び健全化判断比率'!B7)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IF('[1]各会計、関係団体の財政状況及び健全化判断比率'!B28="","",'[1]各会計、関係団体の財政状況及び健全化判断比率'!B28)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t="str">
        <f>IF(BY34="","",MAX(C34:D43,U34:V43,AM34:AN43,BE34:BF43)+1)</f>
        <v/>
      </c>
      <c r="BX34" s="38"/>
      <c r="BY34" s="55" t="str">
        <f>IF('[1]各会計、関係団体の財政状況及び健全化判断比率'!B68="","",'[1]各会計、関係団体の財政状況及び健全化判断比率'!B68)</f>
        <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IF('[1]各会計、関係団体の財政状況及び健全化判断比率'!BS7="","",'[1]各会計、関係団体の財政状況及び健全化判断比率'!BS7)</f>
        <v/>
      </c>
      <c r="CR34" s="55"/>
      <c r="CS34" s="55"/>
      <c r="CT34" s="55"/>
      <c r="CU34" s="55"/>
      <c r="CV34" s="55"/>
      <c r="CW34" s="55"/>
      <c r="CX34" s="55"/>
      <c r="CY34" s="55"/>
      <c r="CZ34" s="55"/>
      <c r="DA34" s="55"/>
      <c r="DB34" s="55"/>
      <c r="DC34" s="55"/>
      <c r="DD34" s="55"/>
      <c r="DE34" s="55"/>
      <c r="DG34" s="255" t="str">
        <f>IF('[1]各会計、関係団体の財政状況及び健全化判断比率'!BR7="","",'[1]各会計、関係団体の財政状況及び健全化判断比率'!BR7)</f>
        <v/>
      </c>
      <c r="DH34" s="255"/>
      <c r="DI34" s="166"/>
    </row>
    <row r="35" spans="1:113" ht="32.25" customHeight="1">
      <c r="A35" s="2"/>
      <c r="B35" s="20"/>
      <c r="C35" s="38" t="str">
        <f t="shared" ref="C35:C43" si="0">IF(E35="","",C34+1)</f>
        <v/>
      </c>
      <c r="D35" s="38"/>
      <c r="E35" s="55" t="str">
        <f>IF('[1]各会計、関係団体の財政状況及び健全化判断比率'!B8="","",'[1]各会計、関係団体の財政状況及び健全化判断比率'!B8)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IF('[1]各会計、関係団体の財政状況及び健全化判断比率'!B29="","",'[1]各会計、関係団体の財政状況及び健全化判断比率'!B29)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t="str">
        <f t="shared" ref="BW35:BW43" si="4">IF(BY35="","",BW34+1)</f>
        <v/>
      </c>
      <c r="BX35" s="38"/>
      <c r="BY35" s="55" t="str">
        <f>IF('[1]各会計、関係団体の財政状況及び健全化判断比率'!B69="","",'[1]各会計、関係団体の財政状況及び健全化判断比率'!B69)</f>
        <v/>
      </c>
      <c r="BZ35" s="55"/>
      <c r="CA35" s="55"/>
      <c r="CB35" s="55"/>
      <c r="CC35" s="55"/>
      <c r="CD35" s="55"/>
      <c r="CE35" s="55"/>
      <c r="CF35" s="55"/>
      <c r="CG35" s="55"/>
      <c r="CH35" s="55"/>
      <c r="CI35" s="55"/>
      <c r="CJ35" s="55"/>
      <c r="CK35" s="55"/>
      <c r="CL35" s="55"/>
      <c r="CM35" s="55"/>
      <c r="CN35" s="2"/>
      <c r="CO35" s="38" t="str">
        <f t="shared" ref="CO35:CO43" si="5">IF(CQ35="","",CO34+1)</f>
        <v/>
      </c>
      <c r="CP35" s="38"/>
      <c r="CQ35" s="55" t="str">
        <f>IF('[1]各会計、関係団体の財政状況及び健全化判断比率'!BS8="","",'[1]各会計、関係団体の財政状況及び健全化判断比率'!BS8)</f>
        <v/>
      </c>
      <c r="CR35" s="55"/>
      <c r="CS35" s="55"/>
      <c r="CT35" s="55"/>
      <c r="CU35" s="55"/>
      <c r="CV35" s="55"/>
      <c r="CW35" s="55"/>
      <c r="CX35" s="55"/>
      <c r="CY35" s="55"/>
      <c r="CZ35" s="55"/>
      <c r="DA35" s="55"/>
      <c r="DB35" s="55"/>
      <c r="DC35" s="55"/>
      <c r="DD35" s="55"/>
      <c r="DE35" s="55"/>
      <c r="DG35" s="255" t="str">
        <f>IF('[1]各会計、関係団体の財政状況及び健全化判断比率'!BR8="","",'[1]各会計、関係団体の財政状況及び健全化判断比率'!BR8)</f>
        <v/>
      </c>
      <c r="DH35" s="255"/>
      <c r="DI35" s="166"/>
    </row>
    <row r="36" spans="1:113" ht="32.25" customHeight="1">
      <c r="A36" s="2"/>
      <c r="B36" s="20"/>
      <c r="C36" s="38" t="str">
        <f t="shared" si="0"/>
        <v/>
      </c>
      <c r="D36" s="38"/>
      <c r="E36" s="55" t="str">
        <f>IF('[1]各会計、関係団体の財政状況及び健全化判断比率'!B9="","",'[1]各会計、関係団体の財政状況及び健全化判断比率'!B9)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IF('[1]各会計、関係団体の財政状況及び健全化判断比率'!B30="","",'[1]各会計、関係団体の財政状況及び健全化判断比率'!B30)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IF('[1]各会計、関係団体の財政状況及び健全化判断比率'!B70="","",'[1]各会計、関係団体の財政状況及び健全化判断比率'!B70)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IF('[1]各会計、関係団体の財政状況及び健全化判断比率'!BS9="","",'[1]各会計、関係団体の財政状況及び健全化判断比率'!BS9)</f>
        <v/>
      </c>
      <c r="CR36" s="55"/>
      <c r="CS36" s="55"/>
      <c r="CT36" s="55"/>
      <c r="CU36" s="55"/>
      <c r="CV36" s="55"/>
      <c r="CW36" s="55"/>
      <c r="CX36" s="55"/>
      <c r="CY36" s="55"/>
      <c r="CZ36" s="55"/>
      <c r="DA36" s="55"/>
      <c r="DB36" s="55"/>
      <c r="DC36" s="55"/>
      <c r="DD36" s="55"/>
      <c r="DE36" s="55"/>
      <c r="DG36" s="255" t="str">
        <f>IF('[1]各会計、関係団体の財政状況及び健全化判断比率'!BR9="","",'[1]各会計、関係団体の財政状況及び健全化判断比率'!BR9)</f>
        <v/>
      </c>
      <c r="DH36" s="255"/>
      <c r="DI36" s="166"/>
    </row>
    <row r="37" spans="1:113" ht="32.25" customHeight="1">
      <c r="A37" s="2"/>
      <c r="B37" s="20"/>
      <c r="C37" s="38" t="str">
        <f t="shared" si="0"/>
        <v/>
      </c>
      <c r="D37" s="38"/>
      <c r="E37" s="55" t="str">
        <f>IF('[1]各会計、関係団体の財政状況及び健全化判断比率'!B10="","",'[1]各会計、関係団体の財政状況及び健全化判断比率'!B10)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IF('[1]各会計、関係団体の財政状況及び健全化判断比率'!B71="","",'[1]各会計、関係団体の財政状況及び健全化判断比率'!B71)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IF('[1]各会計、関係団体の財政状況及び健全化判断比率'!BS10="","",'[1]各会計、関係団体の財政状況及び健全化判断比率'!BS10)</f>
        <v/>
      </c>
      <c r="CR37" s="55"/>
      <c r="CS37" s="55"/>
      <c r="CT37" s="55"/>
      <c r="CU37" s="55"/>
      <c r="CV37" s="55"/>
      <c r="CW37" s="55"/>
      <c r="CX37" s="55"/>
      <c r="CY37" s="55"/>
      <c r="CZ37" s="55"/>
      <c r="DA37" s="55"/>
      <c r="DB37" s="55"/>
      <c r="DC37" s="55"/>
      <c r="DD37" s="55"/>
      <c r="DE37" s="55"/>
      <c r="DG37" s="255" t="str">
        <f>IF('[1]各会計、関係団体の財政状況及び健全化判断比率'!BR10="","",'[1]各会計、関係団体の財政状況及び健全化判断比率'!BR10)</f>
        <v/>
      </c>
      <c r="DH37" s="255"/>
      <c r="DI37" s="166"/>
    </row>
    <row r="38" spans="1:113" ht="32.25" customHeight="1">
      <c r="A38" s="2"/>
      <c r="B38" s="20"/>
      <c r="C38" s="38" t="str">
        <f t="shared" si="0"/>
        <v/>
      </c>
      <c r="D38" s="38"/>
      <c r="E38" s="55" t="str">
        <f>IF('[1]各会計、関係団体の財政状況及び健全化判断比率'!B11="","",'[1]各会計、関係団体の財政状況及び健全化判断比率'!B11)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IF('[1]各会計、関係団体の財政状況及び健全化判断比率'!B72="","",'[1]各会計、関係団体の財政状況及び健全化判断比率'!B72)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IF('[1]各会計、関係団体の財政状況及び健全化判断比率'!BS11="","",'[1]各会計、関係団体の財政状況及び健全化判断比率'!BS11)</f>
        <v/>
      </c>
      <c r="CR38" s="55"/>
      <c r="CS38" s="55"/>
      <c r="CT38" s="55"/>
      <c r="CU38" s="55"/>
      <c r="CV38" s="55"/>
      <c r="CW38" s="55"/>
      <c r="CX38" s="55"/>
      <c r="CY38" s="55"/>
      <c r="CZ38" s="55"/>
      <c r="DA38" s="55"/>
      <c r="DB38" s="55"/>
      <c r="DC38" s="55"/>
      <c r="DD38" s="55"/>
      <c r="DE38" s="55"/>
      <c r="DG38" s="255" t="str">
        <f>IF('[1]各会計、関係団体の財政状況及び健全化判断比率'!BR11="","",'[1]各会計、関係団体の財政状況及び健全化判断比率'!BR11)</f>
        <v/>
      </c>
      <c r="DH38" s="255"/>
      <c r="DI38" s="166"/>
    </row>
    <row r="39" spans="1:113" ht="32.25" customHeight="1">
      <c r="A39" s="2"/>
      <c r="B39" s="20"/>
      <c r="C39" s="38" t="str">
        <f t="shared" si="0"/>
        <v/>
      </c>
      <c r="D39" s="38"/>
      <c r="E39" s="55" t="str">
        <f>IF('[1]各会計、関係団体の財政状況及び健全化判断比率'!B12="","",'[1]各会計、関係団体の財政状況及び健全化判断比率'!B12)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IF('[1]各会計、関係団体の財政状況及び健全化判断比率'!B73="","",'[1]各会計、関係団体の財政状況及び健全化判断比率'!B73)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IF('[1]各会計、関係団体の財政状況及び健全化判断比率'!BS12="","",'[1]各会計、関係団体の財政状況及び健全化判断比率'!BS12)</f>
        <v/>
      </c>
      <c r="CR39" s="55"/>
      <c r="CS39" s="55"/>
      <c r="CT39" s="55"/>
      <c r="CU39" s="55"/>
      <c r="CV39" s="55"/>
      <c r="CW39" s="55"/>
      <c r="CX39" s="55"/>
      <c r="CY39" s="55"/>
      <c r="CZ39" s="55"/>
      <c r="DA39" s="55"/>
      <c r="DB39" s="55"/>
      <c r="DC39" s="55"/>
      <c r="DD39" s="55"/>
      <c r="DE39" s="55"/>
      <c r="DG39" s="255" t="str">
        <f>IF('[1]各会計、関係団体の財政状況及び健全化判断比率'!BR12="","",'[1]各会計、関係団体の財政状況及び健全化判断比率'!BR12)</f>
        <v/>
      </c>
      <c r="DH39" s="255"/>
      <c r="DI39" s="166"/>
    </row>
    <row r="40" spans="1:113" ht="32.25" customHeight="1">
      <c r="A40" s="2"/>
      <c r="B40" s="20"/>
      <c r="C40" s="38" t="str">
        <f t="shared" si="0"/>
        <v/>
      </c>
      <c r="D40" s="38"/>
      <c r="E40" s="55" t="str">
        <f>IF('[1]各会計、関係団体の財政状況及び健全化判断比率'!B13="","",'[1]各会計、関係団体の財政状況及び健全化判断比率'!B13)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IF('[1]各会計、関係団体の財政状況及び健全化判断比率'!B74="","",'[1]各会計、関係団体の財政状況及び健全化判断比率'!B74)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IF('[1]各会計、関係団体の財政状況及び健全化判断比率'!BS13="","",'[1]各会計、関係団体の財政状況及び健全化判断比率'!BS13)</f>
        <v/>
      </c>
      <c r="CR40" s="55"/>
      <c r="CS40" s="55"/>
      <c r="CT40" s="55"/>
      <c r="CU40" s="55"/>
      <c r="CV40" s="55"/>
      <c r="CW40" s="55"/>
      <c r="CX40" s="55"/>
      <c r="CY40" s="55"/>
      <c r="CZ40" s="55"/>
      <c r="DA40" s="55"/>
      <c r="DB40" s="55"/>
      <c r="DC40" s="55"/>
      <c r="DD40" s="55"/>
      <c r="DE40" s="55"/>
      <c r="DG40" s="255" t="str">
        <f>IF('[1]各会計、関係団体の財政状況及び健全化判断比率'!BR13="","",'[1]各会計、関係団体の財政状況及び健全化判断比率'!BR13)</f>
        <v/>
      </c>
      <c r="DH40" s="255"/>
      <c r="DI40" s="166"/>
    </row>
    <row r="41" spans="1:113" ht="32.25" customHeight="1">
      <c r="A41" s="2"/>
      <c r="B41" s="20"/>
      <c r="C41" s="38" t="str">
        <f t="shared" si="0"/>
        <v/>
      </c>
      <c r="D41" s="38"/>
      <c r="E41" s="55" t="str">
        <f>IF('[1]各会計、関係団体の財政状況及び健全化判断比率'!B14="","",'[1]各会計、関係団体の財政状況及び健全化判断比率'!B14)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IF('[1]各会計、関係団体の財政状況及び健全化判断比率'!B75="","",'[1]各会計、関係団体の財政状況及び健全化判断比率'!B75)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IF('[1]各会計、関係団体の財政状況及び健全化判断比率'!BS14="","",'[1]各会計、関係団体の財政状況及び健全化判断比率'!BS14)</f>
        <v/>
      </c>
      <c r="CR41" s="55"/>
      <c r="CS41" s="55"/>
      <c r="CT41" s="55"/>
      <c r="CU41" s="55"/>
      <c r="CV41" s="55"/>
      <c r="CW41" s="55"/>
      <c r="CX41" s="55"/>
      <c r="CY41" s="55"/>
      <c r="CZ41" s="55"/>
      <c r="DA41" s="55"/>
      <c r="DB41" s="55"/>
      <c r="DC41" s="55"/>
      <c r="DD41" s="55"/>
      <c r="DE41" s="55"/>
      <c r="DG41" s="255" t="str">
        <f>IF('[1]各会計、関係団体の財政状況及び健全化判断比率'!BR14="","",'[1]各会計、関係団体の財政状況及び健全化判断比率'!BR14)</f>
        <v/>
      </c>
      <c r="DH41" s="255"/>
      <c r="DI41" s="166"/>
    </row>
    <row r="42" spans="1:113" ht="32.25" customHeight="1">
      <c r="B42" s="20"/>
      <c r="C42" s="38" t="str">
        <f t="shared" si="0"/>
        <v/>
      </c>
      <c r="D42" s="38"/>
      <c r="E42" s="55" t="str">
        <f>IF('[1]各会計、関係団体の財政状況及び健全化判断比率'!B15="","",'[1]各会計、関係団体の財政状況及び健全化判断比率'!B15)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IF('[1]各会計、関係団体の財政状況及び健全化判断比率'!B76="","",'[1]各会計、関係団体の財政状況及び健全化判断比率'!B76)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IF('[1]各会計、関係団体の財政状況及び健全化判断比率'!BS15="","",'[1]各会計、関係団体の財政状況及び健全化判断比率'!BS15)</f>
        <v/>
      </c>
      <c r="CR42" s="55"/>
      <c r="CS42" s="55"/>
      <c r="CT42" s="55"/>
      <c r="CU42" s="55"/>
      <c r="CV42" s="55"/>
      <c r="CW42" s="55"/>
      <c r="CX42" s="55"/>
      <c r="CY42" s="55"/>
      <c r="CZ42" s="55"/>
      <c r="DA42" s="55"/>
      <c r="DB42" s="55"/>
      <c r="DC42" s="55"/>
      <c r="DD42" s="55"/>
      <c r="DE42" s="55"/>
      <c r="DG42" s="255" t="str">
        <f>IF('[1]各会計、関係団体の財政状況及び健全化判断比率'!BR15="","",'[1]各会計、関係団体の財政状況及び健全化判断比率'!BR15)</f>
        <v/>
      </c>
      <c r="DH42" s="255"/>
      <c r="DI42" s="166"/>
    </row>
    <row r="43" spans="1:113" ht="32.25" customHeight="1">
      <c r="B43" s="20"/>
      <c r="C43" s="38" t="str">
        <f t="shared" si="0"/>
        <v/>
      </c>
      <c r="D43" s="38"/>
      <c r="E43" s="55" t="str">
        <f>IF('[1]各会計、関係団体の財政状況及び健全化判断比率'!B16="","",'[1]各会計、関係団体の財政状況及び健全化判断比率'!B16)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IF('[1]各会計、関係団体の財政状況及び健全化判断比率'!B77="","",'[1]各会計、関係団体の財政状況及び健全化判断比率'!B77)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IF('[1]各会計、関係団体の財政状況及び健全化判断比率'!BS16="","",'[1]各会計、関係団体の財政状況及び健全化判断比率'!BS16)</f>
        <v/>
      </c>
      <c r="CR43" s="55"/>
      <c r="CS43" s="55"/>
      <c r="CT43" s="55"/>
      <c r="CU43" s="55"/>
      <c r="CV43" s="55"/>
      <c r="CW43" s="55"/>
      <c r="CX43" s="55"/>
      <c r="CY43" s="55"/>
      <c r="CZ43" s="55"/>
      <c r="DA43" s="55"/>
      <c r="DB43" s="55"/>
      <c r="DC43" s="55"/>
      <c r="DD43" s="55"/>
      <c r="DE43" s="55"/>
      <c r="DG43" s="255" t="str">
        <f>IF('[1]各会計、関係団体の財政状況及び健全化判断比率'!BR16="","",'[1]各会計、関係団体の財政状況及び健全化判断比率'!BR16)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136</v>
      </c>
      <c r="E46" s="56" t="s">
        <v>298</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300</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302</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304</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305</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309</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469</v>
      </c>
    </row>
    <row r="54" spans="5:113"/>
    <row r="55" spans="5:113"/>
    <row r="56" spans="5:113"/>
  </sheetData>
  <sheetProtection password="ACFC"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16</v>
      </c>
      <c r="C33" s="880"/>
      <c r="D33" s="880"/>
      <c r="E33" s="885" t="s">
        <v>18</v>
      </c>
      <c r="F33" s="889" t="s">
        <v>443</v>
      </c>
      <c r="G33" s="894" t="s">
        <v>369</v>
      </c>
      <c r="H33" s="894" t="s">
        <v>5</v>
      </c>
      <c r="I33" s="894" t="s">
        <v>477</v>
      </c>
      <c r="J33" s="898" t="s">
        <v>479</v>
      </c>
      <c r="K33" s="873"/>
      <c r="L33" s="873"/>
      <c r="M33" s="873"/>
      <c r="N33" s="873"/>
      <c r="O33" s="873"/>
      <c r="P33" s="873"/>
    </row>
    <row r="34" spans="1:16" ht="39" customHeight="1">
      <c r="A34" s="873"/>
      <c r="B34" s="875"/>
      <c r="C34" s="881" t="s">
        <v>265</v>
      </c>
      <c r="D34" s="881"/>
      <c r="E34" s="886"/>
      <c r="F34" s="890">
        <v>4.46</v>
      </c>
      <c r="G34" s="895">
        <v>5.15</v>
      </c>
      <c r="H34" s="895">
        <v>6.07</v>
      </c>
      <c r="I34" s="895">
        <v>5.92</v>
      </c>
      <c r="J34" s="899">
        <v>8.76</v>
      </c>
      <c r="K34" s="873"/>
      <c r="L34" s="873"/>
      <c r="M34" s="873"/>
      <c r="N34" s="873"/>
      <c r="O34" s="873"/>
      <c r="P34" s="873"/>
    </row>
    <row r="35" spans="1:16" ht="39" customHeight="1">
      <c r="A35" s="873"/>
      <c r="B35" s="876"/>
      <c r="C35" s="882" t="s">
        <v>243</v>
      </c>
      <c r="D35" s="882"/>
      <c r="E35" s="887"/>
      <c r="F35" s="891">
        <v>6.42</v>
      </c>
      <c r="G35" s="896">
        <v>1.08</v>
      </c>
      <c r="H35" s="896">
        <v>1</v>
      </c>
      <c r="I35" s="896">
        <v>1.91</v>
      </c>
      <c r="J35" s="900">
        <v>2.0099999999999998</v>
      </c>
      <c r="K35" s="873"/>
      <c r="L35" s="873"/>
      <c r="M35" s="873"/>
      <c r="N35" s="873"/>
      <c r="O35" s="873"/>
      <c r="P35" s="873"/>
    </row>
    <row r="36" spans="1:16" ht="39" customHeight="1">
      <c r="A36" s="873"/>
      <c r="B36" s="876"/>
      <c r="C36" s="882" t="s">
        <v>28</v>
      </c>
      <c r="D36" s="882"/>
      <c r="E36" s="887"/>
      <c r="F36" s="891">
        <v>2.0299999999999998</v>
      </c>
      <c r="G36" s="896">
        <v>2.2599999999999998</v>
      </c>
      <c r="H36" s="896">
        <v>0.87</v>
      </c>
      <c r="I36" s="896">
        <v>0.95</v>
      </c>
      <c r="J36" s="900">
        <v>1.21</v>
      </c>
      <c r="K36" s="873"/>
      <c r="L36" s="873"/>
      <c r="M36" s="873"/>
      <c r="N36" s="873"/>
      <c r="O36" s="873"/>
      <c r="P36" s="873"/>
    </row>
    <row r="37" spans="1:16" ht="39" customHeight="1">
      <c r="A37" s="873"/>
      <c r="B37" s="876"/>
      <c r="C37" s="882" t="s">
        <v>231</v>
      </c>
      <c r="D37" s="882"/>
      <c r="E37" s="887"/>
      <c r="F37" s="891">
        <v>8.e-002</v>
      </c>
      <c r="G37" s="896">
        <v>8.e-002</v>
      </c>
      <c r="H37" s="896">
        <v>6.e-002</v>
      </c>
      <c r="I37" s="896">
        <v>1.e-002</v>
      </c>
      <c r="J37" s="900">
        <v>5.e-002</v>
      </c>
      <c r="K37" s="873"/>
      <c r="L37" s="873"/>
      <c r="M37" s="873"/>
      <c r="N37" s="873"/>
      <c r="O37" s="873"/>
      <c r="P37" s="873"/>
    </row>
    <row r="38" spans="1:16" ht="39" customHeight="1">
      <c r="A38" s="873"/>
      <c r="B38" s="876"/>
      <c r="C38" s="882"/>
      <c r="D38" s="882"/>
      <c r="E38" s="887"/>
      <c r="F38" s="891"/>
      <c r="G38" s="896"/>
      <c r="H38" s="896"/>
      <c r="I38" s="896"/>
      <c r="J38" s="900"/>
      <c r="K38" s="873"/>
      <c r="L38" s="873"/>
      <c r="M38" s="873"/>
      <c r="N38" s="873"/>
      <c r="O38" s="873"/>
      <c r="P38" s="873"/>
    </row>
    <row r="39" spans="1:16" ht="39" customHeight="1">
      <c r="A39" s="873"/>
      <c r="B39" s="876"/>
      <c r="C39" s="882"/>
      <c r="D39" s="882"/>
      <c r="E39" s="887"/>
      <c r="F39" s="891"/>
      <c r="G39" s="896"/>
      <c r="H39" s="896"/>
      <c r="I39" s="896"/>
      <c r="J39" s="900"/>
      <c r="K39" s="873"/>
      <c r="L39" s="873"/>
      <c r="M39" s="873"/>
      <c r="N39" s="873"/>
      <c r="O39" s="873"/>
      <c r="P39" s="873"/>
    </row>
    <row r="40" spans="1:16" ht="39" customHeight="1">
      <c r="A40" s="873"/>
      <c r="B40" s="876"/>
      <c r="C40" s="882"/>
      <c r="D40" s="882"/>
      <c r="E40" s="887"/>
      <c r="F40" s="891"/>
      <c r="G40" s="896"/>
      <c r="H40" s="896"/>
      <c r="I40" s="896"/>
      <c r="J40" s="900"/>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482</v>
      </c>
      <c r="D42" s="882"/>
      <c r="E42" s="887"/>
      <c r="F42" s="891" t="s">
        <v>170</v>
      </c>
      <c r="G42" s="896" t="s">
        <v>170</v>
      </c>
      <c r="H42" s="896" t="s">
        <v>170</v>
      </c>
      <c r="I42" s="896" t="s">
        <v>170</v>
      </c>
      <c r="J42" s="900" t="s">
        <v>170</v>
      </c>
      <c r="K42" s="873"/>
      <c r="L42" s="873"/>
      <c r="M42" s="873"/>
      <c r="N42" s="873"/>
      <c r="O42" s="873"/>
      <c r="P42" s="873"/>
    </row>
    <row r="43" spans="1:16" ht="39" customHeight="1">
      <c r="A43" s="873"/>
      <c r="B43" s="878"/>
      <c r="C43" s="883" t="s">
        <v>448</v>
      </c>
      <c r="D43" s="883"/>
      <c r="E43" s="888"/>
      <c r="F43" s="892" t="s">
        <v>170</v>
      </c>
      <c r="G43" s="897" t="s">
        <v>170</v>
      </c>
      <c r="H43" s="897" t="s">
        <v>170</v>
      </c>
      <c r="I43" s="897" t="s">
        <v>170</v>
      </c>
      <c r="J43" s="901" t="s">
        <v>170</v>
      </c>
      <c r="K43" s="873"/>
      <c r="L43" s="873"/>
      <c r="M43" s="873"/>
      <c r="N43" s="873"/>
      <c r="O43" s="873"/>
      <c r="P43" s="873"/>
    </row>
    <row r="44" spans="1:16" ht="39" customHeight="1">
      <c r="A44" s="873"/>
      <c r="B44" s="879" t="s">
        <v>21</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PcGAWfLGR3hR/N8bKynBKsnVvFXpwn1Ci6lmjZIJ2saX1hOq5JaOWwaRf1p5H66hXtmZ+ehHJBv+w0hAwTTX0w==" saltValue="N28ybIfUiDxt8Db1iaJrh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24</v>
      </c>
      <c r="P43" s="745"/>
      <c r="Q43" s="745"/>
      <c r="R43" s="745"/>
      <c r="S43" s="745"/>
      <c r="T43" s="745"/>
      <c r="U43" s="745"/>
    </row>
    <row r="44" spans="1:21" ht="30.75" customHeight="1">
      <c r="A44" s="745"/>
      <c r="B44" s="902" t="s">
        <v>27</v>
      </c>
      <c r="C44" s="915"/>
      <c r="D44" s="915"/>
      <c r="E44" s="932"/>
      <c r="F44" s="932"/>
      <c r="G44" s="932"/>
      <c r="H44" s="932"/>
      <c r="I44" s="932"/>
      <c r="J44" s="940" t="s">
        <v>18</v>
      </c>
      <c r="K44" s="947" t="s">
        <v>443</v>
      </c>
      <c r="L44" s="955" t="s">
        <v>369</v>
      </c>
      <c r="M44" s="955" t="s">
        <v>5</v>
      </c>
      <c r="N44" s="955" t="s">
        <v>477</v>
      </c>
      <c r="O44" s="963" t="s">
        <v>479</v>
      </c>
      <c r="P44" s="745"/>
      <c r="Q44" s="745"/>
      <c r="R44" s="745"/>
      <c r="S44" s="745"/>
      <c r="T44" s="745"/>
      <c r="U44" s="745"/>
    </row>
    <row r="45" spans="1:21" ht="30.75" customHeight="1">
      <c r="A45" s="745"/>
      <c r="B45" s="903" t="s">
        <v>29</v>
      </c>
      <c r="C45" s="916"/>
      <c r="D45" s="925"/>
      <c r="E45" s="933" t="s">
        <v>26</v>
      </c>
      <c r="F45" s="933"/>
      <c r="G45" s="933"/>
      <c r="H45" s="933"/>
      <c r="I45" s="933"/>
      <c r="J45" s="941"/>
      <c r="K45" s="948">
        <v>330</v>
      </c>
      <c r="L45" s="956">
        <v>338</v>
      </c>
      <c r="M45" s="956">
        <v>332</v>
      </c>
      <c r="N45" s="956">
        <v>320</v>
      </c>
      <c r="O45" s="964">
        <v>329</v>
      </c>
      <c r="P45" s="745"/>
      <c r="Q45" s="745"/>
      <c r="R45" s="745"/>
      <c r="S45" s="745"/>
      <c r="T45" s="745"/>
      <c r="U45" s="745"/>
    </row>
    <row r="46" spans="1:21" ht="30.75" customHeight="1">
      <c r="A46" s="745"/>
      <c r="B46" s="904"/>
      <c r="C46" s="917"/>
      <c r="D46" s="926"/>
      <c r="E46" s="934" t="s">
        <v>33</v>
      </c>
      <c r="F46" s="934"/>
      <c r="G46" s="934"/>
      <c r="H46" s="934"/>
      <c r="I46" s="934"/>
      <c r="J46" s="942"/>
      <c r="K46" s="949" t="s">
        <v>170</v>
      </c>
      <c r="L46" s="957" t="s">
        <v>170</v>
      </c>
      <c r="M46" s="957" t="s">
        <v>170</v>
      </c>
      <c r="N46" s="957" t="s">
        <v>170</v>
      </c>
      <c r="O46" s="965" t="s">
        <v>170</v>
      </c>
      <c r="P46" s="745"/>
      <c r="Q46" s="745"/>
      <c r="R46" s="745"/>
      <c r="S46" s="745"/>
      <c r="T46" s="745"/>
      <c r="U46" s="745"/>
    </row>
    <row r="47" spans="1:21" ht="30.75" customHeight="1">
      <c r="A47" s="745"/>
      <c r="B47" s="904"/>
      <c r="C47" s="917"/>
      <c r="D47" s="926"/>
      <c r="E47" s="934" t="s">
        <v>34</v>
      </c>
      <c r="F47" s="934"/>
      <c r="G47" s="934"/>
      <c r="H47" s="934"/>
      <c r="I47" s="934"/>
      <c r="J47" s="942"/>
      <c r="K47" s="949" t="s">
        <v>170</v>
      </c>
      <c r="L47" s="957" t="s">
        <v>170</v>
      </c>
      <c r="M47" s="957" t="s">
        <v>170</v>
      </c>
      <c r="N47" s="957" t="s">
        <v>170</v>
      </c>
      <c r="O47" s="965" t="s">
        <v>170</v>
      </c>
      <c r="P47" s="745"/>
      <c r="Q47" s="745"/>
      <c r="R47" s="745"/>
      <c r="S47" s="745"/>
      <c r="T47" s="745"/>
      <c r="U47" s="745"/>
    </row>
    <row r="48" spans="1:21" ht="30.75" customHeight="1">
      <c r="A48" s="745"/>
      <c r="B48" s="904"/>
      <c r="C48" s="917"/>
      <c r="D48" s="926"/>
      <c r="E48" s="934" t="s">
        <v>40</v>
      </c>
      <c r="F48" s="934"/>
      <c r="G48" s="934"/>
      <c r="H48" s="934"/>
      <c r="I48" s="934"/>
      <c r="J48" s="942"/>
      <c r="K48" s="949" t="s">
        <v>170</v>
      </c>
      <c r="L48" s="957" t="s">
        <v>170</v>
      </c>
      <c r="M48" s="957" t="s">
        <v>170</v>
      </c>
      <c r="N48" s="957" t="s">
        <v>170</v>
      </c>
      <c r="O48" s="965" t="s">
        <v>170</v>
      </c>
      <c r="P48" s="745"/>
      <c r="Q48" s="745"/>
      <c r="R48" s="745"/>
      <c r="S48" s="745"/>
      <c r="T48" s="745"/>
      <c r="U48" s="745"/>
    </row>
    <row r="49" spans="1:21" ht="30.75" customHeight="1">
      <c r="A49" s="745"/>
      <c r="B49" s="904"/>
      <c r="C49" s="917"/>
      <c r="D49" s="926"/>
      <c r="E49" s="934" t="s">
        <v>2</v>
      </c>
      <c r="F49" s="934"/>
      <c r="G49" s="934"/>
      <c r="H49" s="934"/>
      <c r="I49" s="934"/>
      <c r="J49" s="942"/>
      <c r="K49" s="949">
        <v>253</v>
      </c>
      <c r="L49" s="957">
        <v>243</v>
      </c>
      <c r="M49" s="957">
        <v>248</v>
      </c>
      <c r="N49" s="957">
        <v>243</v>
      </c>
      <c r="O49" s="965">
        <v>237</v>
      </c>
      <c r="P49" s="745"/>
      <c r="Q49" s="745"/>
      <c r="R49" s="745"/>
      <c r="S49" s="745"/>
      <c r="T49" s="745"/>
      <c r="U49" s="745"/>
    </row>
    <row r="50" spans="1:21" ht="30.75" customHeight="1">
      <c r="A50" s="745"/>
      <c r="B50" s="904"/>
      <c r="C50" s="917"/>
      <c r="D50" s="926"/>
      <c r="E50" s="934" t="s">
        <v>43</v>
      </c>
      <c r="F50" s="934"/>
      <c r="G50" s="934"/>
      <c r="H50" s="934"/>
      <c r="I50" s="934"/>
      <c r="J50" s="942"/>
      <c r="K50" s="949">
        <v>3</v>
      </c>
      <c r="L50" s="957">
        <v>3</v>
      </c>
      <c r="M50" s="957">
        <v>3</v>
      </c>
      <c r="N50" s="957">
        <v>2</v>
      </c>
      <c r="O50" s="965">
        <v>2</v>
      </c>
      <c r="P50" s="745"/>
      <c r="Q50" s="745"/>
      <c r="R50" s="745"/>
      <c r="S50" s="745"/>
      <c r="T50" s="745"/>
      <c r="U50" s="745"/>
    </row>
    <row r="51" spans="1:21" ht="30.75" customHeight="1">
      <c r="A51" s="745"/>
      <c r="B51" s="905"/>
      <c r="C51" s="918"/>
      <c r="D51" s="927"/>
      <c r="E51" s="934" t="s">
        <v>49</v>
      </c>
      <c r="F51" s="934"/>
      <c r="G51" s="934"/>
      <c r="H51" s="934"/>
      <c r="I51" s="934"/>
      <c r="J51" s="942"/>
      <c r="K51" s="949" t="s">
        <v>170</v>
      </c>
      <c r="L51" s="957" t="s">
        <v>170</v>
      </c>
      <c r="M51" s="957" t="s">
        <v>170</v>
      </c>
      <c r="N51" s="957" t="s">
        <v>170</v>
      </c>
      <c r="O51" s="965" t="s">
        <v>170</v>
      </c>
      <c r="P51" s="745"/>
      <c r="Q51" s="745"/>
      <c r="R51" s="745"/>
      <c r="S51" s="745"/>
      <c r="T51" s="745"/>
      <c r="U51" s="745"/>
    </row>
    <row r="52" spans="1:21" ht="30.75" customHeight="1">
      <c r="A52" s="745"/>
      <c r="B52" s="906" t="s">
        <v>51</v>
      </c>
      <c r="C52" s="919"/>
      <c r="D52" s="927"/>
      <c r="E52" s="934" t="s">
        <v>52</v>
      </c>
      <c r="F52" s="934"/>
      <c r="G52" s="934"/>
      <c r="H52" s="934"/>
      <c r="I52" s="934"/>
      <c r="J52" s="942"/>
      <c r="K52" s="949">
        <v>347</v>
      </c>
      <c r="L52" s="957">
        <v>338</v>
      </c>
      <c r="M52" s="957">
        <v>329</v>
      </c>
      <c r="N52" s="957">
        <v>326</v>
      </c>
      <c r="O52" s="965">
        <v>324</v>
      </c>
      <c r="P52" s="745"/>
      <c r="Q52" s="745"/>
      <c r="R52" s="745"/>
      <c r="S52" s="745"/>
      <c r="T52" s="745"/>
      <c r="U52" s="745"/>
    </row>
    <row r="53" spans="1:21" ht="30.75" customHeight="1">
      <c r="A53" s="745"/>
      <c r="B53" s="907" t="s">
        <v>54</v>
      </c>
      <c r="C53" s="920"/>
      <c r="D53" s="928"/>
      <c r="E53" s="935" t="s">
        <v>56</v>
      </c>
      <c r="F53" s="935"/>
      <c r="G53" s="935"/>
      <c r="H53" s="935"/>
      <c r="I53" s="935"/>
      <c r="J53" s="943"/>
      <c r="K53" s="950">
        <v>239</v>
      </c>
      <c r="L53" s="958">
        <v>246</v>
      </c>
      <c r="M53" s="958">
        <v>254</v>
      </c>
      <c r="N53" s="958">
        <v>239</v>
      </c>
      <c r="O53" s="966">
        <v>244</v>
      </c>
      <c r="P53" s="745"/>
      <c r="Q53" s="745"/>
      <c r="R53" s="745"/>
      <c r="S53" s="745"/>
      <c r="T53" s="745"/>
      <c r="U53" s="745"/>
    </row>
    <row r="54" spans="1:21" ht="24" customHeight="1">
      <c r="A54" s="745"/>
      <c r="B54" s="908" t="s">
        <v>63</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483</v>
      </c>
      <c r="P55" s="745"/>
      <c r="Q55" s="745"/>
      <c r="R55" s="745"/>
      <c r="S55" s="745"/>
      <c r="T55" s="745"/>
      <c r="U55" s="745"/>
    </row>
    <row r="56" spans="1:21" ht="31.5" customHeight="1">
      <c r="A56" s="745"/>
      <c r="B56" s="910"/>
      <c r="C56" s="922"/>
      <c r="D56" s="922"/>
      <c r="E56" s="936"/>
      <c r="F56" s="936"/>
      <c r="G56" s="936"/>
      <c r="H56" s="936"/>
      <c r="I56" s="936"/>
      <c r="J56" s="944" t="s">
        <v>18</v>
      </c>
      <c r="K56" s="952" t="s">
        <v>485</v>
      </c>
      <c r="L56" s="959" t="s">
        <v>366</v>
      </c>
      <c r="M56" s="959" t="s">
        <v>486</v>
      </c>
      <c r="N56" s="959" t="s">
        <v>487</v>
      </c>
      <c r="O56" s="968" t="s">
        <v>347</v>
      </c>
      <c r="P56" s="745"/>
      <c r="Q56" s="745"/>
      <c r="R56" s="745"/>
      <c r="S56" s="745"/>
      <c r="T56" s="745"/>
      <c r="U56" s="745"/>
    </row>
    <row r="57" spans="1:21" ht="31.5" customHeight="1">
      <c r="B57" s="911" t="s">
        <v>50</v>
      </c>
      <c r="C57" s="923"/>
      <c r="D57" s="929" t="s">
        <v>64</v>
      </c>
      <c r="E57" s="937"/>
      <c r="F57" s="937"/>
      <c r="G57" s="937"/>
      <c r="H57" s="937"/>
      <c r="I57" s="937"/>
      <c r="J57" s="945"/>
      <c r="K57" s="953"/>
      <c r="L57" s="960"/>
      <c r="M57" s="960"/>
      <c r="N57" s="960"/>
      <c r="O57" s="969"/>
    </row>
    <row r="58" spans="1:21" ht="31.5" customHeight="1">
      <c r="B58" s="912"/>
      <c r="C58" s="924"/>
      <c r="D58" s="930" t="s">
        <v>67</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41</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KRVRYwiXChlIsq3VHHYL30+VuhSd0pQfua2QLWKyzrtOSzm7uAcGP731e69Hr2nAqA8lcvjhpk+ng2Uywz1J9Q==" saltValue="L5DKneefx32qFTGMxSyM4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8" scale="80"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24</v>
      </c>
    </row>
    <row r="40" spans="2:13" ht="27.75" customHeight="1">
      <c r="B40" s="902" t="s">
        <v>27</v>
      </c>
      <c r="C40" s="915"/>
      <c r="D40" s="915"/>
      <c r="E40" s="932"/>
      <c r="F40" s="932"/>
      <c r="G40" s="932"/>
      <c r="H40" s="940" t="s">
        <v>18</v>
      </c>
      <c r="I40" s="947" t="s">
        <v>443</v>
      </c>
      <c r="J40" s="955" t="s">
        <v>369</v>
      </c>
      <c r="K40" s="955" t="s">
        <v>5</v>
      </c>
      <c r="L40" s="955" t="s">
        <v>477</v>
      </c>
      <c r="M40" s="993" t="s">
        <v>479</v>
      </c>
    </row>
    <row r="41" spans="2:13" ht="27.75" customHeight="1">
      <c r="B41" s="903" t="s">
        <v>37</v>
      </c>
      <c r="C41" s="916"/>
      <c r="D41" s="925"/>
      <c r="E41" s="976" t="s">
        <v>69</v>
      </c>
      <c r="F41" s="976"/>
      <c r="G41" s="976"/>
      <c r="H41" s="982"/>
      <c r="I41" s="986">
        <v>3028</v>
      </c>
      <c r="J41" s="990">
        <v>3016</v>
      </c>
      <c r="K41" s="990">
        <v>2907</v>
      </c>
      <c r="L41" s="990">
        <v>2879</v>
      </c>
      <c r="M41" s="994">
        <v>2813</v>
      </c>
    </row>
    <row r="42" spans="2:13" ht="27.75" customHeight="1">
      <c r="B42" s="904"/>
      <c r="C42" s="917"/>
      <c r="D42" s="926"/>
      <c r="E42" s="977" t="s">
        <v>75</v>
      </c>
      <c r="F42" s="977"/>
      <c r="G42" s="977"/>
      <c r="H42" s="983"/>
      <c r="I42" s="987">
        <v>11</v>
      </c>
      <c r="J42" s="991">
        <v>12</v>
      </c>
      <c r="K42" s="991">
        <v>11</v>
      </c>
      <c r="L42" s="991">
        <v>13</v>
      </c>
      <c r="M42" s="995">
        <v>12</v>
      </c>
    </row>
    <row r="43" spans="2:13" ht="27.75" customHeight="1">
      <c r="B43" s="904"/>
      <c r="C43" s="917"/>
      <c r="D43" s="926"/>
      <c r="E43" s="977" t="s">
        <v>77</v>
      </c>
      <c r="F43" s="977"/>
      <c r="G43" s="977"/>
      <c r="H43" s="983"/>
      <c r="I43" s="987" t="s">
        <v>170</v>
      </c>
      <c r="J43" s="991" t="s">
        <v>170</v>
      </c>
      <c r="K43" s="991" t="s">
        <v>170</v>
      </c>
      <c r="L43" s="991" t="s">
        <v>170</v>
      </c>
      <c r="M43" s="995" t="s">
        <v>170</v>
      </c>
    </row>
    <row r="44" spans="2:13" ht="27.75" customHeight="1">
      <c r="B44" s="904"/>
      <c r="C44" s="917"/>
      <c r="D44" s="926"/>
      <c r="E44" s="977" t="s">
        <v>78</v>
      </c>
      <c r="F44" s="977"/>
      <c r="G44" s="977"/>
      <c r="H44" s="983"/>
      <c r="I44" s="987">
        <v>2336</v>
      </c>
      <c r="J44" s="991">
        <v>2219</v>
      </c>
      <c r="K44" s="991">
        <v>2108</v>
      </c>
      <c r="L44" s="991">
        <v>1882</v>
      </c>
      <c r="M44" s="995">
        <v>1687</v>
      </c>
    </row>
    <row r="45" spans="2:13" ht="27.75" customHeight="1">
      <c r="B45" s="904"/>
      <c r="C45" s="917"/>
      <c r="D45" s="926"/>
      <c r="E45" s="977" t="s">
        <v>81</v>
      </c>
      <c r="F45" s="977"/>
      <c r="G45" s="977"/>
      <c r="H45" s="983"/>
      <c r="I45" s="987">
        <v>669</v>
      </c>
      <c r="J45" s="991">
        <v>713</v>
      </c>
      <c r="K45" s="991">
        <v>561</v>
      </c>
      <c r="L45" s="991">
        <v>558</v>
      </c>
      <c r="M45" s="995">
        <v>514</v>
      </c>
    </row>
    <row r="46" spans="2:13" ht="27.75" customHeight="1">
      <c r="B46" s="904"/>
      <c r="C46" s="917"/>
      <c r="D46" s="927"/>
      <c r="E46" s="977" t="s">
        <v>79</v>
      </c>
      <c r="F46" s="977"/>
      <c r="G46" s="977"/>
      <c r="H46" s="983"/>
      <c r="I46" s="987">
        <v>7</v>
      </c>
      <c r="J46" s="991">
        <v>7</v>
      </c>
      <c r="K46" s="991">
        <v>6</v>
      </c>
      <c r="L46" s="991">
        <v>5</v>
      </c>
      <c r="M46" s="995">
        <v>4</v>
      </c>
    </row>
    <row r="47" spans="2:13" ht="27.75" customHeight="1">
      <c r="B47" s="904"/>
      <c r="C47" s="917"/>
      <c r="D47" s="974"/>
      <c r="E47" s="978" t="s">
        <v>84</v>
      </c>
      <c r="F47" s="981"/>
      <c r="G47" s="981"/>
      <c r="H47" s="984"/>
      <c r="I47" s="987" t="s">
        <v>170</v>
      </c>
      <c r="J47" s="991" t="s">
        <v>170</v>
      </c>
      <c r="K47" s="991" t="s">
        <v>170</v>
      </c>
      <c r="L47" s="991" t="s">
        <v>170</v>
      </c>
      <c r="M47" s="995" t="s">
        <v>170</v>
      </c>
    </row>
    <row r="48" spans="2:13" ht="27.75" customHeight="1">
      <c r="B48" s="904"/>
      <c r="C48" s="917"/>
      <c r="D48" s="926"/>
      <c r="E48" s="977" t="s">
        <v>90</v>
      </c>
      <c r="F48" s="977"/>
      <c r="G48" s="977"/>
      <c r="H48" s="983"/>
      <c r="I48" s="987" t="s">
        <v>170</v>
      </c>
      <c r="J48" s="991" t="s">
        <v>170</v>
      </c>
      <c r="K48" s="991" t="s">
        <v>170</v>
      </c>
      <c r="L48" s="991" t="s">
        <v>170</v>
      </c>
      <c r="M48" s="995" t="s">
        <v>170</v>
      </c>
    </row>
    <row r="49" spans="2:13" ht="27.75" customHeight="1">
      <c r="B49" s="905"/>
      <c r="C49" s="918"/>
      <c r="D49" s="926"/>
      <c r="E49" s="977" t="s">
        <v>94</v>
      </c>
      <c r="F49" s="977"/>
      <c r="G49" s="977"/>
      <c r="H49" s="983"/>
      <c r="I49" s="987" t="s">
        <v>170</v>
      </c>
      <c r="J49" s="991" t="s">
        <v>170</v>
      </c>
      <c r="K49" s="991" t="s">
        <v>170</v>
      </c>
      <c r="L49" s="991" t="s">
        <v>170</v>
      </c>
      <c r="M49" s="995" t="s">
        <v>170</v>
      </c>
    </row>
    <row r="50" spans="2:13" ht="27.75" customHeight="1">
      <c r="B50" s="971" t="s">
        <v>95</v>
      </c>
      <c r="C50" s="973"/>
      <c r="D50" s="975"/>
      <c r="E50" s="977" t="s">
        <v>97</v>
      </c>
      <c r="F50" s="977"/>
      <c r="G50" s="977"/>
      <c r="H50" s="983"/>
      <c r="I50" s="987">
        <v>682</v>
      </c>
      <c r="J50" s="991">
        <v>833</v>
      </c>
      <c r="K50" s="991">
        <v>895</v>
      </c>
      <c r="L50" s="991">
        <v>1047</v>
      </c>
      <c r="M50" s="995">
        <v>1287</v>
      </c>
    </row>
    <row r="51" spans="2:13" ht="27.75" customHeight="1">
      <c r="B51" s="904"/>
      <c r="C51" s="917"/>
      <c r="D51" s="926"/>
      <c r="E51" s="977" t="s">
        <v>101</v>
      </c>
      <c r="F51" s="977"/>
      <c r="G51" s="977"/>
      <c r="H51" s="983"/>
      <c r="I51" s="987">
        <v>5</v>
      </c>
      <c r="J51" s="991">
        <v>6</v>
      </c>
      <c r="K51" s="991">
        <v>3</v>
      </c>
      <c r="L51" s="991">
        <v>7</v>
      </c>
      <c r="M51" s="995">
        <v>10</v>
      </c>
    </row>
    <row r="52" spans="2:13" ht="27.75" customHeight="1">
      <c r="B52" s="905"/>
      <c r="C52" s="918"/>
      <c r="D52" s="926"/>
      <c r="E52" s="977" t="s">
        <v>45</v>
      </c>
      <c r="F52" s="977"/>
      <c r="G52" s="977"/>
      <c r="H52" s="983"/>
      <c r="I52" s="987">
        <v>3406</v>
      </c>
      <c r="J52" s="991">
        <v>3269</v>
      </c>
      <c r="K52" s="991">
        <v>3136</v>
      </c>
      <c r="L52" s="991">
        <v>3018</v>
      </c>
      <c r="M52" s="995">
        <v>2863</v>
      </c>
    </row>
    <row r="53" spans="2:13" ht="27.75" customHeight="1">
      <c r="B53" s="907" t="s">
        <v>54</v>
      </c>
      <c r="C53" s="920"/>
      <c r="D53" s="928"/>
      <c r="E53" s="979" t="s">
        <v>103</v>
      </c>
      <c r="F53" s="979"/>
      <c r="G53" s="979"/>
      <c r="H53" s="985"/>
      <c r="I53" s="988">
        <v>1958</v>
      </c>
      <c r="J53" s="992">
        <v>1859</v>
      </c>
      <c r="K53" s="992">
        <v>1560</v>
      </c>
      <c r="L53" s="992">
        <v>1265</v>
      </c>
      <c r="M53" s="996">
        <v>871</v>
      </c>
    </row>
    <row r="54" spans="2:13" ht="27.75" customHeight="1">
      <c r="B54" s="972" t="s">
        <v>1</v>
      </c>
      <c r="C54" s="879"/>
      <c r="D54" s="879"/>
      <c r="E54" s="980"/>
      <c r="F54" s="980"/>
      <c r="G54" s="980"/>
      <c r="H54" s="980"/>
      <c r="I54" s="989"/>
      <c r="J54" s="989"/>
      <c r="K54" s="989"/>
      <c r="L54" s="989"/>
      <c r="M54" s="989"/>
    </row>
    <row r="55" spans="2:13"/>
  </sheetData>
  <sheetProtection algorithmName="SHA-512" hashValue="TRYpXVNQuwujbfp6YiZqx/v2B9B8vAXZxgbcw3CBzPwOpM81o5OF+5mCvIhpBRWfzTe6lK+7nAMCpK2uOOLKeg==" saltValue="+JXQYf47Pbo2UvPWyqS/C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98</v>
      </c>
    </row>
    <row r="54" spans="2:8" ht="29.25" customHeight="1">
      <c r="B54" s="997" t="s">
        <v>6</v>
      </c>
      <c r="C54" s="1003"/>
      <c r="D54" s="1003"/>
      <c r="E54" s="1012" t="s">
        <v>18</v>
      </c>
      <c r="F54" s="1019" t="s">
        <v>5</v>
      </c>
      <c r="G54" s="1019" t="s">
        <v>477</v>
      </c>
      <c r="H54" s="1027" t="s">
        <v>479</v>
      </c>
    </row>
    <row r="55" spans="2:8" ht="52.5" customHeight="1">
      <c r="B55" s="998"/>
      <c r="C55" s="1004" t="s">
        <v>109</v>
      </c>
      <c r="D55" s="1004"/>
      <c r="E55" s="1013"/>
      <c r="F55" s="1020">
        <v>387</v>
      </c>
      <c r="G55" s="1020">
        <v>467</v>
      </c>
      <c r="H55" s="1028">
        <v>565</v>
      </c>
    </row>
    <row r="56" spans="2:8" ht="52.5" customHeight="1">
      <c r="B56" s="999"/>
      <c r="C56" s="1005" t="s">
        <v>111</v>
      </c>
      <c r="D56" s="1005"/>
      <c r="E56" s="1014"/>
      <c r="F56" s="1021">
        <v>50</v>
      </c>
      <c r="G56" s="1021">
        <v>50</v>
      </c>
      <c r="H56" s="1029">
        <v>83</v>
      </c>
    </row>
    <row r="57" spans="2:8" ht="53.25" customHeight="1">
      <c r="B57" s="999"/>
      <c r="C57" s="1006" t="s">
        <v>73</v>
      </c>
      <c r="D57" s="1006"/>
      <c r="E57" s="1015"/>
      <c r="F57" s="1022">
        <v>234</v>
      </c>
      <c r="G57" s="1022">
        <v>293</v>
      </c>
      <c r="H57" s="1030">
        <v>639</v>
      </c>
    </row>
    <row r="58" spans="2:8" ht="45.75" customHeight="1">
      <c r="B58" s="1000"/>
      <c r="C58" s="1007" t="s">
        <v>399</v>
      </c>
      <c r="D58" s="1010"/>
      <c r="E58" s="1016"/>
      <c r="F58" s="1023">
        <v>200</v>
      </c>
      <c r="G58" s="1023">
        <v>250</v>
      </c>
      <c r="H58" s="1031">
        <v>580</v>
      </c>
    </row>
    <row r="59" spans="2:8" ht="45.75" customHeight="1">
      <c r="B59" s="1000"/>
      <c r="C59" s="1007" t="s">
        <v>444</v>
      </c>
      <c r="D59" s="1010"/>
      <c r="E59" s="1016"/>
      <c r="F59" s="1023">
        <v>31</v>
      </c>
      <c r="G59" s="1023">
        <v>37</v>
      </c>
      <c r="H59" s="1031">
        <v>53</v>
      </c>
    </row>
    <row r="60" spans="2:8" ht="45.75" customHeight="1">
      <c r="B60" s="1000"/>
      <c r="C60" s="1007" t="s">
        <v>102</v>
      </c>
      <c r="D60" s="1010"/>
      <c r="E60" s="1016"/>
      <c r="F60" s="1023">
        <v>1</v>
      </c>
      <c r="G60" s="1023">
        <v>4</v>
      </c>
      <c r="H60" s="1031">
        <v>4</v>
      </c>
    </row>
    <row r="61" spans="2:8" ht="45.75" customHeight="1">
      <c r="B61" s="1000"/>
      <c r="C61" s="1007" t="s">
        <v>488</v>
      </c>
      <c r="D61" s="1010"/>
      <c r="E61" s="1016"/>
      <c r="F61" s="1023">
        <v>2</v>
      </c>
      <c r="G61" s="1023">
        <v>2</v>
      </c>
      <c r="H61" s="1031">
        <v>2</v>
      </c>
    </row>
    <row r="62" spans="2:8" ht="45.75" customHeight="1">
      <c r="B62" s="1001"/>
      <c r="C62" s="1008"/>
      <c r="D62" s="1011"/>
      <c r="E62" s="1017"/>
      <c r="F62" s="1024"/>
      <c r="G62" s="1024"/>
      <c r="H62" s="1032"/>
    </row>
    <row r="63" spans="2:8" ht="52.5" customHeight="1">
      <c r="B63" s="1002"/>
      <c r="C63" s="1009" t="s">
        <v>116</v>
      </c>
      <c r="D63" s="1009"/>
      <c r="E63" s="1018"/>
      <c r="F63" s="1025">
        <v>671</v>
      </c>
      <c r="G63" s="1025">
        <v>810</v>
      </c>
      <c r="H63" s="1033">
        <v>1287</v>
      </c>
    </row>
    <row r="64" spans="2:8"/>
  </sheetData>
  <sheetProtection algorithmName="SHA-512" hashValue="oT9sI4VMbdWsPFk3KoTu+mZ0GCA6gqThB9XzZTeVhV4DFjZsJywfKavr4mPPYRIYuDZK0Rel41J7zxyQdkiO4w==" saltValue="ChfcPKFsV9U8SpZlxLDgH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86</v>
      </c>
      <c r="E2" s="805"/>
      <c r="F2" s="1049" t="s">
        <v>476</v>
      </c>
      <c r="G2" s="829"/>
      <c r="H2" s="839"/>
    </row>
    <row r="3" spans="1:8">
      <c r="A3" s="793" t="s">
        <v>238</v>
      </c>
      <c r="B3" s="778"/>
      <c r="C3" s="1042"/>
      <c r="D3" s="1045">
        <v>44979</v>
      </c>
      <c r="E3" s="1047"/>
      <c r="F3" s="1050">
        <v>116162</v>
      </c>
      <c r="G3" s="1052"/>
      <c r="H3" s="1055"/>
    </row>
    <row r="4" spans="1:8">
      <c r="A4" s="765"/>
      <c r="B4" s="777"/>
      <c r="C4" s="1043"/>
      <c r="D4" s="1046">
        <v>14584</v>
      </c>
      <c r="E4" s="1048"/>
      <c r="F4" s="1051">
        <v>61562</v>
      </c>
      <c r="G4" s="1053"/>
      <c r="H4" s="1056"/>
    </row>
    <row r="5" spans="1:8">
      <c r="A5" s="793" t="s">
        <v>454</v>
      </c>
      <c r="B5" s="778"/>
      <c r="C5" s="1042"/>
      <c r="D5" s="1045">
        <v>38841</v>
      </c>
      <c r="E5" s="1047"/>
      <c r="F5" s="1050">
        <v>121449</v>
      </c>
      <c r="G5" s="1052"/>
      <c r="H5" s="1055"/>
    </row>
    <row r="6" spans="1:8">
      <c r="A6" s="765"/>
      <c r="B6" s="777"/>
      <c r="C6" s="1043"/>
      <c r="D6" s="1046">
        <v>17023</v>
      </c>
      <c r="E6" s="1048"/>
      <c r="F6" s="1051">
        <v>62922</v>
      </c>
      <c r="G6" s="1053"/>
      <c r="H6" s="1056"/>
    </row>
    <row r="7" spans="1:8">
      <c r="A7" s="793" t="s">
        <v>474</v>
      </c>
      <c r="B7" s="778"/>
      <c r="C7" s="1042"/>
      <c r="D7" s="1045">
        <v>18084</v>
      </c>
      <c r="E7" s="1047"/>
      <c r="F7" s="1050">
        <v>145139</v>
      </c>
      <c r="G7" s="1052"/>
      <c r="H7" s="1055"/>
    </row>
    <row r="8" spans="1:8">
      <c r="A8" s="765"/>
      <c r="B8" s="777"/>
      <c r="C8" s="1043"/>
      <c r="D8" s="1046">
        <v>13311</v>
      </c>
      <c r="E8" s="1048"/>
      <c r="F8" s="1051">
        <v>83762</v>
      </c>
      <c r="G8" s="1053"/>
      <c r="H8" s="1056"/>
    </row>
    <row r="9" spans="1:8">
      <c r="A9" s="793" t="s">
        <v>446</v>
      </c>
      <c r="B9" s="778"/>
      <c r="C9" s="1042"/>
      <c r="D9" s="1045">
        <v>29385</v>
      </c>
      <c r="E9" s="1047"/>
      <c r="F9" s="1050">
        <v>125391</v>
      </c>
      <c r="G9" s="1052"/>
      <c r="H9" s="1055"/>
    </row>
    <row r="10" spans="1:8">
      <c r="A10" s="765"/>
      <c r="B10" s="777"/>
      <c r="C10" s="1043"/>
      <c r="D10" s="1046">
        <v>21116</v>
      </c>
      <c r="E10" s="1048"/>
      <c r="F10" s="1051">
        <v>68516</v>
      </c>
      <c r="G10" s="1053"/>
      <c r="H10" s="1056"/>
    </row>
    <row r="11" spans="1:8">
      <c r="A11" s="793" t="s">
        <v>324</v>
      </c>
      <c r="B11" s="778"/>
      <c r="C11" s="1042"/>
      <c r="D11" s="1045">
        <v>18215</v>
      </c>
      <c r="E11" s="1047"/>
      <c r="F11" s="1050">
        <v>138402</v>
      </c>
      <c r="G11" s="1052"/>
      <c r="H11" s="1055"/>
    </row>
    <row r="12" spans="1:8">
      <c r="A12" s="765"/>
      <c r="B12" s="777"/>
      <c r="C12" s="1044"/>
      <c r="D12" s="1046">
        <v>11936</v>
      </c>
      <c r="E12" s="1048"/>
      <c r="F12" s="1051">
        <v>70652</v>
      </c>
      <c r="G12" s="1053"/>
      <c r="H12" s="1056"/>
    </row>
    <row r="13" spans="1:8">
      <c r="A13" s="793"/>
      <c r="B13" s="778"/>
      <c r="C13" s="1042"/>
      <c r="D13" s="1045">
        <v>29901</v>
      </c>
      <c r="E13" s="1047"/>
      <c r="F13" s="1050">
        <v>129309</v>
      </c>
      <c r="G13" s="1054"/>
      <c r="H13" s="1055"/>
    </row>
    <row r="14" spans="1:8">
      <c r="A14" s="765"/>
      <c r="B14" s="777"/>
      <c r="C14" s="1043"/>
      <c r="D14" s="1046">
        <v>15594</v>
      </c>
      <c r="E14" s="1048"/>
      <c r="F14" s="1051">
        <v>69483</v>
      </c>
      <c r="G14" s="1053"/>
      <c r="H14" s="1056"/>
    </row>
    <row r="17" spans="1:11">
      <c r="A17" s="1034" t="s">
        <v>25</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92</v>
      </c>
      <c r="B19" s="1035">
        <f>ROUND(VALUE(SUBSTITUTE(実質収支比率等に係る経年分析!F$48,"▲","-")),2)</f>
        <v>4.47</v>
      </c>
      <c r="C19" s="1035">
        <f>ROUND(VALUE(SUBSTITUTE(実質収支比率等に係る経年分析!G$48,"▲","-")),2)</f>
        <v>5.16</v>
      </c>
      <c r="D19" s="1035">
        <f>ROUND(VALUE(SUBSTITUTE(実質収支比率等に係る経年分析!H$48,"▲","-")),2)</f>
        <v>6.07</v>
      </c>
      <c r="E19" s="1035">
        <f>ROUND(VALUE(SUBSTITUTE(実質収支比率等に係る経年分析!I$48,"▲","-")),2)</f>
        <v>5.92</v>
      </c>
      <c r="F19" s="1035">
        <f>ROUND(VALUE(SUBSTITUTE(実質収支比率等に係る経年分析!J$48,"▲","-")),2)</f>
        <v>8.76</v>
      </c>
    </row>
    <row r="20" spans="1:11">
      <c r="A20" s="1035" t="s">
        <v>35</v>
      </c>
      <c r="B20" s="1035">
        <f>ROUND(VALUE(SUBSTITUTE(実質収支比率等に係る経年分析!F$47,"▲","-")),2)</f>
        <v>17.920000000000002</v>
      </c>
      <c r="C20" s="1035">
        <f>ROUND(VALUE(SUBSTITUTE(実質収支比率等に係る経年分析!G$47,"▲","-")),2)</f>
        <v>19.02</v>
      </c>
      <c r="D20" s="1035">
        <f>ROUND(VALUE(SUBSTITUTE(実質収支比率等に係る経年分析!H$47,"▲","-")),2)</f>
        <v>17.399999999999999</v>
      </c>
      <c r="E20" s="1035">
        <f>ROUND(VALUE(SUBSTITUTE(実質収支比率等に係る経年分析!I$47,"▲","-")),2)</f>
        <v>19.88</v>
      </c>
      <c r="F20" s="1035">
        <f>ROUND(VALUE(SUBSTITUTE(実質収支比率等に係る経年分析!J$47,"▲","-")),2)</f>
        <v>22.43</v>
      </c>
    </row>
    <row r="21" spans="1:11">
      <c r="A21" s="1035" t="s">
        <v>118</v>
      </c>
      <c r="B21" s="1035">
        <f>IF(ISNUMBER(VALUE(SUBSTITUTE(実質収支比率等に係る経年分析!F$49,"▲","-"))),ROUND(VALUE(SUBSTITUTE(実質収支比率等に係る経年分析!F$49,"▲","-")),2),NA())</f>
        <v>-3.84</v>
      </c>
      <c r="C21" s="1035">
        <f>IF(ISNUMBER(VALUE(SUBSTITUTE(実質収支比率等に係る経年分析!G$49,"▲","-"))),ROUND(VALUE(SUBSTITUTE(実質収支比率等に係る経年分析!G$49,"▲","-")),2),NA())</f>
        <v>1.18</v>
      </c>
      <c r="D21" s="1035">
        <f>IF(ISNUMBER(VALUE(SUBSTITUTE(実質収支比率等に係る経年分析!H$49,"▲","-"))),ROUND(VALUE(SUBSTITUTE(実質収支比率等に係る経年分析!H$49,"▲","-")),2),NA())</f>
        <v>-0.51</v>
      </c>
      <c r="E21" s="1035">
        <f>IF(ISNUMBER(VALUE(SUBSTITUTE(実質収支比率等に係る経年分析!I$49,"▲","-"))),ROUND(VALUE(SUBSTITUTE(実質収支比率等に係る経年分析!I$49,"▲","-")),2),NA())</f>
        <v>3.58</v>
      </c>
      <c r="F21" s="1035">
        <f>IF(ISNUMBER(VALUE(SUBSTITUTE(実質収支比率等に係る経年分析!J$49,"▲","-"))),ROUND(VALUE(SUBSTITUTE(実質収支比率等に係る経年分析!J$49,"▲","-")),2),NA())</f>
        <v>7.13</v>
      </c>
    </row>
    <row r="24" spans="1:11">
      <c r="A24" s="1034" t="s">
        <v>106</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119</v>
      </c>
      <c r="C26" s="1036" t="s">
        <v>70</v>
      </c>
      <c r="D26" s="1036" t="s">
        <v>119</v>
      </c>
      <c r="E26" s="1036" t="s">
        <v>70</v>
      </c>
      <c r="F26" s="1036" t="s">
        <v>119</v>
      </c>
      <c r="G26" s="1036" t="s">
        <v>70</v>
      </c>
      <c r="H26" s="1036" t="s">
        <v>119</v>
      </c>
      <c r="I26" s="1036" t="s">
        <v>70</v>
      </c>
      <c r="J26" s="1036" t="s">
        <v>119</v>
      </c>
      <c r="K26" s="1036" t="s">
        <v>70</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#VALUE!</v>
      </c>
      <c r="C27" s="1036" t="e">
        <f>IF(ROUND(VALUE(SUBSTITUTE('連結実質赤字比率に係る赤字・黒字の構成分析'!F$43,"▲","-")),2)&gt;=0,ABS(ROUND(VALUE(SUBSTITUTE('連結実質赤字比率に係る赤字・黒字の構成分析'!F$43,"▲","-")),2)),NA())</f>
        <v>#VALUE!</v>
      </c>
      <c r="D27" s="1036" t="e">
        <f>IF(ROUND(VALUE(SUBSTITUTE('連結実質赤字比率に係る赤字・黒字の構成分析'!G$43,"▲","-")),2)&lt;0,ABS(ROUND(VALUE(SUBSTITUTE('連結実質赤字比率に係る赤字・黒字の構成分析'!G$43,"▲","-")),2)),NA())</f>
        <v>#VALUE!</v>
      </c>
      <c r="E27" s="1036" t="e">
        <f>IF(ROUND(VALUE(SUBSTITUTE('連結実質赤字比率に係る赤字・黒字の構成分析'!G$43,"▲","-")),2)&gt;=0,ABS(ROUND(VALUE(SUBSTITUTE('連結実質赤字比率に係る赤字・黒字の構成分析'!G$43,"▲","-")),2)),NA())</f>
        <v>#VALUE!</v>
      </c>
      <c r="F27" s="1036" t="e">
        <f>IF(ROUND(VALUE(SUBSTITUTE('連結実質赤字比率に係る赤字・黒字の構成分析'!H$43,"▲","-")),2)&lt;0,ABS(ROUND(VALUE(SUBSTITUTE('連結実質赤字比率に係る赤字・黒字の構成分析'!H$43,"▲","-")),2)),NA())</f>
        <v>#VALUE!</v>
      </c>
      <c r="G27" s="1036" t="e">
        <f>IF(ROUND(VALUE(SUBSTITUTE('連結実質赤字比率に係る赤字・黒字の構成分析'!H$43,"▲","-")),2)&gt;=0,ABS(ROUND(VALUE(SUBSTITUTE('連結実質赤字比率に係る赤字・黒字の構成分析'!H$43,"▲","-")),2)),NA())</f>
        <v>#VALUE!</v>
      </c>
      <c r="H27" s="1036" t="e">
        <f>IF(ROUND(VALUE(SUBSTITUTE('連結実質赤字比率に係る赤字・黒字の構成分析'!I$43,"▲","-")),2)&lt;0,ABS(ROUND(VALUE(SUBSTITUTE('連結実質赤字比率に係る赤字・黒字の構成分析'!I$43,"▲","-")),2)),NA())</f>
        <v>#VALUE!</v>
      </c>
      <c r="I27" s="1036" t="e">
        <f>IF(ROUND(VALUE(SUBSTITUTE('連結実質赤字比率に係る赤字・黒字の構成分析'!I$43,"▲","-")),2)&gt;=0,ABS(ROUND(VALUE(SUBSTITUTE('連結実質赤字比率に係る赤字・黒字の構成分析'!I$43,"▲","-")),2)),NA())</f>
        <v>#VALUE!</v>
      </c>
      <c r="J27" s="1036" t="e">
        <f>IF(ROUND(VALUE(SUBSTITUTE('連結実質赤字比率に係る赤字・黒字の構成分析'!J$43,"▲","-")),2)&lt;0,ABS(ROUND(VALUE(SUBSTITUTE('連結実質赤字比率に係る赤字・黒字の構成分析'!J$43,"▲","-")),2)),NA())</f>
        <v>#VALUE!</v>
      </c>
      <c r="K27" s="1036" t="e">
        <f>IF(ROUND(VALUE(SUBSTITUTE('連結実質赤字比率に係る赤字・黒字の構成分析'!J$43,"▲","-")),2)&gt;=0,ABS(ROUND(VALUE(SUBSTITUTE('連結実質赤字比率に係る赤字・黒字の構成分析'!J$43,"▲","-")),2)),NA())</f>
        <v>#VALUE!</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e">
        <f>IF('連結実質赤字比率に係る赤字・黒字の構成分析'!C$41="",NA(),'連結実質赤字比率に係る赤字・黒字の構成分析'!C$41)</f>
        <v>#N/A</v>
      </c>
      <c r="B29" s="1036" t="e">
        <f>IF(ROUND(VALUE(SUBSTITUTE('連結実質赤字比率に係る赤字・黒字の構成分析'!F$41,"▲","-")),2)&lt;0,ABS(ROUND(VALUE(SUBSTITUTE('連結実質赤字比率に係る赤字・黒字の構成分析'!F$41,"▲","-")),2)),NA())</f>
        <v>#VALUE!</v>
      </c>
      <c r="C29" s="1036" t="e">
        <f>IF(ROUND(VALUE(SUBSTITUTE('連結実質赤字比率に係る赤字・黒字の構成分析'!F$41,"▲","-")),2)&gt;=0,ABS(ROUND(VALUE(SUBSTITUTE('連結実質赤字比率に係る赤字・黒字の構成分析'!F$41,"▲","-")),2)),NA())</f>
        <v>#VALUE!</v>
      </c>
      <c r="D29" s="1036" t="e">
        <f>IF(ROUND(VALUE(SUBSTITUTE('連結実質赤字比率に係る赤字・黒字の構成分析'!G$41,"▲","-")),2)&lt;0,ABS(ROUND(VALUE(SUBSTITUTE('連結実質赤字比率に係る赤字・黒字の構成分析'!G$41,"▲","-")),2)),NA())</f>
        <v>#VALUE!</v>
      </c>
      <c r="E29" s="1036" t="e">
        <f>IF(ROUND(VALUE(SUBSTITUTE('連結実質赤字比率に係る赤字・黒字の構成分析'!G$41,"▲","-")),2)&gt;=0,ABS(ROUND(VALUE(SUBSTITUTE('連結実質赤字比率に係る赤字・黒字の構成分析'!G$41,"▲","-")),2)),NA())</f>
        <v>#VALUE!</v>
      </c>
      <c r="F29" s="1036" t="e">
        <f>IF(ROUND(VALUE(SUBSTITUTE('連結実質赤字比率に係る赤字・黒字の構成分析'!H$41,"▲","-")),2)&lt;0,ABS(ROUND(VALUE(SUBSTITUTE('連結実質赤字比率に係る赤字・黒字の構成分析'!H$41,"▲","-")),2)),NA())</f>
        <v>#VALUE!</v>
      </c>
      <c r="G29" s="1036" t="e">
        <f>IF(ROUND(VALUE(SUBSTITUTE('連結実質赤字比率に係る赤字・黒字の構成分析'!H$41,"▲","-")),2)&gt;=0,ABS(ROUND(VALUE(SUBSTITUTE('連結実質赤字比率に係る赤字・黒字の構成分析'!H$41,"▲","-")),2)),NA())</f>
        <v>#VALUE!</v>
      </c>
      <c r="H29" s="1036" t="e">
        <f>IF(ROUND(VALUE(SUBSTITUTE('連結実質赤字比率に係る赤字・黒字の構成分析'!I$41,"▲","-")),2)&lt;0,ABS(ROUND(VALUE(SUBSTITUTE('連結実質赤字比率に係る赤字・黒字の構成分析'!I$41,"▲","-")),2)),NA())</f>
        <v>#VALUE!</v>
      </c>
      <c r="I29" s="1036" t="e">
        <f>IF(ROUND(VALUE(SUBSTITUTE('連結実質赤字比率に係る赤字・黒字の構成分析'!I$41,"▲","-")),2)&gt;=0,ABS(ROUND(VALUE(SUBSTITUTE('連結実質赤字比率に係る赤字・黒字の構成分析'!I$41,"▲","-")),2)),NA())</f>
        <v>#VALUE!</v>
      </c>
      <c r="J29" s="1036" t="e">
        <f>IF(ROUND(VALUE(SUBSTITUTE('連結実質赤字比率に係る赤字・黒字の構成分析'!J$41,"▲","-")),2)&lt;0,ABS(ROUND(VALUE(SUBSTITUTE('連結実質赤字比率に係る赤字・黒字の構成分析'!J$41,"▲","-")),2)),NA())</f>
        <v>#VALUE!</v>
      </c>
      <c r="K29" s="1036" t="e">
        <f>IF(ROUND(VALUE(SUBSTITUTE('連結実質赤字比率に係る赤字・黒字の構成分析'!J$41,"▲","-")),2)&gt;=0,ABS(ROUND(VALUE(SUBSTITUTE('連結実質赤字比率に係る赤字・黒字の構成分析'!J$41,"▲","-")),2)),NA())</f>
        <v>#VALUE!</v>
      </c>
    </row>
    <row r="30" spans="1:11">
      <c r="A30" s="1036" t="e">
        <f>IF('連結実質赤字比率に係る赤字・黒字の構成分析'!C$40="",NA(),'連結実質赤字比率に係る赤字・黒字の構成分析'!C$40)</f>
        <v>#N/A</v>
      </c>
      <c r="B30" s="1036" t="e">
        <f>IF(ROUND(VALUE(SUBSTITUTE('連結実質赤字比率に係る赤字・黒字の構成分析'!F$40,"▲","-")),2)&lt;0,ABS(ROUND(VALUE(SUBSTITUTE('連結実質赤字比率に係る赤字・黒字の構成分析'!F$40,"▲","-")),2)),NA())</f>
        <v>#VALUE!</v>
      </c>
      <c r="C30" s="1036" t="e">
        <f>IF(ROUND(VALUE(SUBSTITUTE('連結実質赤字比率に係る赤字・黒字の構成分析'!F$40,"▲","-")),2)&gt;=0,ABS(ROUND(VALUE(SUBSTITUTE('連結実質赤字比率に係る赤字・黒字の構成分析'!F$40,"▲","-")),2)),NA())</f>
        <v>#VALUE!</v>
      </c>
      <c r="D30" s="1036" t="e">
        <f>IF(ROUND(VALUE(SUBSTITUTE('連結実質赤字比率に係る赤字・黒字の構成分析'!G$40,"▲","-")),2)&lt;0,ABS(ROUND(VALUE(SUBSTITUTE('連結実質赤字比率に係る赤字・黒字の構成分析'!G$40,"▲","-")),2)),NA())</f>
        <v>#VALUE!</v>
      </c>
      <c r="E30" s="1036" t="e">
        <f>IF(ROUND(VALUE(SUBSTITUTE('連結実質赤字比率に係る赤字・黒字の構成分析'!G$40,"▲","-")),2)&gt;=0,ABS(ROUND(VALUE(SUBSTITUTE('連結実質赤字比率に係る赤字・黒字の構成分析'!G$40,"▲","-")),2)),NA())</f>
        <v>#VALUE!</v>
      </c>
      <c r="F30" s="1036" t="e">
        <f>IF(ROUND(VALUE(SUBSTITUTE('連結実質赤字比率に係る赤字・黒字の構成分析'!H$40,"▲","-")),2)&lt;0,ABS(ROUND(VALUE(SUBSTITUTE('連結実質赤字比率に係る赤字・黒字の構成分析'!H$40,"▲","-")),2)),NA())</f>
        <v>#VALUE!</v>
      </c>
      <c r="G30" s="1036" t="e">
        <f>IF(ROUND(VALUE(SUBSTITUTE('連結実質赤字比率に係る赤字・黒字の構成分析'!H$40,"▲","-")),2)&gt;=0,ABS(ROUND(VALUE(SUBSTITUTE('連結実質赤字比率に係る赤字・黒字の構成分析'!H$40,"▲","-")),2)),NA())</f>
        <v>#VALUE!</v>
      </c>
      <c r="H30" s="1036" t="e">
        <f>IF(ROUND(VALUE(SUBSTITUTE('連結実質赤字比率に係る赤字・黒字の構成分析'!I$40,"▲","-")),2)&lt;0,ABS(ROUND(VALUE(SUBSTITUTE('連結実質赤字比率に係る赤字・黒字の構成分析'!I$40,"▲","-")),2)),NA())</f>
        <v>#VALUE!</v>
      </c>
      <c r="I30" s="1036" t="e">
        <f>IF(ROUND(VALUE(SUBSTITUTE('連結実質赤字比率に係る赤字・黒字の構成分析'!I$40,"▲","-")),2)&gt;=0,ABS(ROUND(VALUE(SUBSTITUTE('連結実質赤字比率に係る赤字・黒字の構成分析'!I$40,"▲","-")),2)),NA())</f>
        <v>#VALUE!</v>
      </c>
      <c r="J30" s="1036" t="e">
        <f>IF(ROUND(VALUE(SUBSTITUTE('連結実質赤字比率に係る赤字・黒字の構成分析'!J$40,"▲","-")),2)&lt;0,ABS(ROUND(VALUE(SUBSTITUTE('連結実質赤字比率に係る赤字・黒字の構成分析'!J$40,"▲","-")),2)),NA())</f>
        <v>#VALUE!</v>
      </c>
      <c r="K30" s="1036" t="e">
        <f>IF(ROUND(VALUE(SUBSTITUTE('連結実質赤字比率に係る赤字・黒字の構成分析'!J$40,"▲","-")),2)&gt;=0,ABS(ROUND(VALUE(SUBSTITUTE('連結実質赤字比率に係る赤字・黒字の構成分析'!J$40,"▲","-")),2)),NA())</f>
        <v>#VALUE!</v>
      </c>
    </row>
    <row r="31" spans="1:11">
      <c r="A31" s="1036" t="e">
        <f>IF('連結実質赤字比率に係る赤字・黒字の構成分析'!C$39="",NA(),'連結実質赤字比率に係る赤字・黒字の構成分析'!C$39)</f>
        <v>#N/A</v>
      </c>
      <c r="B31" s="1036" t="e">
        <f>IF(ROUND(VALUE(SUBSTITUTE('連結実質赤字比率に係る赤字・黒字の構成分析'!F$39,"▲","-")),2)&lt;0,ABS(ROUND(VALUE(SUBSTITUTE('連結実質赤字比率に係る赤字・黒字の構成分析'!F$39,"▲","-")),2)),NA())</f>
        <v>#VALUE!</v>
      </c>
      <c r="C31" s="1036" t="e">
        <f>IF(ROUND(VALUE(SUBSTITUTE('連結実質赤字比率に係る赤字・黒字の構成分析'!F$39,"▲","-")),2)&gt;=0,ABS(ROUND(VALUE(SUBSTITUTE('連結実質赤字比率に係る赤字・黒字の構成分析'!F$39,"▲","-")),2)),NA())</f>
        <v>#VALUE!</v>
      </c>
      <c r="D31" s="1036" t="e">
        <f>IF(ROUND(VALUE(SUBSTITUTE('連結実質赤字比率に係る赤字・黒字の構成分析'!G$39,"▲","-")),2)&lt;0,ABS(ROUND(VALUE(SUBSTITUTE('連結実質赤字比率に係る赤字・黒字の構成分析'!G$39,"▲","-")),2)),NA())</f>
        <v>#VALUE!</v>
      </c>
      <c r="E31" s="1036" t="e">
        <f>IF(ROUND(VALUE(SUBSTITUTE('連結実質赤字比率に係る赤字・黒字の構成分析'!G$39,"▲","-")),2)&gt;=0,ABS(ROUND(VALUE(SUBSTITUTE('連結実質赤字比率に係る赤字・黒字の構成分析'!G$39,"▲","-")),2)),NA())</f>
        <v>#VALUE!</v>
      </c>
      <c r="F31" s="1036" t="e">
        <f>IF(ROUND(VALUE(SUBSTITUTE('連結実質赤字比率に係る赤字・黒字の構成分析'!H$39,"▲","-")),2)&lt;0,ABS(ROUND(VALUE(SUBSTITUTE('連結実質赤字比率に係る赤字・黒字の構成分析'!H$39,"▲","-")),2)),NA())</f>
        <v>#VALUE!</v>
      </c>
      <c r="G31" s="1036" t="e">
        <f>IF(ROUND(VALUE(SUBSTITUTE('連結実質赤字比率に係る赤字・黒字の構成分析'!H$39,"▲","-")),2)&gt;=0,ABS(ROUND(VALUE(SUBSTITUTE('連結実質赤字比率に係る赤字・黒字の構成分析'!H$39,"▲","-")),2)),NA())</f>
        <v>#VALUE!</v>
      </c>
      <c r="H31" s="1036" t="e">
        <f>IF(ROUND(VALUE(SUBSTITUTE('連結実質赤字比率に係る赤字・黒字の構成分析'!I$39,"▲","-")),2)&lt;0,ABS(ROUND(VALUE(SUBSTITUTE('連結実質赤字比率に係る赤字・黒字の構成分析'!I$39,"▲","-")),2)),NA())</f>
        <v>#VALUE!</v>
      </c>
      <c r="I31" s="1036" t="e">
        <f>IF(ROUND(VALUE(SUBSTITUTE('連結実質赤字比率に係る赤字・黒字の構成分析'!I$39,"▲","-")),2)&gt;=0,ABS(ROUND(VALUE(SUBSTITUTE('連結実質赤字比率に係る赤字・黒字の構成分析'!I$39,"▲","-")),2)),NA())</f>
        <v>#VALUE!</v>
      </c>
      <c r="J31" s="1036" t="e">
        <f>IF(ROUND(VALUE(SUBSTITUTE('連結実質赤字比率に係る赤字・黒字の構成分析'!J$39,"▲","-")),2)&lt;0,ABS(ROUND(VALUE(SUBSTITUTE('連結実質赤字比率に係る赤字・黒字の構成分析'!J$39,"▲","-")),2)),NA())</f>
        <v>#VALUE!</v>
      </c>
      <c r="K31" s="1036" t="e">
        <f>IF(ROUND(VALUE(SUBSTITUTE('連結実質赤字比率に係る赤字・黒字の構成分析'!J$39,"▲","-")),2)&gt;=0,ABS(ROUND(VALUE(SUBSTITUTE('連結実質赤字比率に係る赤字・黒字の構成分析'!J$39,"▲","-")),2)),NA())</f>
        <v>#VALUE!</v>
      </c>
    </row>
    <row r="32" spans="1:11">
      <c r="A32" s="1036" t="e">
        <f>IF('連結実質赤字比率に係る赤字・黒字の構成分析'!C$38="",NA(),'連結実質赤字比率に係る赤字・黒字の構成分析'!C$38)</f>
        <v>#N/A</v>
      </c>
      <c r="B32" s="1036" t="e">
        <f>IF(ROUND(VALUE(SUBSTITUTE('連結実質赤字比率に係る赤字・黒字の構成分析'!F$38,"▲","-")),2)&lt;0,ABS(ROUND(VALUE(SUBSTITUTE('連結実質赤字比率に係る赤字・黒字の構成分析'!F$38,"▲","-")),2)),NA())</f>
        <v>#VALUE!</v>
      </c>
      <c r="C32" s="1036" t="e">
        <f>IF(ROUND(VALUE(SUBSTITUTE('連結実質赤字比率に係る赤字・黒字の構成分析'!F$38,"▲","-")),2)&gt;=0,ABS(ROUND(VALUE(SUBSTITUTE('連結実質赤字比率に係る赤字・黒字の構成分析'!F$38,"▲","-")),2)),NA())</f>
        <v>#VALUE!</v>
      </c>
      <c r="D32" s="1036" t="e">
        <f>IF(ROUND(VALUE(SUBSTITUTE('連結実質赤字比率に係る赤字・黒字の構成分析'!G$38,"▲","-")),2)&lt;0,ABS(ROUND(VALUE(SUBSTITUTE('連結実質赤字比率に係る赤字・黒字の構成分析'!G$38,"▲","-")),2)),NA())</f>
        <v>#VALUE!</v>
      </c>
      <c r="E32" s="1036" t="e">
        <f>IF(ROUND(VALUE(SUBSTITUTE('連結実質赤字比率に係る赤字・黒字の構成分析'!G$38,"▲","-")),2)&gt;=0,ABS(ROUND(VALUE(SUBSTITUTE('連結実質赤字比率に係る赤字・黒字の構成分析'!G$38,"▲","-")),2)),NA())</f>
        <v>#VALUE!</v>
      </c>
      <c r="F32" s="1036" t="e">
        <f>IF(ROUND(VALUE(SUBSTITUTE('連結実質赤字比率に係る赤字・黒字の構成分析'!H$38,"▲","-")),2)&lt;0,ABS(ROUND(VALUE(SUBSTITUTE('連結実質赤字比率に係る赤字・黒字の構成分析'!H$38,"▲","-")),2)),NA())</f>
        <v>#VALUE!</v>
      </c>
      <c r="G32" s="1036" t="e">
        <f>IF(ROUND(VALUE(SUBSTITUTE('連結実質赤字比率に係る赤字・黒字の構成分析'!H$38,"▲","-")),2)&gt;=0,ABS(ROUND(VALUE(SUBSTITUTE('連結実質赤字比率に係る赤字・黒字の構成分析'!H$38,"▲","-")),2)),NA())</f>
        <v>#VALUE!</v>
      </c>
      <c r="H32" s="1036" t="e">
        <f>IF(ROUND(VALUE(SUBSTITUTE('連結実質赤字比率に係る赤字・黒字の構成分析'!I$38,"▲","-")),2)&lt;0,ABS(ROUND(VALUE(SUBSTITUTE('連結実質赤字比率に係る赤字・黒字の構成分析'!I$38,"▲","-")),2)),NA())</f>
        <v>#VALUE!</v>
      </c>
      <c r="I32" s="1036" t="e">
        <f>IF(ROUND(VALUE(SUBSTITUTE('連結実質赤字比率に係る赤字・黒字の構成分析'!I$38,"▲","-")),2)&gt;=0,ABS(ROUND(VALUE(SUBSTITUTE('連結実質赤字比率に係る赤字・黒字の構成分析'!I$38,"▲","-")),2)),NA())</f>
        <v>#VALUE!</v>
      </c>
      <c r="J32" s="1036" t="e">
        <f>IF(ROUND(VALUE(SUBSTITUTE('連結実質赤字比率に係る赤字・黒字の構成分析'!J$38,"▲","-")),2)&lt;0,ABS(ROUND(VALUE(SUBSTITUTE('連結実質赤字比率に係る赤字・黒字の構成分析'!J$38,"▲","-")),2)),NA())</f>
        <v>#VALUE!</v>
      </c>
      <c r="K32" s="1036" t="e">
        <f>IF(ROUND(VALUE(SUBSTITUTE('連結実質赤字比率に係る赤字・黒字の構成分析'!J$38,"▲","-")),2)&gt;=0,ABS(ROUND(VALUE(SUBSTITUTE('連結実質赤字比率に係る赤字・黒字の構成分析'!J$38,"▲","-")),2)),NA())</f>
        <v>#VALUE!</v>
      </c>
    </row>
    <row r="33" spans="1:16">
      <c r="A33" s="1036" t="str">
        <f>IF('連結実質赤字比率に係る赤字・黒字の構成分析'!C$37="",NA(),'連結実質赤字比率に係る赤字・黒字の構成分析'!C$37)</f>
        <v>後期高齢者医療特別会計</v>
      </c>
      <c r="B33" s="1036" t="e">
        <f>IF(ROUND(VALUE(SUBSTITUTE('連結実質赤字比率に係る赤字・黒字の構成分析'!F$37,"▲","-")),2)&lt;0,ABS(ROUND(VALUE(SUBSTITUTE('連結実質赤字比率に係る赤字・黒字の構成分析'!F$37,"▲","-")),2)),NA())</f>
        <v>#N/A</v>
      </c>
      <c r="C33" s="1036">
        <f>IF(ROUND(VALUE(SUBSTITUTE('連結実質赤字比率に係る赤字・黒字の構成分析'!F$37,"▲","-")),2)&gt;=0,ABS(ROUND(VALUE(SUBSTITUTE('連結実質赤字比率に係る赤字・黒字の構成分析'!F$37,"▲","-")),2)),NA())</f>
        <v>8.e-002</v>
      </c>
      <c r="D33" s="1036" t="e">
        <f>IF(ROUND(VALUE(SUBSTITUTE('連結実質赤字比率に係る赤字・黒字の構成分析'!G$37,"▲","-")),2)&lt;0,ABS(ROUND(VALUE(SUBSTITUTE('連結実質赤字比率に係る赤字・黒字の構成分析'!G$37,"▲","-")),2)),NA())</f>
        <v>#N/A</v>
      </c>
      <c r="E33" s="1036">
        <f>IF(ROUND(VALUE(SUBSTITUTE('連結実質赤字比率に係る赤字・黒字の構成分析'!G$37,"▲","-")),2)&gt;=0,ABS(ROUND(VALUE(SUBSTITUTE('連結実質赤字比率に係る赤字・黒字の構成分析'!G$37,"▲","-")),2)),NA())</f>
        <v>8.e-002</v>
      </c>
      <c r="F33" s="1036" t="e">
        <f>IF(ROUND(VALUE(SUBSTITUTE('連結実質赤字比率に係る赤字・黒字の構成分析'!H$37,"▲","-")),2)&lt;0,ABS(ROUND(VALUE(SUBSTITUTE('連結実質赤字比率に係る赤字・黒字の構成分析'!H$37,"▲","-")),2)),NA())</f>
        <v>#N/A</v>
      </c>
      <c r="G33" s="1036">
        <f>IF(ROUND(VALUE(SUBSTITUTE('連結実質赤字比率に係る赤字・黒字の構成分析'!H$37,"▲","-")),2)&gt;=0,ABS(ROUND(VALUE(SUBSTITUTE('連結実質赤字比率に係る赤字・黒字の構成分析'!H$37,"▲","-")),2)),NA())</f>
        <v>6.e-002</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1.e-002</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5.e-002</v>
      </c>
    </row>
    <row r="34" spans="1:16">
      <c r="A34" s="1036" t="str">
        <f>IF('連結実質赤字比率に係る赤字・黒字の構成分析'!C$36="",NA(),'連結実質赤字比率に係る赤字・黒字の構成分析'!C$36)</f>
        <v>介護保険特別会計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2.0299999999999998</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2.2599999999999998</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0.87</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0.95</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1.21</v>
      </c>
    </row>
    <row r="35" spans="1:16">
      <c r="A35" s="1036" t="str">
        <f>IF('連結実質赤字比率に係る赤字・黒字の構成分析'!C$35="",NA(),'連結実質赤字比率に係る赤字・黒字の構成分析'!C$35)</f>
        <v>国民健康保険特別会計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6.42</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1.08</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1</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1.91</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2.0099999999999998</v>
      </c>
    </row>
    <row r="36" spans="1:16">
      <c r="A36" s="1036" t="str">
        <f>IF('連結実質赤字比率に係る赤字・黒字の構成分析'!C$34="",NA(),'連結実質赤字比率に係る赤字・黒字の構成分析'!C$34)</f>
        <v>一般会計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4.46</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5.15</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6.07</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5.92</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8.76</v>
      </c>
    </row>
    <row r="39" spans="1:16">
      <c r="A39" s="1034" t="s">
        <v>14</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121</v>
      </c>
      <c r="C41" s="1037"/>
      <c r="D41" s="1037" t="s">
        <v>122</v>
      </c>
      <c r="E41" s="1037" t="s">
        <v>121</v>
      </c>
      <c r="F41" s="1037"/>
      <c r="G41" s="1037" t="s">
        <v>122</v>
      </c>
      <c r="H41" s="1037" t="s">
        <v>121</v>
      </c>
      <c r="I41" s="1037"/>
      <c r="J41" s="1037" t="s">
        <v>122</v>
      </c>
      <c r="K41" s="1037" t="s">
        <v>121</v>
      </c>
      <c r="L41" s="1037"/>
      <c r="M41" s="1037" t="s">
        <v>122</v>
      </c>
      <c r="N41" s="1037" t="s">
        <v>121</v>
      </c>
      <c r="O41" s="1037"/>
      <c r="P41" s="1037" t="s">
        <v>122</v>
      </c>
    </row>
    <row r="42" spans="1:16">
      <c r="A42" s="1037" t="s">
        <v>124</v>
      </c>
      <c r="B42" s="1037"/>
      <c r="C42" s="1037"/>
      <c r="D42" s="1037">
        <f>'実質公債費比率（分子）の構造'!K$52</f>
        <v>347</v>
      </c>
      <c r="E42" s="1037"/>
      <c r="F42" s="1037"/>
      <c r="G42" s="1037">
        <f>'実質公債費比率（分子）の構造'!L$52</f>
        <v>338</v>
      </c>
      <c r="H42" s="1037"/>
      <c r="I42" s="1037"/>
      <c r="J42" s="1037">
        <f>'実質公債費比率（分子）の構造'!M$52</f>
        <v>329</v>
      </c>
      <c r="K42" s="1037"/>
      <c r="L42" s="1037"/>
      <c r="M42" s="1037">
        <f>'実質公債費比率（分子）の構造'!N$52</f>
        <v>326</v>
      </c>
      <c r="N42" s="1037"/>
      <c r="O42" s="1037"/>
      <c r="P42" s="1037">
        <f>'実質公債費比率（分子）の構造'!O$52</f>
        <v>324</v>
      </c>
    </row>
    <row r="43" spans="1:16">
      <c r="A43" s="1037" t="s">
        <v>49</v>
      </c>
      <c r="B43" s="1037" t="str">
        <f>'実質公債費比率（分子）の構造'!K$51</f>
        <v>-</v>
      </c>
      <c r="C43" s="1037"/>
      <c r="D43" s="1037"/>
      <c r="E43" s="1037" t="str">
        <f>'実質公債費比率（分子）の構造'!L$51</f>
        <v>-</v>
      </c>
      <c r="F43" s="1037"/>
      <c r="G43" s="1037"/>
      <c r="H43" s="1037" t="str">
        <f>'実質公債費比率（分子）の構造'!M$51</f>
        <v>-</v>
      </c>
      <c r="I43" s="1037"/>
      <c r="J43" s="1037"/>
      <c r="K43" s="1037" t="str">
        <f>'実質公債費比率（分子）の構造'!N$51</f>
        <v>-</v>
      </c>
      <c r="L43" s="1037"/>
      <c r="M43" s="1037"/>
      <c r="N43" s="1037" t="str">
        <f>'実質公債費比率（分子）の構造'!O$51</f>
        <v>-</v>
      </c>
      <c r="O43" s="1037"/>
      <c r="P43" s="1037"/>
    </row>
    <row r="44" spans="1:16">
      <c r="A44" s="1037" t="s">
        <v>43</v>
      </c>
      <c r="B44" s="1037">
        <f>'実質公債費比率（分子）の構造'!K$50</f>
        <v>3</v>
      </c>
      <c r="C44" s="1037"/>
      <c r="D44" s="1037"/>
      <c r="E44" s="1037">
        <f>'実質公債費比率（分子）の構造'!L$50</f>
        <v>3</v>
      </c>
      <c r="F44" s="1037"/>
      <c r="G44" s="1037"/>
      <c r="H44" s="1037">
        <f>'実質公債費比率（分子）の構造'!M$50</f>
        <v>3</v>
      </c>
      <c r="I44" s="1037"/>
      <c r="J44" s="1037"/>
      <c r="K44" s="1037">
        <f>'実質公債費比率（分子）の構造'!N$50</f>
        <v>2</v>
      </c>
      <c r="L44" s="1037"/>
      <c r="M44" s="1037"/>
      <c r="N44" s="1037">
        <f>'実質公債費比率（分子）の構造'!O$50</f>
        <v>2</v>
      </c>
      <c r="O44" s="1037"/>
      <c r="P44" s="1037"/>
    </row>
    <row r="45" spans="1:16">
      <c r="A45" s="1037" t="s">
        <v>2</v>
      </c>
      <c r="B45" s="1037">
        <f>'実質公債費比率（分子）の構造'!K$49</f>
        <v>253</v>
      </c>
      <c r="C45" s="1037"/>
      <c r="D45" s="1037"/>
      <c r="E45" s="1037">
        <f>'実質公債費比率（分子）の構造'!L$49</f>
        <v>243</v>
      </c>
      <c r="F45" s="1037"/>
      <c r="G45" s="1037"/>
      <c r="H45" s="1037">
        <f>'実質公債費比率（分子）の構造'!M$49</f>
        <v>248</v>
      </c>
      <c r="I45" s="1037"/>
      <c r="J45" s="1037"/>
      <c r="K45" s="1037">
        <f>'実質公債費比率（分子）の構造'!N$49</f>
        <v>243</v>
      </c>
      <c r="L45" s="1037"/>
      <c r="M45" s="1037"/>
      <c r="N45" s="1037">
        <f>'実質公債費比率（分子）の構造'!O$49</f>
        <v>237</v>
      </c>
      <c r="O45" s="1037"/>
      <c r="P45" s="1037"/>
    </row>
    <row r="46" spans="1:16">
      <c r="A46" s="1037" t="s">
        <v>40</v>
      </c>
      <c r="B46" s="1037" t="str">
        <f>'実質公債費比率（分子）の構造'!K$48</f>
        <v>-</v>
      </c>
      <c r="C46" s="1037"/>
      <c r="D46" s="1037"/>
      <c r="E46" s="1037" t="str">
        <f>'実質公債費比率（分子）の構造'!L$48</f>
        <v>-</v>
      </c>
      <c r="F46" s="1037"/>
      <c r="G46" s="1037"/>
      <c r="H46" s="1037" t="str">
        <f>'実質公債費比率（分子）の構造'!M$48</f>
        <v>-</v>
      </c>
      <c r="I46" s="1037"/>
      <c r="J46" s="1037"/>
      <c r="K46" s="1037" t="str">
        <f>'実質公債費比率（分子）の構造'!N$48</f>
        <v>-</v>
      </c>
      <c r="L46" s="1037"/>
      <c r="M46" s="1037"/>
      <c r="N46" s="1037" t="str">
        <f>'実質公債費比率（分子）の構造'!O$48</f>
        <v>-</v>
      </c>
      <c r="O46" s="1037"/>
      <c r="P46" s="1037"/>
    </row>
    <row r="47" spans="1:16">
      <c r="A47" s="1037" t="s">
        <v>34</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30</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26</v>
      </c>
      <c r="B49" s="1037">
        <f>'実質公債費比率（分子）の構造'!K$45</f>
        <v>330</v>
      </c>
      <c r="C49" s="1037"/>
      <c r="D49" s="1037"/>
      <c r="E49" s="1037">
        <f>'実質公債費比率（分子）の構造'!L$45</f>
        <v>338</v>
      </c>
      <c r="F49" s="1037"/>
      <c r="G49" s="1037"/>
      <c r="H49" s="1037">
        <f>'実質公債費比率（分子）の構造'!M$45</f>
        <v>332</v>
      </c>
      <c r="I49" s="1037"/>
      <c r="J49" s="1037"/>
      <c r="K49" s="1037">
        <f>'実質公債費比率（分子）の構造'!N$45</f>
        <v>320</v>
      </c>
      <c r="L49" s="1037"/>
      <c r="M49" s="1037"/>
      <c r="N49" s="1037">
        <f>'実質公債費比率（分子）の構造'!O$45</f>
        <v>329</v>
      </c>
      <c r="O49" s="1037"/>
      <c r="P49" s="1037"/>
    </row>
    <row r="50" spans="1:16">
      <c r="A50" s="1037" t="s">
        <v>56</v>
      </c>
      <c r="B50" s="1037" t="e">
        <f>NA()</f>
        <v>#N/A</v>
      </c>
      <c r="C50" s="1037">
        <f>IF(ISNUMBER('実質公債費比率（分子）の構造'!K$53),'実質公債費比率（分子）の構造'!K$53,NA())</f>
        <v>239</v>
      </c>
      <c r="D50" s="1037" t="e">
        <f>NA()</f>
        <v>#N/A</v>
      </c>
      <c r="E50" s="1037" t="e">
        <f>NA()</f>
        <v>#N/A</v>
      </c>
      <c r="F50" s="1037">
        <f>IF(ISNUMBER('実質公債費比率（分子）の構造'!L$53),'実質公債費比率（分子）の構造'!L$53,NA())</f>
        <v>246</v>
      </c>
      <c r="G50" s="1037" t="e">
        <f>NA()</f>
        <v>#N/A</v>
      </c>
      <c r="H50" s="1037" t="e">
        <f>NA()</f>
        <v>#N/A</v>
      </c>
      <c r="I50" s="1037">
        <f>IF(ISNUMBER('実質公債費比率（分子）の構造'!M$53),'実質公債費比率（分子）の構造'!M$53,NA())</f>
        <v>254</v>
      </c>
      <c r="J50" s="1037" t="e">
        <f>NA()</f>
        <v>#N/A</v>
      </c>
      <c r="K50" s="1037" t="e">
        <f>NA()</f>
        <v>#N/A</v>
      </c>
      <c r="L50" s="1037">
        <f>IF(ISNUMBER('実質公債費比率（分子）の構造'!N$53),'実質公債費比率（分子）の構造'!N$53,NA())</f>
        <v>239</v>
      </c>
      <c r="M50" s="1037" t="e">
        <f>NA()</f>
        <v>#N/A</v>
      </c>
      <c r="N50" s="1037" t="e">
        <f>NA()</f>
        <v>#N/A</v>
      </c>
      <c r="O50" s="1037">
        <f>IF(ISNUMBER('実質公債費比率（分子）の構造'!O$53),'実質公債費比率（分子）の構造'!O$53,NA())</f>
        <v>244</v>
      </c>
      <c r="P50" s="1037" t="e">
        <f>NA()</f>
        <v>#N/A</v>
      </c>
    </row>
    <row r="53" spans="1:16">
      <c r="A53" s="1034" t="s">
        <v>59</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127</v>
      </c>
      <c r="C55" s="1036"/>
      <c r="D55" s="1036" t="s">
        <v>129</v>
      </c>
      <c r="E55" s="1036" t="s">
        <v>127</v>
      </c>
      <c r="F55" s="1036"/>
      <c r="G55" s="1036" t="s">
        <v>129</v>
      </c>
      <c r="H55" s="1036" t="s">
        <v>127</v>
      </c>
      <c r="I55" s="1036"/>
      <c r="J55" s="1036" t="s">
        <v>129</v>
      </c>
      <c r="K55" s="1036" t="s">
        <v>127</v>
      </c>
      <c r="L55" s="1036"/>
      <c r="M55" s="1036" t="s">
        <v>129</v>
      </c>
      <c r="N55" s="1036" t="s">
        <v>127</v>
      </c>
      <c r="O55" s="1036"/>
      <c r="P55" s="1036" t="s">
        <v>129</v>
      </c>
    </row>
    <row r="56" spans="1:16">
      <c r="A56" s="1036" t="s">
        <v>45</v>
      </c>
      <c r="B56" s="1036"/>
      <c r="C56" s="1036"/>
      <c r="D56" s="1036">
        <f>'将来負担比率（分子）の構造'!I$52</f>
        <v>3406</v>
      </c>
      <c r="E56" s="1036"/>
      <c r="F56" s="1036"/>
      <c r="G56" s="1036">
        <f>'将来負担比率（分子）の構造'!J$52</f>
        <v>3269</v>
      </c>
      <c r="H56" s="1036"/>
      <c r="I56" s="1036"/>
      <c r="J56" s="1036">
        <f>'将来負担比率（分子）の構造'!K$52</f>
        <v>3136</v>
      </c>
      <c r="K56" s="1036"/>
      <c r="L56" s="1036"/>
      <c r="M56" s="1036">
        <f>'将来負担比率（分子）の構造'!L$52</f>
        <v>3018</v>
      </c>
      <c r="N56" s="1036"/>
      <c r="O56" s="1036"/>
      <c r="P56" s="1036">
        <f>'将来負担比率（分子）の構造'!M$52</f>
        <v>2863</v>
      </c>
    </row>
    <row r="57" spans="1:16">
      <c r="A57" s="1036" t="s">
        <v>101</v>
      </c>
      <c r="B57" s="1036"/>
      <c r="C57" s="1036"/>
      <c r="D57" s="1036">
        <f>'将来負担比率（分子）の構造'!I$51</f>
        <v>5</v>
      </c>
      <c r="E57" s="1036"/>
      <c r="F57" s="1036"/>
      <c r="G57" s="1036">
        <f>'将来負担比率（分子）の構造'!J$51</f>
        <v>6</v>
      </c>
      <c r="H57" s="1036"/>
      <c r="I57" s="1036"/>
      <c r="J57" s="1036">
        <f>'将来負担比率（分子）の構造'!K$51</f>
        <v>3</v>
      </c>
      <c r="K57" s="1036"/>
      <c r="L57" s="1036"/>
      <c r="M57" s="1036">
        <f>'将来負担比率（分子）の構造'!L$51</f>
        <v>7</v>
      </c>
      <c r="N57" s="1036"/>
      <c r="O57" s="1036"/>
      <c r="P57" s="1036">
        <f>'将来負担比率（分子）の構造'!M$51</f>
        <v>10</v>
      </c>
    </row>
    <row r="58" spans="1:16">
      <c r="A58" s="1036" t="s">
        <v>97</v>
      </c>
      <c r="B58" s="1036"/>
      <c r="C58" s="1036"/>
      <c r="D58" s="1036">
        <f>'将来負担比率（分子）の構造'!I$50</f>
        <v>682</v>
      </c>
      <c r="E58" s="1036"/>
      <c r="F58" s="1036"/>
      <c r="G58" s="1036">
        <f>'将来負担比率（分子）の構造'!J$50</f>
        <v>833</v>
      </c>
      <c r="H58" s="1036"/>
      <c r="I58" s="1036"/>
      <c r="J58" s="1036">
        <f>'将来負担比率（分子）の構造'!K$50</f>
        <v>895</v>
      </c>
      <c r="K58" s="1036"/>
      <c r="L58" s="1036"/>
      <c r="M58" s="1036">
        <f>'将来負担比率（分子）の構造'!L$50</f>
        <v>1047</v>
      </c>
      <c r="N58" s="1036"/>
      <c r="O58" s="1036"/>
      <c r="P58" s="1036">
        <f>'将来負担比率（分子）の構造'!M$50</f>
        <v>1287</v>
      </c>
    </row>
    <row r="59" spans="1:16">
      <c r="A59" s="1036" t="s">
        <v>94</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90</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79</v>
      </c>
      <c r="B61" s="1036">
        <f>'将来負担比率（分子）の構造'!I$46</f>
        <v>7</v>
      </c>
      <c r="C61" s="1036"/>
      <c r="D61" s="1036"/>
      <c r="E61" s="1036">
        <f>'将来負担比率（分子）の構造'!J$46</f>
        <v>7</v>
      </c>
      <c r="F61" s="1036"/>
      <c r="G61" s="1036"/>
      <c r="H61" s="1036">
        <f>'将来負担比率（分子）の構造'!K$46</f>
        <v>6</v>
      </c>
      <c r="I61" s="1036"/>
      <c r="J61" s="1036"/>
      <c r="K61" s="1036">
        <f>'将来負担比率（分子）の構造'!L$46</f>
        <v>5</v>
      </c>
      <c r="L61" s="1036"/>
      <c r="M61" s="1036"/>
      <c r="N61" s="1036">
        <f>'将来負担比率（分子）の構造'!M$46</f>
        <v>4</v>
      </c>
      <c r="O61" s="1036"/>
      <c r="P61" s="1036"/>
    </row>
    <row r="62" spans="1:16">
      <c r="A62" s="1036" t="s">
        <v>81</v>
      </c>
      <c r="B62" s="1036">
        <f>'将来負担比率（分子）の構造'!I$45</f>
        <v>669</v>
      </c>
      <c r="C62" s="1036"/>
      <c r="D62" s="1036"/>
      <c r="E62" s="1036">
        <f>'将来負担比率（分子）の構造'!J$45</f>
        <v>713</v>
      </c>
      <c r="F62" s="1036"/>
      <c r="G62" s="1036"/>
      <c r="H62" s="1036">
        <f>'将来負担比率（分子）の構造'!K$45</f>
        <v>561</v>
      </c>
      <c r="I62" s="1036"/>
      <c r="J62" s="1036"/>
      <c r="K62" s="1036">
        <f>'将来負担比率（分子）の構造'!L$45</f>
        <v>558</v>
      </c>
      <c r="L62" s="1036"/>
      <c r="M62" s="1036"/>
      <c r="N62" s="1036">
        <f>'将来負担比率（分子）の構造'!M$45</f>
        <v>514</v>
      </c>
      <c r="O62" s="1036"/>
      <c r="P62" s="1036"/>
    </row>
    <row r="63" spans="1:16">
      <c r="A63" s="1036" t="s">
        <v>78</v>
      </c>
      <c r="B63" s="1036">
        <f>'将来負担比率（分子）の構造'!I$44</f>
        <v>2336</v>
      </c>
      <c r="C63" s="1036"/>
      <c r="D63" s="1036"/>
      <c r="E63" s="1036">
        <f>'将来負担比率（分子）の構造'!J$44</f>
        <v>2219</v>
      </c>
      <c r="F63" s="1036"/>
      <c r="G63" s="1036"/>
      <c r="H63" s="1036">
        <f>'将来負担比率（分子）の構造'!K$44</f>
        <v>2108</v>
      </c>
      <c r="I63" s="1036"/>
      <c r="J63" s="1036"/>
      <c r="K63" s="1036">
        <f>'将来負担比率（分子）の構造'!L$44</f>
        <v>1882</v>
      </c>
      <c r="L63" s="1036"/>
      <c r="M63" s="1036"/>
      <c r="N63" s="1036">
        <f>'将来負担比率（分子）の構造'!M$44</f>
        <v>1687</v>
      </c>
      <c r="O63" s="1036"/>
      <c r="P63" s="1036"/>
    </row>
    <row r="64" spans="1:16">
      <c r="A64" s="1036" t="s">
        <v>77</v>
      </c>
      <c r="B64" s="1036" t="str">
        <f>'将来負担比率（分子）の構造'!I$43</f>
        <v>-</v>
      </c>
      <c r="C64" s="1036"/>
      <c r="D64" s="1036"/>
      <c r="E64" s="1036" t="str">
        <f>'将来負担比率（分子）の構造'!J$43</f>
        <v>-</v>
      </c>
      <c r="F64" s="1036"/>
      <c r="G64" s="1036"/>
      <c r="H64" s="1036" t="str">
        <f>'将来負担比率（分子）の構造'!K$43</f>
        <v>-</v>
      </c>
      <c r="I64" s="1036"/>
      <c r="J64" s="1036"/>
      <c r="K64" s="1036" t="str">
        <f>'将来負担比率（分子）の構造'!L$43</f>
        <v>-</v>
      </c>
      <c r="L64" s="1036"/>
      <c r="M64" s="1036"/>
      <c r="N64" s="1036" t="str">
        <f>'将来負担比率（分子）の構造'!M$43</f>
        <v>-</v>
      </c>
      <c r="O64" s="1036"/>
      <c r="P64" s="1036"/>
    </row>
    <row r="65" spans="1:16">
      <c r="A65" s="1036" t="s">
        <v>75</v>
      </c>
      <c r="B65" s="1036">
        <f>'将来負担比率（分子）の構造'!I$42</f>
        <v>11</v>
      </c>
      <c r="C65" s="1036"/>
      <c r="D65" s="1036"/>
      <c r="E65" s="1036">
        <f>'将来負担比率（分子）の構造'!J$42</f>
        <v>12</v>
      </c>
      <c r="F65" s="1036"/>
      <c r="G65" s="1036"/>
      <c r="H65" s="1036">
        <f>'将来負担比率（分子）の構造'!K$42</f>
        <v>11</v>
      </c>
      <c r="I65" s="1036"/>
      <c r="J65" s="1036"/>
      <c r="K65" s="1036">
        <f>'将来負担比率（分子）の構造'!L$42</f>
        <v>13</v>
      </c>
      <c r="L65" s="1036"/>
      <c r="M65" s="1036"/>
      <c r="N65" s="1036">
        <f>'将来負担比率（分子）の構造'!M$42</f>
        <v>12</v>
      </c>
      <c r="O65" s="1036"/>
      <c r="P65" s="1036"/>
    </row>
    <row r="66" spans="1:16">
      <c r="A66" s="1036" t="s">
        <v>69</v>
      </c>
      <c r="B66" s="1036">
        <f>'将来負担比率（分子）の構造'!I$41</f>
        <v>3028</v>
      </c>
      <c r="C66" s="1036"/>
      <c r="D66" s="1036"/>
      <c r="E66" s="1036">
        <f>'将来負担比率（分子）の構造'!J$41</f>
        <v>3016</v>
      </c>
      <c r="F66" s="1036"/>
      <c r="G66" s="1036"/>
      <c r="H66" s="1036">
        <f>'将来負担比率（分子）の構造'!K$41</f>
        <v>2907</v>
      </c>
      <c r="I66" s="1036"/>
      <c r="J66" s="1036"/>
      <c r="K66" s="1036">
        <f>'将来負担比率（分子）の構造'!L$41</f>
        <v>2879</v>
      </c>
      <c r="L66" s="1036"/>
      <c r="M66" s="1036"/>
      <c r="N66" s="1036">
        <f>'将来負担比率（分子）の構造'!M$41</f>
        <v>2813</v>
      </c>
      <c r="O66" s="1036"/>
      <c r="P66" s="1036"/>
    </row>
    <row r="67" spans="1:16">
      <c r="A67" s="1036" t="s">
        <v>103</v>
      </c>
      <c r="B67" s="1036" t="e">
        <f>NA()</f>
        <v>#N/A</v>
      </c>
      <c r="C67" s="1036">
        <f>IF(ISNUMBER('将来負担比率（分子）の構造'!I$53),IF('将来負担比率（分子）の構造'!I$53&lt;0,0,'将来負担比率（分子）の構造'!I$53),NA())</f>
        <v>1958</v>
      </c>
      <c r="D67" s="1036" t="e">
        <f>NA()</f>
        <v>#N/A</v>
      </c>
      <c r="E67" s="1036" t="e">
        <f>NA()</f>
        <v>#N/A</v>
      </c>
      <c r="F67" s="1036">
        <f>IF(ISNUMBER('将来負担比率（分子）の構造'!J$53),IF('将来負担比率（分子）の構造'!J$53&lt;0,0,'将来負担比率（分子）の構造'!J$53),NA())</f>
        <v>1859</v>
      </c>
      <c r="G67" s="1036" t="e">
        <f>NA()</f>
        <v>#N/A</v>
      </c>
      <c r="H67" s="1036" t="e">
        <f>NA()</f>
        <v>#N/A</v>
      </c>
      <c r="I67" s="1036">
        <f>IF(ISNUMBER('将来負担比率（分子）の構造'!K$53),IF('将来負担比率（分子）の構造'!K$53&lt;0,0,'将来負担比率（分子）の構造'!K$53),NA())</f>
        <v>1560</v>
      </c>
      <c r="J67" s="1036" t="e">
        <f>NA()</f>
        <v>#N/A</v>
      </c>
      <c r="K67" s="1036" t="e">
        <f>NA()</f>
        <v>#N/A</v>
      </c>
      <c r="L67" s="1036">
        <f>IF(ISNUMBER('将来負担比率（分子）の構造'!L$53),IF('将来負担比率（分子）の構造'!L$53&lt;0,0,'将来負担比率（分子）の構造'!L$53),NA())</f>
        <v>1265</v>
      </c>
      <c r="M67" s="1036" t="e">
        <f>NA()</f>
        <v>#N/A</v>
      </c>
      <c r="N67" s="1036" t="e">
        <f>NA()</f>
        <v>#N/A</v>
      </c>
      <c r="O67" s="1036">
        <f>IF(ISNUMBER('将来負担比率（分子）の構造'!M$53),IF('将来負担比率（分子）の構造'!M$53&lt;0,0,'将来負担比率（分子）の構造'!M$53),NA())</f>
        <v>871</v>
      </c>
      <c r="P67" s="1036" t="e">
        <f>NA()</f>
        <v>#N/A</v>
      </c>
    </row>
    <row r="70" spans="1:16">
      <c r="A70" s="1039" t="s">
        <v>130</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132</v>
      </c>
      <c r="B72" s="1040">
        <f>基金残高に係る経年分析!F55</f>
        <v>387</v>
      </c>
      <c r="C72" s="1040">
        <f>基金残高に係る経年分析!G55</f>
        <v>467</v>
      </c>
      <c r="D72" s="1040">
        <f>基金残高に係る経年分析!H55</f>
        <v>565</v>
      </c>
    </row>
    <row r="73" spans="1:16">
      <c r="A73" s="1038" t="s">
        <v>134</v>
      </c>
      <c r="B73" s="1040">
        <f>基金残高に係る経年分析!F56</f>
        <v>50</v>
      </c>
      <c r="C73" s="1040">
        <f>基金残高に係る経年分析!G56</f>
        <v>50</v>
      </c>
      <c r="D73" s="1040">
        <f>基金残高に係る経年分析!H56</f>
        <v>83</v>
      </c>
    </row>
    <row r="74" spans="1:16">
      <c r="A74" s="1038" t="s">
        <v>135</v>
      </c>
      <c r="B74" s="1040">
        <f>基金残高に係る経年分析!F57</f>
        <v>234</v>
      </c>
      <c r="C74" s="1040">
        <f>基金残高に係る経年分析!G57</f>
        <v>293</v>
      </c>
      <c r="D74" s="1040">
        <f>基金残高に係る経年分析!H57</f>
        <v>639</v>
      </c>
    </row>
  </sheetData>
  <sheetProtection algorithmName="SHA-512" hashValue="TUj+g4b0qyCxW6EGMrEziCpl5aB39i8Qa3mG2WzXqY7W4+uENXnUBCobIY3v1k2lMrYNNhmjYJHZ3BxKQhdNTA==" saltValue="JxLSTCaTHvG90aJUwMZcg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election sqref="A1:XFD1048576"/>
    </sheetView>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58"/>
      <c r="B1" s="1060"/>
      <c r="DD1" s="750"/>
      <c r="DE1" s="750"/>
    </row>
    <row r="2" spans="1:109" ht="25.5" customHeight="1">
      <c r="A2" s="1059"/>
      <c r="C2" s="1059"/>
      <c r="O2" s="1059"/>
      <c r="P2" s="1059"/>
      <c r="Q2" s="1059"/>
      <c r="R2" s="1059"/>
      <c r="S2" s="1059"/>
      <c r="T2" s="1059"/>
      <c r="U2" s="1059"/>
      <c r="V2" s="1059"/>
      <c r="W2" s="1059"/>
      <c r="X2" s="1059"/>
      <c r="Y2" s="1059"/>
      <c r="Z2" s="1059"/>
      <c r="AA2" s="1059"/>
      <c r="AB2" s="1059"/>
      <c r="AC2" s="1059"/>
      <c r="AD2" s="1059"/>
      <c r="AE2" s="1059"/>
      <c r="AF2" s="1059"/>
      <c r="AG2" s="1059"/>
      <c r="AH2" s="1059"/>
      <c r="AI2" s="1059"/>
      <c r="AU2" s="1059"/>
      <c r="BG2" s="1059"/>
      <c r="BS2" s="1059"/>
      <c r="CE2" s="1059"/>
      <c r="CQ2" s="1059"/>
      <c r="DD2" s="750"/>
      <c r="DE2" s="750"/>
    </row>
    <row r="3" spans="1:109" ht="25.5" customHeight="1">
      <c r="A3" s="1059"/>
      <c r="C3" s="1059"/>
      <c r="O3" s="1059"/>
      <c r="P3" s="1059"/>
      <c r="Q3" s="1059"/>
      <c r="R3" s="1059"/>
      <c r="S3" s="1059"/>
      <c r="T3" s="1059"/>
      <c r="U3" s="1059"/>
      <c r="V3" s="1059"/>
      <c r="W3" s="1059"/>
      <c r="X3" s="1059"/>
      <c r="Y3" s="1059"/>
      <c r="Z3" s="1059"/>
      <c r="AA3" s="1059"/>
      <c r="AB3" s="1059"/>
      <c r="AC3" s="1059"/>
      <c r="AD3" s="1059"/>
      <c r="AE3" s="1059"/>
      <c r="AF3" s="1059"/>
      <c r="AG3" s="1059"/>
      <c r="AH3" s="1059"/>
      <c r="AI3" s="1059"/>
      <c r="AU3" s="1059"/>
      <c r="BG3" s="1059"/>
      <c r="BS3" s="1059"/>
      <c r="CE3" s="1059"/>
      <c r="CQ3" s="1059"/>
      <c r="DD3" s="750"/>
      <c r="DE3" s="750"/>
    </row>
    <row r="4" spans="1:109" s="737" customFormat="1">
      <c r="A4" s="1059"/>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99"/>
      <c r="DE4" s="1099"/>
    </row>
    <row r="5" spans="1:109" s="737" customFormat="1">
      <c r="A5" s="1059"/>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59"/>
      <c r="CB5" s="1059"/>
      <c r="CC5" s="1059"/>
      <c r="CD5" s="1059"/>
      <c r="CE5" s="1059"/>
      <c r="CF5" s="1059"/>
      <c r="CG5" s="1059"/>
      <c r="CH5" s="1059"/>
      <c r="CI5" s="1059"/>
      <c r="CJ5" s="1059"/>
      <c r="CK5" s="1059"/>
      <c r="CL5" s="1059"/>
      <c r="CM5" s="1059"/>
      <c r="CN5" s="1059"/>
      <c r="CO5" s="1059"/>
      <c r="CP5" s="1059"/>
      <c r="CQ5" s="1059"/>
      <c r="CR5" s="1059"/>
      <c r="CS5" s="1059"/>
      <c r="CT5" s="1059"/>
      <c r="CU5" s="1059"/>
      <c r="CV5" s="1059"/>
      <c r="CW5" s="1059"/>
      <c r="CX5" s="1059"/>
      <c r="CY5" s="1059"/>
      <c r="CZ5" s="1059"/>
      <c r="DA5" s="1059"/>
      <c r="DB5" s="1059"/>
      <c r="DC5" s="1059"/>
      <c r="DD5" s="1099"/>
      <c r="DE5" s="1099"/>
    </row>
    <row r="6" spans="1:109" s="737" customFormat="1">
      <c r="A6" s="1059"/>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59"/>
      <c r="CK6" s="1059"/>
      <c r="CL6" s="1059"/>
      <c r="CM6" s="1059"/>
      <c r="CN6" s="1059"/>
      <c r="CO6" s="1059"/>
      <c r="CP6" s="1059"/>
      <c r="CQ6" s="1059"/>
      <c r="CR6" s="1059"/>
      <c r="CS6" s="1059"/>
      <c r="CT6" s="1059"/>
      <c r="CU6" s="1059"/>
      <c r="CV6" s="1059"/>
      <c r="CW6" s="1059"/>
      <c r="CX6" s="1059"/>
      <c r="CY6" s="1059"/>
      <c r="CZ6" s="1059"/>
      <c r="DA6" s="1059"/>
      <c r="DB6" s="1059"/>
      <c r="DC6" s="1059"/>
      <c r="DD6" s="1099"/>
      <c r="DE6" s="1099"/>
    </row>
    <row r="7" spans="1:109" s="737" customFormat="1">
      <c r="A7" s="1059"/>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c r="BC7" s="1059"/>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99"/>
      <c r="DE7" s="1099"/>
    </row>
    <row r="8" spans="1:109" s="737" customFormat="1">
      <c r="A8" s="1059"/>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59"/>
      <c r="BJ8" s="1059"/>
      <c r="BK8" s="1059"/>
      <c r="BL8" s="1059"/>
      <c r="BM8" s="1059"/>
      <c r="BN8" s="1059"/>
      <c r="BO8" s="1059"/>
      <c r="BP8" s="1059"/>
      <c r="BQ8" s="1059"/>
      <c r="BR8" s="1059"/>
      <c r="BS8" s="1059"/>
      <c r="BT8" s="1059"/>
      <c r="BU8" s="1059"/>
      <c r="BV8" s="1059"/>
      <c r="BW8" s="1059"/>
      <c r="BX8" s="1059"/>
      <c r="BY8" s="1059"/>
      <c r="BZ8" s="1059"/>
      <c r="CA8" s="1059"/>
      <c r="CB8" s="1059"/>
      <c r="CC8" s="1059"/>
      <c r="CD8" s="1059"/>
      <c r="CE8" s="1059"/>
      <c r="CF8" s="1059"/>
      <c r="CG8" s="1059"/>
      <c r="CH8" s="1059"/>
      <c r="CI8" s="1059"/>
      <c r="CJ8" s="1059"/>
      <c r="CK8" s="1059"/>
      <c r="CL8" s="1059"/>
      <c r="CM8" s="1059"/>
      <c r="CN8" s="1059"/>
      <c r="CO8" s="1059"/>
      <c r="CP8" s="1059"/>
      <c r="CQ8" s="1059"/>
      <c r="CR8" s="1059"/>
      <c r="CS8" s="1059"/>
      <c r="CT8" s="1059"/>
      <c r="CU8" s="1059"/>
      <c r="CV8" s="1059"/>
      <c r="CW8" s="1059"/>
      <c r="CX8" s="1059"/>
      <c r="CY8" s="1059"/>
      <c r="CZ8" s="1059"/>
      <c r="DA8" s="1059"/>
      <c r="DB8" s="1059"/>
      <c r="DC8" s="1059"/>
      <c r="DD8" s="1099"/>
      <c r="DE8" s="1099"/>
    </row>
    <row r="9" spans="1:109" s="737" customFormat="1">
      <c r="A9" s="1059"/>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D9" s="1059"/>
      <c r="BE9" s="1059"/>
      <c r="BF9" s="1059"/>
      <c r="BG9" s="1059"/>
      <c r="BH9" s="1059"/>
      <c r="BI9" s="1059"/>
      <c r="BJ9" s="1059"/>
      <c r="BK9" s="1059"/>
      <c r="BL9" s="1059"/>
      <c r="BM9" s="1059"/>
      <c r="BN9" s="1059"/>
      <c r="BO9" s="1059"/>
      <c r="BP9" s="1059"/>
      <c r="BQ9" s="1059"/>
      <c r="BR9" s="1059"/>
      <c r="BS9" s="1059"/>
      <c r="BT9" s="1059"/>
      <c r="BU9" s="1059"/>
      <c r="BV9" s="1059"/>
      <c r="BW9" s="1059"/>
      <c r="BX9" s="1059"/>
      <c r="BY9" s="1059"/>
      <c r="BZ9" s="1059"/>
      <c r="CA9" s="1059"/>
      <c r="CB9" s="1059"/>
      <c r="CC9" s="1059"/>
      <c r="CD9" s="1059"/>
      <c r="CE9" s="1059"/>
      <c r="CF9" s="1059"/>
      <c r="CG9" s="1059"/>
      <c r="CH9" s="1059"/>
      <c r="CI9" s="1059"/>
      <c r="CJ9" s="1059"/>
      <c r="CK9" s="1059"/>
      <c r="CL9" s="1059"/>
      <c r="CM9" s="1059"/>
      <c r="CN9" s="1059"/>
      <c r="CO9" s="1059"/>
      <c r="CP9" s="1059"/>
      <c r="CQ9" s="1059"/>
      <c r="CR9" s="1059"/>
      <c r="CS9" s="1059"/>
      <c r="CT9" s="1059"/>
      <c r="CU9" s="1059"/>
      <c r="CV9" s="1059"/>
      <c r="CW9" s="1059"/>
      <c r="CX9" s="1059"/>
      <c r="CY9" s="1059"/>
      <c r="CZ9" s="1059"/>
      <c r="DA9" s="1059"/>
      <c r="DB9" s="1059"/>
      <c r="DC9" s="1059"/>
      <c r="DD9" s="1099"/>
      <c r="DE9" s="1099"/>
    </row>
    <row r="10" spans="1:109" s="737" customFormat="1">
      <c r="A10" s="1059"/>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59"/>
      <c r="BK10" s="1059"/>
      <c r="BL10" s="1059"/>
      <c r="BM10" s="1059"/>
      <c r="BN10" s="1059"/>
      <c r="BO10" s="1059"/>
      <c r="BP10" s="1059"/>
      <c r="BQ10" s="1059"/>
      <c r="BR10" s="1059"/>
      <c r="BS10" s="1059"/>
      <c r="BT10" s="1059"/>
      <c r="BU10" s="1059"/>
      <c r="BV10" s="1059"/>
      <c r="BW10" s="1059"/>
      <c r="BX10" s="1059"/>
      <c r="BY10" s="1059"/>
      <c r="BZ10" s="1059"/>
      <c r="CA10" s="1059"/>
      <c r="CB10" s="1059"/>
      <c r="CC10" s="1059"/>
      <c r="CD10" s="1059"/>
      <c r="CE10" s="1059"/>
      <c r="CF10" s="1059"/>
      <c r="CG10" s="1059"/>
      <c r="CH10" s="1059"/>
      <c r="CI10" s="1059"/>
      <c r="CJ10" s="1059"/>
      <c r="CK10" s="1059"/>
      <c r="CL10" s="1059"/>
      <c r="CM10" s="1059"/>
      <c r="CN10" s="1059"/>
      <c r="CO10" s="1059"/>
      <c r="CP10" s="1059"/>
      <c r="CQ10" s="1059"/>
      <c r="CR10" s="1059"/>
      <c r="CS10" s="1059"/>
      <c r="CT10" s="1059"/>
      <c r="CU10" s="1059"/>
      <c r="CV10" s="1059"/>
      <c r="CW10" s="1059"/>
      <c r="CX10" s="1059"/>
      <c r="CY10" s="1059"/>
      <c r="CZ10" s="1059"/>
      <c r="DA10" s="1059"/>
      <c r="DB10" s="1059"/>
      <c r="DC10" s="1059"/>
      <c r="DD10" s="1099"/>
      <c r="DE10" s="1099"/>
    </row>
    <row r="11" spans="1:109" s="737" customForma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099"/>
      <c r="DE11" s="1099"/>
    </row>
    <row r="12" spans="1:109" s="737" customFormat="1">
      <c r="A12" s="1059"/>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59"/>
      <c r="CK12" s="1059"/>
      <c r="CL12" s="1059"/>
      <c r="CM12" s="1059"/>
      <c r="CN12" s="1059"/>
      <c r="CO12" s="1059"/>
      <c r="CP12" s="1059"/>
      <c r="CQ12" s="1059"/>
      <c r="CR12" s="1059"/>
      <c r="CS12" s="1059"/>
      <c r="CT12" s="1059"/>
      <c r="CU12" s="1059"/>
      <c r="CV12" s="1059"/>
      <c r="CW12" s="1059"/>
      <c r="CX12" s="1059"/>
      <c r="CY12" s="1059"/>
      <c r="CZ12" s="1059"/>
      <c r="DA12" s="1059"/>
      <c r="DB12" s="1059"/>
      <c r="DC12" s="1059"/>
      <c r="DD12" s="1099"/>
      <c r="DE12" s="1099"/>
    </row>
    <row r="13" spans="1:109" s="737" customFormat="1">
      <c r="A13" s="1059"/>
      <c r="B13" s="1059"/>
      <c r="C13" s="1059"/>
      <c r="D13" s="1059"/>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59"/>
      <c r="AM13" s="1059"/>
      <c r="AN13" s="1059"/>
      <c r="AO13" s="1059"/>
      <c r="AP13" s="1059"/>
      <c r="AQ13" s="1059"/>
      <c r="AR13" s="1059"/>
      <c r="AS13" s="1059"/>
      <c r="AT13" s="1059"/>
      <c r="AU13" s="1059"/>
      <c r="AV13" s="1059"/>
      <c r="AW13" s="1059"/>
      <c r="AX13" s="1059"/>
      <c r="AY13" s="1059"/>
      <c r="AZ13" s="1059"/>
      <c r="BA13" s="1059"/>
      <c r="BB13" s="1059"/>
      <c r="BC13" s="1059"/>
      <c r="BD13" s="1059"/>
      <c r="BE13" s="1059"/>
      <c r="BF13" s="1059"/>
      <c r="BG13" s="1059"/>
      <c r="BH13" s="1059"/>
      <c r="BI13" s="1059"/>
      <c r="BJ13" s="1059"/>
      <c r="BK13" s="1059"/>
      <c r="BL13" s="1059"/>
      <c r="BM13" s="1059"/>
      <c r="BN13" s="1059"/>
      <c r="BO13" s="1059"/>
      <c r="BP13" s="1059"/>
      <c r="BQ13" s="1059"/>
      <c r="BR13" s="1059"/>
      <c r="BS13" s="1059"/>
      <c r="BT13" s="1059"/>
      <c r="BU13" s="1059"/>
      <c r="BV13" s="1059"/>
      <c r="BW13" s="1059"/>
      <c r="BX13" s="1059"/>
      <c r="BY13" s="1059"/>
      <c r="BZ13" s="1059"/>
      <c r="CA13" s="1059"/>
      <c r="CB13" s="1059"/>
      <c r="CC13" s="1059"/>
      <c r="CD13" s="1059"/>
      <c r="CE13" s="1059"/>
      <c r="CF13" s="1059"/>
      <c r="CG13" s="1059"/>
      <c r="CH13" s="1059"/>
      <c r="CI13" s="1059"/>
      <c r="CJ13" s="1059"/>
      <c r="CK13" s="1059"/>
      <c r="CL13" s="1059"/>
      <c r="CM13" s="1059"/>
      <c r="CN13" s="1059"/>
      <c r="CO13" s="1059"/>
      <c r="CP13" s="1059"/>
      <c r="CQ13" s="1059"/>
      <c r="CR13" s="1059"/>
      <c r="CS13" s="1059"/>
      <c r="CT13" s="1059"/>
      <c r="CU13" s="1059"/>
      <c r="CV13" s="1059"/>
      <c r="CW13" s="1059"/>
      <c r="CX13" s="1059"/>
      <c r="CY13" s="1059"/>
      <c r="CZ13" s="1059"/>
      <c r="DA13" s="1059"/>
      <c r="DB13" s="1059"/>
      <c r="DC13" s="1059"/>
      <c r="DD13" s="1099"/>
      <c r="DE13" s="1099"/>
    </row>
    <row r="14" spans="1:109" s="737" customFormat="1">
      <c r="A14" s="1059"/>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59"/>
      <c r="AT14" s="1059"/>
      <c r="AU14" s="1059"/>
      <c r="AV14" s="1059"/>
      <c r="AW14" s="1059"/>
      <c r="AX14" s="1059"/>
      <c r="AY14" s="1059"/>
      <c r="AZ14" s="1059"/>
      <c r="BA14" s="1059"/>
      <c r="BB14" s="1059"/>
      <c r="BC14" s="1059"/>
      <c r="BD14" s="1059"/>
      <c r="BE14" s="1059"/>
      <c r="BF14" s="1059"/>
      <c r="BG14" s="1059"/>
      <c r="BH14" s="1059"/>
      <c r="BI14" s="1059"/>
      <c r="BJ14" s="1059"/>
      <c r="BK14" s="1059"/>
      <c r="BL14" s="1059"/>
      <c r="BM14" s="1059"/>
      <c r="BN14" s="1059"/>
      <c r="BO14" s="1059"/>
      <c r="BP14" s="1059"/>
      <c r="BQ14" s="1059"/>
      <c r="BR14" s="1059"/>
      <c r="BS14" s="1059"/>
      <c r="BT14" s="1059"/>
      <c r="BU14" s="1059"/>
      <c r="BV14" s="1059"/>
      <c r="BW14" s="1059"/>
      <c r="BX14" s="1059"/>
      <c r="BY14" s="1059"/>
      <c r="BZ14" s="1059"/>
      <c r="CA14" s="1059"/>
      <c r="CB14" s="1059"/>
      <c r="CC14" s="1059"/>
      <c r="CD14" s="1059"/>
      <c r="CE14" s="1059"/>
      <c r="CF14" s="1059"/>
      <c r="CG14" s="1059"/>
      <c r="CH14" s="1059"/>
      <c r="CI14" s="1059"/>
      <c r="CJ14" s="1059"/>
      <c r="CK14" s="1059"/>
      <c r="CL14" s="1059"/>
      <c r="CM14" s="1059"/>
      <c r="CN14" s="1059"/>
      <c r="CO14" s="1059"/>
      <c r="CP14" s="1059"/>
      <c r="CQ14" s="1059"/>
      <c r="CR14" s="1059"/>
      <c r="CS14" s="1059"/>
      <c r="CT14" s="1059"/>
      <c r="CU14" s="1059"/>
      <c r="CV14" s="1059"/>
      <c r="CW14" s="1059"/>
      <c r="CX14" s="1059"/>
      <c r="CY14" s="1059"/>
      <c r="CZ14" s="1059"/>
      <c r="DA14" s="1059"/>
      <c r="DB14" s="1059"/>
      <c r="DC14" s="1059"/>
      <c r="DD14" s="1099"/>
      <c r="DE14" s="1099"/>
    </row>
    <row r="15" spans="1:109" s="737" customFormat="1">
      <c r="A15" s="374"/>
      <c r="B15" s="1059"/>
      <c r="C15" s="1059"/>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59"/>
      <c r="AY15" s="1059"/>
      <c r="AZ15" s="1059"/>
      <c r="BA15" s="1059"/>
      <c r="BB15" s="1059"/>
      <c r="BC15" s="1059"/>
      <c r="BD15" s="1059"/>
      <c r="BE15" s="1059"/>
      <c r="BF15" s="1059"/>
      <c r="BG15" s="1059"/>
      <c r="BH15" s="1059"/>
      <c r="BI15" s="1059"/>
      <c r="BJ15" s="1059"/>
      <c r="BK15" s="1059"/>
      <c r="BL15" s="1059"/>
      <c r="BM15" s="1059"/>
      <c r="BN15" s="1059"/>
      <c r="BO15" s="1059"/>
      <c r="BP15" s="1059"/>
      <c r="BQ15" s="1059"/>
      <c r="BR15" s="1059"/>
      <c r="BS15" s="1059"/>
      <c r="BT15" s="1059"/>
      <c r="BU15" s="1059"/>
      <c r="BV15" s="1059"/>
      <c r="BW15" s="1059"/>
      <c r="BX15" s="1059"/>
      <c r="BY15" s="1059"/>
      <c r="BZ15" s="1059"/>
      <c r="CA15" s="1059"/>
      <c r="CB15" s="1059"/>
      <c r="CC15" s="1059"/>
      <c r="CD15" s="1059"/>
      <c r="CE15" s="1059"/>
      <c r="CF15" s="1059"/>
      <c r="CG15" s="1059"/>
      <c r="CH15" s="1059"/>
      <c r="CI15" s="1059"/>
      <c r="CJ15" s="1059"/>
      <c r="CK15" s="1059"/>
      <c r="CL15" s="1059"/>
      <c r="CM15" s="1059"/>
      <c r="CN15" s="1059"/>
      <c r="CO15" s="1059"/>
      <c r="CP15" s="1059"/>
      <c r="CQ15" s="1059"/>
      <c r="CR15" s="1059"/>
      <c r="CS15" s="1059"/>
      <c r="CT15" s="1059"/>
      <c r="CU15" s="1059"/>
      <c r="CV15" s="1059"/>
      <c r="CW15" s="1059"/>
      <c r="CX15" s="1059"/>
      <c r="CY15" s="1059"/>
      <c r="CZ15" s="1059"/>
      <c r="DA15" s="1059"/>
      <c r="DB15" s="1059"/>
      <c r="DC15" s="1059"/>
      <c r="DD15" s="1099"/>
      <c r="DE15" s="1099"/>
    </row>
    <row r="16" spans="1:109" s="737" customFormat="1">
      <c r="A16" s="374"/>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1059"/>
      <c r="BB16" s="1059"/>
      <c r="BC16" s="1059"/>
      <c r="BD16" s="1059"/>
      <c r="BE16" s="1059"/>
      <c r="BF16" s="1059"/>
      <c r="BG16" s="1059"/>
      <c r="BH16" s="1059"/>
      <c r="BI16" s="1059"/>
      <c r="BJ16" s="1059"/>
      <c r="BK16" s="1059"/>
      <c r="BL16" s="1059"/>
      <c r="BM16" s="1059"/>
      <c r="BN16" s="1059"/>
      <c r="BO16" s="1059"/>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99"/>
      <c r="DE16" s="1099"/>
    </row>
    <row r="17" spans="1:109" s="737" customFormat="1">
      <c r="A17" s="374"/>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59"/>
      <c r="CK17" s="1059"/>
      <c r="CL17" s="1059"/>
      <c r="CM17" s="1059"/>
      <c r="CN17" s="1059"/>
      <c r="CO17" s="1059"/>
      <c r="CP17" s="1059"/>
      <c r="CQ17" s="1059"/>
      <c r="CR17" s="1059"/>
      <c r="CS17" s="1059"/>
      <c r="CT17" s="1059"/>
      <c r="CU17" s="1059"/>
      <c r="CV17" s="1059"/>
      <c r="CW17" s="1059"/>
      <c r="CX17" s="1059"/>
      <c r="CY17" s="1059"/>
      <c r="CZ17" s="1059"/>
      <c r="DA17" s="1059"/>
      <c r="DB17" s="1059"/>
      <c r="DC17" s="1059"/>
      <c r="DD17" s="1099"/>
      <c r="DE17" s="1099"/>
    </row>
    <row r="18" spans="1:109" s="737" customFormat="1">
      <c r="A18" s="374"/>
      <c r="B18" s="1059"/>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59"/>
      <c r="BA18" s="1059"/>
      <c r="BB18" s="1059"/>
      <c r="BC18" s="1059"/>
      <c r="BD18" s="1059"/>
      <c r="BE18" s="1059"/>
      <c r="BF18" s="1059"/>
      <c r="BG18" s="1059"/>
      <c r="BH18" s="1059"/>
      <c r="BI18" s="1059"/>
      <c r="BJ18" s="1059"/>
      <c r="BK18" s="1059"/>
      <c r="BL18" s="1059"/>
      <c r="BM18" s="1059"/>
      <c r="BN18" s="1059"/>
      <c r="BO18" s="1059"/>
      <c r="BP18" s="1059"/>
      <c r="BQ18" s="1059"/>
      <c r="BR18" s="1059"/>
      <c r="BS18" s="1059"/>
      <c r="BT18" s="1059"/>
      <c r="BU18" s="1059"/>
      <c r="BV18" s="1059"/>
      <c r="BW18" s="1059"/>
      <c r="BX18" s="1059"/>
      <c r="BY18" s="1059"/>
      <c r="BZ18" s="1059"/>
      <c r="CA18" s="1059"/>
      <c r="CB18" s="1059"/>
      <c r="CC18" s="1059"/>
      <c r="CD18" s="1059"/>
      <c r="CE18" s="1059"/>
      <c r="CF18" s="1059"/>
      <c r="CG18" s="1059"/>
      <c r="CH18" s="1059"/>
      <c r="CI18" s="1059"/>
      <c r="CJ18" s="1059"/>
      <c r="CK18" s="1059"/>
      <c r="CL18" s="1059"/>
      <c r="CM18" s="1059"/>
      <c r="CN18" s="1059"/>
      <c r="CO18" s="1059"/>
      <c r="CP18" s="1059"/>
      <c r="CQ18" s="1059"/>
      <c r="CR18" s="1059"/>
      <c r="CS18" s="1059"/>
      <c r="CT18" s="1059"/>
      <c r="CU18" s="1059"/>
      <c r="CV18" s="1059"/>
      <c r="CW18" s="1059"/>
      <c r="CX18" s="1059"/>
      <c r="CY18" s="1059"/>
      <c r="CZ18" s="1059"/>
      <c r="DA18" s="1059"/>
      <c r="DB18" s="1059"/>
      <c r="DC18" s="1059"/>
      <c r="DD18" s="1099"/>
      <c r="DE18" s="1099"/>
    </row>
    <row r="19" spans="1:109">
      <c r="DD19" s="750"/>
      <c r="DE19" s="750"/>
    </row>
    <row r="20" spans="1:109">
      <c r="DD20" s="750"/>
      <c r="DE20" s="750"/>
    </row>
    <row r="21" spans="1:109" ht="17.25" customHeight="1">
      <c r="B21" s="1061"/>
      <c r="C21" s="746"/>
      <c r="D21" s="746"/>
      <c r="E21" s="746"/>
      <c r="F21" s="746"/>
      <c r="G21" s="746"/>
      <c r="H21" s="746"/>
      <c r="I21" s="746"/>
      <c r="J21" s="746"/>
      <c r="K21" s="746"/>
      <c r="L21" s="746"/>
      <c r="M21" s="746"/>
      <c r="N21" s="1084"/>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84"/>
      <c r="AU21" s="746"/>
      <c r="AV21" s="746"/>
      <c r="AW21" s="746"/>
      <c r="AX21" s="746"/>
      <c r="AY21" s="746"/>
      <c r="AZ21" s="746"/>
      <c r="BA21" s="746"/>
      <c r="BB21" s="746"/>
      <c r="BC21" s="746"/>
      <c r="BD21" s="746"/>
      <c r="BE21" s="746"/>
      <c r="BF21" s="1084"/>
      <c r="BG21" s="746"/>
      <c r="BH21" s="746"/>
      <c r="BI21" s="746"/>
      <c r="BJ21" s="746"/>
      <c r="BK21" s="746"/>
      <c r="BL21" s="746"/>
      <c r="BM21" s="746"/>
      <c r="BN21" s="746"/>
      <c r="BO21" s="746"/>
      <c r="BP21" s="746"/>
      <c r="BQ21" s="746"/>
      <c r="BR21" s="1084"/>
      <c r="BS21" s="746"/>
      <c r="BT21" s="746"/>
      <c r="BU21" s="746"/>
      <c r="BV21" s="746"/>
      <c r="BW21" s="746"/>
      <c r="BX21" s="746"/>
      <c r="BY21" s="746"/>
      <c r="BZ21" s="746"/>
      <c r="CA21" s="746"/>
      <c r="CB21" s="746"/>
      <c r="CC21" s="746"/>
      <c r="CD21" s="1084"/>
      <c r="CE21" s="746"/>
      <c r="CF21" s="746"/>
      <c r="CG21" s="746"/>
      <c r="CH21" s="746"/>
      <c r="CI21" s="746"/>
      <c r="CJ21" s="746"/>
      <c r="CK21" s="746"/>
      <c r="CL21" s="746"/>
      <c r="CM21" s="746"/>
      <c r="CN21" s="746"/>
      <c r="CO21" s="746"/>
      <c r="CP21" s="1084"/>
      <c r="CQ21" s="746"/>
      <c r="CR21" s="746"/>
      <c r="CS21" s="746"/>
      <c r="CT21" s="746"/>
      <c r="CU21" s="746"/>
      <c r="CV21" s="746"/>
      <c r="CW21" s="746"/>
      <c r="CX21" s="746"/>
      <c r="CY21" s="746"/>
      <c r="CZ21" s="746"/>
      <c r="DA21" s="746"/>
      <c r="DB21" s="1084"/>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62"/>
      <c r="DD40" s="1062"/>
      <c r="DE40" s="750"/>
    </row>
    <row r="41" spans="2:109" ht="17.25">
      <c r="B41" s="741" t="s">
        <v>543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1066"/>
      <c r="I42" s="1057"/>
      <c r="J42" s="1057"/>
      <c r="K42" s="1057"/>
      <c r="AM42" s="1066"/>
      <c r="AN42" s="1066" t="s">
        <v>544</v>
      </c>
      <c r="AP42" s="1057"/>
      <c r="AQ42" s="1057"/>
      <c r="AR42" s="1057"/>
      <c r="AY42" s="1066"/>
      <c r="BA42" s="1057"/>
      <c r="BB42" s="1057"/>
      <c r="BC42" s="1057"/>
      <c r="BK42" s="1066"/>
      <c r="BM42" s="1057"/>
      <c r="BN42" s="1057"/>
      <c r="BO42" s="1057"/>
      <c r="BW42" s="1066"/>
      <c r="BY42" s="1057"/>
      <c r="BZ42" s="1057"/>
      <c r="CA42" s="1057"/>
      <c r="CI42" s="1066"/>
      <c r="CK42" s="1057"/>
      <c r="CL42" s="1057"/>
      <c r="CM42" s="1057"/>
      <c r="CU42" s="1066"/>
      <c r="CW42" s="1057"/>
      <c r="CX42" s="1057"/>
      <c r="CY42" s="1057"/>
    </row>
    <row r="43" spans="2:109" ht="13.5" customHeight="1">
      <c r="B43" s="739"/>
      <c r="AN43" s="1086" t="s">
        <v>128</v>
      </c>
      <c r="AO43" s="1092"/>
      <c r="AP43" s="1092"/>
      <c r="AQ43" s="1092"/>
      <c r="AR43" s="1092"/>
      <c r="AS43" s="1092"/>
      <c r="AT43" s="1092"/>
      <c r="AU43" s="1092"/>
      <c r="AV43" s="1092"/>
      <c r="AW43" s="1092"/>
      <c r="AX43" s="1092"/>
      <c r="AY43" s="1092"/>
      <c r="AZ43" s="1092"/>
      <c r="BA43" s="1092"/>
      <c r="BB43" s="1092"/>
      <c r="BC43" s="1092"/>
      <c r="BD43" s="1092"/>
      <c r="BE43" s="1092"/>
      <c r="BF43" s="1092"/>
      <c r="BG43" s="1092"/>
      <c r="BH43" s="1092"/>
      <c r="BI43" s="1092"/>
      <c r="BJ43" s="1092"/>
      <c r="BK43" s="1092"/>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c r="CF43" s="1092"/>
      <c r="CG43" s="1092"/>
      <c r="CH43" s="1092"/>
      <c r="CI43" s="1092"/>
      <c r="CJ43" s="1092"/>
      <c r="CK43" s="1092"/>
      <c r="CL43" s="1092"/>
      <c r="CM43" s="1092"/>
      <c r="CN43" s="1092"/>
      <c r="CO43" s="1092"/>
      <c r="CP43" s="1092"/>
      <c r="CQ43" s="1092"/>
      <c r="CR43" s="1092"/>
      <c r="CS43" s="1092"/>
      <c r="CT43" s="1092"/>
      <c r="CU43" s="1092"/>
      <c r="CV43" s="1092"/>
      <c r="CW43" s="1092"/>
      <c r="CX43" s="1092"/>
      <c r="CY43" s="1092"/>
      <c r="CZ43" s="1092"/>
      <c r="DA43" s="1092"/>
      <c r="DB43" s="1092"/>
      <c r="DC43" s="1096"/>
    </row>
    <row r="44" spans="2:109">
      <c r="B44" s="739"/>
      <c r="AN44" s="1087"/>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7"/>
    </row>
    <row r="45" spans="2:109">
      <c r="B45" s="739"/>
      <c r="AN45" s="1087"/>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7"/>
    </row>
    <row r="46" spans="2:109">
      <c r="B46" s="739"/>
      <c r="AN46" s="1087"/>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7"/>
    </row>
    <row r="47" spans="2:109">
      <c r="B47" s="739"/>
      <c r="AN47" s="1088"/>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c r="DB47" s="1094"/>
      <c r="DC47" s="1098"/>
    </row>
    <row r="48" spans="2:109">
      <c r="B48" s="739"/>
      <c r="H48" s="1070"/>
      <c r="I48" s="1070"/>
      <c r="J48" s="1070"/>
      <c r="AN48" s="1070"/>
      <c r="AO48" s="1070"/>
      <c r="AP48" s="1070"/>
      <c r="AZ48" s="1070"/>
      <c r="BA48" s="1070"/>
      <c r="BB48" s="1070"/>
      <c r="BL48" s="1070"/>
      <c r="BM48" s="1070"/>
      <c r="BN48" s="1070"/>
      <c r="BX48" s="1070"/>
      <c r="BY48" s="1070"/>
      <c r="BZ48" s="1070"/>
      <c r="CJ48" s="1070"/>
      <c r="CK48" s="1070"/>
      <c r="CL48" s="1070"/>
      <c r="CV48" s="1070"/>
      <c r="CW48" s="1070"/>
      <c r="CX48" s="1070"/>
    </row>
    <row r="49" spans="1:109">
      <c r="B49" s="739"/>
      <c r="AN49" s="374" t="s">
        <v>172</v>
      </c>
    </row>
    <row r="50" spans="1:109">
      <c r="B50" s="739"/>
      <c r="G50" s="1067"/>
      <c r="H50" s="1067"/>
      <c r="I50" s="1067"/>
      <c r="J50" s="1067"/>
      <c r="K50" s="1075"/>
      <c r="L50" s="1075"/>
      <c r="M50" s="1082"/>
      <c r="N50" s="1082"/>
      <c r="AN50" s="1089"/>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91" t="s">
        <v>443</v>
      </c>
      <c r="BQ50" s="1091"/>
      <c r="BR50" s="1091"/>
      <c r="BS50" s="1091"/>
      <c r="BT50" s="1091"/>
      <c r="BU50" s="1091"/>
      <c r="BV50" s="1091"/>
      <c r="BW50" s="1091"/>
      <c r="BX50" s="1091" t="s">
        <v>369</v>
      </c>
      <c r="BY50" s="1091"/>
      <c r="BZ50" s="1091"/>
      <c r="CA50" s="1091"/>
      <c r="CB50" s="1091"/>
      <c r="CC50" s="1091"/>
      <c r="CD50" s="1091"/>
      <c r="CE50" s="1091"/>
      <c r="CF50" s="1091" t="s">
        <v>5</v>
      </c>
      <c r="CG50" s="1091"/>
      <c r="CH50" s="1091"/>
      <c r="CI50" s="1091"/>
      <c r="CJ50" s="1091"/>
      <c r="CK50" s="1091"/>
      <c r="CL50" s="1091"/>
      <c r="CM50" s="1091"/>
      <c r="CN50" s="1091" t="s">
        <v>477</v>
      </c>
      <c r="CO50" s="1091"/>
      <c r="CP50" s="1091"/>
      <c r="CQ50" s="1091"/>
      <c r="CR50" s="1091"/>
      <c r="CS50" s="1091"/>
      <c r="CT50" s="1091"/>
      <c r="CU50" s="1091"/>
      <c r="CV50" s="1091" t="s">
        <v>479</v>
      </c>
      <c r="CW50" s="1091"/>
      <c r="CX50" s="1091"/>
      <c r="CY50" s="1091"/>
      <c r="CZ50" s="1091"/>
      <c r="DA50" s="1091"/>
      <c r="DB50" s="1091"/>
      <c r="DC50" s="1091"/>
    </row>
    <row r="51" spans="1:109" ht="13.5" customHeight="1">
      <c r="B51" s="739"/>
      <c r="G51" s="1068"/>
      <c r="H51" s="1068"/>
      <c r="I51" s="1072"/>
      <c r="J51" s="1072"/>
      <c r="K51" s="1076"/>
      <c r="L51" s="1076"/>
      <c r="M51" s="1076"/>
      <c r="N51" s="1076"/>
      <c r="AM51" s="1070"/>
      <c r="AN51" s="1090" t="s">
        <v>545</v>
      </c>
      <c r="AO51" s="1090"/>
      <c r="AP51" s="1090"/>
      <c r="AQ51" s="1090"/>
      <c r="AR51" s="1090"/>
      <c r="AS51" s="1090"/>
      <c r="AT51" s="1090"/>
      <c r="AU51" s="1090"/>
      <c r="AV51" s="1090"/>
      <c r="AW51" s="1090"/>
      <c r="AX51" s="1090"/>
      <c r="AY51" s="1090"/>
      <c r="AZ51" s="1090"/>
      <c r="BA51" s="1090"/>
      <c r="BB51" s="1090" t="s">
        <v>546</v>
      </c>
      <c r="BC51" s="1090"/>
      <c r="BD51" s="1090"/>
      <c r="BE51" s="1090"/>
      <c r="BF51" s="1090"/>
      <c r="BG51" s="1090"/>
      <c r="BH51" s="1090"/>
      <c r="BI51" s="1090"/>
      <c r="BJ51" s="1090"/>
      <c r="BK51" s="1090"/>
      <c r="BL51" s="1090"/>
      <c r="BM51" s="1090"/>
      <c r="BN51" s="1090"/>
      <c r="BO51" s="1090"/>
      <c r="BP51" s="1095">
        <v>101.9</v>
      </c>
      <c r="BQ51" s="1095"/>
      <c r="BR51" s="1095"/>
      <c r="BS51" s="1095"/>
      <c r="BT51" s="1095"/>
      <c r="BU51" s="1095"/>
      <c r="BV51" s="1095"/>
      <c r="BW51" s="1095"/>
      <c r="BX51" s="1095">
        <v>99.2</v>
      </c>
      <c r="BY51" s="1095"/>
      <c r="BZ51" s="1095"/>
      <c r="CA51" s="1095"/>
      <c r="CB51" s="1095"/>
      <c r="CC51" s="1095"/>
      <c r="CD51" s="1095"/>
      <c r="CE51" s="1095"/>
      <c r="CF51" s="1095">
        <v>82.2</v>
      </c>
      <c r="CG51" s="1095"/>
      <c r="CH51" s="1095"/>
      <c r="CI51" s="1095"/>
      <c r="CJ51" s="1095"/>
      <c r="CK51" s="1095"/>
      <c r="CL51" s="1095"/>
      <c r="CM51" s="1095"/>
      <c r="CN51" s="1095">
        <v>62.5</v>
      </c>
      <c r="CO51" s="1095"/>
      <c r="CP51" s="1095"/>
      <c r="CQ51" s="1095"/>
      <c r="CR51" s="1095"/>
      <c r="CS51" s="1095"/>
      <c r="CT51" s="1095"/>
      <c r="CU51" s="1095"/>
      <c r="CV51" s="1095">
        <v>39.6</v>
      </c>
      <c r="CW51" s="1095"/>
      <c r="CX51" s="1095"/>
      <c r="CY51" s="1095"/>
      <c r="CZ51" s="1095"/>
      <c r="DA51" s="1095"/>
      <c r="DB51" s="1095"/>
      <c r="DC51" s="1095"/>
    </row>
    <row r="52" spans="1:109">
      <c r="B52" s="739"/>
      <c r="G52" s="1068"/>
      <c r="H52" s="1068"/>
      <c r="I52" s="1072"/>
      <c r="J52" s="1072"/>
      <c r="K52" s="1076"/>
      <c r="L52" s="1076"/>
      <c r="M52" s="1076"/>
      <c r="N52" s="1076"/>
      <c r="AM52" s="1070"/>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c r="A53" s="1057"/>
      <c r="B53" s="739"/>
      <c r="G53" s="1068"/>
      <c r="H53" s="1068"/>
      <c r="I53" s="1067"/>
      <c r="J53" s="1067"/>
      <c r="K53" s="1076"/>
      <c r="L53" s="1076"/>
      <c r="M53" s="1076"/>
      <c r="N53" s="1076"/>
      <c r="AM53" s="1070"/>
      <c r="AN53" s="1090"/>
      <c r="AO53" s="1090"/>
      <c r="AP53" s="1090"/>
      <c r="AQ53" s="1090"/>
      <c r="AR53" s="1090"/>
      <c r="AS53" s="1090"/>
      <c r="AT53" s="1090"/>
      <c r="AU53" s="1090"/>
      <c r="AV53" s="1090"/>
      <c r="AW53" s="1090"/>
      <c r="AX53" s="1090"/>
      <c r="AY53" s="1090"/>
      <c r="AZ53" s="1090"/>
      <c r="BA53" s="1090"/>
      <c r="BB53" s="1090" t="s">
        <v>547</v>
      </c>
      <c r="BC53" s="1090"/>
      <c r="BD53" s="1090"/>
      <c r="BE53" s="1090"/>
      <c r="BF53" s="1090"/>
      <c r="BG53" s="1090"/>
      <c r="BH53" s="1090"/>
      <c r="BI53" s="1090"/>
      <c r="BJ53" s="1090"/>
      <c r="BK53" s="1090"/>
      <c r="BL53" s="1090"/>
      <c r="BM53" s="1090"/>
      <c r="BN53" s="1090"/>
      <c r="BO53" s="1090"/>
      <c r="BP53" s="1095">
        <v>63.5</v>
      </c>
      <c r="BQ53" s="1095"/>
      <c r="BR53" s="1095"/>
      <c r="BS53" s="1095"/>
      <c r="BT53" s="1095"/>
      <c r="BU53" s="1095"/>
      <c r="BV53" s="1095"/>
      <c r="BW53" s="1095"/>
      <c r="BX53" s="1095">
        <v>64.099999999999994</v>
      </c>
      <c r="BY53" s="1095"/>
      <c r="BZ53" s="1095"/>
      <c r="CA53" s="1095"/>
      <c r="CB53" s="1095"/>
      <c r="CC53" s="1095"/>
      <c r="CD53" s="1095"/>
      <c r="CE53" s="1095"/>
      <c r="CF53" s="1095">
        <v>65.900000000000006</v>
      </c>
      <c r="CG53" s="1095"/>
      <c r="CH53" s="1095"/>
      <c r="CI53" s="1095"/>
      <c r="CJ53" s="1095"/>
      <c r="CK53" s="1095"/>
      <c r="CL53" s="1095"/>
      <c r="CM53" s="1095"/>
      <c r="CN53" s="1095">
        <v>66.2</v>
      </c>
      <c r="CO53" s="1095"/>
      <c r="CP53" s="1095"/>
      <c r="CQ53" s="1095"/>
      <c r="CR53" s="1095"/>
      <c r="CS53" s="1095"/>
      <c r="CT53" s="1095"/>
      <c r="CU53" s="1095"/>
      <c r="CV53" s="1095">
        <v>69.400000000000006</v>
      </c>
      <c r="CW53" s="1095"/>
      <c r="CX53" s="1095"/>
      <c r="CY53" s="1095"/>
      <c r="CZ53" s="1095"/>
      <c r="DA53" s="1095"/>
      <c r="DB53" s="1095"/>
      <c r="DC53" s="1095"/>
    </row>
    <row r="54" spans="1:109">
      <c r="A54" s="1057"/>
      <c r="B54" s="739"/>
      <c r="G54" s="1068"/>
      <c r="H54" s="1068"/>
      <c r="I54" s="1067"/>
      <c r="J54" s="1067"/>
      <c r="K54" s="1076"/>
      <c r="L54" s="1076"/>
      <c r="M54" s="1076"/>
      <c r="N54" s="1076"/>
      <c r="AM54" s="1070"/>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c r="A55" s="1057"/>
      <c r="B55" s="739"/>
      <c r="G55" s="1067"/>
      <c r="H55" s="1067"/>
      <c r="I55" s="1067"/>
      <c r="J55" s="1067"/>
      <c r="K55" s="1076"/>
      <c r="L55" s="1076"/>
      <c r="M55" s="1076"/>
      <c r="N55" s="1076"/>
      <c r="AN55" s="1091" t="s">
        <v>65</v>
      </c>
      <c r="AO55" s="1091"/>
      <c r="AP55" s="1091"/>
      <c r="AQ55" s="1091"/>
      <c r="AR55" s="1091"/>
      <c r="AS55" s="1091"/>
      <c r="AT55" s="1091"/>
      <c r="AU55" s="1091"/>
      <c r="AV55" s="1091"/>
      <c r="AW55" s="1091"/>
      <c r="AX55" s="1091"/>
      <c r="AY55" s="1091"/>
      <c r="AZ55" s="1091"/>
      <c r="BA55" s="1091"/>
      <c r="BB55" s="1090" t="s">
        <v>546</v>
      </c>
      <c r="BC55" s="1090"/>
      <c r="BD55" s="1090"/>
      <c r="BE55" s="1090"/>
      <c r="BF55" s="1090"/>
      <c r="BG55" s="1090"/>
      <c r="BH55" s="1090"/>
      <c r="BI55" s="1090"/>
      <c r="BJ55" s="1090"/>
      <c r="BK55" s="1090"/>
      <c r="BL55" s="1090"/>
      <c r="BM55" s="1090"/>
      <c r="BN55" s="1090"/>
      <c r="BO55" s="1090"/>
      <c r="BP55" s="1095">
        <v>23.4</v>
      </c>
      <c r="BQ55" s="1095"/>
      <c r="BR55" s="1095"/>
      <c r="BS55" s="1095"/>
      <c r="BT55" s="1095"/>
      <c r="BU55" s="1095"/>
      <c r="BV55" s="1095"/>
      <c r="BW55" s="1095"/>
      <c r="BX55" s="1095">
        <v>7.6</v>
      </c>
      <c r="BY55" s="1095"/>
      <c r="BZ55" s="1095"/>
      <c r="CA55" s="1095"/>
      <c r="CB55" s="1095"/>
      <c r="CC55" s="1095"/>
      <c r="CD55" s="1095"/>
      <c r="CE55" s="1095"/>
      <c r="CF55" s="1095">
        <v>3</v>
      </c>
      <c r="CG55" s="1095"/>
      <c r="CH55" s="1095"/>
      <c r="CI55" s="1095"/>
      <c r="CJ55" s="1095"/>
      <c r="CK55" s="1095"/>
      <c r="CL55" s="1095"/>
      <c r="CM55" s="1095"/>
      <c r="CN55" s="1095">
        <v>3.4</v>
      </c>
      <c r="CO55" s="1095"/>
      <c r="CP55" s="1095"/>
      <c r="CQ55" s="1095"/>
      <c r="CR55" s="1095"/>
      <c r="CS55" s="1095"/>
      <c r="CT55" s="1095"/>
      <c r="CU55" s="1095"/>
      <c r="CV55" s="1095">
        <v>0</v>
      </c>
      <c r="CW55" s="1095"/>
      <c r="CX55" s="1095"/>
      <c r="CY55" s="1095"/>
      <c r="CZ55" s="1095"/>
      <c r="DA55" s="1095"/>
      <c r="DB55" s="1095"/>
      <c r="DC55" s="1095"/>
    </row>
    <row r="56" spans="1:109">
      <c r="A56" s="1057"/>
      <c r="B56" s="739"/>
      <c r="G56" s="1067"/>
      <c r="H56" s="1067"/>
      <c r="I56" s="1067"/>
      <c r="J56" s="1067"/>
      <c r="K56" s="1076"/>
      <c r="L56" s="1076"/>
      <c r="M56" s="1076"/>
      <c r="N56" s="1076"/>
      <c r="AN56" s="1091"/>
      <c r="AO56" s="1091"/>
      <c r="AP56" s="1091"/>
      <c r="AQ56" s="1091"/>
      <c r="AR56" s="1091"/>
      <c r="AS56" s="1091"/>
      <c r="AT56" s="1091"/>
      <c r="AU56" s="1091"/>
      <c r="AV56" s="1091"/>
      <c r="AW56" s="1091"/>
      <c r="AX56" s="1091"/>
      <c r="AY56" s="1091"/>
      <c r="AZ56" s="1091"/>
      <c r="BA56" s="1091"/>
      <c r="BB56" s="1090"/>
      <c r="BC56" s="1090"/>
      <c r="BD56" s="1090"/>
      <c r="BE56" s="1090"/>
      <c r="BF56" s="1090"/>
      <c r="BG56" s="1090"/>
      <c r="BH56" s="1090"/>
      <c r="BI56" s="1090"/>
      <c r="BJ56" s="1090"/>
      <c r="BK56" s="1090"/>
      <c r="BL56" s="1090"/>
      <c r="BM56" s="1090"/>
      <c r="BN56" s="1090"/>
      <c r="BO56" s="1090"/>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7" customFormat="1">
      <c r="B57" s="1063"/>
      <c r="G57" s="1067"/>
      <c r="H57" s="1067"/>
      <c r="I57" s="1073"/>
      <c r="J57" s="1073"/>
      <c r="K57" s="1076"/>
      <c r="L57" s="1076"/>
      <c r="M57" s="1076"/>
      <c r="N57" s="1076"/>
      <c r="AM57" s="374"/>
      <c r="AN57" s="1091"/>
      <c r="AO57" s="1091"/>
      <c r="AP57" s="1091"/>
      <c r="AQ57" s="1091"/>
      <c r="AR57" s="1091"/>
      <c r="AS57" s="1091"/>
      <c r="AT57" s="1091"/>
      <c r="AU57" s="1091"/>
      <c r="AV57" s="1091"/>
      <c r="AW57" s="1091"/>
      <c r="AX57" s="1091"/>
      <c r="AY57" s="1091"/>
      <c r="AZ57" s="1091"/>
      <c r="BA57" s="1091"/>
      <c r="BB57" s="1090" t="s">
        <v>547</v>
      </c>
      <c r="BC57" s="1090"/>
      <c r="BD57" s="1090"/>
      <c r="BE57" s="1090"/>
      <c r="BF57" s="1090"/>
      <c r="BG57" s="1090"/>
      <c r="BH57" s="1090"/>
      <c r="BI57" s="1090"/>
      <c r="BJ57" s="1090"/>
      <c r="BK57" s="1090"/>
      <c r="BL57" s="1090"/>
      <c r="BM57" s="1090"/>
      <c r="BN57" s="1090"/>
      <c r="BO57" s="1090"/>
      <c r="BP57" s="1095">
        <v>59.2</v>
      </c>
      <c r="BQ57" s="1095"/>
      <c r="BR57" s="1095"/>
      <c r="BS57" s="1095"/>
      <c r="BT57" s="1095"/>
      <c r="BU57" s="1095"/>
      <c r="BV57" s="1095"/>
      <c r="BW57" s="1095"/>
      <c r="BX57" s="1095">
        <v>63.4</v>
      </c>
      <c r="BY57" s="1095"/>
      <c r="BZ57" s="1095"/>
      <c r="CA57" s="1095"/>
      <c r="CB57" s="1095"/>
      <c r="CC57" s="1095"/>
      <c r="CD57" s="1095"/>
      <c r="CE57" s="1095"/>
      <c r="CF57" s="1095">
        <v>63.3</v>
      </c>
      <c r="CG57" s="1095"/>
      <c r="CH57" s="1095"/>
      <c r="CI57" s="1095"/>
      <c r="CJ57" s="1095"/>
      <c r="CK57" s="1095"/>
      <c r="CL57" s="1095"/>
      <c r="CM57" s="1095"/>
      <c r="CN57" s="1095">
        <v>62.8</v>
      </c>
      <c r="CO57" s="1095"/>
      <c r="CP57" s="1095"/>
      <c r="CQ57" s="1095"/>
      <c r="CR57" s="1095"/>
      <c r="CS57" s="1095"/>
      <c r="CT57" s="1095"/>
      <c r="CU57" s="1095"/>
      <c r="CV57" s="1095">
        <v>62.8</v>
      </c>
      <c r="CW57" s="1095"/>
      <c r="CX57" s="1095"/>
      <c r="CY57" s="1095"/>
      <c r="CZ57" s="1095"/>
      <c r="DA57" s="1095"/>
      <c r="DB57" s="1095"/>
      <c r="DC57" s="1095"/>
      <c r="DD57" s="1100"/>
      <c r="DE57" s="1063"/>
    </row>
    <row r="58" spans="1:109" s="1057" customFormat="1">
      <c r="A58" s="374"/>
      <c r="B58" s="1063"/>
      <c r="G58" s="1067"/>
      <c r="H58" s="1067"/>
      <c r="I58" s="1073"/>
      <c r="J58" s="1073"/>
      <c r="K58" s="1076"/>
      <c r="L58" s="1076"/>
      <c r="M58" s="1076"/>
      <c r="N58" s="1076"/>
      <c r="AM58" s="374"/>
      <c r="AN58" s="1091"/>
      <c r="AO58" s="1091"/>
      <c r="AP58" s="1091"/>
      <c r="AQ58" s="1091"/>
      <c r="AR58" s="1091"/>
      <c r="AS58" s="1091"/>
      <c r="AT58" s="1091"/>
      <c r="AU58" s="1091"/>
      <c r="AV58" s="1091"/>
      <c r="AW58" s="1091"/>
      <c r="AX58" s="1091"/>
      <c r="AY58" s="1091"/>
      <c r="AZ58" s="1091"/>
      <c r="BA58" s="1091"/>
      <c r="BB58" s="1090"/>
      <c r="BC58" s="1090"/>
      <c r="BD58" s="1090"/>
      <c r="BE58" s="1090"/>
      <c r="BF58" s="1090"/>
      <c r="BG58" s="1090"/>
      <c r="BH58" s="1090"/>
      <c r="BI58" s="1090"/>
      <c r="BJ58" s="1090"/>
      <c r="BK58" s="1090"/>
      <c r="BL58" s="1090"/>
      <c r="BM58" s="1090"/>
      <c r="BN58" s="1090"/>
      <c r="BO58" s="1090"/>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3"/>
    </row>
    <row r="59" spans="1:109" s="1057" customFormat="1">
      <c r="A59" s="374"/>
      <c r="B59" s="1063"/>
      <c r="K59" s="1077"/>
      <c r="L59" s="1077"/>
      <c r="M59" s="1077"/>
      <c r="N59" s="1077"/>
      <c r="AQ59" s="1077"/>
      <c r="AR59" s="1077"/>
      <c r="AS59" s="1077"/>
      <c r="AT59" s="1077"/>
      <c r="BC59" s="1077"/>
      <c r="BD59" s="1077"/>
      <c r="BE59" s="1077"/>
      <c r="BF59" s="1077"/>
      <c r="BO59" s="1077"/>
      <c r="BP59" s="1077"/>
      <c r="BQ59" s="1077"/>
      <c r="BR59" s="1077"/>
      <c r="CA59" s="1077"/>
      <c r="CB59" s="1077"/>
      <c r="CC59" s="1077"/>
      <c r="CD59" s="1077"/>
      <c r="CM59" s="1077"/>
      <c r="CN59" s="1077"/>
      <c r="CO59" s="1077"/>
      <c r="CP59" s="1077"/>
      <c r="CY59" s="1077"/>
      <c r="CZ59" s="1077"/>
      <c r="DA59" s="1077"/>
      <c r="DB59" s="1077"/>
      <c r="DC59" s="1077"/>
      <c r="DD59" s="1100"/>
      <c r="DE59" s="1063"/>
    </row>
    <row r="60" spans="1:109" s="1057" customFormat="1">
      <c r="A60" s="374"/>
      <c r="B60" s="1063"/>
      <c r="K60" s="1077"/>
      <c r="L60" s="1077"/>
      <c r="M60" s="1077"/>
      <c r="N60" s="1077"/>
      <c r="AQ60" s="1077"/>
      <c r="AR60" s="1077"/>
      <c r="AS60" s="1077"/>
      <c r="AT60" s="1077"/>
      <c r="BC60" s="1077"/>
      <c r="BD60" s="1077"/>
      <c r="BE60" s="1077"/>
      <c r="BF60" s="1077"/>
      <c r="BO60" s="1077"/>
      <c r="BP60" s="1077"/>
      <c r="BQ60" s="1077"/>
      <c r="BR60" s="1077"/>
      <c r="CA60" s="1077"/>
      <c r="CB60" s="1077"/>
      <c r="CC60" s="1077"/>
      <c r="CD60" s="1077"/>
      <c r="CM60" s="1077"/>
      <c r="CN60" s="1077"/>
      <c r="CO60" s="1077"/>
      <c r="CP60" s="1077"/>
      <c r="CY60" s="1077"/>
      <c r="CZ60" s="1077"/>
      <c r="DA60" s="1077"/>
      <c r="DB60" s="1077"/>
      <c r="DC60" s="1077"/>
      <c r="DD60" s="1100"/>
      <c r="DE60" s="1063"/>
    </row>
    <row r="61" spans="1:109" s="1057" customFormat="1">
      <c r="A61" s="374"/>
      <c r="B61" s="1064"/>
      <c r="C61" s="1065"/>
      <c r="D61" s="1065"/>
      <c r="E61" s="1065"/>
      <c r="F61" s="1065"/>
      <c r="G61" s="1065"/>
      <c r="H61" s="1065"/>
      <c r="I61" s="1065"/>
      <c r="J61" s="1065"/>
      <c r="K61" s="1065"/>
      <c r="L61" s="1065"/>
      <c r="M61" s="1083"/>
      <c r="N61" s="1083"/>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AP61" s="1065"/>
      <c r="AQ61" s="1065"/>
      <c r="AR61" s="1065"/>
      <c r="AS61" s="1083"/>
      <c r="AT61" s="1083"/>
      <c r="AU61" s="1065"/>
      <c r="AV61" s="1065"/>
      <c r="AW61" s="1065"/>
      <c r="AX61" s="1065"/>
      <c r="AY61" s="1065"/>
      <c r="AZ61" s="1065"/>
      <c r="BA61" s="1065"/>
      <c r="BB61" s="1065"/>
      <c r="BC61" s="1065"/>
      <c r="BD61" s="1065"/>
      <c r="BE61" s="1083"/>
      <c r="BF61" s="1083"/>
      <c r="BG61" s="1065"/>
      <c r="BH61" s="1065"/>
      <c r="BI61" s="1065"/>
      <c r="BJ61" s="1065"/>
      <c r="BK61" s="1065"/>
      <c r="BL61" s="1065"/>
      <c r="BM61" s="1065"/>
      <c r="BN61" s="1065"/>
      <c r="BO61" s="1065"/>
      <c r="BP61" s="1065"/>
      <c r="BQ61" s="1083"/>
      <c r="BR61" s="1083"/>
      <c r="BS61" s="1065"/>
      <c r="BT61" s="1065"/>
      <c r="BU61" s="1065"/>
      <c r="BV61" s="1065"/>
      <c r="BW61" s="1065"/>
      <c r="BX61" s="1065"/>
      <c r="BY61" s="1065"/>
      <c r="BZ61" s="1065"/>
      <c r="CA61" s="1065"/>
      <c r="CB61" s="1065"/>
      <c r="CC61" s="1083"/>
      <c r="CD61" s="1083"/>
      <c r="CE61" s="1065"/>
      <c r="CF61" s="1065"/>
      <c r="CG61" s="1065"/>
      <c r="CH61" s="1065"/>
      <c r="CI61" s="1065"/>
      <c r="CJ61" s="1065"/>
      <c r="CK61" s="1065"/>
      <c r="CL61" s="1065"/>
      <c r="CM61" s="1065"/>
      <c r="CN61" s="1065"/>
      <c r="CO61" s="1083"/>
      <c r="CP61" s="1083"/>
      <c r="CQ61" s="1065"/>
      <c r="CR61" s="1065"/>
      <c r="CS61" s="1065"/>
      <c r="CT61" s="1065"/>
      <c r="CU61" s="1065"/>
      <c r="CV61" s="1065"/>
      <c r="CW61" s="1065"/>
      <c r="CX61" s="1065"/>
      <c r="CY61" s="1065"/>
      <c r="CZ61" s="1065"/>
      <c r="DA61" s="1083"/>
      <c r="DB61" s="1083"/>
      <c r="DC61" s="1083"/>
      <c r="DD61" s="1101"/>
      <c r="DE61" s="1063"/>
    </row>
    <row r="62" spans="1:109">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2"/>
      <c r="CA62" s="1062"/>
      <c r="CB62" s="1062"/>
      <c r="CC62" s="1062"/>
      <c r="CD62" s="1062"/>
      <c r="CE62" s="1062"/>
      <c r="CF62" s="1062"/>
      <c r="CG62" s="1062"/>
      <c r="CH62" s="1062"/>
      <c r="CI62" s="1062"/>
      <c r="CJ62" s="1062"/>
      <c r="CK62" s="1062"/>
      <c r="CL62" s="1062"/>
      <c r="CM62" s="1062"/>
      <c r="CN62" s="1062"/>
      <c r="CO62" s="1062"/>
      <c r="CP62" s="1062"/>
      <c r="CQ62" s="1062"/>
      <c r="CR62" s="1062"/>
      <c r="CS62" s="1062"/>
      <c r="CT62" s="1062"/>
      <c r="CU62" s="1062"/>
      <c r="CV62" s="1062"/>
      <c r="CW62" s="1062"/>
      <c r="CX62" s="1062"/>
      <c r="CY62" s="1062"/>
      <c r="CZ62" s="1062"/>
      <c r="DA62" s="1062"/>
      <c r="DB62" s="1062"/>
      <c r="DC62" s="1062"/>
      <c r="DD62" s="1062"/>
      <c r="DE62" s="750"/>
    </row>
    <row r="63" spans="1:109" ht="17.25">
      <c r="B63" s="748" t="s">
        <v>336</v>
      </c>
    </row>
    <row r="64" spans="1:109">
      <c r="B64" s="739"/>
      <c r="G64" s="1066"/>
      <c r="N64" s="1085"/>
      <c r="AM64" s="1066"/>
      <c r="AN64" s="1066" t="s">
        <v>544</v>
      </c>
      <c r="AP64" s="1057"/>
      <c r="AQ64" s="1057"/>
      <c r="AR64" s="1057"/>
      <c r="AY64" s="1066"/>
      <c r="BA64" s="1057"/>
      <c r="BB64" s="1057"/>
      <c r="BC64" s="1057"/>
      <c r="BK64" s="1066"/>
      <c r="BM64" s="1057"/>
      <c r="BN64" s="1057"/>
      <c r="BO64" s="1057"/>
      <c r="BW64" s="1066"/>
      <c r="BY64" s="1057"/>
      <c r="BZ64" s="1057"/>
      <c r="CA64" s="1057"/>
      <c r="CI64" s="1066"/>
      <c r="CK64" s="1057"/>
      <c r="CL64" s="1057"/>
      <c r="CM64" s="1057"/>
      <c r="CU64" s="1066"/>
      <c r="CW64" s="1057"/>
      <c r="CX64" s="1057"/>
      <c r="CY64" s="1057"/>
    </row>
    <row r="65" spans="2:107">
      <c r="B65" s="739"/>
      <c r="AN65" s="1086" t="s">
        <v>275</v>
      </c>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2"/>
      <c r="BS65" s="1092"/>
      <c r="BT65" s="1092"/>
      <c r="BU65" s="1092"/>
      <c r="BV65" s="1092"/>
      <c r="BW65" s="1092"/>
      <c r="BX65" s="1092"/>
      <c r="BY65" s="1092"/>
      <c r="BZ65" s="1092"/>
      <c r="CA65" s="1092"/>
      <c r="CB65" s="1092"/>
      <c r="CC65" s="1092"/>
      <c r="CD65" s="1092"/>
      <c r="CE65" s="1092"/>
      <c r="CF65" s="1092"/>
      <c r="CG65" s="1092"/>
      <c r="CH65" s="1092"/>
      <c r="CI65" s="1092"/>
      <c r="CJ65" s="1092"/>
      <c r="CK65" s="1092"/>
      <c r="CL65" s="1092"/>
      <c r="CM65" s="1092"/>
      <c r="CN65" s="1092"/>
      <c r="CO65" s="1092"/>
      <c r="CP65" s="1092"/>
      <c r="CQ65" s="1092"/>
      <c r="CR65" s="1092"/>
      <c r="CS65" s="1092"/>
      <c r="CT65" s="1092"/>
      <c r="CU65" s="1092"/>
      <c r="CV65" s="1092"/>
      <c r="CW65" s="1092"/>
      <c r="CX65" s="1092"/>
      <c r="CY65" s="1092"/>
      <c r="CZ65" s="1092"/>
      <c r="DA65" s="1092"/>
      <c r="DB65" s="1092"/>
      <c r="DC65" s="1096"/>
    </row>
    <row r="66" spans="2:107">
      <c r="B66" s="739"/>
      <c r="AN66" s="1087"/>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7"/>
    </row>
    <row r="67" spans="2:107">
      <c r="B67" s="739"/>
      <c r="AN67" s="1087"/>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7"/>
    </row>
    <row r="68" spans="2:107">
      <c r="B68" s="739"/>
      <c r="AN68" s="1087"/>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7"/>
    </row>
    <row r="69" spans="2:107">
      <c r="B69" s="739"/>
      <c r="AN69" s="1088"/>
      <c r="AO69" s="1094"/>
      <c r="AP69" s="1094"/>
      <c r="AQ69" s="1094"/>
      <c r="AR69" s="1094"/>
      <c r="AS69" s="1094"/>
      <c r="AT69" s="1094"/>
      <c r="AU69" s="1094"/>
      <c r="AV69" s="1094"/>
      <c r="AW69" s="1094"/>
      <c r="AX69" s="1094"/>
      <c r="AY69" s="1094"/>
      <c r="AZ69" s="1094"/>
      <c r="BA69" s="1094"/>
      <c r="BB69" s="1094"/>
      <c r="BC69" s="1094"/>
      <c r="BD69" s="1094"/>
      <c r="BE69" s="1094"/>
      <c r="BF69" s="1094"/>
      <c r="BG69" s="1094"/>
      <c r="BH69" s="1094"/>
      <c r="BI69" s="1094"/>
      <c r="BJ69" s="1094"/>
      <c r="BK69" s="1094"/>
      <c r="BL69" s="1094"/>
      <c r="BM69" s="1094"/>
      <c r="BN69" s="1094"/>
      <c r="BO69" s="1094"/>
      <c r="BP69" s="1094"/>
      <c r="BQ69" s="1094"/>
      <c r="BR69" s="1094"/>
      <c r="BS69" s="1094"/>
      <c r="BT69" s="1094"/>
      <c r="BU69" s="1094"/>
      <c r="BV69" s="1094"/>
      <c r="BW69" s="1094"/>
      <c r="BX69" s="1094"/>
      <c r="BY69" s="1094"/>
      <c r="BZ69" s="1094"/>
      <c r="CA69" s="1094"/>
      <c r="CB69" s="1094"/>
      <c r="CC69" s="1094"/>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c r="DB69" s="1094"/>
      <c r="DC69" s="1098"/>
    </row>
    <row r="70" spans="2:107">
      <c r="B70" s="739"/>
      <c r="H70" s="1071"/>
      <c r="I70" s="1071"/>
      <c r="J70" s="1074"/>
      <c r="K70" s="1074"/>
      <c r="L70" s="1081"/>
      <c r="M70" s="1074"/>
      <c r="N70" s="1081"/>
      <c r="AN70" s="1070"/>
      <c r="AO70" s="1070"/>
      <c r="AP70" s="1070"/>
      <c r="AZ70" s="1070"/>
      <c r="BA70" s="1070"/>
      <c r="BB70" s="1070"/>
      <c r="BL70" s="1070"/>
      <c r="BM70" s="1070"/>
      <c r="BN70" s="1070"/>
      <c r="BX70" s="1070"/>
      <c r="BY70" s="1070"/>
      <c r="BZ70" s="1070"/>
      <c r="CJ70" s="1070"/>
      <c r="CK70" s="1070"/>
      <c r="CL70" s="1070"/>
      <c r="CV70" s="1070"/>
      <c r="CW70" s="1070"/>
      <c r="CX70" s="1070"/>
    </row>
    <row r="71" spans="2:107">
      <c r="B71" s="739"/>
      <c r="G71" s="1069"/>
      <c r="I71" s="1073"/>
      <c r="J71" s="1074"/>
      <c r="K71" s="1074"/>
      <c r="L71" s="1081"/>
      <c r="M71" s="1074"/>
      <c r="N71" s="1081"/>
      <c r="AM71" s="1069"/>
      <c r="AN71" s="374" t="s">
        <v>172</v>
      </c>
    </row>
    <row r="72" spans="2:107">
      <c r="B72" s="739"/>
      <c r="G72" s="1067"/>
      <c r="H72" s="1067"/>
      <c r="I72" s="1067"/>
      <c r="J72" s="1067"/>
      <c r="K72" s="1075"/>
      <c r="L72" s="1075"/>
      <c r="M72" s="1082"/>
      <c r="N72" s="1082"/>
      <c r="AN72" s="1089"/>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91" t="s">
        <v>443</v>
      </c>
      <c r="BQ72" s="1091"/>
      <c r="BR72" s="1091"/>
      <c r="BS72" s="1091"/>
      <c r="BT72" s="1091"/>
      <c r="BU72" s="1091"/>
      <c r="BV72" s="1091"/>
      <c r="BW72" s="1091"/>
      <c r="BX72" s="1091" t="s">
        <v>369</v>
      </c>
      <c r="BY72" s="1091"/>
      <c r="BZ72" s="1091"/>
      <c r="CA72" s="1091"/>
      <c r="CB72" s="1091"/>
      <c r="CC72" s="1091"/>
      <c r="CD72" s="1091"/>
      <c r="CE72" s="1091"/>
      <c r="CF72" s="1091" t="s">
        <v>5</v>
      </c>
      <c r="CG72" s="1091"/>
      <c r="CH72" s="1091"/>
      <c r="CI72" s="1091"/>
      <c r="CJ72" s="1091"/>
      <c r="CK72" s="1091"/>
      <c r="CL72" s="1091"/>
      <c r="CM72" s="1091"/>
      <c r="CN72" s="1091" t="s">
        <v>477</v>
      </c>
      <c r="CO72" s="1091"/>
      <c r="CP72" s="1091"/>
      <c r="CQ72" s="1091"/>
      <c r="CR72" s="1091"/>
      <c r="CS72" s="1091"/>
      <c r="CT72" s="1091"/>
      <c r="CU72" s="1091"/>
      <c r="CV72" s="1091" t="s">
        <v>479</v>
      </c>
      <c r="CW72" s="1091"/>
      <c r="CX72" s="1091"/>
      <c r="CY72" s="1091"/>
      <c r="CZ72" s="1091"/>
      <c r="DA72" s="1091"/>
      <c r="DB72" s="1091"/>
      <c r="DC72" s="1091"/>
    </row>
    <row r="73" spans="2:107">
      <c r="B73" s="739"/>
      <c r="G73" s="1068"/>
      <c r="H73" s="1068"/>
      <c r="I73" s="1068"/>
      <c r="J73" s="1068"/>
      <c r="K73" s="1078"/>
      <c r="L73" s="1078"/>
      <c r="M73" s="1078"/>
      <c r="N73" s="1078"/>
      <c r="AM73" s="1070"/>
      <c r="AN73" s="1090" t="s">
        <v>545</v>
      </c>
      <c r="AO73" s="1090"/>
      <c r="AP73" s="1090"/>
      <c r="AQ73" s="1090"/>
      <c r="AR73" s="1090"/>
      <c r="AS73" s="1090"/>
      <c r="AT73" s="1090"/>
      <c r="AU73" s="1090"/>
      <c r="AV73" s="1090"/>
      <c r="AW73" s="1090"/>
      <c r="AX73" s="1090"/>
      <c r="AY73" s="1090"/>
      <c r="AZ73" s="1090"/>
      <c r="BA73" s="1090"/>
      <c r="BB73" s="1090" t="s">
        <v>546</v>
      </c>
      <c r="BC73" s="1090"/>
      <c r="BD73" s="1090"/>
      <c r="BE73" s="1090"/>
      <c r="BF73" s="1090"/>
      <c r="BG73" s="1090"/>
      <c r="BH73" s="1090"/>
      <c r="BI73" s="1090"/>
      <c r="BJ73" s="1090"/>
      <c r="BK73" s="1090"/>
      <c r="BL73" s="1090"/>
      <c r="BM73" s="1090"/>
      <c r="BN73" s="1090"/>
      <c r="BO73" s="1090"/>
      <c r="BP73" s="1095">
        <v>101.9</v>
      </c>
      <c r="BQ73" s="1095"/>
      <c r="BR73" s="1095"/>
      <c r="BS73" s="1095"/>
      <c r="BT73" s="1095"/>
      <c r="BU73" s="1095"/>
      <c r="BV73" s="1095"/>
      <c r="BW73" s="1095"/>
      <c r="BX73" s="1095">
        <v>99.2</v>
      </c>
      <c r="BY73" s="1095"/>
      <c r="BZ73" s="1095"/>
      <c r="CA73" s="1095"/>
      <c r="CB73" s="1095"/>
      <c r="CC73" s="1095"/>
      <c r="CD73" s="1095"/>
      <c r="CE73" s="1095"/>
      <c r="CF73" s="1095">
        <v>82.2</v>
      </c>
      <c r="CG73" s="1095"/>
      <c r="CH73" s="1095"/>
      <c r="CI73" s="1095"/>
      <c r="CJ73" s="1095"/>
      <c r="CK73" s="1095"/>
      <c r="CL73" s="1095"/>
      <c r="CM73" s="1095"/>
      <c r="CN73" s="1095">
        <v>62.5</v>
      </c>
      <c r="CO73" s="1095"/>
      <c r="CP73" s="1095"/>
      <c r="CQ73" s="1095"/>
      <c r="CR73" s="1095"/>
      <c r="CS73" s="1095"/>
      <c r="CT73" s="1095"/>
      <c r="CU73" s="1095"/>
      <c r="CV73" s="1095">
        <v>39.6</v>
      </c>
      <c r="CW73" s="1095"/>
      <c r="CX73" s="1095"/>
      <c r="CY73" s="1095"/>
      <c r="CZ73" s="1095"/>
      <c r="DA73" s="1095"/>
      <c r="DB73" s="1095"/>
      <c r="DC73" s="1095"/>
    </row>
    <row r="74" spans="2:107">
      <c r="B74" s="739"/>
      <c r="G74" s="1068"/>
      <c r="H74" s="1068"/>
      <c r="I74" s="1068"/>
      <c r="J74" s="1068"/>
      <c r="K74" s="1078"/>
      <c r="L74" s="1078"/>
      <c r="M74" s="1078"/>
      <c r="N74" s="1078"/>
      <c r="AM74" s="1070"/>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c r="B75" s="739"/>
      <c r="G75" s="1068"/>
      <c r="H75" s="1068"/>
      <c r="I75" s="1067"/>
      <c r="J75" s="1067"/>
      <c r="K75" s="1076"/>
      <c r="L75" s="1076"/>
      <c r="M75" s="1076"/>
      <c r="N75" s="1076"/>
      <c r="AM75" s="1070"/>
      <c r="AN75" s="1090"/>
      <c r="AO75" s="1090"/>
      <c r="AP75" s="1090"/>
      <c r="AQ75" s="1090"/>
      <c r="AR75" s="1090"/>
      <c r="AS75" s="1090"/>
      <c r="AT75" s="1090"/>
      <c r="AU75" s="1090"/>
      <c r="AV75" s="1090"/>
      <c r="AW75" s="1090"/>
      <c r="AX75" s="1090"/>
      <c r="AY75" s="1090"/>
      <c r="AZ75" s="1090"/>
      <c r="BA75" s="1090"/>
      <c r="BB75" s="1090" t="s">
        <v>416</v>
      </c>
      <c r="BC75" s="1090"/>
      <c r="BD75" s="1090"/>
      <c r="BE75" s="1090"/>
      <c r="BF75" s="1090"/>
      <c r="BG75" s="1090"/>
      <c r="BH75" s="1090"/>
      <c r="BI75" s="1090"/>
      <c r="BJ75" s="1090"/>
      <c r="BK75" s="1090"/>
      <c r="BL75" s="1090"/>
      <c r="BM75" s="1090"/>
      <c r="BN75" s="1090"/>
      <c r="BO75" s="1090"/>
      <c r="BP75" s="1095">
        <v>11.9</v>
      </c>
      <c r="BQ75" s="1095"/>
      <c r="BR75" s="1095"/>
      <c r="BS75" s="1095"/>
      <c r="BT75" s="1095"/>
      <c r="BU75" s="1095"/>
      <c r="BV75" s="1095"/>
      <c r="BW75" s="1095"/>
      <c r="BX75" s="1095">
        <v>12.6</v>
      </c>
      <c r="BY75" s="1095"/>
      <c r="BZ75" s="1095"/>
      <c r="CA75" s="1095"/>
      <c r="CB75" s="1095"/>
      <c r="CC75" s="1095"/>
      <c r="CD75" s="1095"/>
      <c r="CE75" s="1095"/>
      <c r="CF75" s="1095">
        <v>12.9</v>
      </c>
      <c r="CG75" s="1095"/>
      <c r="CH75" s="1095"/>
      <c r="CI75" s="1095"/>
      <c r="CJ75" s="1095"/>
      <c r="CK75" s="1095"/>
      <c r="CL75" s="1095"/>
      <c r="CM75" s="1095"/>
      <c r="CN75" s="1095">
        <v>12.7</v>
      </c>
      <c r="CO75" s="1095"/>
      <c r="CP75" s="1095"/>
      <c r="CQ75" s="1095"/>
      <c r="CR75" s="1095"/>
      <c r="CS75" s="1095"/>
      <c r="CT75" s="1095"/>
      <c r="CU75" s="1095"/>
      <c r="CV75" s="1095">
        <v>12.1</v>
      </c>
      <c r="CW75" s="1095"/>
      <c r="CX75" s="1095"/>
      <c r="CY75" s="1095"/>
      <c r="CZ75" s="1095"/>
      <c r="DA75" s="1095"/>
      <c r="DB75" s="1095"/>
      <c r="DC75" s="1095"/>
    </row>
    <row r="76" spans="2:107">
      <c r="B76" s="739"/>
      <c r="G76" s="1068"/>
      <c r="H76" s="1068"/>
      <c r="I76" s="1067"/>
      <c r="J76" s="1067"/>
      <c r="K76" s="1076"/>
      <c r="L76" s="1076"/>
      <c r="M76" s="1076"/>
      <c r="N76" s="1076"/>
      <c r="AM76" s="1070"/>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c r="B77" s="739"/>
      <c r="G77" s="1067"/>
      <c r="H77" s="1067"/>
      <c r="I77" s="1067"/>
      <c r="J77" s="1067"/>
      <c r="K77" s="1078"/>
      <c r="L77" s="1078"/>
      <c r="M77" s="1078"/>
      <c r="N77" s="1078"/>
      <c r="AN77" s="1091" t="s">
        <v>65</v>
      </c>
      <c r="AO77" s="1091"/>
      <c r="AP77" s="1091"/>
      <c r="AQ77" s="1091"/>
      <c r="AR77" s="1091"/>
      <c r="AS77" s="1091"/>
      <c r="AT77" s="1091"/>
      <c r="AU77" s="1091"/>
      <c r="AV77" s="1091"/>
      <c r="AW77" s="1091"/>
      <c r="AX77" s="1091"/>
      <c r="AY77" s="1091"/>
      <c r="AZ77" s="1091"/>
      <c r="BA77" s="1091"/>
      <c r="BB77" s="1090" t="s">
        <v>546</v>
      </c>
      <c r="BC77" s="1090"/>
      <c r="BD77" s="1090"/>
      <c r="BE77" s="1090"/>
      <c r="BF77" s="1090"/>
      <c r="BG77" s="1090"/>
      <c r="BH77" s="1090"/>
      <c r="BI77" s="1090"/>
      <c r="BJ77" s="1090"/>
      <c r="BK77" s="1090"/>
      <c r="BL77" s="1090"/>
      <c r="BM77" s="1090"/>
      <c r="BN77" s="1090"/>
      <c r="BO77" s="1090"/>
      <c r="BP77" s="1095">
        <v>23.4</v>
      </c>
      <c r="BQ77" s="1095"/>
      <c r="BR77" s="1095"/>
      <c r="BS77" s="1095"/>
      <c r="BT77" s="1095"/>
      <c r="BU77" s="1095"/>
      <c r="BV77" s="1095"/>
      <c r="BW77" s="1095"/>
      <c r="BX77" s="1095">
        <v>7.6</v>
      </c>
      <c r="BY77" s="1095"/>
      <c r="BZ77" s="1095"/>
      <c r="CA77" s="1095"/>
      <c r="CB77" s="1095"/>
      <c r="CC77" s="1095"/>
      <c r="CD77" s="1095"/>
      <c r="CE77" s="1095"/>
      <c r="CF77" s="1095">
        <v>3</v>
      </c>
      <c r="CG77" s="1095"/>
      <c r="CH77" s="1095"/>
      <c r="CI77" s="1095"/>
      <c r="CJ77" s="1095"/>
      <c r="CK77" s="1095"/>
      <c r="CL77" s="1095"/>
      <c r="CM77" s="1095"/>
      <c r="CN77" s="1095">
        <v>3.4</v>
      </c>
      <c r="CO77" s="1095"/>
      <c r="CP77" s="1095"/>
      <c r="CQ77" s="1095"/>
      <c r="CR77" s="1095"/>
      <c r="CS77" s="1095"/>
      <c r="CT77" s="1095"/>
      <c r="CU77" s="1095"/>
      <c r="CV77" s="1095">
        <v>0</v>
      </c>
      <c r="CW77" s="1095"/>
      <c r="CX77" s="1095"/>
      <c r="CY77" s="1095"/>
      <c r="CZ77" s="1095"/>
      <c r="DA77" s="1095"/>
      <c r="DB77" s="1095"/>
      <c r="DC77" s="1095"/>
    </row>
    <row r="78" spans="2:107">
      <c r="B78" s="739"/>
      <c r="G78" s="1067"/>
      <c r="H78" s="1067"/>
      <c r="I78" s="1067"/>
      <c r="J78" s="1067"/>
      <c r="K78" s="1078"/>
      <c r="L78" s="1078"/>
      <c r="M78" s="1078"/>
      <c r="N78" s="1078"/>
      <c r="AN78" s="1091"/>
      <c r="AO78" s="1091"/>
      <c r="AP78" s="1091"/>
      <c r="AQ78" s="1091"/>
      <c r="AR78" s="1091"/>
      <c r="AS78" s="1091"/>
      <c r="AT78" s="1091"/>
      <c r="AU78" s="1091"/>
      <c r="AV78" s="1091"/>
      <c r="AW78" s="1091"/>
      <c r="AX78" s="1091"/>
      <c r="AY78" s="1091"/>
      <c r="AZ78" s="1091"/>
      <c r="BA78" s="1091"/>
      <c r="BB78" s="1090"/>
      <c r="BC78" s="1090"/>
      <c r="BD78" s="1090"/>
      <c r="BE78" s="1090"/>
      <c r="BF78" s="1090"/>
      <c r="BG78" s="1090"/>
      <c r="BH78" s="1090"/>
      <c r="BI78" s="1090"/>
      <c r="BJ78" s="1090"/>
      <c r="BK78" s="1090"/>
      <c r="BL78" s="1090"/>
      <c r="BM78" s="1090"/>
      <c r="BN78" s="1090"/>
      <c r="BO78" s="1090"/>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c r="B79" s="739"/>
      <c r="G79" s="1067"/>
      <c r="H79" s="1067"/>
      <c r="I79" s="1073"/>
      <c r="J79" s="1073"/>
      <c r="K79" s="1079"/>
      <c r="L79" s="1079"/>
      <c r="M79" s="1079"/>
      <c r="N79" s="1079"/>
      <c r="AN79" s="1091"/>
      <c r="AO79" s="1091"/>
      <c r="AP79" s="1091"/>
      <c r="AQ79" s="1091"/>
      <c r="AR79" s="1091"/>
      <c r="AS79" s="1091"/>
      <c r="AT79" s="1091"/>
      <c r="AU79" s="1091"/>
      <c r="AV79" s="1091"/>
      <c r="AW79" s="1091"/>
      <c r="AX79" s="1091"/>
      <c r="AY79" s="1091"/>
      <c r="AZ79" s="1091"/>
      <c r="BA79" s="1091"/>
      <c r="BB79" s="1090" t="s">
        <v>416</v>
      </c>
      <c r="BC79" s="1090"/>
      <c r="BD79" s="1090"/>
      <c r="BE79" s="1090"/>
      <c r="BF79" s="1090"/>
      <c r="BG79" s="1090"/>
      <c r="BH79" s="1090"/>
      <c r="BI79" s="1090"/>
      <c r="BJ79" s="1090"/>
      <c r="BK79" s="1090"/>
      <c r="BL79" s="1090"/>
      <c r="BM79" s="1090"/>
      <c r="BN79" s="1090"/>
      <c r="BO79" s="1090"/>
      <c r="BP79" s="1095">
        <v>8.5</v>
      </c>
      <c r="BQ79" s="1095"/>
      <c r="BR79" s="1095"/>
      <c r="BS79" s="1095"/>
      <c r="BT79" s="1095"/>
      <c r="BU79" s="1095"/>
      <c r="BV79" s="1095"/>
      <c r="BW79" s="1095"/>
      <c r="BX79" s="1095">
        <v>8.6</v>
      </c>
      <c r="BY79" s="1095"/>
      <c r="BZ79" s="1095"/>
      <c r="CA79" s="1095"/>
      <c r="CB79" s="1095"/>
      <c r="CC79" s="1095"/>
      <c r="CD79" s="1095"/>
      <c r="CE79" s="1095"/>
      <c r="CF79" s="1095">
        <v>8.8000000000000007</v>
      </c>
      <c r="CG79" s="1095"/>
      <c r="CH79" s="1095"/>
      <c r="CI79" s="1095"/>
      <c r="CJ79" s="1095"/>
      <c r="CK79" s="1095"/>
      <c r="CL79" s="1095"/>
      <c r="CM79" s="1095"/>
      <c r="CN79" s="1095">
        <v>8.8000000000000007</v>
      </c>
      <c r="CO79" s="1095"/>
      <c r="CP79" s="1095"/>
      <c r="CQ79" s="1095"/>
      <c r="CR79" s="1095"/>
      <c r="CS79" s="1095"/>
      <c r="CT79" s="1095"/>
      <c r="CU79" s="1095"/>
      <c r="CV79" s="1095">
        <v>8.3000000000000007</v>
      </c>
      <c r="CW79" s="1095"/>
      <c r="CX79" s="1095"/>
      <c r="CY79" s="1095"/>
      <c r="CZ79" s="1095"/>
      <c r="DA79" s="1095"/>
      <c r="DB79" s="1095"/>
      <c r="DC79" s="1095"/>
    </row>
    <row r="80" spans="2:107">
      <c r="B80" s="739"/>
      <c r="G80" s="1067"/>
      <c r="H80" s="1067"/>
      <c r="I80" s="1073"/>
      <c r="J80" s="1073"/>
      <c r="K80" s="1079"/>
      <c r="L80" s="1079"/>
      <c r="M80" s="1079"/>
      <c r="N80" s="1079"/>
      <c r="AN80" s="1091"/>
      <c r="AO80" s="1091"/>
      <c r="AP80" s="1091"/>
      <c r="AQ80" s="1091"/>
      <c r="AR80" s="1091"/>
      <c r="AS80" s="1091"/>
      <c r="AT80" s="1091"/>
      <c r="AU80" s="1091"/>
      <c r="AV80" s="1091"/>
      <c r="AW80" s="1091"/>
      <c r="AX80" s="1091"/>
      <c r="AY80" s="1091"/>
      <c r="AZ80" s="1091"/>
      <c r="BA80" s="1091"/>
      <c r="BB80" s="1090"/>
      <c r="BC80" s="1090"/>
      <c r="BD80" s="1090"/>
      <c r="BE80" s="1090"/>
      <c r="BF80" s="1090"/>
      <c r="BG80" s="1090"/>
      <c r="BH80" s="1090"/>
      <c r="BI80" s="1090"/>
      <c r="BJ80" s="1090"/>
      <c r="BK80" s="1090"/>
      <c r="BL80" s="1090"/>
      <c r="BM80" s="1090"/>
      <c r="BN80" s="1090"/>
      <c r="BO80" s="1090"/>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c r="B81" s="739"/>
    </row>
    <row r="82" spans="2:109" ht="17.25">
      <c r="B82" s="739"/>
      <c r="K82" s="1080"/>
      <c r="L82" s="1080"/>
      <c r="M82" s="1080"/>
      <c r="N82" s="1080"/>
      <c r="AQ82" s="1080"/>
      <c r="AR82" s="1080"/>
      <c r="AS82" s="1080"/>
      <c r="AT82" s="1080"/>
      <c r="BC82" s="1080"/>
      <c r="BD82" s="1080"/>
      <c r="BE82" s="1080"/>
      <c r="BF82" s="1080"/>
      <c r="BO82" s="1080"/>
      <c r="BP82" s="1080"/>
      <c r="BQ82" s="1080"/>
      <c r="BR82" s="1080"/>
      <c r="CA82" s="1080"/>
      <c r="CB82" s="1080"/>
      <c r="CC82" s="1080"/>
      <c r="CD82" s="1080"/>
      <c r="CM82" s="1080"/>
      <c r="CN82" s="1080"/>
      <c r="CO82" s="1080"/>
      <c r="CP82" s="1080"/>
      <c r="CY82" s="1080"/>
      <c r="CZ82" s="1080"/>
      <c r="DA82" s="1080"/>
      <c r="DB82" s="1080"/>
      <c r="DC82" s="1080"/>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2iwf4DXjdK4o2icgFYKM/KZiVezxTnr6A5cuo7FkavMT+qfwNeem3ljXfYAlH5EEsk+pvRSx0Usrpub38BGhQQ==" saltValue="wB5rT8ihQ0fkSp+2Md7or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70" zoomScaleNormal="70" zoomScaleSheetLayoutView="70" workbookViewId="0">
      <selection activeCell="AN43" sqref="AN43:DC47"/>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sheetProtection algorithmName="SHA-512" hashValue="X3P5/D1nW+DVigCl3X9CoYBbjji0ZdQ802telk+GO8xwTrQ+RXGJf+L7ES/0Q/6tMyIpoJBwSyVlYXZqRzIo4g==" saltValue="8SVDdfdF3o2SkMt8N8ZhV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C1" zoomScaleSheetLayoutView="55" workbookViewId="0">
      <selection activeCell="AN43" sqref="AN43:DC47"/>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sheetProtection algorithmName="SHA-512" hashValue="K5N8rLM7BHCpPnas+bfvmDq0J35NQ/ZYQJMvf+kc5HWz6Le72DUrMFxrUvO8d0yyO9zDSK8U54ijwXySe4f3YQ==" saltValue="2A0EGwpnA48JOAGBdsF1y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28"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310</v>
      </c>
      <c r="DI1" s="355"/>
      <c r="DJ1" s="355"/>
      <c r="DK1" s="355"/>
      <c r="DL1" s="355"/>
      <c r="DM1" s="355"/>
      <c r="DN1" s="362"/>
      <c r="DO1" s="1"/>
      <c r="DP1" s="354" t="s">
        <v>154</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113</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311</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313</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316</v>
      </c>
      <c r="S4" s="140"/>
      <c r="T4" s="140"/>
      <c r="U4" s="140"/>
      <c r="V4" s="140"/>
      <c r="W4" s="140"/>
      <c r="X4" s="140"/>
      <c r="Y4" s="145"/>
      <c r="Z4" s="183" t="s">
        <v>319</v>
      </c>
      <c r="AA4" s="140"/>
      <c r="AB4" s="140"/>
      <c r="AC4" s="145"/>
      <c r="AD4" s="183" t="s">
        <v>260</v>
      </c>
      <c r="AE4" s="140"/>
      <c r="AF4" s="140"/>
      <c r="AG4" s="140"/>
      <c r="AH4" s="140"/>
      <c r="AI4" s="140"/>
      <c r="AJ4" s="140"/>
      <c r="AK4" s="145"/>
      <c r="AL4" s="183" t="s">
        <v>319</v>
      </c>
      <c r="AM4" s="140"/>
      <c r="AN4" s="140"/>
      <c r="AO4" s="145"/>
      <c r="AP4" s="305" t="s">
        <v>321</v>
      </c>
      <c r="AQ4" s="305"/>
      <c r="AR4" s="305"/>
      <c r="AS4" s="305"/>
      <c r="AT4" s="305"/>
      <c r="AU4" s="305"/>
      <c r="AV4" s="305"/>
      <c r="AW4" s="305"/>
      <c r="AX4" s="305"/>
      <c r="AY4" s="305"/>
      <c r="AZ4" s="305"/>
      <c r="BA4" s="305"/>
      <c r="BB4" s="305"/>
      <c r="BC4" s="305"/>
      <c r="BD4" s="305"/>
      <c r="BE4" s="305"/>
      <c r="BF4" s="305"/>
      <c r="BG4" s="305" t="s">
        <v>299</v>
      </c>
      <c r="BH4" s="305"/>
      <c r="BI4" s="305"/>
      <c r="BJ4" s="305"/>
      <c r="BK4" s="305"/>
      <c r="BL4" s="305"/>
      <c r="BM4" s="305"/>
      <c r="BN4" s="305"/>
      <c r="BO4" s="305" t="s">
        <v>319</v>
      </c>
      <c r="BP4" s="305"/>
      <c r="BQ4" s="305"/>
      <c r="BR4" s="305"/>
      <c r="BS4" s="305" t="s">
        <v>322</v>
      </c>
      <c r="BT4" s="305"/>
      <c r="BU4" s="305"/>
      <c r="BV4" s="305"/>
      <c r="BW4" s="305"/>
      <c r="BX4" s="305"/>
      <c r="BY4" s="305"/>
      <c r="BZ4" s="305"/>
      <c r="CA4" s="305"/>
      <c r="CB4" s="305"/>
      <c r="CD4" s="183" t="s">
        <v>323</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317</v>
      </c>
      <c r="C5" s="270"/>
      <c r="D5" s="270"/>
      <c r="E5" s="270"/>
      <c r="F5" s="270"/>
      <c r="G5" s="270"/>
      <c r="H5" s="270"/>
      <c r="I5" s="270"/>
      <c r="J5" s="270"/>
      <c r="K5" s="270"/>
      <c r="L5" s="270"/>
      <c r="M5" s="270"/>
      <c r="N5" s="270"/>
      <c r="O5" s="270"/>
      <c r="P5" s="270"/>
      <c r="Q5" s="273"/>
      <c r="R5" s="278">
        <v>822728</v>
      </c>
      <c r="S5" s="281"/>
      <c r="T5" s="281"/>
      <c r="U5" s="281"/>
      <c r="V5" s="281"/>
      <c r="W5" s="281"/>
      <c r="X5" s="281"/>
      <c r="Y5" s="284"/>
      <c r="Z5" s="287">
        <v>19.899999999999999</v>
      </c>
      <c r="AA5" s="287"/>
      <c r="AB5" s="287"/>
      <c r="AC5" s="287"/>
      <c r="AD5" s="293">
        <v>822728</v>
      </c>
      <c r="AE5" s="293"/>
      <c r="AF5" s="293"/>
      <c r="AG5" s="293"/>
      <c r="AH5" s="293"/>
      <c r="AI5" s="293"/>
      <c r="AJ5" s="293"/>
      <c r="AK5" s="293"/>
      <c r="AL5" s="298">
        <v>33</v>
      </c>
      <c r="AM5" s="300"/>
      <c r="AN5" s="300"/>
      <c r="AO5" s="302"/>
      <c r="AP5" s="262" t="s">
        <v>326</v>
      </c>
      <c r="AQ5" s="270"/>
      <c r="AR5" s="270"/>
      <c r="AS5" s="270"/>
      <c r="AT5" s="270"/>
      <c r="AU5" s="270"/>
      <c r="AV5" s="270"/>
      <c r="AW5" s="270"/>
      <c r="AX5" s="270"/>
      <c r="AY5" s="270"/>
      <c r="AZ5" s="270"/>
      <c r="BA5" s="270"/>
      <c r="BB5" s="270"/>
      <c r="BC5" s="270"/>
      <c r="BD5" s="270"/>
      <c r="BE5" s="270"/>
      <c r="BF5" s="273"/>
      <c r="BG5" s="279">
        <v>822728</v>
      </c>
      <c r="BH5" s="282"/>
      <c r="BI5" s="282"/>
      <c r="BJ5" s="282"/>
      <c r="BK5" s="282"/>
      <c r="BL5" s="282"/>
      <c r="BM5" s="282"/>
      <c r="BN5" s="285"/>
      <c r="BO5" s="288">
        <v>100</v>
      </c>
      <c r="BP5" s="288"/>
      <c r="BQ5" s="288"/>
      <c r="BR5" s="288"/>
      <c r="BS5" s="294" t="s">
        <v>170</v>
      </c>
      <c r="BT5" s="294"/>
      <c r="BU5" s="294"/>
      <c r="BV5" s="294"/>
      <c r="BW5" s="294"/>
      <c r="BX5" s="294"/>
      <c r="BY5" s="294"/>
      <c r="BZ5" s="294"/>
      <c r="CA5" s="294"/>
      <c r="CB5" s="337"/>
      <c r="CC5" s="259"/>
      <c r="CD5" s="183" t="s">
        <v>321</v>
      </c>
      <c r="CE5" s="140"/>
      <c r="CF5" s="140"/>
      <c r="CG5" s="140"/>
      <c r="CH5" s="140"/>
      <c r="CI5" s="140"/>
      <c r="CJ5" s="140"/>
      <c r="CK5" s="140"/>
      <c r="CL5" s="140"/>
      <c r="CM5" s="140"/>
      <c r="CN5" s="140"/>
      <c r="CO5" s="140"/>
      <c r="CP5" s="140"/>
      <c r="CQ5" s="145"/>
      <c r="CR5" s="183" t="s">
        <v>327</v>
      </c>
      <c r="CS5" s="140"/>
      <c r="CT5" s="140"/>
      <c r="CU5" s="140"/>
      <c r="CV5" s="140"/>
      <c r="CW5" s="140"/>
      <c r="CX5" s="140"/>
      <c r="CY5" s="145"/>
      <c r="CZ5" s="183" t="s">
        <v>319</v>
      </c>
      <c r="DA5" s="140"/>
      <c r="DB5" s="140"/>
      <c r="DC5" s="145"/>
      <c r="DD5" s="183" t="s">
        <v>329</v>
      </c>
      <c r="DE5" s="140"/>
      <c r="DF5" s="140"/>
      <c r="DG5" s="140"/>
      <c r="DH5" s="140"/>
      <c r="DI5" s="140"/>
      <c r="DJ5" s="140"/>
      <c r="DK5" s="140"/>
      <c r="DL5" s="140"/>
      <c r="DM5" s="140"/>
      <c r="DN5" s="140"/>
      <c r="DO5" s="140"/>
      <c r="DP5" s="145"/>
      <c r="DQ5" s="183" t="s">
        <v>331</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332</v>
      </c>
      <c r="C6" s="259"/>
      <c r="D6" s="259"/>
      <c r="E6" s="259"/>
      <c r="F6" s="259"/>
      <c r="G6" s="259"/>
      <c r="H6" s="259"/>
      <c r="I6" s="259"/>
      <c r="J6" s="259"/>
      <c r="K6" s="259"/>
      <c r="L6" s="259"/>
      <c r="M6" s="259"/>
      <c r="N6" s="259"/>
      <c r="O6" s="259"/>
      <c r="P6" s="259"/>
      <c r="Q6" s="274"/>
      <c r="R6" s="279">
        <v>28251</v>
      </c>
      <c r="S6" s="282"/>
      <c r="T6" s="282"/>
      <c r="U6" s="282"/>
      <c r="V6" s="282"/>
      <c r="W6" s="282"/>
      <c r="X6" s="282"/>
      <c r="Y6" s="285"/>
      <c r="Z6" s="288">
        <v>0.7</v>
      </c>
      <c r="AA6" s="288"/>
      <c r="AB6" s="288"/>
      <c r="AC6" s="288"/>
      <c r="AD6" s="294">
        <v>28251</v>
      </c>
      <c r="AE6" s="294"/>
      <c r="AF6" s="294"/>
      <c r="AG6" s="294"/>
      <c r="AH6" s="294"/>
      <c r="AI6" s="294"/>
      <c r="AJ6" s="294"/>
      <c r="AK6" s="294"/>
      <c r="AL6" s="289">
        <v>1.1000000000000001</v>
      </c>
      <c r="AM6" s="291"/>
      <c r="AN6" s="291"/>
      <c r="AO6" s="303"/>
      <c r="AP6" s="263" t="s">
        <v>110</v>
      </c>
      <c r="AQ6" s="259"/>
      <c r="AR6" s="259"/>
      <c r="AS6" s="259"/>
      <c r="AT6" s="259"/>
      <c r="AU6" s="259"/>
      <c r="AV6" s="259"/>
      <c r="AW6" s="259"/>
      <c r="AX6" s="259"/>
      <c r="AY6" s="259"/>
      <c r="AZ6" s="259"/>
      <c r="BA6" s="259"/>
      <c r="BB6" s="259"/>
      <c r="BC6" s="259"/>
      <c r="BD6" s="259"/>
      <c r="BE6" s="259"/>
      <c r="BF6" s="274"/>
      <c r="BG6" s="279">
        <v>822728</v>
      </c>
      <c r="BH6" s="282"/>
      <c r="BI6" s="282"/>
      <c r="BJ6" s="282"/>
      <c r="BK6" s="282"/>
      <c r="BL6" s="282"/>
      <c r="BM6" s="282"/>
      <c r="BN6" s="285"/>
      <c r="BO6" s="288">
        <v>100</v>
      </c>
      <c r="BP6" s="288"/>
      <c r="BQ6" s="288"/>
      <c r="BR6" s="288"/>
      <c r="BS6" s="294" t="s">
        <v>170</v>
      </c>
      <c r="BT6" s="294"/>
      <c r="BU6" s="294"/>
      <c r="BV6" s="294"/>
      <c r="BW6" s="294"/>
      <c r="BX6" s="294"/>
      <c r="BY6" s="294"/>
      <c r="BZ6" s="294"/>
      <c r="CA6" s="294"/>
      <c r="CB6" s="337"/>
      <c r="CD6" s="262" t="s">
        <v>333</v>
      </c>
      <c r="CE6" s="270"/>
      <c r="CF6" s="270"/>
      <c r="CG6" s="270"/>
      <c r="CH6" s="270"/>
      <c r="CI6" s="270"/>
      <c r="CJ6" s="270"/>
      <c r="CK6" s="270"/>
      <c r="CL6" s="270"/>
      <c r="CM6" s="270"/>
      <c r="CN6" s="270"/>
      <c r="CO6" s="270"/>
      <c r="CP6" s="270"/>
      <c r="CQ6" s="273"/>
      <c r="CR6" s="279">
        <v>50870</v>
      </c>
      <c r="CS6" s="282"/>
      <c r="CT6" s="282"/>
      <c r="CU6" s="282"/>
      <c r="CV6" s="282"/>
      <c r="CW6" s="282"/>
      <c r="CX6" s="282"/>
      <c r="CY6" s="285"/>
      <c r="CZ6" s="298">
        <v>1.3</v>
      </c>
      <c r="DA6" s="300"/>
      <c r="DB6" s="300"/>
      <c r="DC6" s="348"/>
      <c r="DD6" s="295" t="s">
        <v>170</v>
      </c>
      <c r="DE6" s="282"/>
      <c r="DF6" s="282"/>
      <c r="DG6" s="282"/>
      <c r="DH6" s="282"/>
      <c r="DI6" s="282"/>
      <c r="DJ6" s="282"/>
      <c r="DK6" s="282"/>
      <c r="DL6" s="282"/>
      <c r="DM6" s="282"/>
      <c r="DN6" s="282"/>
      <c r="DO6" s="282"/>
      <c r="DP6" s="285"/>
      <c r="DQ6" s="295">
        <v>50870</v>
      </c>
      <c r="DR6" s="282"/>
      <c r="DS6" s="282"/>
      <c r="DT6" s="282"/>
      <c r="DU6" s="282"/>
      <c r="DV6" s="282"/>
      <c r="DW6" s="282"/>
      <c r="DX6" s="282"/>
      <c r="DY6" s="282"/>
      <c r="DZ6" s="282"/>
      <c r="EA6" s="282"/>
      <c r="EB6" s="282"/>
      <c r="EC6" s="338"/>
    </row>
    <row r="7" spans="2:143" ht="11.25" customHeight="1">
      <c r="B7" s="263" t="s">
        <v>44</v>
      </c>
      <c r="C7" s="259"/>
      <c r="D7" s="259"/>
      <c r="E7" s="259"/>
      <c r="F7" s="259"/>
      <c r="G7" s="259"/>
      <c r="H7" s="259"/>
      <c r="I7" s="259"/>
      <c r="J7" s="259"/>
      <c r="K7" s="259"/>
      <c r="L7" s="259"/>
      <c r="M7" s="259"/>
      <c r="N7" s="259"/>
      <c r="O7" s="259"/>
      <c r="P7" s="259"/>
      <c r="Q7" s="274"/>
      <c r="R7" s="279">
        <v>502</v>
      </c>
      <c r="S7" s="282"/>
      <c r="T7" s="282"/>
      <c r="U7" s="282"/>
      <c r="V7" s="282"/>
      <c r="W7" s="282"/>
      <c r="X7" s="282"/>
      <c r="Y7" s="285"/>
      <c r="Z7" s="288">
        <v>0</v>
      </c>
      <c r="AA7" s="288"/>
      <c r="AB7" s="288"/>
      <c r="AC7" s="288"/>
      <c r="AD7" s="294">
        <v>502</v>
      </c>
      <c r="AE7" s="294"/>
      <c r="AF7" s="294"/>
      <c r="AG7" s="294"/>
      <c r="AH7" s="294"/>
      <c r="AI7" s="294"/>
      <c r="AJ7" s="294"/>
      <c r="AK7" s="294"/>
      <c r="AL7" s="289">
        <v>0</v>
      </c>
      <c r="AM7" s="291"/>
      <c r="AN7" s="291"/>
      <c r="AO7" s="303"/>
      <c r="AP7" s="263" t="s">
        <v>334</v>
      </c>
      <c r="AQ7" s="259"/>
      <c r="AR7" s="259"/>
      <c r="AS7" s="259"/>
      <c r="AT7" s="259"/>
      <c r="AU7" s="259"/>
      <c r="AV7" s="259"/>
      <c r="AW7" s="259"/>
      <c r="AX7" s="259"/>
      <c r="AY7" s="259"/>
      <c r="AZ7" s="259"/>
      <c r="BA7" s="259"/>
      <c r="BB7" s="259"/>
      <c r="BC7" s="259"/>
      <c r="BD7" s="259"/>
      <c r="BE7" s="259"/>
      <c r="BF7" s="274"/>
      <c r="BG7" s="279">
        <v>359665</v>
      </c>
      <c r="BH7" s="282"/>
      <c r="BI7" s="282"/>
      <c r="BJ7" s="282"/>
      <c r="BK7" s="282"/>
      <c r="BL7" s="282"/>
      <c r="BM7" s="282"/>
      <c r="BN7" s="285"/>
      <c r="BO7" s="288">
        <v>43.7</v>
      </c>
      <c r="BP7" s="288"/>
      <c r="BQ7" s="288"/>
      <c r="BR7" s="288"/>
      <c r="BS7" s="294" t="s">
        <v>170</v>
      </c>
      <c r="BT7" s="294"/>
      <c r="BU7" s="294"/>
      <c r="BV7" s="294"/>
      <c r="BW7" s="294"/>
      <c r="BX7" s="294"/>
      <c r="BY7" s="294"/>
      <c r="BZ7" s="294"/>
      <c r="CA7" s="294"/>
      <c r="CB7" s="337"/>
      <c r="CD7" s="263" t="s">
        <v>337</v>
      </c>
      <c r="CE7" s="259"/>
      <c r="CF7" s="259"/>
      <c r="CG7" s="259"/>
      <c r="CH7" s="259"/>
      <c r="CI7" s="259"/>
      <c r="CJ7" s="259"/>
      <c r="CK7" s="259"/>
      <c r="CL7" s="259"/>
      <c r="CM7" s="259"/>
      <c r="CN7" s="259"/>
      <c r="CO7" s="259"/>
      <c r="CP7" s="259"/>
      <c r="CQ7" s="274"/>
      <c r="CR7" s="279">
        <v>991640</v>
      </c>
      <c r="CS7" s="282"/>
      <c r="CT7" s="282"/>
      <c r="CU7" s="282"/>
      <c r="CV7" s="282"/>
      <c r="CW7" s="282"/>
      <c r="CX7" s="282"/>
      <c r="CY7" s="285"/>
      <c r="CZ7" s="288">
        <v>25.7</v>
      </c>
      <c r="DA7" s="288"/>
      <c r="DB7" s="288"/>
      <c r="DC7" s="288"/>
      <c r="DD7" s="295">
        <v>10272</v>
      </c>
      <c r="DE7" s="282"/>
      <c r="DF7" s="282"/>
      <c r="DG7" s="282"/>
      <c r="DH7" s="282"/>
      <c r="DI7" s="282"/>
      <c r="DJ7" s="282"/>
      <c r="DK7" s="282"/>
      <c r="DL7" s="282"/>
      <c r="DM7" s="282"/>
      <c r="DN7" s="282"/>
      <c r="DO7" s="282"/>
      <c r="DP7" s="285"/>
      <c r="DQ7" s="295">
        <v>910202</v>
      </c>
      <c r="DR7" s="282"/>
      <c r="DS7" s="282"/>
      <c r="DT7" s="282"/>
      <c r="DU7" s="282"/>
      <c r="DV7" s="282"/>
      <c r="DW7" s="282"/>
      <c r="DX7" s="282"/>
      <c r="DY7" s="282"/>
      <c r="DZ7" s="282"/>
      <c r="EA7" s="282"/>
      <c r="EB7" s="282"/>
      <c r="EC7" s="338"/>
    </row>
    <row r="8" spans="2:143" ht="11.25" customHeight="1">
      <c r="B8" s="263" t="s">
        <v>339</v>
      </c>
      <c r="C8" s="259"/>
      <c r="D8" s="259"/>
      <c r="E8" s="259"/>
      <c r="F8" s="259"/>
      <c r="G8" s="259"/>
      <c r="H8" s="259"/>
      <c r="I8" s="259"/>
      <c r="J8" s="259"/>
      <c r="K8" s="259"/>
      <c r="L8" s="259"/>
      <c r="M8" s="259"/>
      <c r="N8" s="259"/>
      <c r="O8" s="259"/>
      <c r="P8" s="259"/>
      <c r="Q8" s="274"/>
      <c r="R8" s="279">
        <v>4939</v>
      </c>
      <c r="S8" s="282"/>
      <c r="T8" s="282"/>
      <c r="U8" s="282"/>
      <c r="V8" s="282"/>
      <c r="W8" s="282"/>
      <c r="X8" s="282"/>
      <c r="Y8" s="285"/>
      <c r="Z8" s="288">
        <v>0.1</v>
      </c>
      <c r="AA8" s="288"/>
      <c r="AB8" s="288"/>
      <c r="AC8" s="288"/>
      <c r="AD8" s="294">
        <v>4939</v>
      </c>
      <c r="AE8" s="294"/>
      <c r="AF8" s="294"/>
      <c r="AG8" s="294"/>
      <c r="AH8" s="294"/>
      <c r="AI8" s="294"/>
      <c r="AJ8" s="294"/>
      <c r="AK8" s="294"/>
      <c r="AL8" s="289">
        <v>0.2</v>
      </c>
      <c r="AM8" s="291"/>
      <c r="AN8" s="291"/>
      <c r="AO8" s="303"/>
      <c r="AP8" s="263" t="s">
        <v>126</v>
      </c>
      <c r="AQ8" s="259"/>
      <c r="AR8" s="259"/>
      <c r="AS8" s="259"/>
      <c r="AT8" s="259"/>
      <c r="AU8" s="259"/>
      <c r="AV8" s="259"/>
      <c r="AW8" s="259"/>
      <c r="AX8" s="259"/>
      <c r="AY8" s="259"/>
      <c r="AZ8" s="259"/>
      <c r="BA8" s="259"/>
      <c r="BB8" s="259"/>
      <c r="BC8" s="259"/>
      <c r="BD8" s="259"/>
      <c r="BE8" s="259"/>
      <c r="BF8" s="274"/>
      <c r="BG8" s="279">
        <v>12260</v>
      </c>
      <c r="BH8" s="282"/>
      <c r="BI8" s="282"/>
      <c r="BJ8" s="282"/>
      <c r="BK8" s="282"/>
      <c r="BL8" s="282"/>
      <c r="BM8" s="282"/>
      <c r="BN8" s="285"/>
      <c r="BO8" s="288">
        <v>1.5</v>
      </c>
      <c r="BP8" s="288"/>
      <c r="BQ8" s="288"/>
      <c r="BR8" s="288"/>
      <c r="BS8" s="294" t="s">
        <v>170</v>
      </c>
      <c r="BT8" s="294"/>
      <c r="BU8" s="294"/>
      <c r="BV8" s="294"/>
      <c r="BW8" s="294"/>
      <c r="BX8" s="294"/>
      <c r="BY8" s="294"/>
      <c r="BZ8" s="294"/>
      <c r="CA8" s="294"/>
      <c r="CB8" s="337"/>
      <c r="CD8" s="263" t="s">
        <v>341</v>
      </c>
      <c r="CE8" s="259"/>
      <c r="CF8" s="259"/>
      <c r="CG8" s="259"/>
      <c r="CH8" s="259"/>
      <c r="CI8" s="259"/>
      <c r="CJ8" s="259"/>
      <c r="CK8" s="259"/>
      <c r="CL8" s="259"/>
      <c r="CM8" s="259"/>
      <c r="CN8" s="259"/>
      <c r="CO8" s="259"/>
      <c r="CP8" s="259"/>
      <c r="CQ8" s="274"/>
      <c r="CR8" s="279">
        <v>1035768</v>
      </c>
      <c r="CS8" s="282"/>
      <c r="CT8" s="282"/>
      <c r="CU8" s="282"/>
      <c r="CV8" s="282"/>
      <c r="CW8" s="282"/>
      <c r="CX8" s="282"/>
      <c r="CY8" s="285"/>
      <c r="CZ8" s="288">
        <v>26.8</v>
      </c>
      <c r="DA8" s="288"/>
      <c r="DB8" s="288"/>
      <c r="DC8" s="288"/>
      <c r="DD8" s="295">
        <v>577</v>
      </c>
      <c r="DE8" s="282"/>
      <c r="DF8" s="282"/>
      <c r="DG8" s="282"/>
      <c r="DH8" s="282"/>
      <c r="DI8" s="282"/>
      <c r="DJ8" s="282"/>
      <c r="DK8" s="282"/>
      <c r="DL8" s="282"/>
      <c r="DM8" s="282"/>
      <c r="DN8" s="282"/>
      <c r="DO8" s="282"/>
      <c r="DP8" s="285"/>
      <c r="DQ8" s="295">
        <v>498588</v>
      </c>
      <c r="DR8" s="282"/>
      <c r="DS8" s="282"/>
      <c r="DT8" s="282"/>
      <c r="DU8" s="282"/>
      <c r="DV8" s="282"/>
      <c r="DW8" s="282"/>
      <c r="DX8" s="282"/>
      <c r="DY8" s="282"/>
      <c r="DZ8" s="282"/>
      <c r="EA8" s="282"/>
      <c r="EB8" s="282"/>
      <c r="EC8" s="338"/>
    </row>
    <row r="9" spans="2:143" ht="11.25" customHeight="1">
      <c r="B9" s="263" t="s">
        <v>340</v>
      </c>
      <c r="C9" s="259"/>
      <c r="D9" s="259"/>
      <c r="E9" s="259"/>
      <c r="F9" s="259"/>
      <c r="G9" s="259"/>
      <c r="H9" s="259"/>
      <c r="I9" s="259"/>
      <c r="J9" s="259"/>
      <c r="K9" s="259"/>
      <c r="L9" s="259"/>
      <c r="M9" s="259"/>
      <c r="N9" s="259"/>
      <c r="O9" s="259"/>
      <c r="P9" s="259"/>
      <c r="Q9" s="274"/>
      <c r="R9" s="279">
        <v>5864</v>
      </c>
      <c r="S9" s="282"/>
      <c r="T9" s="282"/>
      <c r="U9" s="282"/>
      <c r="V9" s="282"/>
      <c r="W9" s="282"/>
      <c r="X9" s="282"/>
      <c r="Y9" s="285"/>
      <c r="Z9" s="288">
        <v>0.1</v>
      </c>
      <c r="AA9" s="288"/>
      <c r="AB9" s="288"/>
      <c r="AC9" s="288"/>
      <c r="AD9" s="294">
        <v>5864</v>
      </c>
      <c r="AE9" s="294"/>
      <c r="AF9" s="294"/>
      <c r="AG9" s="294"/>
      <c r="AH9" s="294"/>
      <c r="AI9" s="294"/>
      <c r="AJ9" s="294"/>
      <c r="AK9" s="294"/>
      <c r="AL9" s="289">
        <v>0.2</v>
      </c>
      <c r="AM9" s="291"/>
      <c r="AN9" s="291"/>
      <c r="AO9" s="303"/>
      <c r="AP9" s="263" t="s">
        <v>343</v>
      </c>
      <c r="AQ9" s="259"/>
      <c r="AR9" s="259"/>
      <c r="AS9" s="259"/>
      <c r="AT9" s="259"/>
      <c r="AU9" s="259"/>
      <c r="AV9" s="259"/>
      <c r="AW9" s="259"/>
      <c r="AX9" s="259"/>
      <c r="AY9" s="259"/>
      <c r="AZ9" s="259"/>
      <c r="BA9" s="259"/>
      <c r="BB9" s="259"/>
      <c r="BC9" s="259"/>
      <c r="BD9" s="259"/>
      <c r="BE9" s="259"/>
      <c r="BF9" s="274"/>
      <c r="BG9" s="279">
        <v>317563</v>
      </c>
      <c r="BH9" s="282"/>
      <c r="BI9" s="282"/>
      <c r="BJ9" s="282"/>
      <c r="BK9" s="282"/>
      <c r="BL9" s="282"/>
      <c r="BM9" s="282"/>
      <c r="BN9" s="285"/>
      <c r="BO9" s="288">
        <v>38.6</v>
      </c>
      <c r="BP9" s="288"/>
      <c r="BQ9" s="288"/>
      <c r="BR9" s="288"/>
      <c r="BS9" s="294" t="s">
        <v>170</v>
      </c>
      <c r="BT9" s="294"/>
      <c r="BU9" s="294"/>
      <c r="BV9" s="294"/>
      <c r="BW9" s="294"/>
      <c r="BX9" s="294"/>
      <c r="BY9" s="294"/>
      <c r="BZ9" s="294"/>
      <c r="CA9" s="294"/>
      <c r="CB9" s="337"/>
      <c r="CD9" s="263" t="s">
        <v>345</v>
      </c>
      <c r="CE9" s="259"/>
      <c r="CF9" s="259"/>
      <c r="CG9" s="259"/>
      <c r="CH9" s="259"/>
      <c r="CI9" s="259"/>
      <c r="CJ9" s="259"/>
      <c r="CK9" s="259"/>
      <c r="CL9" s="259"/>
      <c r="CM9" s="259"/>
      <c r="CN9" s="259"/>
      <c r="CO9" s="259"/>
      <c r="CP9" s="259"/>
      <c r="CQ9" s="274"/>
      <c r="CR9" s="279">
        <v>390178</v>
      </c>
      <c r="CS9" s="282"/>
      <c r="CT9" s="282"/>
      <c r="CU9" s="282"/>
      <c r="CV9" s="282"/>
      <c r="CW9" s="282"/>
      <c r="CX9" s="282"/>
      <c r="CY9" s="285"/>
      <c r="CZ9" s="288">
        <v>10.1</v>
      </c>
      <c r="DA9" s="288"/>
      <c r="DB9" s="288"/>
      <c r="DC9" s="288"/>
      <c r="DD9" s="295">
        <v>1626</v>
      </c>
      <c r="DE9" s="282"/>
      <c r="DF9" s="282"/>
      <c r="DG9" s="282"/>
      <c r="DH9" s="282"/>
      <c r="DI9" s="282"/>
      <c r="DJ9" s="282"/>
      <c r="DK9" s="282"/>
      <c r="DL9" s="282"/>
      <c r="DM9" s="282"/>
      <c r="DN9" s="282"/>
      <c r="DO9" s="282"/>
      <c r="DP9" s="285"/>
      <c r="DQ9" s="295">
        <v>249394</v>
      </c>
      <c r="DR9" s="282"/>
      <c r="DS9" s="282"/>
      <c r="DT9" s="282"/>
      <c r="DU9" s="282"/>
      <c r="DV9" s="282"/>
      <c r="DW9" s="282"/>
      <c r="DX9" s="282"/>
      <c r="DY9" s="282"/>
      <c r="DZ9" s="282"/>
      <c r="EA9" s="282"/>
      <c r="EB9" s="282"/>
      <c r="EC9" s="338"/>
    </row>
    <row r="10" spans="2:143" ht="11.25" customHeight="1">
      <c r="B10" s="263" t="s">
        <v>133</v>
      </c>
      <c r="C10" s="259"/>
      <c r="D10" s="259"/>
      <c r="E10" s="259"/>
      <c r="F10" s="259"/>
      <c r="G10" s="259"/>
      <c r="H10" s="259"/>
      <c r="I10" s="259"/>
      <c r="J10" s="259"/>
      <c r="K10" s="259"/>
      <c r="L10" s="259"/>
      <c r="M10" s="259"/>
      <c r="N10" s="259"/>
      <c r="O10" s="259"/>
      <c r="P10" s="259"/>
      <c r="Q10" s="274"/>
      <c r="R10" s="279" t="s">
        <v>170</v>
      </c>
      <c r="S10" s="282"/>
      <c r="T10" s="282"/>
      <c r="U10" s="282"/>
      <c r="V10" s="282"/>
      <c r="W10" s="282"/>
      <c r="X10" s="282"/>
      <c r="Y10" s="285"/>
      <c r="Z10" s="288" t="s">
        <v>170</v>
      </c>
      <c r="AA10" s="288"/>
      <c r="AB10" s="288"/>
      <c r="AC10" s="288"/>
      <c r="AD10" s="294" t="s">
        <v>170</v>
      </c>
      <c r="AE10" s="294"/>
      <c r="AF10" s="294"/>
      <c r="AG10" s="294"/>
      <c r="AH10" s="294"/>
      <c r="AI10" s="294"/>
      <c r="AJ10" s="294"/>
      <c r="AK10" s="294"/>
      <c r="AL10" s="289" t="s">
        <v>170</v>
      </c>
      <c r="AM10" s="291"/>
      <c r="AN10" s="291"/>
      <c r="AO10" s="303"/>
      <c r="AP10" s="263" t="s">
        <v>194</v>
      </c>
      <c r="AQ10" s="259"/>
      <c r="AR10" s="259"/>
      <c r="AS10" s="259"/>
      <c r="AT10" s="259"/>
      <c r="AU10" s="259"/>
      <c r="AV10" s="259"/>
      <c r="AW10" s="259"/>
      <c r="AX10" s="259"/>
      <c r="AY10" s="259"/>
      <c r="AZ10" s="259"/>
      <c r="BA10" s="259"/>
      <c r="BB10" s="259"/>
      <c r="BC10" s="259"/>
      <c r="BD10" s="259"/>
      <c r="BE10" s="259"/>
      <c r="BF10" s="274"/>
      <c r="BG10" s="279">
        <v>15381</v>
      </c>
      <c r="BH10" s="282"/>
      <c r="BI10" s="282"/>
      <c r="BJ10" s="282"/>
      <c r="BK10" s="282"/>
      <c r="BL10" s="282"/>
      <c r="BM10" s="282"/>
      <c r="BN10" s="285"/>
      <c r="BO10" s="288">
        <v>1.9</v>
      </c>
      <c r="BP10" s="288"/>
      <c r="BQ10" s="288"/>
      <c r="BR10" s="288"/>
      <c r="BS10" s="294" t="s">
        <v>170</v>
      </c>
      <c r="BT10" s="294"/>
      <c r="BU10" s="294"/>
      <c r="BV10" s="294"/>
      <c r="BW10" s="294"/>
      <c r="BX10" s="294"/>
      <c r="BY10" s="294"/>
      <c r="BZ10" s="294"/>
      <c r="CA10" s="294"/>
      <c r="CB10" s="337"/>
      <c r="CD10" s="263" t="s">
        <v>46</v>
      </c>
      <c r="CE10" s="259"/>
      <c r="CF10" s="259"/>
      <c r="CG10" s="259"/>
      <c r="CH10" s="259"/>
      <c r="CI10" s="259"/>
      <c r="CJ10" s="259"/>
      <c r="CK10" s="259"/>
      <c r="CL10" s="259"/>
      <c r="CM10" s="259"/>
      <c r="CN10" s="259"/>
      <c r="CO10" s="259"/>
      <c r="CP10" s="259"/>
      <c r="CQ10" s="274"/>
      <c r="CR10" s="279">
        <v>2076</v>
      </c>
      <c r="CS10" s="282"/>
      <c r="CT10" s="282"/>
      <c r="CU10" s="282"/>
      <c r="CV10" s="282"/>
      <c r="CW10" s="282"/>
      <c r="CX10" s="282"/>
      <c r="CY10" s="285"/>
      <c r="CZ10" s="288">
        <v>0.1</v>
      </c>
      <c r="DA10" s="288"/>
      <c r="DB10" s="288"/>
      <c r="DC10" s="288"/>
      <c r="DD10" s="295" t="s">
        <v>170</v>
      </c>
      <c r="DE10" s="282"/>
      <c r="DF10" s="282"/>
      <c r="DG10" s="282"/>
      <c r="DH10" s="282"/>
      <c r="DI10" s="282"/>
      <c r="DJ10" s="282"/>
      <c r="DK10" s="282"/>
      <c r="DL10" s="282"/>
      <c r="DM10" s="282"/>
      <c r="DN10" s="282"/>
      <c r="DO10" s="282"/>
      <c r="DP10" s="285"/>
      <c r="DQ10" s="295">
        <v>2076</v>
      </c>
      <c r="DR10" s="282"/>
      <c r="DS10" s="282"/>
      <c r="DT10" s="282"/>
      <c r="DU10" s="282"/>
      <c r="DV10" s="282"/>
      <c r="DW10" s="282"/>
      <c r="DX10" s="282"/>
      <c r="DY10" s="282"/>
      <c r="DZ10" s="282"/>
      <c r="EA10" s="282"/>
      <c r="EB10" s="282"/>
      <c r="EC10" s="338"/>
    </row>
    <row r="11" spans="2:143" ht="11.25" customHeight="1">
      <c r="B11" s="263" t="s">
        <v>107</v>
      </c>
      <c r="C11" s="259"/>
      <c r="D11" s="259"/>
      <c r="E11" s="259"/>
      <c r="F11" s="259"/>
      <c r="G11" s="259"/>
      <c r="H11" s="259"/>
      <c r="I11" s="259"/>
      <c r="J11" s="259"/>
      <c r="K11" s="259"/>
      <c r="L11" s="259"/>
      <c r="M11" s="259"/>
      <c r="N11" s="259"/>
      <c r="O11" s="259"/>
      <c r="P11" s="259"/>
      <c r="Q11" s="274"/>
      <c r="R11" s="279">
        <v>162151</v>
      </c>
      <c r="S11" s="282"/>
      <c r="T11" s="282"/>
      <c r="U11" s="282"/>
      <c r="V11" s="282"/>
      <c r="W11" s="282"/>
      <c r="X11" s="282"/>
      <c r="Y11" s="285"/>
      <c r="Z11" s="289">
        <v>3.9</v>
      </c>
      <c r="AA11" s="291"/>
      <c r="AB11" s="291"/>
      <c r="AC11" s="292"/>
      <c r="AD11" s="295">
        <v>162151</v>
      </c>
      <c r="AE11" s="282"/>
      <c r="AF11" s="282"/>
      <c r="AG11" s="282"/>
      <c r="AH11" s="282"/>
      <c r="AI11" s="282"/>
      <c r="AJ11" s="282"/>
      <c r="AK11" s="285"/>
      <c r="AL11" s="289">
        <v>6.5</v>
      </c>
      <c r="AM11" s="291"/>
      <c r="AN11" s="291"/>
      <c r="AO11" s="303"/>
      <c r="AP11" s="263" t="s">
        <v>350</v>
      </c>
      <c r="AQ11" s="259"/>
      <c r="AR11" s="259"/>
      <c r="AS11" s="259"/>
      <c r="AT11" s="259"/>
      <c r="AU11" s="259"/>
      <c r="AV11" s="259"/>
      <c r="AW11" s="259"/>
      <c r="AX11" s="259"/>
      <c r="AY11" s="259"/>
      <c r="AZ11" s="259"/>
      <c r="BA11" s="259"/>
      <c r="BB11" s="259"/>
      <c r="BC11" s="259"/>
      <c r="BD11" s="259"/>
      <c r="BE11" s="259"/>
      <c r="BF11" s="274"/>
      <c r="BG11" s="279">
        <v>14461</v>
      </c>
      <c r="BH11" s="282"/>
      <c r="BI11" s="282"/>
      <c r="BJ11" s="282"/>
      <c r="BK11" s="282"/>
      <c r="BL11" s="282"/>
      <c r="BM11" s="282"/>
      <c r="BN11" s="285"/>
      <c r="BO11" s="288">
        <v>1.8</v>
      </c>
      <c r="BP11" s="288"/>
      <c r="BQ11" s="288"/>
      <c r="BR11" s="288"/>
      <c r="BS11" s="294" t="s">
        <v>170</v>
      </c>
      <c r="BT11" s="294"/>
      <c r="BU11" s="294"/>
      <c r="BV11" s="294"/>
      <c r="BW11" s="294"/>
      <c r="BX11" s="294"/>
      <c r="BY11" s="294"/>
      <c r="BZ11" s="294"/>
      <c r="CA11" s="294"/>
      <c r="CB11" s="337"/>
      <c r="CD11" s="263" t="s">
        <v>198</v>
      </c>
      <c r="CE11" s="259"/>
      <c r="CF11" s="259"/>
      <c r="CG11" s="259"/>
      <c r="CH11" s="259"/>
      <c r="CI11" s="259"/>
      <c r="CJ11" s="259"/>
      <c r="CK11" s="259"/>
      <c r="CL11" s="259"/>
      <c r="CM11" s="259"/>
      <c r="CN11" s="259"/>
      <c r="CO11" s="259"/>
      <c r="CP11" s="259"/>
      <c r="CQ11" s="274"/>
      <c r="CR11" s="279">
        <v>99317</v>
      </c>
      <c r="CS11" s="282"/>
      <c r="CT11" s="282"/>
      <c r="CU11" s="282"/>
      <c r="CV11" s="282"/>
      <c r="CW11" s="282"/>
      <c r="CX11" s="282"/>
      <c r="CY11" s="285"/>
      <c r="CZ11" s="288">
        <v>2.6</v>
      </c>
      <c r="DA11" s="288"/>
      <c r="DB11" s="288"/>
      <c r="DC11" s="288"/>
      <c r="DD11" s="295">
        <v>8621</v>
      </c>
      <c r="DE11" s="282"/>
      <c r="DF11" s="282"/>
      <c r="DG11" s="282"/>
      <c r="DH11" s="282"/>
      <c r="DI11" s="282"/>
      <c r="DJ11" s="282"/>
      <c r="DK11" s="282"/>
      <c r="DL11" s="282"/>
      <c r="DM11" s="282"/>
      <c r="DN11" s="282"/>
      <c r="DO11" s="282"/>
      <c r="DP11" s="285"/>
      <c r="DQ11" s="295">
        <v>42383</v>
      </c>
      <c r="DR11" s="282"/>
      <c r="DS11" s="282"/>
      <c r="DT11" s="282"/>
      <c r="DU11" s="282"/>
      <c r="DV11" s="282"/>
      <c r="DW11" s="282"/>
      <c r="DX11" s="282"/>
      <c r="DY11" s="282"/>
      <c r="DZ11" s="282"/>
      <c r="EA11" s="282"/>
      <c r="EB11" s="282"/>
      <c r="EC11" s="338"/>
    </row>
    <row r="12" spans="2:143" ht="11.25" customHeight="1">
      <c r="B12" s="263" t="s">
        <v>149</v>
      </c>
      <c r="C12" s="259"/>
      <c r="D12" s="259"/>
      <c r="E12" s="259"/>
      <c r="F12" s="259"/>
      <c r="G12" s="259"/>
      <c r="H12" s="259"/>
      <c r="I12" s="259"/>
      <c r="J12" s="259"/>
      <c r="K12" s="259"/>
      <c r="L12" s="259"/>
      <c r="M12" s="259"/>
      <c r="N12" s="259"/>
      <c r="O12" s="259"/>
      <c r="P12" s="259"/>
      <c r="Q12" s="274"/>
      <c r="R12" s="279">
        <v>5585</v>
      </c>
      <c r="S12" s="282"/>
      <c r="T12" s="282"/>
      <c r="U12" s="282"/>
      <c r="V12" s="282"/>
      <c r="W12" s="282"/>
      <c r="X12" s="282"/>
      <c r="Y12" s="285"/>
      <c r="Z12" s="288">
        <v>0.1</v>
      </c>
      <c r="AA12" s="288"/>
      <c r="AB12" s="288"/>
      <c r="AC12" s="288"/>
      <c r="AD12" s="294">
        <v>5585</v>
      </c>
      <c r="AE12" s="294"/>
      <c r="AF12" s="294"/>
      <c r="AG12" s="294"/>
      <c r="AH12" s="294"/>
      <c r="AI12" s="294"/>
      <c r="AJ12" s="294"/>
      <c r="AK12" s="294"/>
      <c r="AL12" s="289">
        <v>0.2</v>
      </c>
      <c r="AM12" s="291"/>
      <c r="AN12" s="291"/>
      <c r="AO12" s="303"/>
      <c r="AP12" s="263" t="s">
        <v>351</v>
      </c>
      <c r="AQ12" s="259"/>
      <c r="AR12" s="259"/>
      <c r="AS12" s="259"/>
      <c r="AT12" s="259"/>
      <c r="AU12" s="259"/>
      <c r="AV12" s="259"/>
      <c r="AW12" s="259"/>
      <c r="AX12" s="259"/>
      <c r="AY12" s="259"/>
      <c r="AZ12" s="259"/>
      <c r="BA12" s="259"/>
      <c r="BB12" s="259"/>
      <c r="BC12" s="259"/>
      <c r="BD12" s="259"/>
      <c r="BE12" s="259"/>
      <c r="BF12" s="274"/>
      <c r="BG12" s="279">
        <v>397786</v>
      </c>
      <c r="BH12" s="282"/>
      <c r="BI12" s="282"/>
      <c r="BJ12" s="282"/>
      <c r="BK12" s="282"/>
      <c r="BL12" s="282"/>
      <c r="BM12" s="282"/>
      <c r="BN12" s="285"/>
      <c r="BO12" s="288">
        <v>48.3</v>
      </c>
      <c r="BP12" s="288"/>
      <c r="BQ12" s="288"/>
      <c r="BR12" s="288"/>
      <c r="BS12" s="294" t="s">
        <v>170</v>
      </c>
      <c r="BT12" s="294"/>
      <c r="BU12" s="294"/>
      <c r="BV12" s="294"/>
      <c r="BW12" s="294"/>
      <c r="BX12" s="294"/>
      <c r="BY12" s="294"/>
      <c r="BZ12" s="294"/>
      <c r="CA12" s="294"/>
      <c r="CB12" s="337"/>
      <c r="CD12" s="263" t="s">
        <v>93</v>
      </c>
      <c r="CE12" s="259"/>
      <c r="CF12" s="259"/>
      <c r="CG12" s="259"/>
      <c r="CH12" s="259"/>
      <c r="CI12" s="259"/>
      <c r="CJ12" s="259"/>
      <c r="CK12" s="259"/>
      <c r="CL12" s="259"/>
      <c r="CM12" s="259"/>
      <c r="CN12" s="259"/>
      <c r="CO12" s="259"/>
      <c r="CP12" s="259"/>
      <c r="CQ12" s="274"/>
      <c r="CR12" s="279">
        <v>126039</v>
      </c>
      <c r="CS12" s="282"/>
      <c r="CT12" s="282"/>
      <c r="CU12" s="282"/>
      <c r="CV12" s="282"/>
      <c r="CW12" s="282"/>
      <c r="CX12" s="282"/>
      <c r="CY12" s="285"/>
      <c r="CZ12" s="288">
        <v>3.3</v>
      </c>
      <c r="DA12" s="288"/>
      <c r="DB12" s="288"/>
      <c r="DC12" s="288"/>
      <c r="DD12" s="295">
        <v>600</v>
      </c>
      <c r="DE12" s="282"/>
      <c r="DF12" s="282"/>
      <c r="DG12" s="282"/>
      <c r="DH12" s="282"/>
      <c r="DI12" s="282"/>
      <c r="DJ12" s="282"/>
      <c r="DK12" s="282"/>
      <c r="DL12" s="282"/>
      <c r="DM12" s="282"/>
      <c r="DN12" s="282"/>
      <c r="DO12" s="282"/>
      <c r="DP12" s="285"/>
      <c r="DQ12" s="295">
        <v>98951</v>
      </c>
      <c r="DR12" s="282"/>
      <c r="DS12" s="282"/>
      <c r="DT12" s="282"/>
      <c r="DU12" s="282"/>
      <c r="DV12" s="282"/>
      <c r="DW12" s="282"/>
      <c r="DX12" s="282"/>
      <c r="DY12" s="282"/>
      <c r="DZ12" s="282"/>
      <c r="EA12" s="282"/>
      <c r="EB12" s="282"/>
      <c r="EC12" s="338"/>
    </row>
    <row r="13" spans="2:143" ht="11.25" customHeight="1">
      <c r="B13" s="263" t="s">
        <v>352</v>
      </c>
      <c r="C13" s="259"/>
      <c r="D13" s="259"/>
      <c r="E13" s="259"/>
      <c r="F13" s="259"/>
      <c r="G13" s="259"/>
      <c r="H13" s="259"/>
      <c r="I13" s="259"/>
      <c r="J13" s="259"/>
      <c r="K13" s="259"/>
      <c r="L13" s="259"/>
      <c r="M13" s="259"/>
      <c r="N13" s="259"/>
      <c r="O13" s="259"/>
      <c r="P13" s="259"/>
      <c r="Q13" s="274"/>
      <c r="R13" s="279" t="s">
        <v>170</v>
      </c>
      <c r="S13" s="282"/>
      <c r="T13" s="282"/>
      <c r="U13" s="282"/>
      <c r="V13" s="282"/>
      <c r="W13" s="282"/>
      <c r="X13" s="282"/>
      <c r="Y13" s="285"/>
      <c r="Z13" s="288" t="s">
        <v>170</v>
      </c>
      <c r="AA13" s="288"/>
      <c r="AB13" s="288"/>
      <c r="AC13" s="288"/>
      <c r="AD13" s="294" t="s">
        <v>170</v>
      </c>
      <c r="AE13" s="294"/>
      <c r="AF13" s="294"/>
      <c r="AG13" s="294"/>
      <c r="AH13" s="294"/>
      <c r="AI13" s="294"/>
      <c r="AJ13" s="294"/>
      <c r="AK13" s="294"/>
      <c r="AL13" s="289" t="s">
        <v>170</v>
      </c>
      <c r="AM13" s="291"/>
      <c r="AN13" s="291"/>
      <c r="AO13" s="303"/>
      <c r="AP13" s="263" t="s">
        <v>354</v>
      </c>
      <c r="AQ13" s="259"/>
      <c r="AR13" s="259"/>
      <c r="AS13" s="259"/>
      <c r="AT13" s="259"/>
      <c r="AU13" s="259"/>
      <c r="AV13" s="259"/>
      <c r="AW13" s="259"/>
      <c r="AX13" s="259"/>
      <c r="AY13" s="259"/>
      <c r="AZ13" s="259"/>
      <c r="BA13" s="259"/>
      <c r="BB13" s="259"/>
      <c r="BC13" s="259"/>
      <c r="BD13" s="259"/>
      <c r="BE13" s="259"/>
      <c r="BF13" s="274"/>
      <c r="BG13" s="279">
        <v>396075</v>
      </c>
      <c r="BH13" s="282"/>
      <c r="BI13" s="282"/>
      <c r="BJ13" s="282"/>
      <c r="BK13" s="282"/>
      <c r="BL13" s="282"/>
      <c r="BM13" s="282"/>
      <c r="BN13" s="285"/>
      <c r="BO13" s="288">
        <v>48.1</v>
      </c>
      <c r="BP13" s="288"/>
      <c r="BQ13" s="288"/>
      <c r="BR13" s="288"/>
      <c r="BS13" s="294" t="s">
        <v>170</v>
      </c>
      <c r="BT13" s="294"/>
      <c r="BU13" s="294"/>
      <c r="BV13" s="294"/>
      <c r="BW13" s="294"/>
      <c r="BX13" s="294"/>
      <c r="BY13" s="294"/>
      <c r="BZ13" s="294"/>
      <c r="CA13" s="294"/>
      <c r="CB13" s="337"/>
      <c r="CD13" s="263" t="s">
        <v>355</v>
      </c>
      <c r="CE13" s="259"/>
      <c r="CF13" s="259"/>
      <c r="CG13" s="259"/>
      <c r="CH13" s="259"/>
      <c r="CI13" s="259"/>
      <c r="CJ13" s="259"/>
      <c r="CK13" s="259"/>
      <c r="CL13" s="259"/>
      <c r="CM13" s="259"/>
      <c r="CN13" s="259"/>
      <c r="CO13" s="259"/>
      <c r="CP13" s="259"/>
      <c r="CQ13" s="274"/>
      <c r="CR13" s="279">
        <v>352329</v>
      </c>
      <c r="CS13" s="282"/>
      <c r="CT13" s="282"/>
      <c r="CU13" s="282"/>
      <c r="CV13" s="282"/>
      <c r="CW13" s="282"/>
      <c r="CX13" s="282"/>
      <c r="CY13" s="285"/>
      <c r="CZ13" s="288">
        <v>9.1</v>
      </c>
      <c r="DA13" s="288"/>
      <c r="DB13" s="288"/>
      <c r="DC13" s="288"/>
      <c r="DD13" s="295">
        <v>62808</v>
      </c>
      <c r="DE13" s="282"/>
      <c r="DF13" s="282"/>
      <c r="DG13" s="282"/>
      <c r="DH13" s="282"/>
      <c r="DI13" s="282"/>
      <c r="DJ13" s="282"/>
      <c r="DK13" s="282"/>
      <c r="DL13" s="282"/>
      <c r="DM13" s="282"/>
      <c r="DN13" s="282"/>
      <c r="DO13" s="282"/>
      <c r="DP13" s="285"/>
      <c r="DQ13" s="295">
        <v>285644</v>
      </c>
      <c r="DR13" s="282"/>
      <c r="DS13" s="282"/>
      <c r="DT13" s="282"/>
      <c r="DU13" s="282"/>
      <c r="DV13" s="282"/>
      <c r="DW13" s="282"/>
      <c r="DX13" s="282"/>
      <c r="DY13" s="282"/>
      <c r="DZ13" s="282"/>
      <c r="EA13" s="282"/>
      <c r="EB13" s="282"/>
      <c r="EC13" s="338"/>
    </row>
    <row r="14" spans="2:143" ht="11.25" customHeight="1">
      <c r="B14" s="263" t="s">
        <v>357</v>
      </c>
      <c r="C14" s="259"/>
      <c r="D14" s="259"/>
      <c r="E14" s="259"/>
      <c r="F14" s="259"/>
      <c r="G14" s="259"/>
      <c r="H14" s="259"/>
      <c r="I14" s="259"/>
      <c r="J14" s="259"/>
      <c r="K14" s="259"/>
      <c r="L14" s="259"/>
      <c r="M14" s="259"/>
      <c r="N14" s="259"/>
      <c r="O14" s="259"/>
      <c r="P14" s="259"/>
      <c r="Q14" s="274"/>
      <c r="R14" s="279">
        <v>1</v>
      </c>
      <c r="S14" s="282"/>
      <c r="T14" s="282"/>
      <c r="U14" s="282"/>
      <c r="V14" s="282"/>
      <c r="W14" s="282"/>
      <c r="X14" s="282"/>
      <c r="Y14" s="285"/>
      <c r="Z14" s="288">
        <v>0</v>
      </c>
      <c r="AA14" s="288"/>
      <c r="AB14" s="288"/>
      <c r="AC14" s="288"/>
      <c r="AD14" s="294">
        <v>1</v>
      </c>
      <c r="AE14" s="294"/>
      <c r="AF14" s="294"/>
      <c r="AG14" s="294"/>
      <c r="AH14" s="294"/>
      <c r="AI14" s="294"/>
      <c r="AJ14" s="294"/>
      <c r="AK14" s="294"/>
      <c r="AL14" s="289">
        <v>0</v>
      </c>
      <c r="AM14" s="291"/>
      <c r="AN14" s="291"/>
      <c r="AO14" s="303"/>
      <c r="AP14" s="263" t="s">
        <v>221</v>
      </c>
      <c r="AQ14" s="259"/>
      <c r="AR14" s="259"/>
      <c r="AS14" s="259"/>
      <c r="AT14" s="259"/>
      <c r="AU14" s="259"/>
      <c r="AV14" s="259"/>
      <c r="AW14" s="259"/>
      <c r="AX14" s="259"/>
      <c r="AY14" s="259"/>
      <c r="AZ14" s="259"/>
      <c r="BA14" s="259"/>
      <c r="BB14" s="259"/>
      <c r="BC14" s="259"/>
      <c r="BD14" s="259"/>
      <c r="BE14" s="259"/>
      <c r="BF14" s="274"/>
      <c r="BG14" s="279">
        <v>28438</v>
      </c>
      <c r="BH14" s="282"/>
      <c r="BI14" s="282"/>
      <c r="BJ14" s="282"/>
      <c r="BK14" s="282"/>
      <c r="BL14" s="282"/>
      <c r="BM14" s="282"/>
      <c r="BN14" s="285"/>
      <c r="BO14" s="288">
        <v>3.5</v>
      </c>
      <c r="BP14" s="288"/>
      <c r="BQ14" s="288"/>
      <c r="BR14" s="288"/>
      <c r="BS14" s="294" t="s">
        <v>170</v>
      </c>
      <c r="BT14" s="294"/>
      <c r="BU14" s="294"/>
      <c r="BV14" s="294"/>
      <c r="BW14" s="294"/>
      <c r="BX14" s="294"/>
      <c r="BY14" s="294"/>
      <c r="BZ14" s="294"/>
      <c r="CA14" s="294"/>
      <c r="CB14" s="337"/>
      <c r="CD14" s="263" t="s">
        <v>358</v>
      </c>
      <c r="CE14" s="259"/>
      <c r="CF14" s="259"/>
      <c r="CG14" s="259"/>
      <c r="CH14" s="259"/>
      <c r="CI14" s="259"/>
      <c r="CJ14" s="259"/>
      <c r="CK14" s="259"/>
      <c r="CL14" s="259"/>
      <c r="CM14" s="259"/>
      <c r="CN14" s="259"/>
      <c r="CO14" s="259"/>
      <c r="CP14" s="259"/>
      <c r="CQ14" s="274"/>
      <c r="CR14" s="279">
        <v>191630</v>
      </c>
      <c r="CS14" s="282"/>
      <c r="CT14" s="282"/>
      <c r="CU14" s="282"/>
      <c r="CV14" s="282"/>
      <c r="CW14" s="282"/>
      <c r="CX14" s="282"/>
      <c r="CY14" s="285"/>
      <c r="CZ14" s="288">
        <v>5</v>
      </c>
      <c r="DA14" s="288"/>
      <c r="DB14" s="288"/>
      <c r="DC14" s="288"/>
      <c r="DD14" s="295" t="s">
        <v>170</v>
      </c>
      <c r="DE14" s="282"/>
      <c r="DF14" s="282"/>
      <c r="DG14" s="282"/>
      <c r="DH14" s="282"/>
      <c r="DI14" s="282"/>
      <c r="DJ14" s="282"/>
      <c r="DK14" s="282"/>
      <c r="DL14" s="282"/>
      <c r="DM14" s="282"/>
      <c r="DN14" s="282"/>
      <c r="DO14" s="282"/>
      <c r="DP14" s="285"/>
      <c r="DQ14" s="295">
        <v>190423</v>
      </c>
      <c r="DR14" s="282"/>
      <c r="DS14" s="282"/>
      <c r="DT14" s="282"/>
      <c r="DU14" s="282"/>
      <c r="DV14" s="282"/>
      <c r="DW14" s="282"/>
      <c r="DX14" s="282"/>
      <c r="DY14" s="282"/>
      <c r="DZ14" s="282"/>
      <c r="EA14" s="282"/>
      <c r="EB14" s="282"/>
      <c r="EC14" s="338"/>
    </row>
    <row r="15" spans="2:143" ht="11.25" customHeight="1">
      <c r="B15" s="263" t="s">
        <v>325</v>
      </c>
      <c r="C15" s="259"/>
      <c r="D15" s="259"/>
      <c r="E15" s="259"/>
      <c r="F15" s="259"/>
      <c r="G15" s="259"/>
      <c r="H15" s="259"/>
      <c r="I15" s="259"/>
      <c r="J15" s="259"/>
      <c r="K15" s="259"/>
      <c r="L15" s="259"/>
      <c r="M15" s="259"/>
      <c r="N15" s="259"/>
      <c r="O15" s="259"/>
      <c r="P15" s="259"/>
      <c r="Q15" s="274"/>
      <c r="R15" s="279" t="s">
        <v>170</v>
      </c>
      <c r="S15" s="282"/>
      <c r="T15" s="282"/>
      <c r="U15" s="282"/>
      <c r="V15" s="282"/>
      <c r="W15" s="282"/>
      <c r="X15" s="282"/>
      <c r="Y15" s="285"/>
      <c r="Z15" s="288" t="s">
        <v>170</v>
      </c>
      <c r="AA15" s="288"/>
      <c r="AB15" s="288"/>
      <c r="AC15" s="288"/>
      <c r="AD15" s="294" t="s">
        <v>170</v>
      </c>
      <c r="AE15" s="294"/>
      <c r="AF15" s="294"/>
      <c r="AG15" s="294"/>
      <c r="AH15" s="294"/>
      <c r="AI15" s="294"/>
      <c r="AJ15" s="294"/>
      <c r="AK15" s="294"/>
      <c r="AL15" s="289" t="s">
        <v>170</v>
      </c>
      <c r="AM15" s="291"/>
      <c r="AN15" s="291"/>
      <c r="AO15" s="303"/>
      <c r="AP15" s="263" t="s">
        <v>359</v>
      </c>
      <c r="AQ15" s="259"/>
      <c r="AR15" s="259"/>
      <c r="AS15" s="259"/>
      <c r="AT15" s="259"/>
      <c r="AU15" s="259"/>
      <c r="AV15" s="259"/>
      <c r="AW15" s="259"/>
      <c r="AX15" s="259"/>
      <c r="AY15" s="259"/>
      <c r="AZ15" s="259"/>
      <c r="BA15" s="259"/>
      <c r="BB15" s="259"/>
      <c r="BC15" s="259"/>
      <c r="BD15" s="259"/>
      <c r="BE15" s="259"/>
      <c r="BF15" s="274"/>
      <c r="BG15" s="279">
        <v>36839</v>
      </c>
      <c r="BH15" s="282"/>
      <c r="BI15" s="282"/>
      <c r="BJ15" s="282"/>
      <c r="BK15" s="282"/>
      <c r="BL15" s="282"/>
      <c r="BM15" s="282"/>
      <c r="BN15" s="285"/>
      <c r="BO15" s="288">
        <v>4.5</v>
      </c>
      <c r="BP15" s="288"/>
      <c r="BQ15" s="288"/>
      <c r="BR15" s="288"/>
      <c r="BS15" s="294" t="s">
        <v>170</v>
      </c>
      <c r="BT15" s="294"/>
      <c r="BU15" s="294"/>
      <c r="BV15" s="294"/>
      <c r="BW15" s="294"/>
      <c r="BX15" s="294"/>
      <c r="BY15" s="294"/>
      <c r="BZ15" s="294"/>
      <c r="CA15" s="294"/>
      <c r="CB15" s="337"/>
      <c r="CD15" s="263" t="s">
        <v>360</v>
      </c>
      <c r="CE15" s="259"/>
      <c r="CF15" s="259"/>
      <c r="CG15" s="259"/>
      <c r="CH15" s="259"/>
      <c r="CI15" s="259"/>
      <c r="CJ15" s="259"/>
      <c r="CK15" s="259"/>
      <c r="CL15" s="259"/>
      <c r="CM15" s="259"/>
      <c r="CN15" s="259"/>
      <c r="CO15" s="259"/>
      <c r="CP15" s="259"/>
      <c r="CQ15" s="274"/>
      <c r="CR15" s="279">
        <v>293776</v>
      </c>
      <c r="CS15" s="282"/>
      <c r="CT15" s="282"/>
      <c r="CU15" s="282"/>
      <c r="CV15" s="282"/>
      <c r="CW15" s="282"/>
      <c r="CX15" s="282"/>
      <c r="CY15" s="285"/>
      <c r="CZ15" s="288">
        <v>7.6</v>
      </c>
      <c r="DA15" s="288"/>
      <c r="DB15" s="288"/>
      <c r="DC15" s="288"/>
      <c r="DD15" s="295">
        <v>38412</v>
      </c>
      <c r="DE15" s="282"/>
      <c r="DF15" s="282"/>
      <c r="DG15" s="282"/>
      <c r="DH15" s="282"/>
      <c r="DI15" s="282"/>
      <c r="DJ15" s="282"/>
      <c r="DK15" s="282"/>
      <c r="DL15" s="282"/>
      <c r="DM15" s="282"/>
      <c r="DN15" s="282"/>
      <c r="DO15" s="282"/>
      <c r="DP15" s="285"/>
      <c r="DQ15" s="295">
        <v>244569</v>
      </c>
      <c r="DR15" s="282"/>
      <c r="DS15" s="282"/>
      <c r="DT15" s="282"/>
      <c r="DU15" s="282"/>
      <c r="DV15" s="282"/>
      <c r="DW15" s="282"/>
      <c r="DX15" s="282"/>
      <c r="DY15" s="282"/>
      <c r="DZ15" s="282"/>
      <c r="EA15" s="282"/>
      <c r="EB15" s="282"/>
      <c r="EC15" s="338"/>
    </row>
    <row r="16" spans="2:143" ht="11.25" customHeight="1">
      <c r="B16" s="263" t="s">
        <v>361</v>
      </c>
      <c r="C16" s="259"/>
      <c r="D16" s="259"/>
      <c r="E16" s="259"/>
      <c r="F16" s="259"/>
      <c r="G16" s="259"/>
      <c r="H16" s="259"/>
      <c r="I16" s="259"/>
      <c r="J16" s="259"/>
      <c r="K16" s="259"/>
      <c r="L16" s="259"/>
      <c r="M16" s="259"/>
      <c r="N16" s="259"/>
      <c r="O16" s="259"/>
      <c r="P16" s="259"/>
      <c r="Q16" s="274"/>
      <c r="R16" s="279">
        <v>3466</v>
      </c>
      <c r="S16" s="282"/>
      <c r="T16" s="282"/>
      <c r="U16" s="282"/>
      <c r="V16" s="282"/>
      <c r="W16" s="282"/>
      <c r="X16" s="282"/>
      <c r="Y16" s="285"/>
      <c r="Z16" s="288">
        <v>0.1</v>
      </c>
      <c r="AA16" s="288"/>
      <c r="AB16" s="288"/>
      <c r="AC16" s="288"/>
      <c r="AD16" s="294">
        <v>3466</v>
      </c>
      <c r="AE16" s="294"/>
      <c r="AF16" s="294"/>
      <c r="AG16" s="294"/>
      <c r="AH16" s="294"/>
      <c r="AI16" s="294"/>
      <c r="AJ16" s="294"/>
      <c r="AK16" s="294"/>
      <c r="AL16" s="289">
        <v>0.1</v>
      </c>
      <c r="AM16" s="291"/>
      <c r="AN16" s="291"/>
      <c r="AO16" s="303"/>
      <c r="AP16" s="263" t="s">
        <v>362</v>
      </c>
      <c r="AQ16" s="259"/>
      <c r="AR16" s="259"/>
      <c r="AS16" s="259"/>
      <c r="AT16" s="259"/>
      <c r="AU16" s="259"/>
      <c r="AV16" s="259"/>
      <c r="AW16" s="259"/>
      <c r="AX16" s="259"/>
      <c r="AY16" s="259"/>
      <c r="AZ16" s="259"/>
      <c r="BA16" s="259"/>
      <c r="BB16" s="259"/>
      <c r="BC16" s="259"/>
      <c r="BD16" s="259"/>
      <c r="BE16" s="259"/>
      <c r="BF16" s="274"/>
      <c r="BG16" s="279" t="s">
        <v>170</v>
      </c>
      <c r="BH16" s="282"/>
      <c r="BI16" s="282"/>
      <c r="BJ16" s="282"/>
      <c r="BK16" s="282"/>
      <c r="BL16" s="282"/>
      <c r="BM16" s="282"/>
      <c r="BN16" s="285"/>
      <c r="BO16" s="288" t="s">
        <v>170</v>
      </c>
      <c r="BP16" s="288"/>
      <c r="BQ16" s="288"/>
      <c r="BR16" s="288"/>
      <c r="BS16" s="294" t="s">
        <v>170</v>
      </c>
      <c r="BT16" s="294"/>
      <c r="BU16" s="294"/>
      <c r="BV16" s="294"/>
      <c r="BW16" s="294"/>
      <c r="BX16" s="294"/>
      <c r="BY16" s="294"/>
      <c r="BZ16" s="294"/>
      <c r="CA16" s="294"/>
      <c r="CB16" s="337"/>
      <c r="CD16" s="263" t="s">
        <v>364</v>
      </c>
      <c r="CE16" s="259"/>
      <c r="CF16" s="259"/>
      <c r="CG16" s="259"/>
      <c r="CH16" s="259"/>
      <c r="CI16" s="259"/>
      <c r="CJ16" s="259"/>
      <c r="CK16" s="259"/>
      <c r="CL16" s="259"/>
      <c r="CM16" s="259"/>
      <c r="CN16" s="259"/>
      <c r="CO16" s="259"/>
      <c r="CP16" s="259"/>
      <c r="CQ16" s="274"/>
      <c r="CR16" s="279" t="s">
        <v>170</v>
      </c>
      <c r="CS16" s="282"/>
      <c r="CT16" s="282"/>
      <c r="CU16" s="282"/>
      <c r="CV16" s="282"/>
      <c r="CW16" s="282"/>
      <c r="CX16" s="282"/>
      <c r="CY16" s="285"/>
      <c r="CZ16" s="288" t="s">
        <v>170</v>
      </c>
      <c r="DA16" s="288"/>
      <c r="DB16" s="288"/>
      <c r="DC16" s="288"/>
      <c r="DD16" s="295" t="s">
        <v>170</v>
      </c>
      <c r="DE16" s="282"/>
      <c r="DF16" s="282"/>
      <c r="DG16" s="282"/>
      <c r="DH16" s="282"/>
      <c r="DI16" s="282"/>
      <c r="DJ16" s="282"/>
      <c r="DK16" s="282"/>
      <c r="DL16" s="282"/>
      <c r="DM16" s="282"/>
      <c r="DN16" s="282"/>
      <c r="DO16" s="282"/>
      <c r="DP16" s="285"/>
      <c r="DQ16" s="295" t="s">
        <v>170</v>
      </c>
      <c r="DR16" s="282"/>
      <c r="DS16" s="282"/>
      <c r="DT16" s="282"/>
      <c r="DU16" s="282"/>
      <c r="DV16" s="282"/>
      <c r="DW16" s="282"/>
      <c r="DX16" s="282"/>
      <c r="DY16" s="282"/>
      <c r="DZ16" s="282"/>
      <c r="EA16" s="282"/>
      <c r="EB16" s="282"/>
      <c r="EC16" s="338"/>
    </row>
    <row r="17" spans="2:133" ht="11.25" customHeight="1">
      <c r="B17" s="263" t="s">
        <v>365</v>
      </c>
      <c r="C17" s="259"/>
      <c r="D17" s="259"/>
      <c r="E17" s="259"/>
      <c r="F17" s="259"/>
      <c r="G17" s="259"/>
      <c r="H17" s="259"/>
      <c r="I17" s="259"/>
      <c r="J17" s="259"/>
      <c r="K17" s="259"/>
      <c r="L17" s="259"/>
      <c r="M17" s="259"/>
      <c r="N17" s="259"/>
      <c r="O17" s="259"/>
      <c r="P17" s="259"/>
      <c r="Q17" s="274"/>
      <c r="R17" s="279">
        <v>8860</v>
      </c>
      <c r="S17" s="282"/>
      <c r="T17" s="282"/>
      <c r="U17" s="282"/>
      <c r="V17" s="282"/>
      <c r="W17" s="282"/>
      <c r="X17" s="282"/>
      <c r="Y17" s="285"/>
      <c r="Z17" s="288">
        <v>0.2</v>
      </c>
      <c r="AA17" s="288"/>
      <c r="AB17" s="288"/>
      <c r="AC17" s="288"/>
      <c r="AD17" s="294">
        <v>8860</v>
      </c>
      <c r="AE17" s="294"/>
      <c r="AF17" s="294"/>
      <c r="AG17" s="294"/>
      <c r="AH17" s="294"/>
      <c r="AI17" s="294"/>
      <c r="AJ17" s="294"/>
      <c r="AK17" s="294"/>
      <c r="AL17" s="289">
        <v>0.4</v>
      </c>
      <c r="AM17" s="291"/>
      <c r="AN17" s="291"/>
      <c r="AO17" s="303"/>
      <c r="AP17" s="263" t="s">
        <v>367</v>
      </c>
      <c r="AQ17" s="259"/>
      <c r="AR17" s="259"/>
      <c r="AS17" s="259"/>
      <c r="AT17" s="259"/>
      <c r="AU17" s="259"/>
      <c r="AV17" s="259"/>
      <c r="AW17" s="259"/>
      <c r="AX17" s="259"/>
      <c r="AY17" s="259"/>
      <c r="AZ17" s="259"/>
      <c r="BA17" s="259"/>
      <c r="BB17" s="259"/>
      <c r="BC17" s="259"/>
      <c r="BD17" s="259"/>
      <c r="BE17" s="259"/>
      <c r="BF17" s="274"/>
      <c r="BG17" s="279" t="s">
        <v>170</v>
      </c>
      <c r="BH17" s="282"/>
      <c r="BI17" s="282"/>
      <c r="BJ17" s="282"/>
      <c r="BK17" s="282"/>
      <c r="BL17" s="282"/>
      <c r="BM17" s="282"/>
      <c r="BN17" s="285"/>
      <c r="BO17" s="288" t="s">
        <v>170</v>
      </c>
      <c r="BP17" s="288"/>
      <c r="BQ17" s="288"/>
      <c r="BR17" s="288"/>
      <c r="BS17" s="294" t="s">
        <v>170</v>
      </c>
      <c r="BT17" s="294"/>
      <c r="BU17" s="294"/>
      <c r="BV17" s="294"/>
      <c r="BW17" s="294"/>
      <c r="BX17" s="294"/>
      <c r="BY17" s="294"/>
      <c r="BZ17" s="294"/>
      <c r="CA17" s="294"/>
      <c r="CB17" s="337"/>
      <c r="CD17" s="263" t="s">
        <v>370</v>
      </c>
      <c r="CE17" s="259"/>
      <c r="CF17" s="259"/>
      <c r="CG17" s="259"/>
      <c r="CH17" s="259"/>
      <c r="CI17" s="259"/>
      <c r="CJ17" s="259"/>
      <c r="CK17" s="259"/>
      <c r="CL17" s="259"/>
      <c r="CM17" s="259"/>
      <c r="CN17" s="259"/>
      <c r="CO17" s="259"/>
      <c r="CP17" s="259"/>
      <c r="CQ17" s="274"/>
      <c r="CR17" s="279">
        <v>329073</v>
      </c>
      <c r="CS17" s="282"/>
      <c r="CT17" s="282"/>
      <c r="CU17" s="282"/>
      <c r="CV17" s="282"/>
      <c r="CW17" s="282"/>
      <c r="CX17" s="282"/>
      <c r="CY17" s="285"/>
      <c r="CZ17" s="288">
        <v>8.5</v>
      </c>
      <c r="DA17" s="288"/>
      <c r="DB17" s="288"/>
      <c r="DC17" s="288"/>
      <c r="DD17" s="295" t="s">
        <v>170</v>
      </c>
      <c r="DE17" s="282"/>
      <c r="DF17" s="282"/>
      <c r="DG17" s="282"/>
      <c r="DH17" s="282"/>
      <c r="DI17" s="282"/>
      <c r="DJ17" s="282"/>
      <c r="DK17" s="282"/>
      <c r="DL17" s="282"/>
      <c r="DM17" s="282"/>
      <c r="DN17" s="282"/>
      <c r="DO17" s="282"/>
      <c r="DP17" s="285"/>
      <c r="DQ17" s="295">
        <v>327250</v>
      </c>
      <c r="DR17" s="282"/>
      <c r="DS17" s="282"/>
      <c r="DT17" s="282"/>
      <c r="DU17" s="282"/>
      <c r="DV17" s="282"/>
      <c r="DW17" s="282"/>
      <c r="DX17" s="282"/>
      <c r="DY17" s="282"/>
      <c r="DZ17" s="282"/>
      <c r="EA17" s="282"/>
      <c r="EB17" s="282"/>
      <c r="EC17" s="338"/>
    </row>
    <row r="18" spans="2:133" ht="11.25" customHeight="1">
      <c r="B18" s="263" t="s">
        <v>371</v>
      </c>
      <c r="C18" s="259"/>
      <c r="D18" s="259"/>
      <c r="E18" s="259"/>
      <c r="F18" s="259"/>
      <c r="G18" s="259"/>
      <c r="H18" s="259"/>
      <c r="I18" s="259"/>
      <c r="J18" s="259"/>
      <c r="K18" s="259"/>
      <c r="L18" s="259"/>
      <c r="M18" s="259"/>
      <c r="N18" s="259"/>
      <c r="O18" s="259"/>
      <c r="P18" s="259"/>
      <c r="Q18" s="274"/>
      <c r="R18" s="279">
        <v>25254</v>
      </c>
      <c r="S18" s="282"/>
      <c r="T18" s="282"/>
      <c r="U18" s="282"/>
      <c r="V18" s="282"/>
      <c r="W18" s="282"/>
      <c r="X18" s="282"/>
      <c r="Y18" s="285"/>
      <c r="Z18" s="288">
        <v>0.6</v>
      </c>
      <c r="AA18" s="288"/>
      <c r="AB18" s="288"/>
      <c r="AC18" s="288"/>
      <c r="AD18" s="294">
        <v>25254</v>
      </c>
      <c r="AE18" s="294"/>
      <c r="AF18" s="294"/>
      <c r="AG18" s="294"/>
      <c r="AH18" s="294"/>
      <c r="AI18" s="294"/>
      <c r="AJ18" s="294"/>
      <c r="AK18" s="294"/>
      <c r="AL18" s="289">
        <v>1</v>
      </c>
      <c r="AM18" s="291"/>
      <c r="AN18" s="291"/>
      <c r="AO18" s="303"/>
      <c r="AP18" s="263" t="s">
        <v>105</v>
      </c>
      <c r="AQ18" s="259"/>
      <c r="AR18" s="259"/>
      <c r="AS18" s="259"/>
      <c r="AT18" s="259"/>
      <c r="AU18" s="259"/>
      <c r="AV18" s="259"/>
      <c r="AW18" s="259"/>
      <c r="AX18" s="259"/>
      <c r="AY18" s="259"/>
      <c r="AZ18" s="259"/>
      <c r="BA18" s="259"/>
      <c r="BB18" s="259"/>
      <c r="BC18" s="259"/>
      <c r="BD18" s="259"/>
      <c r="BE18" s="259"/>
      <c r="BF18" s="274"/>
      <c r="BG18" s="279" t="s">
        <v>170</v>
      </c>
      <c r="BH18" s="282"/>
      <c r="BI18" s="282"/>
      <c r="BJ18" s="282"/>
      <c r="BK18" s="282"/>
      <c r="BL18" s="282"/>
      <c r="BM18" s="282"/>
      <c r="BN18" s="285"/>
      <c r="BO18" s="288" t="s">
        <v>170</v>
      </c>
      <c r="BP18" s="288"/>
      <c r="BQ18" s="288"/>
      <c r="BR18" s="288"/>
      <c r="BS18" s="294" t="s">
        <v>170</v>
      </c>
      <c r="BT18" s="294"/>
      <c r="BU18" s="294"/>
      <c r="BV18" s="294"/>
      <c r="BW18" s="294"/>
      <c r="BX18" s="294"/>
      <c r="BY18" s="294"/>
      <c r="BZ18" s="294"/>
      <c r="CA18" s="294"/>
      <c r="CB18" s="337"/>
      <c r="CD18" s="263" t="s">
        <v>372</v>
      </c>
      <c r="CE18" s="259"/>
      <c r="CF18" s="259"/>
      <c r="CG18" s="259"/>
      <c r="CH18" s="259"/>
      <c r="CI18" s="259"/>
      <c r="CJ18" s="259"/>
      <c r="CK18" s="259"/>
      <c r="CL18" s="259"/>
      <c r="CM18" s="259"/>
      <c r="CN18" s="259"/>
      <c r="CO18" s="259"/>
      <c r="CP18" s="259"/>
      <c r="CQ18" s="274"/>
      <c r="CR18" s="279" t="s">
        <v>170</v>
      </c>
      <c r="CS18" s="282"/>
      <c r="CT18" s="282"/>
      <c r="CU18" s="282"/>
      <c r="CV18" s="282"/>
      <c r="CW18" s="282"/>
      <c r="CX18" s="282"/>
      <c r="CY18" s="285"/>
      <c r="CZ18" s="288" t="s">
        <v>170</v>
      </c>
      <c r="DA18" s="288"/>
      <c r="DB18" s="288"/>
      <c r="DC18" s="288"/>
      <c r="DD18" s="295" t="s">
        <v>170</v>
      </c>
      <c r="DE18" s="282"/>
      <c r="DF18" s="282"/>
      <c r="DG18" s="282"/>
      <c r="DH18" s="282"/>
      <c r="DI18" s="282"/>
      <c r="DJ18" s="282"/>
      <c r="DK18" s="282"/>
      <c r="DL18" s="282"/>
      <c r="DM18" s="282"/>
      <c r="DN18" s="282"/>
      <c r="DO18" s="282"/>
      <c r="DP18" s="285"/>
      <c r="DQ18" s="295" t="s">
        <v>170</v>
      </c>
      <c r="DR18" s="282"/>
      <c r="DS18" s="282"/>
      <c r="DT18" s="282"/>
      <c r="DU18" s="282"/>
      <c r="DV18" s="282"/>
      <c r="DW18" s="282"/>
      <c r="DX18" s="282"/>
      <c r="DY18" s="282"/>
      <c r="DZ18" s="282"/>
      <c r="EA18" s="282"/>
      <c r="EB18" s="282"/>
      <c r="EC18" s="338"/>
    </row>
    <row r="19" spans="2:133" ht="11.25" customHeight="1">
      <c r="B19" s="263" t="s">
        <v>373</v>
      </c>
      <c r="C19" s="259"/>
      <c r="D19" s="259"/>
      <c r="E19" s="259"/>
      <c r="F19" s="259"/>
      <c r="G19" s="259"/>
      <c r="H19" s="259"/>
      <c r="I19" s="259"/>
      <c r="J19" s="259"/>
      <c r="K19" s="259"/>
      <c r="L19" s="259"/>
      <c r="M19" s="259"/>
      <c r="N19" s="259"/>
      <c r="O19" s="259"/>
      <c r="P19" s="259"/>
      <c r="Q19" s="274"/>
      <c r="R19" s="279">
        <v>3745</v>
      </c>
      <c r="S19" s="282"/>
      <c r="T19" s="282"/>
      <c r="U19" s="282"/>
      <c r="V19" s="282"/>
      <c r="W19" s="282"/>
      <c r="X19" s="282"/>
      <c r="Y19" s="285"/>
      <c r="Z19" s="288">
        <v>0.1</v>
      </c>
      <c r="AA19" s="288"/>
      <c r="AB19" s="288"/>
      <c r="AC19" s="288"/>
      <c r="AD19" s="294">
        <v>3745</v>
      </c>
      <c r="AE19" s="294"/>
      <c r="AF19" s="294"/>
      <c r="AG19" s="294"/>
      <c r="AH19" s="294"/>
      <c r="AI19" s="294"/>
      <c r="AJ19" s="294"/>
      <c r="AK19" s="294"/>
      <c r="AL19" s="289">
        <v>0.2</v>
      </c>
      <c r="AM19" s="291"/>
      <c r="AN19" s="291"/>
      <c r="AO19" s="303"/>
      <c r="AP19" s="263" t="s">
        <v>258</v>
      </c>
      <c r="AQ19" s="259"/>
      <c r="AR19" s="259"/>
      <c r="AS19" s="259"/>
      <c r="AT19" s="259"/>
      <c r="AU19" s="259"/>
      <c r="AV19" s="259"/>
      <c r="AW19" s="259"/>
      <c r="AX19" s="259"/>
      <c r="AY19" s="259"/>
      <c r="AZ19" s="259"/>
      <c r="BA19" s="259"/>
      <c r="BB19" s="259"/>
      <c r="BC19" s="259"/>
      <c r="BD19" s="259"/>
      <c r="BE19" s="259"/>
      <c r="BF19" s="274"/>
      <c r="BG19" s="279" t="s">
        <v>170</v>
      </c>
      <c r="BH19" s="282"/>
      <c r="BI19" s="282"/>
      <c r="BJ19" s="282"/>
      <c r="BK19" s="282"/>
      <c r="BL19" s="282"/>
      <c r="BM19" s="282"/>
      <c r="BN19" s="285"/>
      <c r="BO19" s="288" t="s">
        <v>170</v>
      </c>
      <c r="BP19" s="288"/>
      <c r="BQ19" s="288"/>
      <c r="BR19" s="288"/>
      <c r="BS19" s="294" t="s">
        <v>170</v>
      </c>
      <c r="BT19" s="294"/>
      <c r="BU19" s="294"/>
      <c r="BV19" s="294"/>
      <c r="BW19" s="294"/>
      <c r="BX19" s="294"/>
      <c r="BY19" s="294"/>
      <c r="BZ19" s="294"/>
      <c r="CA19" s="294"/>
      <c r="CB19" s="337"/>
      <c r="CD19" s="263" t="s">
        <v>374</v>
      </c>
      <c r="CE19" s="259"/>
      <c r="CF19" s="259"/>
      <c r="CG19" s="259"/>
      <c r="CH19" s="259"/>
      <c r="CI19" s="259"/>
      <c r="CJ19" s="259"/>
      <c r="CK19" s="259"/>
      <c r="CL19" s="259"/>
      <c r="CM19" s="259"/>
      <c r="CN19" s="259"/>
      <c r="CO19" s="259"/>
      <c r="CP19" s="259"/>
      <c r="CQ19" s="274"/>
      <c r="CR19" s="279" t="s">
        <v>170</v>
      </c>
      <c r="CS19" s="282"/>
      <c r="CT19" s="282"/>
      <c r="CU19" s="282"/>
      <c r="CV19" s="282"/>
      <c r="CW19" s="282"/>
      <c r="CX19" s="282"/>
      <c r="CY19" s="285"/>
      <c r="CZ19" s="288" t="s">
        <v>170</v>
      </c>
      <c r="DA19" s="288"/>
      <c r="DB19" s="288"/>
      <c r="DC19" s="288"/>
      <c r="DD19" s="295" t="s">
        <v>170</v>
      </c>
      <c r="DE19" s="282"/>
      <c r="DF19" s="282"/>
      <c r="DG19" s="282"/>
      <c r="DH19" s="282"/>
      <c r="DI19" s="282"/>
      <c r="DJ19" s="282"/>
      <c r="DK19" s="282"/>
      <c r="DL19" s="282"/>
      <c r="DM19" s="282"/>
      <c r="DN19" s="282"/>
      <c r="DO19" s="282"/>
      <c r="DP19" s="285"/>
      <c r="DQ19" s="295" t="s">
        <v>170</v>
      </c>
      <c r="DR19" s="282"/>
      <c r="DS19" s="282"/>
      <c r="DT19" s="282"/>
      <c r="DU19" s="282"/>
      <c r="DV19" s="282"/>
      <c r="DW19" s="282"/>
      <c r="DX19" s="282"/>
      <c r="DY19" s="282"/>
      <c r="DZ19" s="282"/>
      <c r="EA19" s="282"/>
      <c r="EB19" s="282"/>
      <c r="EC19" s="338"/>
    </row>
    <row r="20" spans="2:133" ht="11.25" customHeight="1">
      <c r="B20" s="263" t="s">
        <v>80</v>
      </c>
      <c r="C20" s="259"/>
      <c r="D20" s="259"/>
      <c r="E20" s="259"/>
      <c r="F20" s="259"/>
      <c r="G20" s="259"/>
      <c r="H20" s="259"/>
      <c r="I20" s="259"/>
      <c r="J20" s="259"/>
      <c r="K20" s="259"/>
      <c r="L20" s="259"/>
      <c r="M20" s="259"/>
      <c r="N20" s="259"/>
      <c r="O20" s="259"/>
      <c r="P20" s="259"/>
      <c r="Q20" s="274"/>
      <c r="R20" s="279">
        <v>1126</v>
      </c>
      <c r="S20" s="282"/>
      <c r="T20" s="282"/>
      <c r="U20" s="282"/>
      <c r="V20" s="282"/>
      <c r="W20" s="282"/>
      <c r="X20" s="282"/>
      <c r="Y20" s="285"/>
      <c r="Z20" s="288">
        <v>0</v>
      </c>
      <c r="AA20" s="288"/>
      <c r="AB20" s="288"/>
      <c r="AC20" s="288"/>
      <c r="AD20" s="294">
        <v>1126</v>
      </c>
      <c r="AE20" s="294"/>
      <c r="AF20" s="294"/>
      <c r="AG20" s="294"/>
      <c r="AH20" s="294"/>
      <c r="AI20" s="294"/>
      <c r="AJ20" s="294"/>
      <c r="AK20" s="294"/>
      <c r="AL20" s="289">
        <v>0</v>
      </c>
      <c r="AM20" s="291"/>
      <c r="AN20" s="291"/>
      <c r="AO20" s="303"/>
      <c r="AP20" s="263" t="s">
        <v>376</v>
      </c>
      <c r="AQ20" s="259"/>
      <c r="AR20" s="259"/>
      <c r="AS20" s="259"/>
      <c r="AT20" s="259"/>
      <c r="AU20" s="259"/>
      <c r="AV20" s="259"/>
      <c r="AW20" s="259"/>
      <c r="AX20" s="259"/>
      <c r="AY20" s="259"/>
      <c r="AZ20" s="259"/>
      <c r="BA20" s="259"/>
      <c r="BB20" s="259"/>
      <c r="BC20" s="259"/>
      <c r="BD20" s="259"/>
      <c r="BE20" s="259"/>
      <c r="BF20" s="274"/>
      <c r="BG20" s="279" t="s">
        <v>170</v>
      </c>
      <c r="BH20" s="282"/>
      <c r="BI20" s="282"/>
      <c r="BJ20" s="282"/>
      <c r="BK20" s="282"/>
      <c r="BL20" s="282"/>
      <c r="BM20" s="282"/>
      <c r="BN20" s="285"/>
      <c r="BO20" s="288" t="s">
        <v>170</v>
      </c>
      <c r="BP20" s="288"/>
      <c r="BQ20" s="288"/>
      <c r="BR20" s="288"/>
      <c r="BS20" s="294" t="s">
        <v>170</v>
      </c>
      <c r="BT20" s="294"/>
      <c r="BU20" s="294"/>
      <c r="BV20" s="294"/>
      <c r="BW20" s="294"/>
      <c r="BX20" s="294"/>
      <c r="BY20" s="294"/>
      <c r="BZ20" s="294"/>
      <c r="CA20" s="294"/>
      <c r="CB20" s="337"/>
      <c r="CD20" s="263" t="s">
        <v>196</v>
      </c>
      <c r="CE20" s="259"/>
      <c r="CF20" s="259"/>
      <c r="CG20" s="259"/>
      <c r="CH20" s="259"/>
      <c r="CI20" s="259"/>
      <c r="CJ20" s="259"/>
      <c r="CK20" s="259"/>
      <c r="CL20" s="259"/>
      <c r="CM20" s="259"/>
      <c r="CN20" s="259"/>
      <c r="CO20" s="259"/>
      <c r="CP20" s="259"/>
      <c r="CQ20" s="274"/>
      <c r="CR20" s="279">
        <v>3862696</v>
      </c>
      <c r="CS20" s="282"/>
      <c r="CT20" s="282"/>
      <c r="CU20" s="282"/>
      <c r="CV20" s="282"/>
      <c r="CW20" s="282"/>
      <c r="CX20" s="282"/>
      <c r="CY20" s="285"/>
      <c r="CZ20" s="288">
        <v>100</v>
      </c>
      <c r="DA20" s="288"/>
      <c r="DB20" s="288"/>
      <c r="DC20" s="288"/>
      <c r="DD20" s="295">
        <v>122916</v>
      </c>
      <c r="DE20" s="282"/>
      <c r="DF20" s="282"/>
      <c r="DG20" s="282"/>
      <c r="DH20" s="282"/>
      <c r="DI20" s="282"/>
      <c r="DJ20" s="282"/>
      <c r="DK20" s="282"/>
      <c r="DL20" s="282"/>
      <c r="DM20" s="282"/>
      <c r="DN20" s="282"/>
      <c r="DO20" s="282"/>
      <c r="DP20" s="285"/>
      <c r="DQ20" s="295">
        <v>2900350</v>
      </c>
      <c r="DR20" s="282"/>
      <c r="DS20" s="282"/>
      <c r="DT20" s="282"/>
      <c r="DU20" s="282"/>
      <c r="DV20" s="282"/>
      <c r="DW20" s="282"/>
      <c r="DX20" s="282"/>
      <c r="DY20" s="282"/>
      <c r="DZ20" s="282"/>
      <c r="EA20" s="282"/>
      <c r="EB20" s="282"/>
      <c r="EC20" s="338"/>
    </row>
    <row r="21" spans="2:133" ht="11.25" customHeight="1">
      <c r="B21" s="263" t="s">
        <v>377</v>
      </c>
      <c r="C21" s="259"/>
      <c r="D21" s="259"/>
      <c r="E21" s="259"/>
      <c r="F21" s="259"/>
      <c r="G21" s="259"/>
      <c r="H21" s="259"/>
      <c r="I21" s="259"/>
      <c r="J21" s="259"/>
      <c r="K21" s="259"/>
      <c r="L21" s="259"/>
      <c r="M21" s="259"/>
      <c r="N21" s="259"/>
      <c r="O21" s="259"/>
      <c r="P21" s="259"/>
      <c r="Q21" s="274"/>
      <c r="R21" s="279">
        <v>688</v>
      </c>
      <c r="S21" s="282"/>
      <c r="T21" s="282"/>
      <c r="U21" s="282"/>
      <c r="V21" s="282"/>
      <c r="W21" s="282"/>
      <c r="X21" s="282"/>
      <c r="Y21" s="285"/>
      <c r="Z21" s="288">
        <v>0</v>
      </c>
      <c r="AA21" s="288"/>
      <c r="AB21" s="288"/>
      <c r="AC21" s="288"/>
      <c r="AD21" s="294">
        <v>688</v>
      </c>
      <c r="AE21" s="294"/>
      <c r="AF21" s="294"/>
      <c r="AG21" s="294"/>
      <c r="AH21" s="294"/>
      <c r="AI21" s="294"/>
      <c r="AJ21" s="294"/>
      <c r="AK21" s="294"/>
      <c r="AL21" s="289">
        <v>0</v>
      </c>
      <c r="AM21" s="291"/>
      <c r="AN21" s="291"/>
      <c r="AO21" s="303"/>
      <c r="AP21" s="306" t="s">
        <v>378</v>
      </c>
      <c r="AQ21" s="309"/>
      <c r="AR21" s="309"/>
      <c r="AS21" s="309"/>
      <c r="AT21" s="309"/>
      <c r="AU21" s="309"/>
      <c r="AV21" s="309"/>
      <c r="AW21" s="309"/>
      <c r="AX21" s="309"/>
      <c r="AY21" s="309"/>
      <c r="AZ21" s="309"/>
      <c r="BA21" s="309"/>
      <c r="BB21" s="309"/>
      <c r="BC21" s="309"/>
      <c r="BD21" s="309"/>
      <c r="BE21" s="309"/>
      <c r="BF21" s="325"/>
      <c r="BG21" s="279" t="s">
        <v>170</v>
      </c>
      <c r="BH21" s="282"/>
      <c r="BI21" s="282"/>
      <c r="BJ21" s="282"/>
      <c r="BK21" s="282"/>
      <c r="BL21" s="282"/>
      <c r="BM21" s="282"/>
      <c r="BN21" s="285"/>
      <c r="BO21" s="288" t="s">
        <v>170</v>
      </c>
      <c r="BP21" s="288"/>
      <c r="BQ21" s="288"/>
      <c r="BR21" s="288"/>
      <c r="BS21" s="294" t="s">
        <v>170</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152</v>
      </c>
      <c r="C22" s="271"/>
      <c r="D22" s="271"/>
      <c r="E22" s="271"/>
      <c r="F22" s="271"/>
      <c r="G22" s="271"/>
      <c r="H22" s="271"/>
      <c r="I22" s="271"/>
      <c r="J22" s="271"/>
      <c r="K22" s="271"/>
      <c r="L22" s="271"/>
      <c r="M22" s="271"/>
      <c r="N22" s="271"/>
      <c r="O22" s="271"/>
      <c r="P22" s="271"/>
      <c r="Q22" s="275"/>
      <c r="R22" s="279">
        <v>19695</v>
      </c>
      <c r="S22" s="282"/>
      <c r="T22" s="282"/>
      <c r="U22" s="282"/>
      <c r="V22" s="282"/>
      <c r="W22" s="282"/>
      <c r="X22" s="282"/>
      <c r="Y22" s="285"/>
      <c r="Z22" s="288">
        <v>0.5</v>
      </c>
      <c r="AA22" s="288"/>
      <c r="AB22" s="288"/>
      <c r="AC22" s="288"/>
      <c r="AD22" s="294">
        <v>19695</v>
      </c>
      <c r="AE22" s="294"/>
      <c r="AF22" s="294"/>
      <c r="AG22" s="294"/>
      <c r="AH22" s="294"/>
      <c r="AI22" s="294"/>
      <c r="AJ22" s="294"/>
      <c r="AK22" s="294"/>
      <c r="AL22" s="289">
        <v>0.80000001192092896</v>
      </c>
      <c r="AM22" s="291"/>
      <c r="AN22" s="291"/>
      <c r="AO22" s="303"/>
      <c r="AP22" s="306" t="s">
        <v>380</v>
      </c>
      <c r="AQ22" s="309"/>
      <c r="AR22" s="309"/>
      <c r="AS22" s="309"/>
      <c r="AT22" s="309"/>
      <c r="AU22" s="309"/>
      <c r="AV22" s="309"/>
      <c r="AW22" s="309"/>
      <c r="AX22" s="309"/>
      <c r="AY22" s="309"/>
      <c r="AZ22" s="309"/>
      <c r="BA22" s="309"/>
      <c r="BB22" s="309"/>
      <c r="BC22" s="309"/>
      <c r="BD22" s="309"/>
      <c r="BE22" s="309"/>
      <c r="BF22" s="325"/>
      <c r="BG22" s="279" t="s">
        <v>170</v>
      </c>
      <c r="BH22" s="282"/>
      <c r="BI22" s="282"/>
      <c r="BJ22" s="282"/>
      <c r="BK22" s="282"/>
      <c r="BL22" s="282"/>
      <c r="BM22" s="282"/>
      <c r="BN22" s="285"/>
      <c r="BO22" s="288" t="s">
        <v>170</v>
      </c>
      <c r="BP22" s="288"/>
      <c r="BQ22" s="288"/>
      <c r="BR22" s="288"/>
      <c r="BS22" s="294" t="s">
        <v>170</v>
      </c>
      <c r="BT22" s="294"/>
      <c r="BU22" s="294"/>
      <c r="BV22" s="294"/>
      <c r="BW22" s="294"/>
      <c r="BX22" s="294"/>
      <c r="BY22" s="294"/>
      <c r="BZ22" s="294"/>
      <c r="CA22" s="294"/>
      <c r="CB22" s="337"/>
      <c r="CD22" s="183" t="s">
        <v>381</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349</v>
      </c>
      <c r="C23" s="259"/>
      <c r="D23" s="259"/>
      <c r="E23" s="259"/>
      <c r="F23" s="259"/>
      <c r="G23" s="259"/>
      <c r="H23" s="259"/>
      <c r="I23" s="259"/>
      <c r="J23" s="259"/>
      <c r="K23" s="259"/>
      <c r="L23" s="259"/>
      <c r="M23" s="259"/>
      <c r="N23" s="259"/>
      <c r="O23" s="259"/>
      <c r="P23" s="259"/>
      <c r="Q23" s="274"/>
      <c r="R23" s="279">
        <v>1556146</v>
      </c>
      <c r="S23" s="282"/>
      <c r="T23" s="282"/>
      <c r="U23" s="282"/>
      <c r="V23" s="282"/>
      <c r="W23" s="282"/>
      <c r="X23" s="282"/>
      <c r="Y23" s="285"/>
      <c r="Z23" s="288">
        <v>37.700000000000003</v>
      </c>
      <c r="AA23" s="288"/>
      <c r="AB23" s="288"/>
      <c r="AC23" s="288"/>
      <c r="AD23" s="294">
        <v>1421889</v>
      </c>
      <c r="AE23" s="294"/>
      <c r="AF23" s="294"/>
      <c r="AG23" s="294"/>
      <c r="AH23" s="294"/>
      <c r="AI23" s="294"/>
      <c r="AJ23" s="294"/>
      <c r="AK23" s="294"/>
      <c r="AL23" s="289">
        <v>57</v>
      </c>
      <c r="AM23" s="291"/>
      <c r="AN23" s="291"/>
      <c r="AO23" s="303"/>
      <c r="AP23" s="306" t="s">
        <v>60</v>
      </c>
      <c r="AQ23" s="309"/>
      <c r="AR23" s="309"/>
      <c r="AS23" s="309"/>
      <c r="AT23" s="309"/>
      <c r="AU23" s="309"/>
      <c r="AV23" s="309"/>
      <c r="AW23" s="309"/>
      <c r="AX23" s="309"/>
      <c r="AY23" s="309"/>
      <c r="AZ23" s="309"/>
      <c r="BA23" s="309"/>
      <c r="BB23" s="309"/>
      <c r="BC23" s="309"/>
      <c r="BD23" s="309"/>
      <c r="BE23" s="309"/>
      <c r="BF23" s="325"/>
      <c r="BG23" s="279" t="s">
        <v>170</v>
      </c>
      <c r="BH23" s="282"/>
      <c r="BI23" s="282"/>
      <c r="BJ23" s="282"/>
      <c r="BK23" s="282"/>
      <c r="BL23" s="282"/>
      <c r="BM23" s="282"/>
      <c r="BN23" s="285"/>
      <c r="BO23" s="288" t="s">
        <v>170</v>
      </c>
      <c r="BP23" s="288"/>
      <c r="BQ23" s="288"/>
      <c r="BR23" s="288"/>
      <c r="BS23" s="294" t="s">
        <v>170</v>
      </c>
      <c r="BT23" s="294"/>
      <c r="BU23" s="294"/>
      <c r="BV23" s="294"/>
      <c r="BW23" s="294"/>
      <c r="BX23" s="294"/>
      <c r="BY23" s="294"/>
      <c r="BZ23" s="294"/>
      <c r="CA23" s="294"/>
      <c r="CB23" s="337"/>
      <c r="CD23" s="183" t="s">
        <v>321</v>
      </c>
      <c r="CE23" s="140"/>
      <c r="CF23" s="140"/>
      <c r="CG23" s="140"/>
      <c r="CH23" s="140"/>
      <c r="CI23" s="140"/>
      <c r="CJ23" s="140"/>
      <c r="CK23" s="140"/>
      <c r="CL23" s="140"/>
      <c r="CM23" s="140"/>
      <c r="CN23" s="140"/>
      <c r="CO23" s="140"/>
      <c r="CP23" s="140"/>
      <c r="CQ23" s="145"/>
      <c r="CR23" s="183" t="s">
        <v>297</v>
      </c>
      <c r="CS23" s="140"/>
      <c r="CT23" s="140"/>
      <c r="CU23" s="140"/>
      <c r="CV23" s="140"/>
      <c r="CW23" s="140"/>
      <c r="CX23" s="140"/>
      <c r="CY23" s="145"/>
      <c r="CZ23" s="183" t="s">
        <v>383</v>
      </c>
      <c r="DA23" s="140"/>
      <c r="DB23" s="140"/>
      <c r="DC23" s="145"/>
      <c r="DD23" s="183" t="s">
        <v>308</v>
      </c>
      <c r="DE23" s="140"/>
      <c r="DF23" s="140"/>
      <c r="DG23" s="140"/>
      <c r="DH23" s="140"/>
      <c r="DI23" s="140"/>
      <c r="DJ23" s="140"/>
      <c r="DK23" s="145"/>
      <c r="DL23" s="356" t="s">
        <v>235</v>
      </c>
      <c r="DM23" s="359"/>
      <c r="DN23" s="359"/>
      <c r="DO23" s="359"/>
      <c r="DP23" s="359"/>
      <c r="DQ23" s="359"/>
      <c r="DR23" s="359"/>
      <c r="DS23" s="359"/>
      <c r="DT23" s="359"/>
      <c r="DU23" s="359"/>
      <c r="DV23" s="363"/>
      <c r="DW23" s="183" t="s">
        <v>385</v>
      </c>
      <c r="DX23" s="140"/>
      <c r="DY23" s="140"/>
      <c r="DZ23" s="140"/>
      <c r="EA23" s="140"/>
      <c r="EB23" s="140"/>
      <c r="EC23" s="145"/>
    </row>
    <row r="24" spans="2:133" ht="11.25" customHeight="1">
      <c r="B24" s="263" t="s">
        <v>303</v>
      </c>
      <c r="C24" s="259"/>
      <c r="D24" s="259"/>
      <c r="E24" s="259"/>
      <c r="F24" s="259"/>
      <c r="G24" s="259"/>
      <c r="H24" s="259"/>
      <c r="I24" s="259"/>
      <c r="J24" s="259"/>
      <c r="K24" s="259"/>
      <c r="L24" s="259"/>
      <c r="M24" s="259"/>
      <c r="N24" s="259"/>
      <c r="O24" s="259"/>
      <c r="P24" s="259"/>
      <c r="Q24" s="274"/>
      <c r="R24" s="279">
        <v>1421889</v>
      </c>
      <c r="S24" s="282"/>
      <c r="T24" s="282"/>
      <c r="U24" s="282"/>
      <c r="V24" s="282"/>
      <c r="W24" s="282"/>
      <c r="X24" s="282"/>
      <c r="Y24" s="285"/>
      <c r="Z24" s="288">
        <v>34.4</v>
      </c>
      <c r="AA24" s="288"/>
      <c r="AB24" s="288"/>
      <c r="AC24" s="288"/>
      <c r="AD24" s="294">
        <v>1421889</v>
      </c>
      <c r="AE24" s="294"/>
      <c r="AF24" s="294"/>
      <c r="AG24" s="294"/>
      <c r="AH24" s="294"/>
      <c r="AI24" s="294"/>
      <c r="AJ24" s="294"/>
      <c r="AK24" s="294"/>
      <c r="AL24" s="289">
        <v>57</v>
      </c>
      <c r="AM24" s="291"/>
      <c r="AN24" s="291"/>
      <c r="AO24" s="303"/>
      <c r="AP24" s="306" t="s">
        <v>167</v>
      </c>
      <c r="AQ24" s="309"/>
      <c r="AR24" s="309"/>
      <c r="AS24" s="309"/>
      <c r="AT24" s="309"/>
      <c r="AU24" s="309"/>
      <c r="AV24" s="309"/>
      <c r="AW24" s="309"/>
      <c r="AX24" s="309"/>
      <c r="AY24" s="309"/>
      <c r="AZ24" s="309"/>
      <c r="BA24" s="309"/>
      <c r="BB24" s="309"/>
      <c r="BC24" s="309"/>
      <c r="BD24" s="309"/>
      <c r="BE24" s="309"/>
      <c r="BF24" s="325"/>
      <c r="BG24" s="279" t="s">
        <v>170</v>
      </c>
      <c r="BH24" s="282"/>
      <c r="BI24" s="282"/>
      <c r="BJ24" s="282"/>
      <c r="BK24" s="282"/>
      <c r="BL24" s="282"/>
      <c r="BM24" s="282"/>
      <c r="BN24" s="285"/>
      <c r="BO24" s="288" t="s">
        <v>170</v>
      </c>
      <c r="BP24" s="288"/>
      <c r="BQ24" s="288"/>
      <c r="BR24" s="288"/>
      <c r="BS24" s="294" t="s">
        <v>170</v>
      </c>
      <c r="BT24" s="294"/>
      <c r="BU24" s="294"/>
      <c r="BV24" s="294"/>
      <c r="BW24" s="294"/>
      <c r="BX24" s="294"/>
      <c r="BY24" s="294"/>
      <c r="BZ24" s="294"/>
      <c r="CA24" s="294"/>
      <c r="CB24" s="337"/>
      <c r="CD24" s="262" t="s">
        <v>388</v>
      </c>
      <c r="CE24" s="270"/>
      <c r="CF24" s="270"/>
      <c r="CG24" s="270"/>
      <c r="CH24" s="270"/>
      <c r="CI24" s="270"/>
      <c r="CJ24" s="270"/>
      <c r="CK24" s="270"/>
      <c r="CL24" s="270"/>
      <c r="CM24" s="270"/>
      <c r="CN24" s="270"/>
      <c r="CO24" s="270"/>
      <c r="CP24" s="270"/>
      <c r="CQ24" s="273"/>
      <c r="CR24" s="278">
        <v>1531464</v>
      </c>
      <c r="CS24" s="281"/>
      <c r="CT24" s="281"/>
      <c r="CU24" s="281"/>
      <c r="CV24" s="281"/>
      <c r="CW24" s="281"/>
      <c r="CX24" s="281"/>
      <c r="CY24" s="284"/>
      <c r="CZ24" s="298">
        <v>39.6</v>
      </c>
      <c r="DA24" s="300"/>
      <c r="DB24" s="300"/>
      <c r="DC24" s="348"/>
      <c r="DD24" s="352">
        <v>1021283</v>
      </c>
      <c r="DE24" s="281"/>
      <c r="DF24" s="281"/>
      <c r="DG24" s="281"/>
      <c r="DH24" s="281"/>
      <c r="DI24" s="281"/>
      <c r="DJ24" s="281"/>
      <c r="DK24" s="284"/>
      <c r="DL24" s="352">
        <v>1001087</v>
      </c>
      <c r="DM24" s="281"/>
      <c r="DN24" s="281"/>
      <c r="DO24" s="281"/>
      <c r="DP24" s="281"/>
      <c r="DQ24" s="281"/>
      <c r="DR24" s="281"/>
      <c r="DS24" s="281"/>
      <c r="DT24" s="281"/>
      <c r="DU24" s="281"/>
      <c r="DV24" s="284"/>
      <c r="DW24" s="298">
        <v>38.299999999999997</v>
      </c>
      <c r="DX24" s="300"/>
      <c r="DY24" s="300"/>
      <c r="DZ24" s="300"/>
      <c r="EA24" s="300"/>
      <c r="EB24" s="300"/>
      <c r="EC24" s="302"/>
    </row>
    <row r="25" spans="2:133" ht="11.25" customHeight="1">
      <c r="B25" s="263" t="s">
        <v>301</v>
      </c>
      <c r="C25" s="259"/>
      <c r="D25" s="259"/>
      <c r="E25" s="259"/>
      <c r="F25" s="259"/>
      <c r="G25" s="259"/>
      <c r="H25" s="259"/>
      <c r="I25" s="259"/>
      <c r="J25" s="259"/>
      <c r="K25" s="259"/>
      <c r="L25" s="259"/>
      <c r="M25" s="259"/>
      <c r="N25" s="259"/>
      <c r="O25" s="259"/>
      <c r="P25" s="259"/>
      <c r="Q25" s="274"/>
      <c r="R25" s="279">
        <v>134257</v>
      </c>
      <c r="S25" s="282"/>
      <c r="T25" s="282"/>
      <c r="U25" s="282"/>
      <c r="V25" s="282"/>
      <c r="W25" s="282"/>
      <c r="X25" s="282"/>
      <c r="Y25" s="285"/>
      <c r="Z25" s="288">
        <v>3.3</v>
      </c>
      <c r="AA25" s="288"/>
      <c r="AB25" s="288"/>
      <c r="AC25" s="288"/>
      <c r="AD25" s="294" t="s">
        <v>170</v>
      </c>
      <c r="AE25" s="294"/>
      <c r="AF25" s="294"/>
      <c r="AG25" s="294"/>
      <c r="AH25" s="294"/>
      <c r="AI25" s="294"/>
      <c r="AJ25" s="294"/>
      <c r="AK25" s="294"/>
      <c r="AL25" s="289" t="s">
        <v>170</v>
      </c>
      <c r="AM25" s="291"/>
      <c r="AN25" s="291"/>
      <c r="AO25" s="303"/>
      <c r="AP25" s="306" t="s">
        <v>279</v>
      </c>
      <c r="AQ25" s="309"/>
      <c r="AR25" s="309"/>
      <c r="AS25" s="309"/>
      <c r="AT25" s="309"/>
      <c r="AU25" s="309"/>
      <c r="AV25" s="309"/>
      <c r="AW25" s="309"/>
      <c r="AX25" s="309"/>
      <c r="AY25" s="309"/>
      <c r="AZ25" s="309"/>
      <c r="BA25" s="309"/>
      <c r="BB25" s="309"/>
      <c r="BC25" s="309"/>
      <c r="BD25" s="309"/>
      <c r="BE25" s="309"/>
      <c r="BF25" s="325"/>
      <c r="BG25" s="279" t="s">
        <v>170</v>
      </c>
      <c r="BH25" s="282"/>
      <c r="BI25" s="282"/>
      <c r="BJ25" s="282"/>
      <c r="BK25" s="282"/>
      <c r="BL25" s="282"/>
      <c r="BM25" s="282"/>
      <c r="BN25" s="285"/>
      <c r="BO25" s="288" t="s">
        <v>170</v>
      </c>
      <c r="BP25" s="288"/>
      <c r="BQ25" s="288"/>
      <c r="BR25" s="288"/>
      <c r="BS25" s="294" t="s">
        <v>170</v>
      </c>
      <c r="BT25" s="294"/>
      <c r="BU25" s="294"/>
      <c r="BV25" s="294"/>
      <c r="BW25" s="294"/>
      <c r="BX25" s="294"/>
      <c r="BY25" s="294"/>
      <c r="BZ25" s="294"/>
      <c r="CA25" s="294"/>
      <c r="CB25" s="337"/>
      <c r="CD25" s="263" t="s">
        <v>201</v>
      </c>
      <c r="CE25" s="259"/>
      <c r="CF25" s="259"/>
      <c r="CG25" s="259"/>
      <c r="CH25" s="259"/>
      <c r="CI25" s="259"/>
      <c r="CJ25" s="259"/>
      <c r="CK25" s="259"/>
      <c r="CL25" s="259"/>
      <c r="CM25" s="259"/>
      <c r="CN25" s="259"/>
      <c r="CO25" s="259"/>
      <c r="CP25" s="259"/>
      <c r="CQ25" s="274"/>
      <c r="CR25" s="279">
        <v>609929</v>
      </c>
      <c r="CS25" s="324"/>
      <c r="CT25" s="324"/>
      <c r="CU25" s="324"/>
      <c r="CV25" s="324"/>
      <c r="CW25" s="324"/>
      <c r="CX25" s="324"/>
      <c r="CY25" s="343"/>
      <c r="CZ25" s="289">
        <v>15.8</v>
      </c>
      <c r="DA25" s="346"/>
      <c r="DB25" s="346"/>
      <c r="DC25" s="349"/>
      <c r="DD25" s="295">
        <v>565146</v>
      </c>
      <c r="DE25" s="324"/>
      <c r="DF25" s="324"/>
      <c r="DG25" s="324"/>
      <c r="DH25" s="324"/>
      <c r="DI25" s="324"/>
      <c r="DJ25" s="324"/>
      <c r="DK25" s="343"/>
      <c r="DL25" s="295">
        <v>545503</v>
      </c>
      <c r="DM25" s="324"/>
      <c r="DN25" s="324"/>
      <c r="DO25" s="324"/>
      <c r="DP25" s="324"/>
      <c r="DQ25" s="324"/>
      <c r="DR25" s="324"/>
      <c r="DS25" s="324"/>
      <c r="DT25" s="324"/>
      <c r="DU25" s="324"/>
      <c r="DV25" s="343"/>
      <c r="DW25" s="289">
        <v>20.9</v>
      </c>
      <c r="DX25" s="346"/>
      <c r="DY25" s="346"/>
      <c r="DZ25" s="346"/>
      <c r="EA25" s="346"/>
      <c r="EB25" s="346"/>
      <c r="EC25" s="371"/>
    </row>
    <row r="26" spans="2:133" ht="11.25" customHeight="1">
      <c r="B26" s="263" t="s">
        <v>389</v>
      </c>
      <c r="C26" s="259"/>
      <c r="D26" s="259"/>
      <c r="E26" s="259"/>
      <c r="F26" s="259"/>
      <c r="G26" s="259"/>
      <c r="H26" s="259"/>
      <c r="I26" s="259"/>
      <c r="J26" s="259"/>
      <c r="K26" s="259"/>
      <c r="L26" s="259"/>
      <c r="M26" s="259"/>
      <c r="N26" s="259"/>
      <c r="O26" s="259"/>
      <c r="P26" s="259"/>
      <c r="Q26" s="274"/>
      <c r="R26" s="279" t="s">
        <v>170</v>
      </c>
      <c r="S26" s="282"/>
      <c r="T26" s="282"/>
      <c r="U26" s="282"/>
      <c r="V26" s="282"/>
      <c r="W26" s="282"/>
      <c r="X26" s="282"/>
      <c r="Y26" s="285"/>
      <c r="Z26" s="288" t="s">
        <v>170</v>
      </c>
      <c r="AA26" s="288"/>
      <c r="AB26" s="288"/>
      <c r="AC26" s="288"/>
      <c r="AD26" s="294" t="s">
        <v>170</v>
      </c>
      <c r="AE26" s="294"/>
      <c r="AF26" s="294"/>
      <c r="AG26" s="294"/>
      <c r="AH26" s="294"/>
      <c r="AI26" s="294"/>
      <c r="AJ26" s="294"/>
      <c r="AK26" s="294"/>
      <c r="AL26" s="289" t="s">
        <v>170</v>
      </c>
      <c r="AM26" s="291"/>
      <c r="AN26" s="291"/>
      <c r="AO26" s="303"/>
      <c r="AP26" s="306" t="s">
        <v>391</v>
      </c>
      <c r="AQ26" s="308"/>
      <c r="AR26" s="308"/>
      <c r="AS26" s="308"/>
      <c r="AT26" s="308"/>
      <c r="AU26" s="308"/>
      <c r="AV26" s="308"/>
      <c r="AW26" s="308"/>
      <c r="AX26" s="308"/>
      <c r="AY26" s="308"/>
      <c r="AZ26" s="308"/>
      <c r="BA26" s="308"/>
      <c r="BB26" s="308"/>
      <c r="BC26" s="308"/>
      <c r="BD26" s="308"/>
      <c r="BE26" s="308"/>
      <c r="BF26" s="325"/>
      <c r="BG26" s="279" t="s">
        <v>170</v>
      </c>
      <c r="BH26" s="282"/>
      <c r="BI26" s="282"/>
      <c r="BJ26" s="282"/>
      <c r="BK26" s="282"/>
      <c r="BL26" s="282"/>
      <c r="BM26" s="282"/>
      <c r="BN26" s="285"/>
      <c r="BO26" s="288" t="s">
        <v>170</v>
      </c>
      <c r="BP26" s="288"/>
      <c r="BQ26" s="288"/>
      <c r="BR26" s="288"/>
      <c r="BS26" s="294" t="s">
        <v>170</v>
      </c>
      <c r="BT26" s="294"/>
      <c r="BU26" s="294"/>
      <c r="BV26" s="294"/>
      <c r="BW26" s="294"/>
      <c r="BX26" s="294"/>
      <c r="BY26" s="294"/>
      <c r="BZ26" s="294"/>
      <c r="CA26" s="294"/>
      <c r="CB26" s="337"/>
      <c r="CD26" s="263" t="s">
        <v>125</v>
      </c>
      <c r="CE26" s="259"/>
      <c r="CF26" s="259"/>
      <c r="CG26" s="259"/>
      <c r="CH26" s="259"/>
      <c r="CI26" s="259"/>
      <c r="CJ26" s="259"/>
      <c r="CK26" s="259"/>
      <c r="CL26" s="259"/>
      <c r="CM26" s="259"/>
      <c r="CN26" s="259"/>
      <c r="CO26" s="259"/>
      <c r="CP26" s="259"/>
      <c r="CQ26" s="274"/>
      <c r="CR26" s="279">
        <v>365642</v>
      </c>
      <c r="CS26" s="282"/>
      <c r="CT26" s="282"/>
      <c r="CU26" s="282"/>
      <c r="CV26" s="282"/>
      <c r="CW26" s="282"/>
      <c r="CX26" s="282"/>
      <c r="CY26" s="285"/>
      <c r="CZ26" s="289">
        <v>9.5</v>
      </c>
      <c r="DA26" s="346"/>
      <c r="DB26" s="346"/>
      <c r="DC26" s="349"/>
      <c r="DD26" s="295">
        <v>345795</v>
      </c>
      <c r="DE26" s="282"/>
      <c r="DF26" s="282"/>
      <c r="DG26" s="282"/>
      <c r="DH26" s="282"/>
      <c r="DI26" s="282"/>
      <c r="DJ26" s="282"/>
      <c r="DK26" s="285"/>
      <c r="DL26" s="295" t="s">
        <v>170</v>
      </c>
      <c r="DM26" s="282"/>
      <c r="DN26" s="282"/>
      <c r="DO26" s="282"/>
      <c r="DP26" s="282"/>
      <c r="DQ26" s="282"/>
      <c r="DR26" s="282"/>
      <c r="DS26" s="282"/>
      <c r="DT26" s="282"/>
      <c r="DU26" s="282"/>
      <c r="DV26" s="285"/>
      <c r="DW26" s="289" t="s">
        <v>170</v>
      </c>
      <c r="DX26" s="346"/>
      <c r="DY26" s="346"/>
      <c r="DZ26" s="346"/>
      <c r="EA26" s="346"/>
      <c r="EB26" s="346"/>
      <c r="EC26" s="371"/>
    </row>
    <row r="27" spans="2:133" ht="11.25" customHeight="1">
      <c r="B27" s="263" t="s">
        <v>85</v>
      </c>
      <c r="C27" s="259"/>
      <c r="D27" s="259"/>
      <c r="E27" s="259"/>
      <c r="F27" s="259"/>
      <c r="G27" s="259"/>
      <c r="H27" s="259"/>
      <c r="I27" s="259"/>
      <c r="J27" s="259"/>
      <c r="K27" s="259"/>
      <c r="L27" s="259"/>
      <c r="M27" s="259"/>
      <c r="N27" s="259"/>
      <c r="O27" s="259"/>
      <c r="P27" s="259"/>
      <c r="Q27" s="274"/>
      <c r="R27" s="279">
        <v>2623747</v>
      </c>
      <c r="S27" s="282"/>
      <c r="T27" s="282"/>
      <c r="U27" s="282"/>
      <c r="V27" s="282"/>
      <c r="W27" s="282"/>
      <c r="X27" s="282"/>
      <c r="Y27" s="285"/>
      <c r="Z27" s="288">
        <v>63.5</v>
      </c>
      <c r="AA27" s="288"/>
      <c r="AB27" s="288"/>
      <c r="AC27" s="288"/>
      <c r="AD27" s="294">
        <v>2489490</v>
      </c>
      <c r="AE27" s="294"/>
      <c r="AF27" s="294"/>
      <c r="AG27" s="294"/>
      <c r="AH27" s="294"/>
      <c r="AI27" s="294"/>
      <c r="AJ27" s="294"/>
      <c r="AK27" s="294"/>
      <c r="AL27" s="289">
        <v>99.800003051757813</v>
      </c>
      <c r="AM27" s="291"/>
      <c r="AN27" s="291"/>
      <c r="AO27" s="303"/>
      <c r="AP27" s="263" t="s">
        <v>392</v>
      </c>
      <c r="AQ27" s="259"/>
      <c r="AR27" s="259"/>
      <c r="AS27" s="259"/>
      <c r="AT27" s="259"/>
      <c r="AU27" s="259"/>
      <c r="AV27" s="259"/>
      <c r="AW27" s="259"/>
      <c r="AX27" s="259"/>
      <c r="AY27" s="259"/>
      <c r="AZ27" s="259"/>
      <c r="BA27" s="259"/>
      <c r="BB27" s="259"/>
      <c r="BC27" s="259"/>
      <c r="BD27" s="259"/>
      <c r="BE27" s="259"/>
      <c r="BF27" s="274"/>
      <c r="BG27" s="279">
        <v>822728</v>
      </c>
      <c r="BH27" s="282"/>
      <c r="BI27" s="282"/>
      <c r="BJ27" s="282"/>
      <c r="BK27" s="282"/>
      <c r="BL27" s="282"/>
      <c r="BM27" s="282"/>
      <c r="BN27" s="285"/>
      <c r="BO27" s="288">
        <v>100</v>
      </c>
      <c r="BP27" s="288"/>
      <c r="BQ27" s="288"/>
      <c r="BR27" s="288"/>
      <c r="BS27" s="294" t="s">
        <v>170</v>
      </c>
      <c r="BT27" s="294"/>
      <c r="BU27" s="294"/>
      <c r="BV27" s="294"/>
      <c r="BW27" s="294"/>
      <c r="BX27" s="294"/>
      <c r="BY27" s="294"/>
      <c r="BZ27" s="294"/>
      <c r="CA27" s="294"/>
      <c r="CB27" s="337"/>
      <c r="CD27" s="263" t="s">
        <v>228</v>
      </c>
      <c r="CE27" s="259"/>
      <c r="CF27" s="259"/>
      <c r="CG27" s="259"/>
      <c r="CH27" s="259"/>
      <c r="CI27" s="259"/>
      <c r="CJ27" s="259"/>
      <c r="CK27" s="259"/>
      <c r="CL27" s="259"/>
      <c r="CM27" s="259"/>
      <c r="CN27" s="259"/>
      <c r="CO27" s="259"/>
      <c r="CP27" s="259"/>
      <c r="CQ27" s="274"/>
      <c r="CR27" s="279">
        <v>592462</v>
      </c>
      <c r="CS27" s="324"/>
      <c r="CT27" s="324"/>
      <c r="CU27" s="324"/>
      <c r="CV27" s="324"/>
      <c r="CW27" s="324"/>
      <c r="CX27" s="324"/>
      <c r="CY27" s="343"/>
      <c r="CZ27" s="289">
        <v>15.3</v>
      </c>
      <c r="DA27" s="346"/>
      <c r="DB27" s="346"/>
      <c r="DC27" s="349"/>
      <c r="DD27" s="295">
        <v>128887</v>
      </c>
      <c r="DE27" s="324"/>
      <c r="DF27" s="324"/>
      <c r="DG27" s="324"/>
      <c r="DH27" s="324"/>
      <c r="DI27" s="324"/>
      <c r="DJ27" s="324"/>
      <c r="DK27" s="343"/>
      <c r="DL27" s="295">
        <v>128334</v>
      </c>
      <c r="DM27" s="324"/>
      <c r="DN27" s="324"/>
      <c r="DO27" s="324"/>
      <c r="DP27" s="324"/>
      <c r="DQ27" s="324"/>
      <c r="DR27" s="324"/>
      <c r="DS27" s="324"/>
      <c r="DT27" s="324"/>
      <c r="DU27" s="324"/>
      <c r="DV27" s="343"/>
      <c r="DW27" s="289">
        <v>4.9000000000000004</v>
      </c>
      <c r="DX27" s="346"/>
      <c r="DY27" s="346"/>
      <c r="DZ27" s="346"/>
      <c r="EA27" s="346"/>
      <c r="EB27" s="346"/>
      <c r="EC27" s="371"/>
    </row>
    <row r="28" spans="2:133" ht="11.25" customHeight="1">
      <c r="B28" s="263" t="s">
        <v>394</v>
      </c>
      <c r="C28" s="259"/>
      <c r="D28" s="259"/>
      <c r="E28" s="259"/>
      <c r="F28" s="259"/>
      <c r="G28" s="259"/>
      <c r="H28" s="259"/>
      <c r="I28" s="259"/>
      <c r="J28" s="259"/>
      <c r="K28" s="259"/>
      <c r="L28" s="259"/>
      <c r="M28" s="259"/>
      <c r="N28" s="259"/>
      <c r="O28" s="259"/>
      <c r="P28" s="259"/>
      <c r="Q28" s="274"/>
      <c r="R28" s="279">
        <v>836</v>
      </c>
      <c r="S28" s="282"/>
      <c r="T28" s="282"/>
      <c r="U28" s="282"/>
      <c r="V28" s="282"/>
      <c r="W28" s="282"/>
      <c r="X28" s="282"/>
      <c r="Y28" s="285"/>
      <c r="Z28" s="288">
        <v>0</v>
      </c>
      <c r="AA28" s="288"/>
      <c r="AB28" s="288"/>
      <c r="AC28" s="288"/>
      <c r="AD28" s="294">
        <v>836</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387</v>
      </c>
      <c r="CE28" s="259"/>
      <c r="CF28" s="259"/>
      <c r="CG28" s="259"/>
      <c r="CH28" s="259"/>
      <c r="CI28" s="259"/>
      <c r="CJ28" s="259"/>
      <c r="CK28" s="259"/>
      <c r="CL28" s="259"/>
      <c r="CM28" s="259"/>
      <c r="CN28" s="259"/>
      <c r="CO28" s="259"/>
      <c r="CP28" s="259"/>
      <c r="CQ28" s="274"/>
      <c r="CR28" s="279">
        <v>329073</v>
      </c>
      <c r="CS28" s="282"/>
      <c r="CT28" s="282"/>
      <c r="CU28" s="282"/>
      <c r="CV28" s="282"/>
      <c r="CW28" s="282"/>
      <c r="CX28" s="282"/>
      <c r="CY28" s="285"/>
      <c r="CZ28" s="289">
        <v>8.5</v>
      </c>
      <c r="DA28" s="346"/>
      <c r="DB28" s="346"/>
      <c r="DC28" s="349"/>
      <c r="DD28" s="295">
        <v>327250</v>
      </c>
      <c r="DE28" s="282"/>
      <c r="DF28" s="282"/>
      <c r="DG28" s="282"/>
      <c r="DH28" s="282"/>
      <c r="DI28" s="282"/>
      <c r="DJ28" s="282"/>
      <c r="DK28" s="285"/>
      <c r="DL28" s="295">
        <v>327250</v>
      </c>
      <c r="DM28" s="282"/>
      <c r="DN28" s="282"/>
      <c r="DO28" s="282"/>
      <c r="DP28" s="282"/>
      <c r="DQ28" s="282"/>
      <c r="DR28" s="282"/>
      <c r="DS28" s="282"/>
      <c r="DT28" s="282"/>
      <c r="DU28" s="282"/>
      <c r="DV28" s="285"/>
      <c r="DW28" s="289">
        <v>12.5</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41368</v>
      </c>
      <c r="S29" s="282"/>
      <c r="T29" s="282"/>
      <c r="U29" s="282"/>
      <c r="V29" s="282"/>
      <c r="W29" s="282"/>
      <c r="X29" s="282"/>
      <c r="Y29" s="285"/>
      <c r="Z29" s="288">
        <v>1</v>
      </c>
      <c r="AA29" s="288"/>
      <c r="AB29" s="288"/>
      <c r="AC29" s="288"/>
      <c r="AD29" s="294" t="s">
        <v>170</v>
      </c>
      <c r="AE29" s="294"/>
      <c r="AF29" s="294"/>
      <c r="AG29" s="294"/>
      <c r="AH29" s="294"/>
      <c r="AI29" s="294"/>
      <c r="AJ29" s="294"/>
      <c r="AK29" s="294"/>
      <c r="AL29" s="289" t="s">
        <v>170</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182</v>
      </c>
      <c r="CE29" s="41"/>
      <c r="CF29" s="263" t="s">
        <v>26</v>
      </c>
      <c r="CG29" s="259"/>
      <c r="CH29" s="259"/>
      <c r="CI29" s="259"/>
      <c r="CJ29" s="259"/>
      <c r="CK29" s="259"/>
      <c r="CL29" s="259"/>
      <c r="CM29" s="259"/>
      <c r="CN29" s="259"/>
      <c r="CO29" s="259"/>
      <c r="CP29" s="259"/>
      <c r="CQ29" s="274"/>
      <c r="CR29" s="279">
        <v>329073</v>
      </c>
      <c r="CS29" s="324"/>
      <c r="CT29" s="324"/>
      <c r="CU29" s="324"/>
      <c r="CV29" s="324"/>
      <c r="CW29" s="324"/>
      <c r="CX29" s="324"/>
      <c r="CY29" s="343"/>
      <c r="CZ29" s="289">
        <v>8.5</v>
      </c>
      <c r="DA29" s="346"/>
      <c r="DB29" s="346"/>
      <c r="DC29" s="349"/>
      <c r="DD29" s="295">
        <v>327250</v>
      </c>
      <c r="DE29" s="324"/>
      <c r="DF29" s="324"/>
      <c r="DG29" s="324"/>
      <c r="DH29" s="324"/>
      <c r="DI29" s="324"/>
      <c r="DJ29" s="324"/>
      <c r="DK29" s="343"/>
      <c r="DL29" s="295">
        <v>327250</v>
      </c>
      <c r="DM29" s="324"/>
      <c r="DN29" s="324"/>
      <c r="DO29" s="324"/>
      <c r="DP29" s="324"/>
      <c r="DQ29" s="324"/>
      <c r="DR29" s="324"/>
      <c r="DS29" s="324"/>
      <c r="DT29" s="324"/>
      <c r="DU29" s="324"/>
      <c r="DV29" s="343"/>
      <c r="DW29" s="289">
        <v>12.5</v>
      </c>
      <c r="DX29" s="346"/>
      <c r="DY29" s="346"/>
      <c r="DZ29" s="346"/>
      <c r="EA29" s="346"/>
      <c r="EB29" s="346"/>
      <c r="EC29" s="371"/>
    </row>
    <row r="30" spans="2:133" ht="11.25" customHeight="1">
      <c r="B30" s="263" t="s">
        <v>318</v>
      </c>
      <c r="C30" s="259"/>
      <c r="D30" s="259"/>
      <c r="E30" s="259"/>
      <c r="F30" s="259"/>
      <c r="G30" s="259"/>
      <c r="H30" s="259"/>
      <c r="I30" s="259"/>
      <c r="J30" s="259"/>
      <c r="K30" s="259"/>
      <c r="L30" s="259"/>
      <c r="M30" s="259"/>
      <c r="N30" s="259"/>
      <c r="O30" s="259"/>
      <c r="P30" s="259"/>
      <c r="Q30" s="274"/>
      <c r="R30" s="279">
        <v>19525</v>
      </c>
      <c r="S30" s="282"/>
      <c r="T30" s="282"/>
      <c r="U30" s="282"/>
      <c r="V30" s="282"/>
      <c r="W30" s="282"/>
      <c r="X30" s="282"/>
      <c r="Y30" s="285"/>
      <c r="Z30" s="288">
        <v>0.5</v>
      </c>
      <c r="AA30" s="288"/>
      <c r="AB30" s="288"/>
      <c r="AC30" s="288"/>
      <c r="AD30" s="294">
        <v>2620</v>
      </c>
      <c r="AE30" s="294"/>
      <c r="AF30" s="294"/>
      <c r="AG30" s="294"/>
      <c r="AH30" s="294"/>
      <c r="AI30" s="294"/>
      <c r="AJ30" s="294"/>
      <c r="AK30" s="294"/>
      <c r="AL30" s="289">
        <v>0.1</v>
      </c>
      <c r="AM30" s="291"/>
      <c r="AN30" s="291"/>
      <c r="AO30" s="303"/>
      <c r="AP30" s="183" t="s">
        <v>321</v>
      </c>
      <c r="AQ30" s="140"/>
      <c r="AR30" s="140"/>
      <c r="AS30" s="140"/>
      <c r="AT30" s="140"/>
      <c r="AU30" s="140"/>
      <c r="AV30" s="140"/>
      <c r="AW30" s="140"/>
      <c r="AX30" s="140"/>
      <c r="AY30" s="140"/>
      <c r="AZ30" s="140"/>
      <c r="BA30" s="140"/>
      <c r="BB30" s="140"/>
      <c r="BC30" s="140"/>
      <c r="BD30" s="140"/>
      <c r="BE30" s="140"/>
      <c r="BF30" s="145"/>
      <c r="BG30" s="183" t="s">
        <v>396</v>
      </c>
      <c r="BH30" s="332"/>
      <c r="BI30" s="332"/>
      <c r="BJ30" s="332"/>
      <c r="BK30" s="332"/>
      <c r="BL30" s="332"/>
      <c r="BM30" s="332"/>
      <c r="BN30" s="332"/>
      <c r="BO30" s="332"/>
      <c r="BP30" s="332"/>
      <c r="BQ30" s="335"/>
      <c r="BR30" s="183" t="s">
        <v>397</v>
      </c>
      <c r="BS30" s="332"/>
      <c r="BT30" s="332"/>
      <c r="BU30" s="332"/>
      <c r="BV30" s="332"/>
      <c r="BW30" s="332"/>
      <c r="BX30" s="332"/>
      <c r="BY30" s="332"/>
      <c r="BZ30" s="332"/>
      <c r="CA30" s="332"/>
      <c r="CB30" s="335"/>
      <c r="CD30" s="135"/>
      <c r="CE30" s="42"/>
      <c r="CF30" s="263" t="s">
        <v>398</v>
      </c>
      <c r="CG30" s="259"/>
      <c r="CH30" s="259"/>
      <c r="CI30" s="259"/>
      <c r="CJ30" s="259"/>
      <c r="CK30" s="259"/>
      <c r="CL30" s="259"/>
      <c r="CM30" s="259"/>
      <c r="CN30" s="259"/>
      <c r="CO30" s="259"/>
      <c r="CP30" s="259"/>
      <c r="CQ30" s="274"/>
      <c r="CR30" s="279">
        <v>318891</v>
      </c>
      <c r="CS30" s="282"/>
      <c r="CT30" s="282"/>
      <c r="CU30" s="282"/>
      <c r="CV30" s="282"/>
      <c r="CW30" s="282"/>
      <c r="CX30" s="282"/>
      <c r="CY30" s="285"/>
      <c r="CZ30" s="289">
        <v>8.3000000000000007</v>
      </c>
      <c r="DA30" s="346"/>
      <c r="DB30" s="346"/>
      <c r="DC30" s="349"/>
      <c r="DD30" s="295">
        <v>317068</v>
      </c>
      <c r="DE30" s="282"/>
      <c r="DF30" s="282"/>
      <c r="DG30" s="282"/>
      <c r="DH30" s="282"/>
      <c r="DI30" s="282"/>
      <c r="DJ30" s="282"/>
      <c r="DK30" s="285"/>
      <c r="DL30" s="295">
        <v>317068</v>
      </c>
      <c r="DM30" s="282"/>
      <c r="DN30" s="282"/>
      <c r="DO30" s="282"/>
      <c r="DP30" s="282"/>
      <c r="DQ30" s="282"/>
      <c r="DR30" s="282"/>
      <c r="DS30" s="282"/>
      <c r="DT30" s="282"/>
      <c r="DU30" s="282"/>
      <c r="DV30" s="285"/>
      <c r="DW30" s="289">
        <v>12.1</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3266</v>
      </c>
      <c r="S31" s="282"/>
      <c r="T31" s="282"/>
      <c r="U31" s="282"/>
      <c r="V31" s="282"/>
      <c r="W31" s="282"/>
      <c r="X31" s="282"/>
      <c r="Y31" s="285"/>
      <c r="Z31" s="288">
        <v>0.1</v>
      </c>
      <c r="AA31" s="288"/>
      <c r="AB31" s="288"/>
      <c r="AC31" s="288"/>
      <c r="AD31" s="294" t="s">
        <v>170</v>
      </c>
      <c r="AE31" s="294"/>
      <c r="AF31" s="294"/>
      <c r="AG31" s="294"/>
      <c r="AH31" s="294"/>
      <c r="AI31" s="294"/>
      <c r="AJ31" s="294"/>
      <c r="AK31" s="294"/>
      <c r="AL31" s="289" t="s">
        <v>170</v>
      </c>
      <c r="AM31" s="291"/>
      <c r="AN31" s="291"/>
      <c r="AO31" s="303"/>
      <c r="AP31" s="164" t="s">
        <v>7</v>
      </c>
      <c r="AQ31" s="179"/>
      <c r="AR31" s="179"/>
      <c r="AS31" s="179"/>
      <c r="AT31" s="317" t="s">
        <v>400</v>
      </c>
      <c r="AU31" s="270"/>
      <c r="AV31" s="270"/>
      <c r="AW31" s="270"/>
      <c r="AX31" s="262" t="s">
        <v>281</v>
      </c>
      <c r="AY31" s="270"/>
      <c r="AZ31" s="270"/>
      <c r="BA31" s="270"/>
      <c r="BB31" s="270"/>
      <c r="BC31" s="270"/>
      <c r="BD31" s="270"/>
      <c r="BE31" s="270"/>
      <c r="BF31" s="273"/>
      <c r="BG31" s="329">
        <v>99</v>
      </c>
      <c r="BH31" s="333"/>
      <c r="BI31" s="333"/>
      <c r="BJ31" s="333"/>
      <c r="BK31" s="333"/>
      <c r="BL31" s="333"/>
      <c r="BM31" s="300">
        <v>96.1</v>
      </c>
      <c r="BN31" s="333"/>
      <c r="BO31" s="333"/>
      <c r="BP31" s="333"/>
      <c r="BQ31" s="336"/>
      <c r="BR31" s="329">
        <v>96.7</v>
      </c>
      <c r="BS31" s="333"/>
      <c r="BT31" s="333"/>
      <c r="BU31" s="333"/>
      <c r="BV31" s="333"/>
      <c r="BW31" s="333"/>
      <c r="BX31" s="300">
        <v>87.9</v>
      </c>
      <c r="BY31" s="333"/>
      <c r="BZ31" s="333"/>
      <c r="CA31" s="333"/>
      <c r="CB31" s="336"/>
      <c r="CD31" s="135"/>
      <c r="CE31" s="42"/>
      <c r="CF31" s="263" t="s">
        <v>320</v>
      </c>
      <c r="CG31" s="259"/>
      <c r="CH31" s="259"/>
      <c r="CI31" s="259"/>
      <c r="CJ31" s="259"/>
      <c r="CK31" s="259"/>
      <c r="CL31" s="259"/>
      <c r="CM31" s="259"/>
      <c r="CN31" s="259"/>
      <c r="CO31" s="259"/>
      <c r="CP31" s="259"/>
      <c r="CQ31" s="274"/>
      <c r="CR31" s="279">
        <v>10182</v>
      </c>
      <c r="CS31" s="324"/>
      <c r="CT31" s="324"/>
      <c r="CU31" s="324"/>
      <c r="CV31" s="324"/>
      <c r="CW31" s="324"/>
      <c r="CX31" s="324"/>
      <c r="CY31" s="343"/>
      <c r="CZ31" s="289">
        <v>0.3</v>
      </c>
      <c r="DA31" s="346"/>
      <c r="DB31" s="346"/>
      <c r="DC31" s="349"/>
      <c r="DD31" s="295">
        <v>10182</v>
      </c>
      <c r="DE31" s="324"/>
      <c r="DF31" s="324"/>
      <c r="DG31" s="324"/>
      <c r="DH31" s="324"/>
      <c r="DI31" s="324"/>
      <c r="DJ31" s="324"/>
      <c r="DK31" s="343"/>
      <c r="DL31" s="295">
        <v>10182</v>
      </c>
      <c r="DM31" s="324"/>
      <c r="DN31" s="324"/>
      <c r="DO31" s="324"/>
      <c r="DP31" s="324"/>
      <c r="DQ31" s="324"/>
      <c r="DR31" s="324"/>
      <c r="DS31" s="324"/>
      <c r="DT31" s="324"/>
      <c r="DU31" s="324"/>
      <c r="DV31" s="343"/>
      <c r="DW31" s="289">
        <v>0.4</v>
      </c>
      <c r="DX31" s="346"/>
      <c r="DY31" s="346"/>
      <c r="DZ31" s="346"/>
      <c r="EA31" s="346"/>
      <c r="EB31" s="346"/>
      <c r="EC31" s="371"/>
    </row>
    <row r="32" spans="2:133" ht="11.25" customHeight="1">
      <c r="B32" s="263" t="s">
        <v>348</v>
      </c>
      <c r="C32" s="259"/>
      <c r="D32" s="259"/>
      <c r="E32" s="259"/>
      <c r="F32" s="259"/>
      <c r="G32" s="259"/>
      <c r="H32" s="259"/>
      <c r="I32" s="259"/>
      <c r="J32" s="259"/>
      <c r="K32" s="259"/>
      <c r="L32" s="259"/>
      <c r="M32" s="259"/>
      <c r="N32" s="259"/>
      <c r="O32" s="259"/>
      <c r="P32" s="259"/>
      <c r="Q32" s="274"/>
      <c r="R32" s="279">
        <v>728718</v>
      </c>
      <c r="S32" s="282"/>
      <c r="T32" s="282"/>
      <c r="U32" s="282"/>
      <c r="V32" s="282"/>
      <c r="W32" s="282"/>
      <c r="X32" s="282"/>
      <c r="Y32" s="285"/>
      <c r="Z32" s="288">
        <v>17.600000000000001</v>
      </c>
      <c r="AA32" s="288"/>
      <c r="AB32" s="288"/>
      <c r="AC32" s="288"/>
      <c r="AD32" s="294" t="s">
        <v>170</v>
      </c>
      <c r="AE32" s="294"/>
      <c r="AF32" s="294"/>
      <c r="AG32" s="294"/>
      <c r="AH32" s="294"/>
      <c r="AI32" s="294"/>
      <c r="AJ32" s="294"/>
      <c r="AK32" s="294"/>
      <c r="AL32" s="289" t="s">
        <v>170</v>
      </c>
      <c r="AM32" s="291"/>
      <c r="AN32" s="291"/>
      <c r="AO32" s="303"/>
      <c r="AP32" s="307"/>
      <c r="AQ32" s="310"/>
      <c r="AR32" s="310"/>
      <c r="AS32" s="310"/>
      <c r="AT32" s="318"/>
      <c r="AU32" s="259" t="s">
        <v>252</v>
      </c>
      <c r="AV32" s="259"/>
      <c r="AW32" s="259"/>
      <c r="AX32" s="263" t="s">
        <v>296</v>
      </c>
      <c r="AY32" s="259"/>
      <c r="AZ32" s="259"/>
      <c r="BA32" s="259"/>
      <c r="BB32" s="259"/>
      <c r="BC32" s="259"/>
      <c r="BD32" s="259"/>
      <c r="BE32" s="259"/>
      <c r="BF32" s="274"/>
      <c r="BG32" s="330">
        <v>99.5</v>
      </c>
      <c r="BH32" s="324"/>
      <c r="BI32" s="324"/>
      <c r="BJ32" s="324"/>
      <c r="BK32" s="324"/>
      <c r="BL32" s="324"/>
      <c r="BM32" s="291">
        <v>98.3</v>
      </c>
      <c r="BN32" s="334"/>
      <c r="BO32" s="334"/>
      <c r="BP32" s="334"/>
      <c r="BQ32" s="327"/>
      <c r="BR32" s="330">
        <v>99.2</v>
      </c>
      <c r="BS32" s="324"/>
      <c r="BT32" s="324"/>
      <c r="BU32" s="324"/>
      <c r="BV32" s="324"/>
      <c r="BW32" s="324"/>
      <c r="BX32" s="291">
        <v>98</v>
      </c>
      <c r="BY32" s="334"/>
      <c r="BZ32" s="334"/>
      <c r="CA32" s="334"/>
      <c r="CB32" s="327"/>
      <c r="CD32" s="136"/>
      <c r="CE32" s="143"/>
      <c r="CF32" s="263" t="s">
        <v>401</v>
      </c>
      <c r="CG32" s="259"/>
      <c r="CH32" s="259"/>
      <c r="CI32" s="259"/>
      <c r="CJ32" s="259"/>
      <c r="CK32" s="259"/>
      <c r="CL32" s="259"/>
      <c r="CM32" s="259"/>
      <c r="CN32" s="259"/>
      <c r="CO32" s="259"/>
      <c r="CP32" s="259"/>
      <c r="CQ32" s="274"/>
      <c r="CR32" s="279" t="s">
        <v>170</v>
      </c>
      <c r="CS32" s="282"/>
      <c r="CT32" s="282"/>
      <c r="CU32" s="282"/>
      <c r="CV32" s="282"/>
      <c r="CW32" s="282"/>
      <c r="CX32" s="282"/>
      <c r="CY32" s="285"/>
      <c r="CZ32" s="289" t="s">
        <v>170</v>
      </c>
      <c r="DA32" s="346"/>
      <c r="DB32" s="346"/>
      <c r="DC32" s="349"/>
      <c r="DD32" s="295" t="s">
        <v>170</v>
      </c>
      <c r="DE32" s="282"/>
      <c r="DF32" s="282"/>
      <c r="DG32" s="282"/>
      <c r="DH32" s="282"/>
      <c r="DI32" s="282"/>
      <c r="DJ32" s="282"/>
      <c r="DK32" s="285"/>
      <c r="DL32" s="295" t="s">
        <v>170</v>
      </c>
      <c r="DM32" s="282"/>
      <c r="DN32" s="282"/>
      <c r="DO32" s="282"/>
      <c r="DP32" s="282"/>
      <c r="DQ32" s="282"/>
      <c r="DR32" s="282"/>
      <c r="DS32" s="282"/>
      <c r="DT32" s="282"/>
      <c r="DU32" s="282"/>
      <c r="DV32" s="285"/>
      <c r="DW32" s="289" t="s">
        <v>170</v>
      </c>
      <c r="DX32" s="346"/>
      <c r="DY32" s="346"/>
      <c r="DZ32" s="346"/>
      <c r="EA32" s="346"/>
      <c r="EB32" s="346"/>
      <c r="EC32" s="371"/>
    </row>
    <row r="33" spans="2:133" ht="11.25" customHeight="1">
      <c r="B33" s="264" t="s">
        <v>55</v>
      </c>
      <c r="C33" s="271"/>
      <c r="D33" s="271"/>
      <c r="E33" s="271"/>
      <c r="F33" s="271"/>
      <c r="G33" s="271"/>
      <c r="H33" s="271"/>
      <c r="I33" s="271"/>
      <c r="J33" s="271"/>
      <c r="K33" s="271"/>
      <c r="L33" s="271"/>
      <c r="M33" s="271"/>
      <c r="N33" s="271"/>
      <c r="O33" s="271"/>
      <c r="P33" s="271"/>
      <c r="Q33" s="275"/>
      <c r="R33" s="279" t="s">
        <v>170</v>
      </c>
      <c r="S33" s="282"/>
      <c r="T33" s="282"/>
      <c r="U33" s="282"/>
      <c r="V33" s="282"/>
      <c r="W33" s="282"/>
      <c r="X33" s="282"/>
      <c r="Y33" s="285"/>
      <c r="Z33" s="288" t="s">
        <v>170</v>
      </c>
      <c r="AA33" s="288"/>
      <c r="AB33" s="288"/>
      <c r="AC33" s="288"/>
      <c r="AD33" s="294" t="s">
        <v>170</v>
      </c>
      <c r="AE33" s="294"/>
      <c r="AF33" s="294"/>
      <c r="AG33" s="294"/>
      <c r="AH33" s="294"/>
      <c r="AI33" s="294"/>
      <c r="AJ33" s="294"/>
      <c r="AK33" s="294"/>
      <c r="AL33" s="289" t="s">
        <v>170</v>
      </c>
      <c r="AM33" s="291"/>
      <c r="AN33" s="291"/>
      <c r="AO33" s="303"/>
      <c r="AP33" s="178"/>
      <c r="AQ33" s="180"/>
      <c r="AR33" s="180"/>
      <c r="AS33" s="180"/>
      <c r="AT33" s="319"/>
      <c r="AU33" s="272"/>
      <c r="AV33" s="272"/>
      <c r="AW33" s="272"/>
      <c r="AX33" s="265" t="s">
        <v>166</v>
      </c>
      <c r="AY33" s="272"/>
      <c r="AZ33" s="272"/>
      <c r="BA33" s="272"/>
      <c r="BB33" s="272"/>
      <c r="BC33" s="272"/>
      <c r="BD33" s="272"/>
      <c r="BE33" s="272"/>
      <c r="BF33" s="276"/>
      <c r="BG33" s="331">
        <v>98.4</v>
      </c>
      <c r="BH33" s="323"/>
      <c r="BI33" s="323"/>
      <c r="BJ33" s="323"/>
      <c r="BK33" s="323"/>
      <c r="BL33" s="323"/>
      <c r="BM33" s="301">
        <v>93.9</v>
      </c>
      <c r="BN33" s="323"/>
      <c r="BO33" s="323"/>
      <c r="BP33" s="323"/>
      <c r="BQ33" s="328"/>
      <c r="BR33" s="331">
        <v>94</v>
      </c>
      <c r="BS33" s="323"/>
      <c r="BT33" s="323"/>
      <c r="BU33" s="323"/>
      <c r="BV33" s="323"/>
      <c r="BW33" s="323"/>
      <c r="BX33" s="301">
        <v>79.2</v>
      </c>
      <c r="BY33" s="323"/>
      <c r="BZ33" s="323"/>
      <c r="CA33" s="323"/>
      <c r="CB33" s="328"/>
      <c r="CD33" s="263" t="s">
        <v>404</v>
      </c>
      <c r="CE33" s="259"/>
      <c r="CF33" s="259"/>
      <c r="CG33" s="259"/>
      <c r="CH33" s="259"/>
      <c r="CI33" s="259"/>
      <c r="CJ33" s="259"/>
      <c r="CK33" s="259"/>
      <c r="CL33" s="259"/>
      <c r="CM33" s="259"/>
      <c r="CN33" s="259"/>
      <c r="CO33" s="259"/>
      <c r="CP33" s="259"/>
      <c r="CQ33" s="274"/>
      <c r="CR33" s="279">
        <v>2208316</v>
      </c>
      <c r="CS33" s="324"/>
      <c r="CT33" s="324"/>
      <c r="CU33" s="324"/>
      <c r="CV33" s="324"/>
      <c r="CW33" s="324"/>
      <c r="CX33" s="324"/>
      <c r="CY33" s="343"/>
      <c r="CZ33" s="289">
        <v>57.2</v>
      </c>
      <c r="DA33" s="346"/>
      <c r="DB33" s="346"/>
      <c r="DC33" s="349"/>
      <c r="DD33" s="295">
        <v>1811459</v>
      </c>
      <c r="DE33" s="324"/>
      <c r="DF33" s="324"/>
      <c r="DG33" s="324"/>
      <c r="DH33" s="324"/>
      <c r="DI33" s="324"/>
      <c r="DJ33" s="324"/>
      <c r="DK33" s="343"/>
      <c r="DL33" s="295">
        <v>956649</v>
      </c>
      <c r="DM33" s="324"/>
      <c r="DN33" s="324"/>
      <c r="DO33" s="324"/>
      <c r="DP33" s="324"/>
      <c r="DQ33" s="324"/>
      <c r="DR33" s="324"/>
      <c r="DS33" s="324"/>
      <c r="DT33" s="324"/>
      <c r="DU33" s="324"/>
      <c r="DV33" s="343"/>
      <c r="DW33" s="289">
        <v>36.6</v>
      </c>
      <c r="DX33" s="346"/>
      <c r="DY33" s="346"/>
      <c r="DZ33" s="346"/>
      <c r="EA33" s="346"/>
      <c r="EB33" s="346"/>
      <c r="EC33" s="371"/>
    </row>
    <row r="34" spans="2:133" ht="11.25" customHeight="1">
      <c r="B34" s="263" t="s">
        <v>406</v>
      </c>
      <c r="C34" s="259"/>
      <c r="D34" s="259"/>
      <c r="E34" s="259"/>
      <c r="F34" s="259"/>
      <c r="G34" s="259"/>
      <c r="H34" s="259"/>
      <c r="I34" s="259"/>
      <c r="J34" s="259"/>
      <c r="K34" s="259"/>
      <c r="L34" s="259"/>
      <c r="M34" s="259"/>
      <c r="N34" s="259"/>
      <c r="O34" s="259"/>
      <c r="P34" s="259"/>
      <c r="Q34" s="274"/>
      <c r="R34" s="279">
        <v>191280</v>
      </c>
      <c r="S34" s="282"/>
      <c r="T34" s="282"/>
      <c r="U34" s="282"/>
      <c r="V34" s="282"/>
      <c r="W34" s="282"/>
      <c r="X34" s="282"/>
      <c r="Y34" s="285"/>
      <c r="Z34" s="288">
        <v>4.5999999999999996</v>
      </c>
      <c r="AA34" s="288"/>
      <c r="AB34" s="288"/>
      <c r="AC34" s="288"/>
      <c r="AD34" s="294" t="s">
        <v>170</v>
      </c>
      <c r="AE34" s="294"/>
      <c r="AF34" s="294"/>
      <c r="AG34" s="294"/>
      <c r="AH34" s="294"/>
      <c r="AI34" s="294"/>
      <c r="AJ34" s="294"/>
      <c r="AK34" s="294"/>
      <c r="AL34" s="289" t="s">
        <v>170</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259"/>
      <c r="CF34" s="259"/>
      <c r="CG34" s="259"/>
      <c r="CH34" s="259"/>
      <c r="CI34" s="259"/>
      <c r="CJ34" s="259"/>
      <c r="CK34" s="259"/>
      <c r="CL34" s="259"/>
      <c r="CM34" s="259"/>
      <c r="CN34" s="259"/>
      <c r="CO34" s="259"/>
      <c r="CP34" s="259"/>
      <c r="CQ34" s="274"/>
      <c r="CR34" s="279">
        <v>524032</v>
      </c>
      <c r="CS34" s="282"/>
      <c r="CT34" s="282"/>
      <c r="CU34" s="282"/>
      <c r="CV34" s="282"/>
      <c r="CW34" s="282"/>
      <c r="CX34" s="282"/>
      <c r="CY34" s="285"/>
      <c r="CZ34" s="289">
        <v>13.6</v>
      </c>
      <c r="DA34" s="346"/>
      <c r="DB34" s="346"/>
      <c r="DC34" s="349"/>
      <c r="DD34" s="295">
        <v>328246</v>
      </c>
      <c r="DE34" s="282"/>
      <c r="DF34" s="282"/>
      <c r="DG34" s="282"/>
      <c r="DH34" s="282"/>
      <c r="DI34" s="282"/>
      <c r="DJ34" s="282"/>
      <c r="DK34" s="285"/>
      <c r="DL34" s="295">
        <v>204366</v>
      </c>
      <c r="DM34" s="282"/>
      <c r="DN34" s="282"/>
      <c r="DO34" s="282"/>
      <c r="DP34" s="282"/>
      <c r="DQ34" s="282"/>
      <c r="DR34" s="282"/>
      <c r="DS34" s="282"/>
      <c r="DT34" s="282"/>
      <c r="DU34" s="282"/>
      <c r="DV34" s="285"/>
      <c r="DW34" s="289">
        <v>7.8</v>
      </c>
      <c r="DX34" s="346"/>
      <c r="DY34" s="346"/>
      <c r="DZ34" s="346"/>
      <c r="EA34" s="346"/>
      <c r="EB34" s="346"/>
      <c r="EC34" s="371"/>
    </row>
    <row r="35" spans="2:133" ht="11.25" customHeight="1">
      <c r="B35" s="263" t="s">
        <v>225</v>
      </c>
      <c r="C35" s="259"/>
      <c r="D35" s="259"/>
      <c r="E35" s="259"/>
      <c r="F35" s="259"/>
      <c r="G35" s="259"/>
      <c r="H35" s="259"/>
      <c r="I35" s="259"/>
      <c r="J35" s="259"/>
      <c r="K35" s="259"/>
      <c r="L35" s="259"/>
      <c r="M35" s="259"/>
      <c r="N35" s="259"/>
      <c r="O35" s="259"/>
      <c r="P35" s="259"/>
      <c r="Q35" s="274"/>
      <c r="R35" s="279">
        <v>1756</v>
      </c>
      <c r="S35" s="282"/>
      <c r="T35" s="282"/>
      <c r="U35" s="282"/>
      <c r="V35" s="282"/>
      <c r="W35" s="282"/>
      <c r="X35" s="282"/>
      <c r="Y35" s="285"/>
      <c r="Z35" s="288">
        <v>0</v>
      </c>
      <c r="AA35" s="288"/>
      <c r="AB35" s="288"/>
      <c r="AC35" s="288"/>
      <c r="AD35" s="294">
        <v>1143</v>
      </c>
      <c r="AE35" s="294"/>
      <c r="AF35" s="294"/>
      <c r="AG35" s="294"/>
      <c r="AH35" s="294"/>
      <c r="AI35" s="294"/>
      <c r="AJ35" s="294"/>
      <c r="AK35" s="294"/>
      <c r="AL35" s="289">
        <v>0</v>
      </c>
      <c r="AM35" s="291"/>
      <c r="AN35" s="291"/>
      <c r="AO35" s="303"/>
      <c r="AP35" s="96"/>
      <c r="AQ35" s="183" t="s">
        <v>409</v>
      </c>
      <c r="AR35" s="140"/>
      <c r="AS35" s="140"/>
      <c r="AT35" s="140"/>
      <c r="AU35" s="140"/>
      <c r="AV35" s="140"/>
      <c r="AW35" s="140"/>
      <c r="AX35" s="140"/>
      <c r="AY35" s="140"/>
      <c r="AZ35" s="140"/>
      <c r="BA35" s="140"/>
      <c r="BB35" s="140"/>
      <c r="BC35" s="140"/>
      <c r="BD35" s="140"/>
      <c r="BE35" s="140"/>
      <c r="BF35" s="145"/>
      <c r="BG35" s="183" t="s">
        <v>211</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411</v>
      </c>
      <c r="CE35" s="259"/>
      <c r="CF35" s="259"/>
      <c r="CG35" s="259"/>
      <c r="CH35" s="259"/>
      <c r="CI35" s="259"/>
      <c r="CJ35" s="259"/>
      <c r="CK35" s="259"/>
      <c r="CL35" s="259"/>
      <c r="CM35" s="259"/>
      <c r="CN35" s="259"/>
      <c r="CO35" s="259"/>
      <c r="CP35" s="259"/>
      <c r="CQ35" s="274"/>
      <c r="CR35" s="279">
        <v>8526</v>
      </c>
      <c r="CS35" s="324"/>
      <c r="CT35" s="324"/>
      <c r="CU35" s="324"/>
      <c r="CV35" s="324"/>
      <c r="CW35" s="324"/>
      <c r="CX35" s="324"/>
      <c r="CY35" s="343"/>
      <c r="CZ35" s="289">
        <v>0.2</v>
      </c>
      <c r="DA35" s="346"/>
      <c r="DB35" s="346"/>
      <c r="DC35" s="349"/>
      <c r="DD35" s="295">
        <v>7404</v>
      </c>
      <c r="DE35" s="324"/>
      <c r="DF35" s="324"/>
      <c r="DG35" s="324"/>
      <c r="DH35" s="324"/>
      <c r="DI35" s="324"/>
      <c r="DJ35" s="324"/>
      <c r="DK35" s="343"/>
      <c r="DL35" s="295">
        <v>6647</v>
      </c>
      <c r="DM35" s="324"/>
      <c r="DN35" s="324"/>
      <c r="DO35" s="324"/>
      <c r="DP35" s="324"/>
      <c r="DQ35" s="324"/>
      <c r="DR35" s="324"/>
      <c r="DS35" s="324"/>
      <c r="DT35" s="324"/>
      <c r="DU35" s="324"/>
      <c r="DV35" s="343"/>
      <c r="DW35" s="289">
        <v>0.3</v>
      </c>
      <c r="DX35" s="346"/>
      <c r="DY35" s="346"/>
      <c r="DZ35" s="346"/>
      <c r="EA35" s="346"/>
      <c r="EB35" s="346"/>
      <c r="EC35" s="371"/>
    </row>
    <row r="36" spans="2:133" ht="11.25" customHeight="1">
      <c r="B36" s="263" t="s">
        <v>148</v>
      </c>
      <c r="C36" s="259"/>
      <c r="D36" s="259"/>
      <c r="E36" s="259"/>
      <c r="F36" s="259"/>
      <c r="G36" s="259"/>
      <c r="H36" s="259"/>
      <c r="I36" s="259"/>
      <c r="J36" s="259"/>
      <c r="K36" s="259"/>
      <c r="L36" s="259"/>
      <c r="M36" s="259"/>
      <c r="N36" s="259"/>
      <c r="O36" s="259"/>
      <c r="P36" s="259"/>
      <c r="Q36" s="274"/>
      <c r="R36" s="279">
        <v>32167</v>
      </c>
      <c r="S36" s="282"/>
      <c r="T36" s="282"/>
      <c r="U36" s="282"/>
      <c r="V36" s="282"/>
      <c r="W36" s="282"/>
      <c r="X36" s="282"/>
      <c r="Y36" s="285"/>
      <c r="Z36" s="288">
        <v>0.8</v>
      </c>
      <c r="AA36" s="288"/>
      <c r="AB36" s="288"/>
      <c r="AC36" s="288"/>
      <c r="AD36" s="294" t="s">
        <v>170</v>
      </c>
      <c r="AE36" s="294"/>
      <c r="AF36" s="294"/>
      <c r="AG36" s="294"/>
      <c r="AH36" s="294"/>
      <c r="AI36" s="294"/>
      <c r="AJ36" s="294"/>
      <c r="AK36" s="294"/>
      <c r="AL36" s="289" t="s">
        <v>170</v>
      </c>
      <c r="AM36" s="291"/>
      <c r="AN36" s="291"/>
      <c r="AO36" s="303"/>
      <c r="AP36" s="96"/>
      <c r="AQ36" s="311" t="s">
        <v>392</v>
      </c>
      <c r="AR36" s="314"/>
      <c r="AS36" s="314"/>
      <c r="AT36" s="314"/>
      <c r="AU36" s="314"/>
      <c r="AV36" s="314"/>
      <c r="AW36" s="314"/>
      <c r="AX36" s="314"/>
      <c r="AY36" s="320"/>
      <c r="AZ36" s="278">
        <v>609981</v>
      </c>
      <c r="BA36" s="281"/>
      <c r="BB36" s="281"/>
      <c r="BC36" s="281"/>
      <c r="BD36" s="281"/>
      <c r="BE36" s="281"/>
      <c r="BF36" s="326"/>
      <c r="BG36" s="262" t="s">
        <v>413</v>
      </c>
      <c r="BH36" s="270"/>
      <c r="BI36" s="270"/>
      <c r="BJ36" s="270"/>
      <c r="BK36" s="270"/>
      <c r="BL36" s="270"/>
      <c r="BM36" s="270"/>
      <c r="BN36" s="270"/>
      <c r="BO36" s="270"/>
      <c r="BP36" s="270"/>
      <c r="BQ36" s="270"/>
      <c r="BR36" s="270"/>
      <c r="BS36" s="270"/>
      <c r="BT36" s="270"/>
      <c r="BU36" s="273"/>
      <c r="BV36" s="278">
        <v>50745</v>
      </c>
      <c r="BW36" s="281"/>
      <c r="BX36" s="281"/>
      <c r="BY36" s="281"/>
      <c r="BZ36" s="281"/>
      <c r="CA36" s="281"/>
      <c r="CB36" s="326"/>
      <c r="CD36" s="263" t="s">
        <v>32</v>
      </c>
      <c r="CE36" s="259"/>
      <c r="CF36" s="259"/>
      <c r="CG36" s="259"/>
      <c r="CH36" s="259"/>
      <c r="CI36" s="259"/>
      <c r="CJ36" s="259"/>
      <c r="CK36" s="259"/>
      <c r="CL36" s="259"/>
      <c r="CM36" s="259"/>
      <c r="CN36" s="259"/>
      <c r="CO36" s="259"/>
      <c r="CP36" s="259"/>
      <c r="CQ36" s="274"/>
      <c r="CR36" s="279">
        <v>789256</v>
      </c>
      <c r="CS36" s="282"/>
      <c r="CT36" s="282"/>
      <c r="CU36" s="282"/>
      <c r="CV36" s="282"/>
      <c r="CW36" s="282"/>
      <c r="CX36" s="282"/>
      <c r="CY36" s="285"/>
      <c r="CZ36" s="289">
        <v>20.399999999999999</v>
      </c>
      <c r="DA36" s="346"/>
      <c r="DB36" s="346"/>
      <c r="DC36" s="349"/>
      <c r="DD36" s="295">
        <v>711436</v>
      </c>
      <c r="DE36" s="282"/>
      <c r="DF36" s="282"/>
      <c r="DG36" s="282"/>
      <c r="DH36" s="282"/>
      <c r="DI36" s="282"/>
      <c r="DJ36" s="282"/>
      <c r="DK36" s="285"/>
      <c r="DL36" s="295">
        <v>522278</v>
      </c>
      <c r="DM36" s="282"/>
      <c r="DN36" s="282"/>
      <c r="DO36" s="282"/>
      <c r="DP36" s="282"/>
      <c r="DQ36" s="282"/>
      <c r="DR36" s="282"/>
      <c r="DS36" s="282"/>
      <c r="DT36" s="282"/>
      <c r="DU36" s="282"/>
      <c r="DV36" s="285"/>
      <c r="DW36" s="289">
        <v>20</v>
      </c>
      <c r="DX36" s="346"/>
      <c r="DY36" s="346"/>
      <c r="DZ36" s="346"/>
      <c r="EA36" s="346"/>
      <c r="EB36" s="346"/>
      <c r="EC36" s="371"/>
    </row>
    <row r="37" spans="2:133" ht="11.25" customHeight="1">
      <c r="B37" s="263" t="s">
        <v>414</v>
      </c>
      <c r="C37" s="259"/>
      <c r="D37" s="259"/>
      <c r="E37" s="259"/>
      <c r="F37" s="259"/>
      <c r="G37" s="259"/>
      <c r="H37" s="259"/>
      <c r="I37" s="259"/>
      <c r="J37" s="259"/>
      <c r="K37" s="259"/>
      <c r="L37" s="259"/>
      <c r="M37" s="259"/>
      <c r="N37" s="259"/>
      <c r="O37" s="259"/>
      <c r="P37" s="259"/>
      <c r="Q37" s="274"/>
      <c r="R37" s="279">
        <v>2258</v>
      </c>
      <c r="S37" s="282"/>
      <c r="T37" s="282"/>
      <c r="U37" s="282"/>
      <c r="V37" s="282"/>
      <c r="W37" s="282"/>
      <c r="X37" s="282"/>
      <c r="Y37" s="285"/>
      <c r="Z37" s="288">
        <v>0.1</v>
      </c>
      <c r="AA37" s="288"/>
      <c r="AB37" s="288"/>
      <c r="AC37" s="288"/>
      <c r="AD37" s="294" t="s">
        <v>170</v>
      </c>
      <c r="AE37" s="294"/>
      <c r="AF37" s="294"/>
      <c r="AG37" s="294"/>
      <c r="AH37" s="294"/>
      <c r="AI37" s="294"/>
      <c r="AJ37" s="294"/>
      <c r="AK37" s="294"/>
      <c r="AL37" s="289" t="s">
        <v>170</v>
      </c>
      <c r="AM37" s="291"/>
      <c r="AN37" s="291"/>
      <c r="AO37" s="303"/>
      <c r="AQ37" s="312" t="s">
        <v>415</v>
      </c>
      <c r="AR37" s="315"/>
      <c r="AS37" s="315"/>
      <c r="AT37" s="315"/>
      <c r="AU37" s="315"/>
      <c r="AV37" s="315"/>
      <c r="AW37" s="315"/>
      <c r="AX37" s="315"/>
      <c r="AY37" s="321"/>
      <c r="AZ37" s="279">
        <v>225125</v>
      </c>
      <c r="BA37" s="282"/>
      <c r="BB37" s="282"/>
      <c r="BC37" s="282"/>
      <c r="BD37" s="324"/>
      <c r="BE37" s="324"/>
      <c r="BF37" s="327"/>
      <c r="BG37" s="263" t="s">
        <v>417</v>
      </c>
      <c r="BH37" s="259"/>
      <c r="BI37" s="259"/>
      <c r="BJ37" s="259"/>
      <c r="BK37" s="259"/>
      <c r="BL37" s="259"/>
      <c r="BM37" s="259"/>
      <c r="BN37" s="259"/>
      <c r="BO37" s="259"/>
      <c r="BP37" s="259"/>
      <c r="BQ37" s="259"/>
      <c r="BR37" s="259"/>
      <c r="BS37" s="259"/>
      <c r="BT37" s="259"/>
      <c r="BU37" s="274"/>
      <c r="BV37" s="279">
        <v>47079</v>
      </c>
      <c r="BW37" s="282"/>
      <c r="BX37" s="282"/>
      <c r="BY37" s="282"/>
      <c r="BZ37" s="282"/>
      <c r="CA37" s="282"/>
      <c r="CB37" s="338"/>
      <c r="CD37" s="263" t="s">
        <v>164</v>
      </c>
      <c r="CE37" s="259"/>
      <c r="CF37" s="259"/>
      <c r="CG37" s="259"/>
      <c r="CH37" s="259"/>
      <c r="CI37" s="259"/>
      <c r="CJ37" s="259"/>
      <c r="CK37" s="259"/>
      <c r="CL37" s="259"/>
      <c r="CM37" s="259"/>
      <c r="CN37" s="259"/>
      <c r="CO37" s="259"/>
      <c r="CP37" s="259"/>
      <c r="CQ37" s="274"/>
      <c r="CR37" s="279">
        <v>283604</v>
      </c>
      <c r="CS37" s="324"/>
      <c r="CT37" s="324"/>
      <c r="CU37" s="324"/>
      <c r="CV37" s="324"/>
      <c r="CW37" s="324"/>
      <c r="CX37" s="324"/>
      <c r="CY37" s="343"/>
      <c r="CZ37" s="289">
        <v>7.3</v>
      </c>
      <c r="DA37" s="346"/>
      <c r="DB37" s="346"/>
      <c r="DC37" s="349"/>
      <c r="DD37" s="295">
        <v>283604</v>
      </c>
      <c r="DE37" s="324"/>
      <c r="DF37" s="324"/>
      <c r="DG37" s="324"/>
      <c r="DH37" s="324"/>
      <c r="DI37" s="324"/>
      <c r="DJ37" s="324"/>
      <c r="DK37" s="343"/>
      <c r="DL37" s="295">
        <v>283604</v>
      </c>
      <c r="DM37" s="324"/>
      <c r="DN37" s="324"/>
      <c r="DO37" s="324"/>
      <c r="DP37" s="324"/>
      <c r="DQ37" s="324"/>
      <c r="DR37" s="324"/>
      <c r="DS37" s="324"/>
      <c r="DT37" s="324"/>
      <c r="DU37" s="324"/>
      <c r="DV37" s="343"/>
      <c r="DW37" s="289">
        <v>10.8</v>
      </c>
      <c r="DX37" s="346"/>
      <c r="DY37" s="346"/>
      <c r="DZ37" s="346"/>
      <c r="EA37" s="346"/>
      <c r="EB37" s="346"/>
      <c r="EC37" s="371"/>
    </row>
    <row r="38" spans="2:133" ht="11.25" customHeight="1">
      <c r="B38" s="263" t="s">
        <v>295</v>
      </c>
      <c r="C38" s="259"/>
      <c r="D38" s="259"/>
      <c r="E38" s="259"/>
      <c r="F38" s="259"/>
      <c r="G38" s="259"/>
      <c r="H38" s="259"/>
      <c r="I38" s="259"/>
      <c r="J38" s="259"/>
      <c r="K38" s="259"/>
      <c r="L38" s="259"/>
      <c r="M38" s="259"/>
      <c r="N38" s="259"/>
      <c r="O38" s="259"/>
      <c r="P38" s="259"/>
      <c r="Q38" s="274"/>
      <c r="R38" s="279">
        <v>171797</v>
      </c>
      <c r="S38" s="282"/>
      <c r="T38" s="282"/>
      <c r="U38" s="282"/>
      <c r="V38" s="282"/>
      <c r="W38" s="282"/>
      <c r="X38" s="282"/>
      <c r="Y38" s="285"/>
      <c r="Z38" s="288">
        <v>4.2</v>
      </c>
      <c r="AA38" s="288"/>
      <c r="AB38" s="288"/>
      <c r="AC38" s="288"/>
      <c r="AD38" s="294" t="s">
        <v>170</v>
      </c>
      <c r="AE38" s="294"/>
      <c r="AF38" s="294"/>
      <c r="AG38" s="294"/>
      <c r="AH38" s="294"/>
      <c r="AI38" s="294"/>
      <c r="AJ38" s="294"/>
      <c r="AK38" s="294"/>
      <c r="AL38" s="289" t="s">
        <v>170</v>
      </c>
      <c r="AM38" s="291"/>
      <c r="AN38" s="291"/>
      <c r="AO38" s="303"/>
      <c r="AQ38" s="312" t="s">
        <v>312</v>
      </c>
      <c r="AR38" s="315"/>
      <c r="AS38" s="315"/>
      <c r="AT38" s="315"/>
      <c r="AU38" s="315"/>
      <c r="AV38" s="315"/>
      <c r="AW38" s="315"/>
      <c r="AX38" s="315"/>
      <c r="AY38" s="321"/>
      <c r="AZ38" s="279">
        <v>101639</v>
      </c>
      <c r="BA38" s="282"/>
      <c r="BB38" s="282"/>
      <c r="BC38" s="282"/>
      <c r="BD38" s="324"/>
      <c r="BE38" s="324"/>
      <c r="BF38" s="327"/>
      <c r="BG38" s="263" t="s">
        <v>418</v>
      </c>
      <c r="BH38" s="259"/>
      <c r="BI38" s="259"/>
      <c r="BJ38" s="259"/>
      <c r="BK38" s="259"/>
      <c r="BL38" s="259"/>
      <c r="BM38" s="259"/>
      <c r="BN38" s="259"/>
      <c r="BO38" s="259"/>
      <c r="BP38" s="259"/>
      <c r="BQ38" s="259"/>
      <c r="BR38" s="259"/>
      <c r="BS38" s="259"/>
      <c r="BT38" s="259"/>
      <c r="BU38" s="274"/>
      <c r="BV38" s="279">
        <v>1074</v>
      </c>
      <c r="BW38" s="282"/>
      <c r="BX38" s="282"/>
      <c r="BY38" s="282"/>
      <c r="BZ38" s="282"/>
      <c r="CA38" s="282"/>
      <c r="CB38" s="338"/>
      <c r="CD38" s="263" t="s">
        <v>419</v>
      </c>
      <c r="CE38" s="259"/>
      <c r="CF38" s="259"/>
      <c r="CG38" s="259"/>
      <c r="CH38" s="259"/>
      <c r="CI38" s="259"/>
      <c r="CJ38" s="259"/>
      <c r="CK38" s="259"/>
      <c r="CL38" s="259"/>
      <c r="CM38" s="259"/>
      <c r="CN38" s="259"/>
      <c r="CO38" s="259"/>
      <c r="CP38" s="259"/>
      <c r="CQ38" s="274"/>
      <c r="CR38" s="279">
        <v>285710</v>
      </c>
      <c r="CS38" s="282"/>
      <c r="CT38" s="282"/>
      <c r="CU38" s="282"/>
      <c r="CV38" s="282"/>
      <c r="CW38" s="282"/>
      <c r="CX38" s="282"/>
      <c r="CY38" s="285"/>
      <c r="CZ38" s="289">
        <v>7.4</v>
      </c>
      <c r="DA38" s="346"/>
      <c r="DB38" s="346"/>
      <c r="DC38" s="349"/>
      <c r="DD38" s="295">
        <v>245519</v>
      </c>
      <c r="DE38" s="282"/>
      <c r="DF38" s="282"/>
      <c r="DG38" s="282"/>
      <c r="DH38" s="282"/>
      <c r="DI38" s="282"/>
      <c r="DJ38" s="282"/>
      <c r="DK38" s="285"/>
      <c r="DL38" s="295">
        <v>221793</v>
      </c>
      <c r="DM38" s="282"/>
      <c r="DN38" s="282"/>
      <c r="DO38" s="282"/>
      <c r="DP38" s="282"/>
      <c r="DQ38" s="282"/>
      <c r="DR38" s="282"/>
      <c r="DS38" s="282"/>
      <c r="DT38" s="282"/>
      <c r="DU38" s="282"/>
      <c r="DV38" s="285"/>
      <c r="DW38" s="289">
        <v>8.5</v>
      </c>
      <c r="DX38" s="346"/>
      <c r="DY38" s="346"/>
      <c r="DZ38" s="346"/>
      <c r="EA38" s="346"/>
      <c r="EB38" s="346"/>
      <c r="EC38" s="371"/>
    </row>
    <row r="39" spans="2:133" ht="11.25" customHeight="1">
      <c r="B39" s="263" t="s">
        <v>403</v>
      </c>
      <c r="C39" s="259"/>
      <c r="D39" s="259"/>
      <c r="E39" s="259"/>
      <c r="F39" s="259"/>
      <c r="G39" s="259"/>
      <c r="H39" s="259"/>
      <c r="I39" s="259"/>
      <c r="J39" s="259"/>
      <c r="K39" s="259"/>
      <c r="L39" s="259"/>
      <c r="M39" s="259"/>
      <c r="N39" s="259"/>
      <c r="O39" s="259"/>
      <c r="P39" s="259"/>
      <c r="Q39" s="274"/>
      <c r="R39" s="279">
        <v>59984</v>
      </c>
      <c r="S39" s="282"/>
      <c r="T39" s="282"/>
      <c r="U39" s="282"/>
      <c r="V39" s="282"/>
      <c r="W39" s="282"/>
      <c r="X39" s="282"/>
      <c r="Y39" s="285"/>
      <c r="Z39" s="288">
        <v>1.5</v>
      </c>
      <c r="AA39" s="288"/>
      <c r="AB39" s="288"/>
      <c r="AC39" s="288"/>
      <c r="AD39" s="294">
        <v>190</v>
      </c>
      <c r="AE39" s="294"/>
      <c r="AF39" s="294"/>
      <c r="AG39" s="294"/>
      <c r="AH39" s="294"/>
      <c r="AI39" s="294"/>
      <c r="AJ39" s="294"/>
      <c r="AK39" s="294"/>
      <c r="AL39" s="289">
        <v>0</v>
      </c>
      <c r="AM39" s="291"/>
      <c r="AN39" s="291"/>
      <c r="AO39" s="303"/>
      <c r="AQ39" s="312" t="s">
        <v>420</v>
      </c>
      <c r="AR39" s="315"/>
      <c r="AS39" s="315"/>
      <c r="AT39" s="315"/>
      <c r="AU39" s="315"/>
      <c r="AV39" s="315"/>
      <c r="AW39" s="315"/>
      <c r="AX39" s="315"/>
      <c r="AY39" s="321"/>
      <c r="AZ39" s="279" t="s">
        <v>170</v>
      </c>
      <c r="BA39" s="282"/>
      <c r="BB39" s="282"/>
      <c r="BC39" s="282"/>
      <c r="BD39" s="324"/>
      <c r="BE39" s="324"/>
      <c r="BF39" s="327"/>
      <c r="BG39" s="263" t="s">
        <v>344</v>
      </c>
      <c r="BH39" s="259"/>
      <c r="BI39" s="259"/>
      <c r="BJ39" s="259"/>
      <c r="BK39" s="259"/>
      <c r="BL39" s="259"/>
      <c r="BM39" s="259"/>
      <c r="BN39" s="259"/>
      <c r="BO39" s="259"/>
      <c r="BP39" s="259"/>
      <c r="BQ39" s="259"/>
      <c r="BR39" s="259"/>
      <c r="BS39" s="259"/>
      <c r="BT39" s="259"/>
      <c r="BU39" s="274"/>
      <c r="BV39" s="279">
        <v>1700</v>
      </c>
      <c r="BW39" s="282"/>
      <c r="BX39" s="282"/>
      <c r="BY39" s="282"/>
      <c r="BZ39" s="282"/>
      <c r="CA39" s="282"/>
      <c r="CB39" s="338"/>
      <c r="CD39" s="263" t="s">
        <v>424</v>
      </c>
      <c r="CE39" s="259"/>
      <c r="CF39" s="259"/>
      <c r="CG39" s="259"/>
      <c r="CH39" s="259"/>
      <c r="CI39" s="259"/>
      <c r="CJ39" s="259"/>
      <c r="CK39" s="259"/>
      <c r="CL39" s="259"/>
      <c r="CM39" s="259"/>
      <c r="CN39" s="259"/>
      <c r="CO39" s="259"/>
      <c r="CP39" s="259"/>
      <c r="CQ39" s="274"/>
      <c r="CR39" s="279">
        <v>478865</v>
      </c>
      <c r="CS39" s="324"/>
      <c r="CT39" s="324"/>
      <c r="CU39" s="324"/>
      <c r="CV39" s="324"/>
      <c r="CW39" s="324"/>
      <c r="CX39" s="324"/>
      <c r="CY39" s="343"/>
      <c r="CZ39" s="289">
        <v>12.4</v>
      </c>
      <c r="DA39" s="346"/>
      <c r="DB39" s="346"/>
      <c r="DC39" s="349"/>
      <c r="DD39" s="295">
        <v>460718</v>
      </c>
      <c r="DE39" s="324"/>
      <c r="DF39" s="324"/>
      <c r="DG39" s="324"/>
      <c r="DH39" s="324"/>
      <c r="DI39" s="324"/>
      <c r="DJ39" s="324"/>
      <c r="DK39" s="343"/>
      <c r="DL39" s="295" t="s">
        <v>170</v>
      </c>
      <c r="DM39" s="324"/>
      <c r="DN39" s="324"/>
      <c r="DO39" s="324"/>
      <c r="DP39" s="324"/>
      <c r="DQ39" s="324"/>
      <c r="DR39" s="324"/>
      <c r="DS39" s="324"/>
      <c r="DT39" s="324"/>
      <c r="DU39" s="324"/>
      <c r="DV39" s="343"/>
      <c r="DW39" s="289" t="s">
        <v>170</v>
      </c>
      <c r="DX39" s="346"/>
      <c r="DY39" s="346"/>
      <c r="DZ39" s="346"/>
      <c r="EA39" s="346"/>
      <c r="EB39" s="346"/>
      <c r="EC39" s="371"/>
    </row>
    <row r="40" spans="2:133" ht="11.25" customHeight="1">
      <c r="B40" s="263" t="s">
        <v>142</v>
      </c>
      <c r="C40" s="259"/>
      <c r="D40" s="259"/>
      <c r="E40" s="259"/>
      <c r="F40" s="259"/>
      <c r="G40" s="259"/>
      <c r="H40" s="259"/>
      <c r="I40" s="259"/>
      <c r="J40" s="259"/>
      <c r="K40" s="259"/>
      <c r="L40" s="259"/>
      <c r="M40" s="259"/>
      <c r="N40" s="259"/>
      <c r="O40" s="259"/>
      <c r="P40" s="259"/>
      <c r="Q40" s="274"/>
      <c r="R40" s="279">
        <v>252886</v>
      </c>
      <c r="S40" s="282"/>
      <c r="T40" s="282"/>
      <c r="U40" s="282"/>
      <c r="V40" s="282"/>
      <c r="W40" s="282"/>
      <c r="X40" s="282"/>
      <c r="Y40" s="285"/>
      <c r="Z40" s="288">
        <v>6.1</v>
      </c>
      <c r="AA40" s="288"/>
      <c r="AB40" s="288"/>
      <c r="AC40" s="288"/>
      <c r="AD40" s="294" t="s">
        <v>170</v>
      </c>
      <c r="AE40" s="294"/>
      <c r="AF40" s="294"/>
      <c r="AG40" s="294"/>
      <c r="AH40" s="294"/>
      <c r="AI40" s="294"/>
      <c r="AJ40" s="294"/>
      <c r="AK40" s="294"/>
      <c r="AL40" s="289" t="s">
        <v>170</v>
      </c>
      <c r="AM40" s="291"/>
      <c r="AN40" s="291"/>
      <c r="AO40" s="303"/>
      <c r="AQ40" s="312" t="s">
        <v>20</v>
      </c>
      <c r="AR40" s="315"/>
      <c r="AS40" s="315"/>
      <c r="AT40" s="315"/>
      <c r="AU40" s="315"/>
      <c r="AV40" s="315"/>
      <c r="AW40" s="315"/>
      <c r="AX40" s="315"/>
      <c r="AY40" s="321"/>
      <c r="AZ40" s="279" t="s">
        <v>170</v>
      </c>
      <c r="BA40" s="282"/>
      <c r="BB40" s="282"/>
      <c r="BC40" s="282"/>
      <c r="BD40" s="324"/>
      <c r="BE40" s="324"/>
      <c r="BF40" s="327"/>
      <c r="BG40" s="307" t="s">
        <v>425</v>
      </c>
      <c r="BH40" s="310"/>
      <c r="BI40" s="310"/>
      <c r="BJ40" s="310"/>
      <c r="BK40" s="310"/>
      <c r="BL40" s="310"/>
      <c r="BM40" s="259" t="s">
        <v>426</v>
      </c>
      <c r="BN40" s="259"/>
      <c r="BO40" s="259"/>
      <c r="BP40" s="259"/>
      <c r="BQ40" s="259"/>
      <c r="BR40" s="259"/>
      <c r="BS40" s="259"/>
      <c r="BT40" s="259"/>
      <c r="BU40" s="274"/>
      <c r="BV40" s="279">
        <v>73</v>
      </c>
      <c r="BW40" s="282"/>
      <c r="BX40" s="282"/>
      <c r="BY40" s="282"/>
      <c r="BZ40" s="282"/>
      <c r="CA40" s="282"/>
      <c r="CB40" s="338"/>
      <c r="CD40" s="263" t="s">
        <v>379</v>
      </c>
      <c r="CE40" s="259"/>
      <c r="CF40" s="259"/>
      <c r="CG40" s="259"/>
      <c r="CH40" s="259"/>
      <c r="CI40" s="259"/>
      <c r="CJ40" s="259"/>
      <c r="CK40" s="259"/>
      <c r="CL40" s="259"/>
      <c r="CM40" s="259"/>
      <c r="CN40" s="259"/>
      <c r="CO40" s="259"/>
      <c r="CP40" s="259"/>
      <c r="CQ40" s="274"/>
      <c r="CR40" s="279">
        <v>121927</v>
      </c>
      <c r="CS40" s="282"/>
      <c r="CT40" s="282"/>
      <c r="CU40" s="282"/>
      <c r="CV40" s="282"/>
      <c r="CW40" s="282"/>
      <c r="CX40" s="282"/>
      <c r="CY40" s="285"/>
      <c r="CZ40" s="289">
        <v>3.2</v>
      </c>
      <c r="DA40" s="346"/>
      <c r="DB40" s="346"/>
      <c r="DC40" s="349"/>
      <c r="DD40" s="295">
        <v>58136</v>
      </c>
      <c r="DE40" s="282"/>
      <c r="DF40" s="282"/>
      <c r="DG40" s="282"/>
      <c r="DH40" s="282"/>
      <c r="DI40" s="282"/>
      <c r="DJ40" s="282"/>
      <c r="DK40" s="285"/>
      <c r="DL40" s="295">
        <v>1565</v>
      </c>
      <c r="DM40" s="282"/>
      <c r="DN40" s="282"/>
      <c r="DO40" s="282"/>
      <c r="DP40" s="282"/>
      <c r="DQ40" s="282"/>
      <c r="DR40" s="282"/>
      <c r="DS40" s="282"/>
      <c r="DT40" s="282"/>
      <c r="DU40" s="282"/>
      <c r="DV40" s="285"/>
      <c r="DW40" s="289">
        <v>0.1</v>
      </c>
      <c r="DX40" s="346"/>
      <c r="DY40" s="346"/>
      <c r="DZ40" s="346"/>
      <c r="EA40" s="346"/>
      <c r="EB40" s="346"/>
      <c r="EC40" s="371"/>
    </row>
    <row r="41" spans="2:133" ht="11.25" customHeight="1">
      <c r="B41" s="263" t="s">
        <v>427</v>
      </c>
      <c r="C41" s="259"/>
      <c r="D41" s="259"/>
      <c r="E41" s="259"/>
      <c r="F41" s="259"/>
      <c r="G41" s="259"/>
      <c r="H41" s="259"/>
      <c r="I41" s="259"/>
      <c r="J41" s="259"/>
      <c r="K41" s="259"/>
      <c r="L41" s="259"/>
      <c r="M41" s="259"/>
      <c r="N41" s="259"/>
      <c r="O41" s="259"/>
      <c r="P41" s="259"/>
      <c r="Q41" s="274"/>
      <c r="R41" s="279" t="s">
        <v>170</v>
      </c>
      <c r="S41" s="282"/>
      <c r="T41" s="282"/>
      <c r="U41" s="282"/>
      <c r="V41" s="282"/>
      <c r="W41" s="282"/>
      <c r="X41" s="282"/>
      <c r="Y41" s="285"/>
      <c r="Z41" s="288" t="s">
        <v>170</v>
      </c>
      <c r="AA41" s="288"/>
      <c r="AB41" s="288"/>
      <c r="AC41" s="288"/>
      <c r="AD41" s="294" t="s">
        <v>170</v>
      </c>
      <c r="AE41" s="294"/>
      <c r="AF41" s="294"/>
      <c r="AG41" s="294"/>
      <c r="AH41" s="294"/>
      <c r="AI41" s="294"/>
      <c r="AJ41" s="294"/>
      <c r="AK41" s="294"/>
      <c r="AL41" s="289" t="s">
        <v>170</v>
      </c>
      <c r="AM41" s="291"/>
      <c r="AN41" s="291"/>
      <c r="AO41" s="303"/>
      <c r="AQ41" s="312" t="s">
        <v>428</v>
      </c>
      <c r="AR41" s="315"/>
      <c r="AS41" s="315"/>
      <c r="AT41" s="315"/>
      <c r="AU41" s="315"/>
      <c r="AV41" s="315"/>
      <c r="AW41" s="315"/>
      <c r="AX41" s="315"/>
      <c r="AY41" s="321"/>
      <c r="AZ41" s="279">
        <v>50162</v>
      </c>
      <c r="BA41" s="282"/>
      <c r="BB41" s="282"/>
      <c r="BC41" s="282"/>
      <c r="BD41" s="324"/>
      <c r="BE41" s="324"/>
      <c r="BF41" s="327"/>
      <c r="BG41" s="307"/>
      <c r="BH41" s="310"/>
      <c r="BI41" s="310"/>
      <c r="BJ41" s="310"/>
      <c r="BK41" s="310"/>
      <c r="BL41" s="310"/>
      <c r="BM41" s="259" t="s">
        <v>348</v>
      </c>
      <c r="BN41" s="259"/>
      <c r="BO41" s="259"/>
      <c r="BP41" s="259"/>
      <c r="BQ41" s="259"/>
      <c r="BR41" s="259"/>
      <c r="BS41" s="259"/>
      <c r="BT41" s="259"/>
      <c r="BU41" s="274"/>
      <c r="BV41" s="279" t="s">
        <v>170</v>
      </c>
      <c r="BW41" s="282"/>
      <c r="BX41" s="282"/>
      <c r="BY41" s="282"/>
      <c r="BZ41" s="282"/>
      <c r="CA41" s="282"/>
      <c r="CB41" s="338"/>
      <c r="CD41" s="263" t="s">
        <v>292</v>
      </c>
      <c r="CE41" s="259"/>
      <c r="CF41" s="259"/>
      <c r="CG41" s="259"/>
      <c r="CH41" s="259"/>
      <c r="CI41" s="259"/>
      <c r="CJ41" s="259"/>
      <c r="CK41" s="259"/>
      <c r="CL41" s="259"/>
      <c r="CM41" s="259"/>
      <c r="CN41" s="259"/>
      <c r="CO41" s="259"/>
      <c r="CP41" s="259"/>
      <c r="CQ41" s="274"/>
      <c r="CR41" s="279" t="s">
        <v>170</v>
      </c>
      <c r="CS41" s="324"/>
      <c r="CT41" s="324"/>
      <c r="CU41" s="324"/>
      <c r="CV41" s="324"/>
      <c r="CW41" s="324"/>
      <c r="CX41" s="324"/>
      <c r="CY41" s="343"/>
      <c r="CZ41" s="289" t="s">
        <v>170</v>
      </c>
      <c r="DA41" s="346"/>
      <c r="DB41" s="346"/>
      <c r="DC41" s="349"/>
      <c r="DD41" s="295" t="s">
        <v>170</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429</v>
      </c>
      <c r="C42" s="259"/>
      <c r="D42" s="259"/>
      <c r="E42" s="259"/>
      <c r="F42" s="259"/>
      <c r="G42" s="259"/>
      <c r="H42" s="259"/>
      <c r="I42" s="259"/>
      <c r="J42" s="259"/>
      <c r="K42" s="259"/>
      <c r="L42" s="259"/>
      <c r="M42" s="259"/>
      <c r="N42" s="259"/>
      <c r="O42" s="259"/>
      <c r="P42" s="259"/>
      <c r="Q42" s="274"/>
      <c r="R42" s="279" t="s">
        <v>170</v>
      </c>
      <c r="S42" s="282"/>
      <c r="T42" s="282"/>
      <c r="U42" s="282"/>
      <c r="V42" s="282"/>
      <c r="W42" s="282"/>
      <c r="X42" s="282"/>
      <c r="Y42" s="285"/>
      <c r="Z42" s="288" t="s">
        <v>170</v>
      </c>
      <c r="AA42" s="288"/>
      <c r="AB42" s="288"/>
      <c r="AC42" s="288"/>
      <c r="AD42" s="294" t="s">
        <v>170</v>
      </c>
      <c r="AE42" s="294"/>
      <c r="AF42" s="294"/>
      <c r="AG42" s="294"/>
      <c r="AH42" s="294"/>
      <c r="AI42" s="294"/>
      <c r="AJ42" s="294"/>
      <c r="AK42" s="294"/>
      <c r="AL42" s="289" t="s">
        <v>170</v>
      </c>
      <c r="AM42" s="291"/>
      <c r="AN42" s="291"/>
      <c r="AO42" s="303"/>
      <c r="AQ42" s="313" t="s">
        <v>430</v>
      </c>
      <c r="AR42" s="316"/>
      <c r="AS42" s="316"/>
      <c r="AT42" s="316"/>
      <c r="AU42" s="316"/>
      <c r="AV42" s="316"/>
      <c r="AW42" s="316"/>
      <c r="AX42" s="316"/>
      <c r="AY42" s="322"/>
      <c r="AZ42" s="280">
        <v>233055</v>
      </c>
      <c r="BA42" s="283"/>
      <c r="BB42" s="283"/>
      <c r="BC42" s="283"/>
      <c r="BD42" s="323"/>
      <c r="BE42" s="323"/>
      <c r="BF42" s="328"/>
      <c r="BG42" s="178"/>
      <c r="BH42" s="180"/>
      <c r="BI42" s="180"/>
      <c r="BJ42" s="180"/>
      <c r="BK42" s="180"/>
      <c r="BL42" s="180"/>
      <c r="BM42" s="272" t="s">
        <v>205</v>
      </c>
      <c r="BN42" s="272"/>
      <c r="BO42" s="272"/>
      <c r="BP42" s="272"/>
      <c r="BQ42" s="272"/>
      <c r="BR42" s="272"/>
      <c r="BS42" s="272"/>
      <c r="BT42" s="272"/>
      <c r="BU42" s="276"/>
      <c r="BV42" s="280">
        <v>318</v>
      </c>
      <c r="BW42" s="283"/>
      <c r="BX42" s="283"/>
      <c r="BY42" s="283"/>
      <c r="BZ42" s="283"/>
      <c r="CA42" s="283"/>
      <c r="CB42" s="339"/>
      <c r="CD42" s="263" t="s">
        <v>284</v>
      </c>
      <c r="CE42" s="259"/>
      <c r="CF42" s="259"/>
      <c r="CG42" s="259"/>
      <c r="CH42" s="259"/>
      <c r="CI42" s="259"/>
      <c r="CJ42" s="259"/>
      <c r="CK42" s="259"/>
      <c r="CL42" s="259"/>
      <c r="CM42" s="259"/>
      <c r="CN42" s="259"/>
      <c r="CO42" s="259"/>
      <c r="CP42" s="259"/>
      <c r="CQ42" s="274"/>
      <c r="CR42" s="279">
        <v>122916</v>
      </c>
      <c r="CS42" s="324"/>
      <c r="CT42" s="324"/>
      <c r="CU42" s="324"/>
      <c r="CV42" s="324"/>
      <c r="CW42" s="324"/>
      <c r="CX42" s="324"/>
      <c r="CY42" s="343"/>
      <c r="CZ42" s="289">
        <v>3.2</v>
      </c>
      <c r="DA42" s="346"/>
      <c r="DB42" s="346"/>
      <c r="DC42" s="349"/>
      <c r="DD42" s="295">
        <v>67608</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146</v>
      </c>
      <c r="C43" s="259"/>
      <c r="D43" s="259"/>
      <c r="E43" s="259"/>
      <c r="F43" s="259"/>
      <c r="G43" s="259"/>
      <c r="H43" s="259"/>
      <c r="I43" s="259"/>
      <c r="J43" s="259"/>
      <c r="K43" s="259"/>
      <c r="L43" s="259"/>
      <c r="M43" s="259"/>
      <c r="N43" s="259"/>
      <c r="O43" s="259"/>
      <c r="P43" s="259"/>
      <c r="Q43" s="274"/>
      <c r="R43" s="279">
        <v>120986</v>
      </c>
      <c r="S43" s="282"/>
      <c r="T43" s="282"/>
      <c r="U43" s="282"/>
      <c r="V43" s="282"/>
      <c r="W43" s="282"/>
      <c r="X43" s="282"/>
      <c r="Y43" s="285"/>
      <c r="Z43" s="288">
        <v>2.9</v>
      </c>
      <c r="AA43" s="288"/>
      <c r="AB43" s="288"/>
      <c r="AC43" s="288"/>
      <c r="AD43" s="294" t="s">
        <v>170</v>
      </c>
      <c r="AE43" s="294"/>
      <c r="AF43" s="294"/>
      <c r="AG43" s="294"/>
      <c r="AH43" s="294"/>
      <c r="AI43" s="294"/>
      <c r="AJ43" s="294"/>
      <c r="AK43" s="294"/>
      <c r="AL43" s="289" t="s">
        <v>170</v>
      </c>
      <c r="AM43" s="291"/>
      <c r="AN43" s="291"/>
      <c r="AO43" s="303"/>
      <c r="CD43" s="263" t="s">
        <v>87</v>
      </c>
      <c r="CE43" s="259"/>
      <c r="CF43" s="259"/>
      <c r="CG43" s="259"/>
      <c r="CH43" s="259"/>
      <c r="CI43" s="259"/>
      <c r="CJ43" s="259"/>
      <c r="CK43" s="259"/>
      <c r="CL43" s="259"/>
      <c r="CM43" s="259"/>
      <c r="CN43" s="259"/>
      <c r="CO43" s="259"/>
      <c r="CP43" s="259"/>
      <c r="CQ43" s="274"/>
      <c r="CR43" s="279">
        <v>8701</v>
      </c>
      <c r="CS43" s="324"/>
      <c r="CT43" s="324"/>
      <c r="CU43" s="324"/>
      <c r="CV43" s="324"/>
      <c r="CW43" s="324"/>
      <c r="CX43" s="324"/>
      <c r="CY43" s="343"/>
      <c r="CZ43" s="289">
        <v>0.2</v>
      </c>
      <c r="DA43" s="346"/>
      <c r="DB43" s="346"/>
      <c r="DC43" s="349"/>
      <c r="DD43" s="295">
        <v>8701</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145</v>
      </c>
      <c r="C44" s="272"/>
      <c r="D44" s="272"/>
      <c r="E44" s="272"/>
      <c r="F44" s="272"/>
      <c r="G44" s="272"/>
      <c r="H44" s="272"/>
      <c r="I44" s="272"/>
      <c r="J44" s="272"/>
      <c r="K44" s="272"/>
      <c r="L44" s="272"/>
      <c r="M44" s="272"/>
      <c r="N44" s="272"/>
      <c r="O44" s="272"/>
      <c r="P44" s="272"/>
      <c r="Q44" s="276"/>
      <c r="R44" s="280">
        <v>4129588</v>
      </c>
      <c r="S44" s="283"/>
      <c r="T44" s="283"/>
      <c r="U44" s="283"/>
      <c r="V44" s="283"/>
      <c r="W44" s="283"/>
      <c r="X44" s="283"/>
      <c r="Y44" s="286"/>
      <c r="Z44" s="290">
        <v>100</v>
      </c>
      <c r="AA44" s="290"/>
      <c r="AB44" s="290"/>
      <c r="AC44" s="290"/>
      <c r="AD44" s="296">
        <v>2494279</v>
      </c>
      <c r="AE44" s="296"/>
      <c r="AF44" s="296"/>
      <c r="AG44" s="296"/>
      <c r="AH44" s="296"/>
      <c r="AI44" s="296"/>
      <c r="AJ44" s="296"/>
      <c r="AK44" s="296"/>
      <c r="AL44" s="299">
        <v>100</v>
      </c>
      <c r="AM44" s="301"/>
      <c r="AN44" s="301"/>
      <c r="AO44" s="304"/>
      <c r="CD44" s="134" t="s">
        <v>182</v>
      </c>
      <c r="CE44" s="41"/>
      <c r="CF44" s="263" t="s">
        <v>431</v>
      </c>
      <c r="CG44" s="259"/>
      <c r="CH44" s="259"/>
      <c r="CI44" s="259"/>
      <c r="CJ44" s="259"/>
      <c r="CK44" s="259"/>
      <c r="CL44" s="259"/>
      <c r="CM44" s="259"/>
      <c r="CN44" s="259"/>
      <c r="CO44" s="259"/>
      <c r="CP44" s="259"/>
      <c r="CQ44" s="274"/>
      <c r="CR44" s="279">
        <v>122916</v>
      </c>
      <c r="CS44" s="282"/>
      <c r="CT44" s="282"/>
      <c r="CU44" s="282"/>
      <c r="CV44" s="282"/>
      <c r="CW44" s="282"/>
      <c r="CX44" s="282"/>
      <c r="CY44" s="285"/>
      <c r="CZ44" s="289">
        <v>3.2</v>
      </c>
      <c r="DA44" s="291"/>
      <c r="DB44" s="291"/>
      <c r="DC44" s="292"/>
      <c r="DD44" s="295">
        <v>67608</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432</v>
      </c>
      <c r="CG45" s="259"/>
      <c r="CH45" s="259"/>
      <c r="CI45" s="259"/>
      <c r="CJ45" s="259"/>
      <c r="CK45" s="259"/>
      <c r="CL45" s="259"/>
      <c r="CM45" s="259"/>
      <c r="CN45" s="259"/>
      <c r="CO45" s="259"/>
      <c r="CP45" s="259"/>
      <c r="CQ45" s="274"/>
      <c r="CR45" s="279">
        <v>42374</v>
      </c>
      <c r="CS45" s="324"/>
      <c r="CT45" s="324"/>
      <c r="CU45" s="324"/>
      <c r="CV45" s="324"/>
      <c r="CW45" s="324"/>
      <c r="CX45" s="324"/>
      <c r="CY45" s="343"/>
      <c r="CZ45" s="289">
        <v>1.1000000000000001</v>
      </c>
      <c r="DA45" s="346"/>
      <c r="DB45" s="346"/>
      <c r="DC45" s="349"/>
      <c r="DD45" s="295">
        <v>1621</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53</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434</v>
      </c>
      <c r="CG46" s="259"/>
      <c r="CH46" s="259"/>
      <c r="CI46" s="259"/>
      <c r="CJ46" s="259"/>
      <c r="CK46" s="259"/>
      <c r="CL46" s="259"/>
      <c r="CM46" s="259"/>
      <c r="CN46" s="259"/>
      <c r="CO46" s="259"/>
      <c r="CP46" s="259"/>
      <c r="CQ46" s="274"/>
      <c r="CR46" s="279">
        <v>80542</v>
      </c>
      <c r="CS46" s="282"/>
      <c r="CT46" s="282"/>
      <c r="CU46" s="282"/>
      <c r="CV46" s="282"/>
      <c r="CW46" s="282"/>
      <c r="CX46" s="282"/>
      <c r="CY46" s="285"/>
      <c r="CZ46" s="289">
        <v>2.1</v>
      </c>
      <c r="DA46" s="291"/>
      <c r="DB46" s="291"/>
      <c r="DC46" s="292"/>
      <c r="DD46" s="295">
        <v>65987</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412</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436</v>
      </c>
      <c r="CG47" s="259"/>
      <c r="CH47" s="259"/>
      <c r="CI47" s="259"/>
      <c r="CJ47" s="259"/>
      <c r="CK47" s="259"/>
      <c r="CL47" s="259"/>
      <c r="CM47" s="259"/>
      <c r="CN47" s="259"/>
      <c r="CO47" s="259"/>
      <c r="CP47" s="259"/>
      <c r="CQ47" s="274"/>
      <c r="CR47" s="279" t="s">
        <v>170</v>
      </c>
      <c r="CS47" s="324"/>
      <c r="CT47" s="324"/>
      <c r="CU47" s="324"/>
      <c r="CV47" s="324"/>
      <c r="CW47" s="324"/>
      <c r="CX47" s="324"/>
      <c r="CY47" s="343"/>
      <c r="CZ47" s="289" t="s">
        <v>170</v>
      </c>
      <c r="DA47" s="346"/>
      <c r="DB47" s="346"/>
      <c r="DC47" s="349"/>
      <c r="DD47" s="295" t="s">
        <v>170</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271</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437</v>
      </c>
      <c r="CG48" s="259"/>
      <c r="CH48" s="259"/>
      <c r="CI48" s="259"/>
      <c r="CJ48" s="259"/>
      <c r="CK48" s="259"/>
      <c r="CL48" s="259"/>
      <c r="CM48" s="259"/>
      <c r="CN48" s="259"/>
      <c r="CO48" s="259"/>
      <c r="CP48" s="259"/>
      <c r="CQ48" s="274"/>
      <c r="CR48" s="279" t="s">
        <v>170</v>
      </c>
      <c r="CS48" s="282"/>
      <c r="CT48" s="282"/>
      <c r="CU48" s="282"/>
      <c r="CV48" s="282"/>
      <c r="CW48" s="282"/>
      <c r="CX48" s="282"/>
      <c r="CY48" s="285"/>
      <c r="CZ48" s="289" t="s">
        <v>170</v>
      </c>
      <c r="DA48" s="291"/>
      <c r="DB48" s="291"/>
      <c r="DC48" s="292"/>
      <c r="DD48" s="295" t="s">
        <v>170</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2"/>
      <c r="CF49" s="272"/>
      <c r="CG49" s="272"/>
      <c r="CH49" s="272"/>
      <c r="CI49" s="272"/>
      <c r="CJ49" s="272"/>
      <c r="CK49" s="272"/>
      <c r="CL49" s="272"/>
      <c r="CM49" s="272"/>
      <c r="CN49" s="272"/>
      <c r="CO49" s="272"/>
      <c r="CP49" s="272"/>
      <c r="CQ49" s="276"/>
      <c r="CR49" s="280">
        <v>3862696</v>
      </c>
      <c r="CS49" s="323"/>
      <c r="CT49" s="323"/>
      <c r="CU49" s="323"/>
      <c r="CV49" s="323"/>
      <c r="CW49" s="323"/>
      <c r="CX49" s="323"/>
      <c r="CY49" s="344"/>
      <c r="CZ49" s="299">
        <v>100</v>
      </c>
      <c r="DA49" s="347"/>
      <c r="DB49" s="347"/>
      <c r="DC49" s="350"/>
      <c r="DD49" s="353">
        <v>2900350</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LLAqTqaQxNEdBGy7BCn7R/Ibgril8+BYEpKrHTDprIJHnQNs+gc9HKVO6cJvT2J4qbnwu33OZmZK7l55KW7eYg==" saltValue="SrlDkl0jXldVNU1/IksI2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310</v>
      </c>
      <c r="DK2" s="718"/>
      <c r="DL2" s="718"/>
      <c r="DM2" s="718"/>
      <c r="DN2" s="718"/>
      <c r="DO2" s="721"/>
      <c r="DP2" s="379"/>
      <c r="DQ2" s="717" t="s">
        <v>154</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489</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528</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490</v>
      </c>
      <c r="B5" s="408"/>
      <c r="C5" s="408"/>
      <c r="D5" s="408"/>
      <c r="E5" s="408"/>
      <c r="F5" s="408"/>
      <c r="G5" s="408"/>
      <c r="H5" s="408"/>
      <c r="I5" s="408"/>
      <c r="J5" s="408"/>
      <c r="K5" s="408"/>
      <c r="L5" s="408"/>
      <c r="M5" s="408"/>
      <c r="N5" s="408"/>
      <c r="O5" s="408"/>
      <c r="P5" s="440"/>
      <c r="Q5" s="446" t="s">
        <v>185</v>
      </c>
      <c r="R5" s="458"/>
      <c r="S5" s="458"/>
      <c r="T5" s="458"/>
      <c r="U5" s="469"/>
      <c r="V5" s="446" t="s">
        <v>506</v>
      </c>
      <c r="W5" s="458"/>
      <c r="X5" s="458"/>
      <c r="Y5" s="458"/>
      <c r="Z5" s="469"/>
      <c r="AA5" s="446" t="s">
        <v>510</v>
      </c>
      <c r="AB5" s="458"/>
      <c r="AC5" s="458"/>
      <c r="AD5" s="458"/>
      <c r="AE5" s="458"/>
      <c r="AF5" s="515" t="s">
        <v>183</v>
      </c>
      <c r="AG5" s="458"/>
      <c r="AH5" s="458"/>
      <c r="AI5" s="458"/>
      <c r="AJ5" s="533"/>
      <c r="AK5" s="458" t="s">
        <v>156</v>
      </c>
      <c r="AL5" s="458"/>
      <c r="AM5" s="458"/>
      <c r="AN5" s="458"/>
      <c r="AO5" s="469"/>
      <c r="AP5" s="446" t="s">
        <v>439</v>
      </c>
      <c r="AQ5" s="458"/>
      <c r="AR5" s="458"/>
      <c r="AS5" s="458"/>
      <c r="AT5" s="469"/>
      <c r="AU5" s="446" t="s">
        <v>513</v>
      </c>
      <c r="AV5" s="458"/>
      <c r="AW5" s="458"/>
      <c r="AX5" s="458"/>
      <c r="AY5" s="533"/>
      <c r="AZ5" s="389"/>
      <c r="BA5" s="389"/>
      <c r="BB5" s="389"/>
      <c r="BC5" s="389"/>
      <c r="BD5" s="389"/>
      <c r="BE5" s="587"/>
      <c r="BF5" s="587"/>
      <c r="BG5" s="587"/>
      <c r="BH5" s="587"/>
      <c r="BI5" s="587"/>
      <c r="BJ5" s="587"/>
      <c r="BK5" s="587"/>
      <c r="BL5" s="587"/>
      <c r="BM5" s="587"/>
      <c r="BN5" s="587"/>
      <c r="BO5" s="587"/>
      <c r="BP5" s="587"/>
      <c r="BQ5" s="381" t="s">
        <v>529</v>
      </c>
      <c r="BR5" s="408"/>
      <c r="BS5" s="408"/>
      <c r="BT5" s="408"/>
      <c r="BU5" s="408"/>
      <c r="BV5" s="408"/>
      <c r="BW5" s="408"/>
      <c r="BX5" s="408"/>
      <c r="BY5" s="408"/>
      <c r="BZ5" s="408"/>
      <c r="CA5" s="408"/>
      <c r="CB5" s="408"/>
      <c r="CC5" s="408"/>
      <c r="CD5" s="408"/>
      <c r="CE5" s="408"/>
      <c r="CF5" s="408"/>
      <c r="CG5" s="440"/>
      <c r="CH5" s="446" t="s">
        <v>375</v>
      </c>
      <c r="CI5" s="458"/>
      <c r="CJ5" s="458"/>
      <c r="CK5" s="458"/>
      <c r="CL5" s="469"/>
      <c r="CM5" s="446" t="s">
        <v>535</v>
      </c>
      <c r="CN5" s="458"/>
      <c r="CO5" s="458"/>
      <c r="CP5" s="458"/>
      <c r="CQ5" s="469"/>
      <c r="CR5" s="446" t="s">
        <v>539</v>
      </c>
      <c r="CS5" s="458"/>
      <c r="CT5" s="458"/>
      <c r="CU5" s="458"/>
      <c r="CV5" s="469"/>
      <c r="CW5" s="446" t="s">
        <v>540</v>
      </c>
      <c r="CX5" s="458"/>
      <c r="CY5" s="458"/>
      <c r="CZ5" s="458"/>
      <c r="DA5" s="469"/>
      <c r="DB5" s="446" t="s">
        <v>440</v>
      </c>
      <c r="DC5" s="458"/>
      <c r="DD5" s="458"/>
      <c r="DE5" s="458"/>
      <c r="DF5" s="469"/>
      <c r="DG5" s="711" t="s">
        <v>245</v>
      </c>
      <c r="DH5" s="714"/>
      <c r="DI5" s="714"/>
      <c r="DJ5" s="714"/>
      <c r="DK5" s="719"/>
      <c r="DL5" s="711" t="s">
        <v>541</v>
      </c>
      <c r="DM5" s="714"/>
      <c r="DN5" s="714"/>
      <c r="DO5" s="714"/>
      <c r="DP5" s="719"/>
      <c r="DQ5" s="446" t="s">
        <v>542</v>
      </c>
      <c r="DR5" s="458"/>
      <c r="DS5" s="458"/>
      <c r="DT5" s="458"/>
      <c r="DU5" s="469"/>
      <c r="DV5" s="446" t="s">
        <v>513</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265</v>
      </c>
      <c r="C7" s="430"/>
      <c r="D7" s="430"/>
      <c r="E7" s="430"/>
      <c r="F7" s="430"/>
      <c r="G7" s="430"/>
      <c r="H7" s="430"/>
      <c r="I7" s="430"/>
      <c r="J7" s="430"/>
      <c r="K7" s="430"/>
      <c r="L7" s="430"/>
      <c r="M7" s="430"/>
      <c r="N7" s="430"/>
      <c r="O7" s="430"/>
      <c r="P7" s="442"/>
      <c r="Q7" s="448">
        <v>4132</v>
      </c>
      <c r="R7" s="460"/>
      <c r="S7" s="460"/>
      <c r="T7" s="460"/>
      <c r="U7" s="460"/>
      <c r="V7" s="460">
        <v>3865</v>
      </c>
      <c r="W7" s="460"/>
      <c r="X7" s="460"/>
      <c r="Y7" s="460"/>
      <c r="Z7" s="460"/>
      <c r="AA7" s="460">
        <v>267</v>
      </c>
      <c r="AB7" s="460"/>
      <c r="AC7" s="460"/>
      <c r="AD7" s="460"/>
      <c r="AE7" s="503"/>
      <c r="AF7" s="517">
        <v>221</v>
      </c>
      <c r="AG7" s="530"/>
      <c r="AH7" s="530"/>
      <c r="AI7" s="530"/>
      <c r="AJ7" s="535"/>
      <c r="AK7" s="543">
        <v>2</v>
      </c>
      <c r="AL7" s="460"/>
      <c r="AM7" s="460"/>
      <c r="AN7" s="460"/>
      <c r="AO7" s="460"/>
      <c r="AP7" s="460">
        <v>2813</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c r="BT7" s="430"/>
      <c r="BU7" s="430"/>
      <c r="BV7" s="430"/>
      <c r="BW7" s="430"/>
      <c r="BX7" s="430"/>
      <c r="BY7" s="430"/>
      <c r="BZ7" s="430"/>
      <c r="CA7" s="430"/>
      <c r="CB7" s="430"/>
      <c r="CC7" s="430"/>
      <c r="CD7" s="430"/>
      <c r="CE7" s="430"/>
      <c r="CF7" s="430"/>
      <c r="CG7" s="442"/>
      <c r="CH7" s="674"/>
      <c r="CI7" s="677"/>
      <c r="CJ7" s="677"/>
      <c r="CK7" s="677"/>
      <c r="CL7" s="692"/>
      <c r="CM7" s="674"/>
      <c r="CN7" s="677"/>
      <c r="CO7" s="677"/>
      <c r="CP7" s="677"/>
      <c r="CQ7" s="692"/>
      <c r="CR7" s="674"/>
      <c r="CS7" s="677"/>
      <c r="CT7" s="677"/>
      <c r="CU7" s="677"/>
      <c r="CV7" s="692"/>
      <c r="CW7" s="674"/>
      <c r="CX7" s="677"/>
      <c r="CY7" s="677"/>
      <c r="CZ7" s="677"/>
      <c r="DA7" s="692"/>
      <c r="DB7" s="674"/>
      <c r="DC7" s="677"/>
      <c r="DD7" s="677"/>
      <c r="DE7" s="677"/>
      <c r="DF7" s="692"/>
      <c r="DG7" s="674"/>
      <c r="DH7" s="677"/>
      <c r="DI7" s="677"/>
      <c r="DJ7" s="677"/>
      <c r="DK7" s="692"/>
      <c r="DL7" s="674"/>
      <c r="DM7" s="677"/>
      <c r="DN7" s="677"/>
      <c r="DO7" s="677"/>
      <c r="DP7" s="692"/>
      <c r="DQ7" s="674"/>
      <c r="DR7" s="677"/>
      <c r="DS7" s="677"/>
      <c r="DT7" s="677"/>
      <c r="DU7" s="692"/>
      <c r="DV7" s="410"/>
      <c r="DW7" s="430"/>
      <c r="DX7" s="430"/>
      <c r="DY7" s="430"/>
      <c r="DZ7" s="728"/>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494</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255</v>
      </c>
      <c r="B23" s="412" t="s">
        <v>112</v>
      </c>
      <c r="C23" s="432"/>
      <c r="D23" s="432"/>
      <c r="E23" s="432"/>
      <c r="F23" s="432"/>
      <c r="G23" s="432"/>
      <c r="H23" s="432"/>
      <c r="I23" s="432"/>
      <c r="J23" s="432"/>
      <c r="K23" s="432"/>
      <c r="L23" s="432"/>
      <c r="M23" s="432"/>
      <c r="N23" s="432"/>
      <c r="O23" s="432"/>
      <c r="P23" s="444"/>
      <c r="Q23" s="451">
        <v>4132</v>
      </c>
      <c r="R23" s="463"/>
      <c r="S23" s="463"/>
      <c r="T23" s="463"/>
      <c r="U23" s="463"/>
      <c r="V23" s="463">
        <v>3865</v>
      </c>
      <c r="W23" s="463"/>
      <c r="X23" s="463"/>
      <c r="Y23" s="463"/>
      <c r="Z23" s="463"/>
      <c r="AA23" s="463">
        <v>267</v>
      </c>
      <c r="AB23" s="463"/>
      <c r="AC23" s="463"/>
      <c r="AD23" s="463"/>
      <c r="AE23" s="505"/>
      <c r="AF23" s="519">
        <v>221</v>
      </c>
      <c r="AG23" s="463"/>
      <c r="AH23" s="463"/>
      <c r="AI23" s="463"/>
      <c r="AJ23" s="537"/>
      <c r="AK23" s="545"/>
      <c r="AL23" s="466"/>
      <c r="AM23" s="466"/>
      <c r="AN23" s="466"/>
      <c r="AO23" s="466"/>
      <c r="AP23" s="463">
        <v>2813</v>
      </c>
      <c r="AQ23" s="463"/>
      <c r="AR23" s="463"/>
      <c r="AS23" s="463"/>
      <c r="AT23" s="463"/>
      <c r="AU23" s="578"/>
      <c r="AV23" s="578"/>
      <c r="AW23" s="578"/>
      <c r="AX23" s="578"/>
      <c r="AY23" s="601"/>
      <c r="AZ23" s="606" t="s">
        <v>170</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395</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422</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490</v>
      </c>
      <c r="B26" s="408"/>
      <c r="C26" s="408"/>
      <c r="D26" s="408"/>
      <c r="E26" s="408"/>
      <c r="F26" s="408"/>
      <c r="G26" s="408"/>
      <c r="H26" s="408"/>
      <c r="I26" s="408"/>
      <c r="J26" s="408"/>
      <c r="K26" s="408"/>
      <c r="L26" s="408"/>
      <c r="M26" s="408"/>
      <c r="N26" s="408"/>
      <c r="O26" s="408"/>
      <c r="P26" s="440"/>
      <c r="Q26" s="446" t="s">
        <v>505</v>
      </c>
      <c r="R26" s="458"/>
      <c r="S26" s="458"/>
      <c r="T26" s="458"/>
      <c r="U26" s="469"/>
      <c r="V26" s="446" t="s">
        <v>507</v>
      </c>
      <c r="W26" s="458"/>
      <c r="X26" s="458"/>
      <c r="Y26" s="458"/>
      <c r="Z26" s="469"/>
      <c r="AA26" s="446" t="s">
        <v>511</v>
      </c>
      <c r="AB26" s="458"/>
      <c r="AC26" s="458"/>
      <c r="AD26" s="458"/>
      <c r="AE26" s="458"/>
      <c r="AF26" s="520" t="s">
        <v>251</v>
      </c>
      <c r="AG26" s="531"/>
      <c r="AH26" s="531"/>
      <c r="AI26" s="531"/>
      <c r="AJ26" s="538"/>
      <c r="AK26" s="458" t="s">
        <v>393</v>
      </c>
      <c r="AL26" s="458"/>
      <c r="AM26" s="458"/>
      <c r="AN26" s="458"/>
      <c r="AO26" s="469"/>
      <c r="AP26" s="446" t="s">
        <v>368</v>
      </c>
      <c r="AQ26" s="458"/>
      <c r="AR26" s="458"/>
      <c r="AS26" s="458"/>
      <c r="AT26" s="469"/>
      <c r="AU26" s="446" t="s">
        <v>514</v>
      </c>
      <c r="AV26" s="458"/>
      <c r="AW26" s="458"/>
      <c r="AX26" s="458"/>
      <c r="AY26" s="469"/>
      <c r="AZ26" s="446" t="s">
        <v>234</v>
      </c>
      <c r="BA26" s="458"/>
      <c r="BB26" s="458"/>
      <c r="BC26" s="458"/>
      <c r="BD26" s="469"/>
      <c r="BE26" s="446" t="s">
        <v>513</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243</v>
      </c>
      <c r="C28" s="430"/>
      <c r="D28" s="430"/>
      <c r="E28" s="430"/>
      <c r="F28" s="430"/>
      <c r="G28" s="430"/>
      <c r="H28" s="430"/>
      <c r="I28" s="430"/>
      <c r="J28" s="430"/>
      <c r="K28" s="430"/>
      <c r="L28" s="430"/>
      <c r="M28" s="430"/>
      <c r="N28" s="430"/>
      <c r="O28" s="430"/>
      <c r="P28" s="442"/>
      <c r="Q28" s="452">
        <v>825</v>
      </c>
      <c r="R28" s="464"/>
      <c r="S28" s="464"/>
      <c r="T28" s="464"/>
      <c r="U28" s="464"/>
      <c r="V28" s="464">
        <v>775</v>
      </c>
      <c r="W28" s="464"/>
      <c r="X28" s="464"/>
      <c r="Y28" s="464"/>
      <c r="Z28" s="464"/>
      <c r="AA28" s="464">
        <v>51</v>
      </c>
      <c r="AB28" s="464"/>
      <c r="AC28" s="464"/>
      <c r="AD28" s="464"/>
      <c r="AE28" s="506"/>
      <c r="AF28" s="522">
        <v>51</v>
      </c>
      <c r="AG28" s="464"/>
      <c r="AH28" s="464"/>
      <c r="AI28" s="464"/>
      <c r="AJ28" s="540"/>
      <c r="AK28" s="546">
        <v>50</v>
      </c>
      <c r="AL28" s="464"/>
      <c r="AM28" s="464"/>
      <c r="AN28" s="464"/>
      <c r="AO28" s="464"/>
      <c r="AP28" s="464" t="s">
        <v>170</v>
      </c>
      <c r="AQ28" s="464"/>
      <c r="AR28" s="464"/>
      <c r="AS28" s="464"/>
      <c r="AT28" s="464"/>
      <c r="AU28" s="464" t="s">
        <v>170</v>
      </c>
      <c r="AV28" s="464"/>
      <c r="AW28" s="464"/>
      <c r="AX28" s="464"/>
      <c r="AY28" s="464"/>
      <c r="AZ28" s="607" t="s">
        <v>170</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28</v>
      </c>
      <c r="C29" s="431"/>
      <c r="D29" s="431"/>
      <c r="E29" s="431"/>
      <c r="F29" s="431"/>
      <c r="G29" s="431"/>
      <c r="H29" s="431"/>
      <c r="I29" s="431"/>
      <c r="J29" s="431"/>
      <c r="K29" s="431"/>
      <c r="L29" s="431"/>
      <c r="M29" s="431"/>
      <c r="N29" s="431"/>
      <c r="O29" s="431"/>
      <c r="P29" s="443"/>
      <c r="Q29" s="449">
        <v>781</v>
      </c>
      <c r="R29" s="461"/>
      <c r="S29" s="461"/>
      <c r="T29" s="461"/>
      <c r="U29" s="461"/>
      <c r="V29" s="461">
        <v>751</v>
      </c>
      <c r="W29" s="461"/>
      <c r="X29" s="461"/>
      <c r="Y29" s="461"/>
      <c r="Z29" s="461"/>
      <c r="AA29" s="461">
        <v>31</v>
      </c>
      <c r="AB29" s="461"/>
      <c r="AC29" s="461"/>
      <c r="AD29" s="461"/>
      <c r="AE29" s="472"/>
      <c r="AF29" s="518">
        <v>31</v>
      </c>
      <c r="AG29" s="467"/>
      <c r="AH29" s="467"/>
      <c r="AI29" s="467"/>
      <c r="AJ29" s="536"/>
      <c r="AK29" s="471">
        <v>120</v>
      </c>
      <c r="AL29" s="461"/>
      <c r="AM29" s="461"/>
      <c r="AN29" s="461"/>
      <c r="AO29" s="461"/>
      <c r="AP29" s="461" t="s">
        <v>170</v>
      </c>
      <c r="AQ29" s="461"/>
      <c r="AR29" s="461"/>
      <c r="AS29" s="461"/>
      <c r="AT29" s="461"/>
      <c r="AU29" s="461" t="s">
        <v>170</v>
      </c>
      <c r="AV29" s="461"/>
      <c r="AW29" s="461"/>
      <c r="AX29" s="461"/>
      <c r="AY29" s="461"/>
      <c r="AZ29" s="608" t="s">
        <v>170</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231</v>
      </c>
      <c r="C30" s="431"/>
      <c r="D30" s="431"/>
      <c r="E30" s="431"/>
      <c r="F30" s="431"/>
      <c r="G30" s="431"/>
      <c r="H30" s="431"/>
      <c r="I30" s="431"/>
      <c r="J30" s="431"/>
      <c r="K30" s="431"/>
      <c r="L30" s="431"/>
      <c r="M30" s="431"/>
      <c r="N30" s="431"/>
      <c r="O30" s="431"/>
      <c r="P30" s="443"/>
      <c r="Q30" s="449">
        <v>107</v>
      </c>
      <c r="R30" s="461"/>
      <c r="S30" s="461"/>
      <c r="T30" s="461"/>
      <c r="U30" s="461"/>
      <c r="V30" s="461">
        <v>106</v>
      </c>
      <c r="W30" s="461"/>
      <c r="X30" s="461"/>
      <c r="Y30" s="461"/>
      <c r="Z30" s="461"/>
      <c r="AA30" s="461">
        <v>1</v>
      </c>
      <c r="AB30" s="461"/>
      <c r="AC30" s="461"/>
      <c r="AD30" s="461"/>
      <c r="AE30" s="472"/>
      <c r="AF30" s="518">
        <v>1</v>
      </c>
      <c r="AG30" s="467"/>
      <c r="AH30" s="467"/>
      <c r="AI30" s="467"/>
      <c r="AJ30" s="536"/>
      <c r="AK30" s="471">
        <v>28</v>
      </c>
      <c r="AL30" s="461"/>
      <c r="AM30" s="461"/>
      <c r="AN30" s="461"/>
      <c r="AO30" s="461"/>
      <c r="AP30" s="461" t="s">
        <v>170</v>
      </c>
      <c r="AQ30" s="461"/>
      <c r="AR30" s="461"/>
      <c r="AS30" s="461"/>
      <c r="AT30" s="461"/>
      <c r="AU30" s="461" t="s">
        <v>170</v>
      </c>
      <c r="AV30" s="461"/>
      <c r="AW30" s="461"/>
      <c r="AX30" s="461"/>
      <c r="AY30" s="461"/>
      <c r="AZ30" s="608" t="s">
        <v>170</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c r="C31" s="431"/>
      <c r="D31" s="431"/>
      <c r="E31" s="431"/>
      <c r="F31" s="431"/>
      <c r="G31" s="431"/>
      <c r="H31" s="431"/>
      <c r="I31" s="431"/>
      <c r="J31" s="431"/>
      <c r="K31" s="431"/>
      <c r="L31" s="431"/>
      <c r="M31" s="431"/>
      <c r="N31" s="431"/>
      <c r="O31" s="431"/>
      <c r="P31" s="443"/>
      <c r="Q31" s="449"/>
      <c r="R31" s="461"/>
      <c r="S31" s="461"/>
      <c r="T31" s="461"/>
      <c r="U31" s="461"/>
      <c r="V31" s="461"/>
      <c r="W31" s="461"/>
      <c r="X31" s="461"/>
      <c r="Y31" s="461"/>
      <c r="Z31" s="461"/>
      <c r="AA31" s="461"/>
      <c r="AB31" s="461"/>
      <c r="AC31" s="461"/>
      <c r="AD31" s="461"/>
      <c r="AE31" s="472"/>
      <c r="AF31" s="518"/>
      <c r="AG31" s="467"/>
      <c r="AH31" s="467"/>
      <c r="AI31" s="467"/>
      <c r="AJ31" s="536"/>
      <c r="AK31" s="471"/>
      <c r="AL31" s="461"/>
      <c r="AM31" s="461"/>
      <c r="AN31" s="461"/>
      <c r="AO31" s="461"/>
      <c r="AP31" s="461"/>
      <c r="AQ31" s="461"/>
      <c r="AR31" s="461"/>
      <c r="AS31" s="461"/>
      <c r="AT31" s="461"/>
      <c r="AU31" s="461"/>
      <c r="AV31" s="461"/>
      <c r="AW31" s="461"/>
      <c r="AX31" s="461"/>
      <c r="AY31" s="461"/>
      <c r="AZ31" s="608"/>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c r="C32" s="431"/>
      <c r="D32" s="431"/>
      <c r="E32" s="431"/>
      <c r="F32" s="431"/>
      <c r="G32" s="431"/>
      <c r="H32" s="431"/>
      <c r="I32" s="431"/>
      <c r="J32" s="431"/>
      <c r="K32" s="431"/>
      <c r="L32" s="431"/>
      <c r="M32" s="431"/>
      <c r="N32" s="431"/>
      <c r="O32" s="431"/>
      <c r="P32" s="443"/>
      <c r="Q32" s="449"/>
      <c r="R32" s="461"/>
      <c r="S32" s="461"/>
      <c r="T32" s="461"/>
      <c r="U32" s="461"/>
      <c r="V32" s="461"/>
      <c r="W32" s="461"/>
      <c r="X32" s="461"/>
      <c r="Y32" s="461"/>
      <c r="Z32" s="461"/>
      <c r="AA32" s="461"/>
      <c r="AB32" s="461"/>
      <c r="AC32" s="461"/>
      <c r="AD32" s="461"/>
      <c r="AE32" s="472"/>
      <c r="AF32" s="518"/>
      <c r="AG32" s="467"/>
      <c r="AH32" s="467"/>
      <c r="AI32" s="467"/>
      <c r="AJ32" s="536"/>
      <c r="AK32" s="471"/>
      <c r="AL32" s="461"/>
      <c r="AM32" s="461"/>
      <c r="AN32" s="461"/>
      <c r="AO32" s="461"/>
      <c r="AP32" s="461"/>
      <c r="AQ32" s="461"/>
      <c r="AR32" s="461"/>
      <c r="AS32" s="461"/>
      <c r="AT32" s="461"/>
      <c r="AU32" s="461"/>
      <c r="AV32" s="461"/>
      <c r="AW32" s="461"/>
      <c r="AX32" s="461"/>
      <c r="AY32" s="461"/>
      <c r="AZ32" s="608"/>
      <c r="BA32" s="608"/>
      <c r="BB32" s="608"/>
      <c r="BC32" s="608"/>
      <c r="BD32" s="608"/>
      <c r="BE32" s="576"/>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526</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255</v>
      </c>
      <c r="B63" s="412" t="s">
        <v>384</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83</v>
      </c>
      <c r="AG63" s="463"/>
      <c r="AH63" s="463"/>
      <c r="AI63" s="463"/>
      <c r="AJ63" s="537"/>
      <c r="AK63" s="545"/>
      <c r="AL63" s="466"/>
      <c r="AM63" s="466"/>
      <c r="AN63" s="466"/>
      <c r="AO63" s="466"/>
      <c r="AP63" s="463" t="s">
        <v>170</v>
      </c>
      <c r="AQ63" s="463"/>
      <c r="AR63" s="463"/>
      <c r="AS63" s="463"/>
      <c r="AT63" s="463"/>
      <c r="AU63" s="463" t="s">
        <v>170</v>
      </c>
      <c r="AV63" s="463"/>
      <c r="AW63" s="463"/>
      <c r="AX63" s="463"/>
      <c r="AY63" s="463"/>
      <c r="AZ63" s="610"/>
      <c r="BA63" s="610"/>
      <c r="BB63" s="610"/>
      <c r="BC63" s="610"/>
      <c r="BD63" s="610"/>
      <c r="BE63" s="578"/>
      <c r="BF63" s="578"/>
      <c r="BG63" s="578"/>
      <c r="BH63" s="578"/>
      <c r="BI63" s="601"/>
      <c r="BJ63" s="606" t="s">
        <v>170</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266</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441</v>
      </c>
      <c r="B66" s="408"/>
      <c r="C66" s="408"/>
      <c r="D66" s="408"/>
      <c r="E66" s="408"/>
      <c r="F66" s="408"/>
      <c r="G66" s="408"/>
      <c r="H66" s="408"/>
      <c r="I66" s="408"/>
      <c r="J66" s="408"/>
      <c r="K66" s="408"/>
      <c r="L66" s="408"/>
      <c r="M66" s="408"/>
      <c r="N66" s="408"/>
      <c r="O66" s="408"/>
      <c r="P66" s="440"/>
      <c r="Q66" s="446" t="s">
        <v>505</v>
      </c>
      <c r="R66" s="458"/>
      <c r="S66" s="458"/>
      <c r="T66" s="458"/>
      <c r="U66" s="469"/>
      <c r="V66" s="446" t="s">
        <v>507</v>
      </c>
      <c r="W66" s="458"/>
      <c r="X66" s="458"/>
      <c r="Y66" s="458"/>
      <c r="Z66" s="469"/>
      <c r="AA66" s="446" t="s">
        <v>511</v>
      </c>
      <c r="AB66" s="458"/>
      <c r="AC66" s="458"/>
      <c r="AD66" s="458"/>
      <c r="AE66" s="469"/>
      <c r="AF66" s="523" t="s">
        <v>251</v>
      </c>
      <c r="AG66" s="531"/>
      <c r="AH66" s="531"/>
      <c r="AI66" s="531"/>
      <c r="AJ66" s="541"/>
      <c r="AK66" s="446" t="s">
        <v>393</v>
      </c>
      <c r="AL66" s="408"/>
      <c r="AM66" s="408"/>
      <c r="AN66" s="408"/>
      <c r="AO66" s="440"/>
      <c r="AP66" s="446" t="s">
        <v>368</v>
      </c>
      <c r="AQ66" s="458"/>
      <c r="AR66" s="458"/>
      <c r="AS66" s="458"/>
      <c r="AT66" s="469"/>
      <c r="AU66" s="446" t="s">
        <v>515</v>
      </c>
      <c r="AV66" s="458"/>
      <c r="AW66" s="458"/>
      <c r="AX66" s="458"/>
      <c r="AY66" s="469"/>
      <c r="AZ66" s="446" t="s">
        <v>513</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306</v>
      </c>
      <c r="C68" s="430"/>
      <c r="D68" s="430"/>
      <c r="E68" s="430"/>
      <c r="F68" s="430"/>
      <c r="G68" s="430"/>
      <c r="H68" s="430"/>
      <c r="I68" s="430"/>
      <c r="J68" s="430"/>
      <c r="K68" s="430"/>
      <c r="L68" s="430"/>
      <c r="M68" s="430"/>
      <c r="N68" s="430"/>
      <c r="O68" s="430"/>
      <c r="P68" s="442"/>
      <c r="Q68" s="448">
        <v>1730.499</v>
      </c>
      <c r="R68" s="460"/>
      <c r="S68" s="460"/>
      <c r="T68" s="460"/>
      <c r="U68" s="460"/>
      <c r="V68" s="460">
        <v>1694</v>
      </c>
      <c r="W68" s="460"/>
      <c r="X68" s="460"/>
      <c r="Y68" s="460"/>
      <c r="Z68" s="460"/>
      <c r="AA68" s="460">
        <v>36.499000000000002</v>
      </c>
      <c r="AB68" s="460"/>
      <c r="AC68" s="460"/>
      <c r="AD68" s="460"/>
      <c r="AE68" s="460"/>
      <c r="AF68" s="460">
        <v>36.499000000000002</v>
      </c>
      <c r="AG68" s="460"/>
      <c r="AH68" s="460"/>
      <c r="AI68" s="460"/>
      <c r="AJ68" s="460"/>
      <c r="AK68" s="460" t="s">
        <v>170</v>
      </c>
      <c r="AL68" s="460"/>
      <c r="AM68" s="460"/>
      <c r="AN68" s="460"/>
      <c r="AO68" s="460"/>
      <c r="AP68" s="460" t="s">
        <v>170</v>
      </c>
      <c r="AQ68" s="460"/>
      <c r="AR68" s="460"/>
      <c r="AS68" s="460"/>
      <c r="AT68" s="460"/>
      <c r="AU68" s="460" t="s">
        <v>170</v>
      </c>
      <c r="AV68" s="460"/>
      <c r="AW68" s="460"/>
      <c r="AX68" s="460"/>
      <c r="AY68" s="460"/>
      <c r="AZ68" s="575" t="s">
        <v>131</v>
      </c>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306</v>
      </c>
      <c r="C69" s="431"/>
      <c r="D69" s="431"/>
      <c r="E69" s="431"/>
      <c r="F69" s="431"/>
      <c r="G69" s="431"/>
      <c r="H69" s="431"/>
      <c r="I69" s="431"/>
      <c r="J69" s="431"/>
      <c r="K69" s="431"/>
      <c r="L69" s="431"/>
      <c r="M69" s="431"/>
      <c r="N69" s="431"/>
      <c r="O69" s="431"/>
      <c r="P69" s="443"/>
      <c r="Q69" s="449">
        <v>824275.2</v>
      </c>
      <c r="R69" s="461"/>
      <c r="S69" s="461"/>
      <c r="T69" s="461"/>
      <c r="U69" s="461"/>
      <c r="V69" s="461">
        <v>793575.92700000003</v>
      </c>
      <c r="W69" s="461"/>
      <c r="X69" s="461"/>
      <c r="Y69" s="461"/>
      <c r="Z69" s="461"/>
      <c r="AA69" s="461">
        <v>30699.273000000001</v>
      </c>
      <c r="AB69" s="461"/>
      <c r="AC69" s="461"/>
      <c r="AD69" s="461"/>
      <c r="AE69" s="461"/>
      <c r="AF69" s="461">
        <v>30699.273000000001</v>
      </c>
      <c r="AG69" s="461"/>
      <c r="AH69" s="461"/>
      <c r="AI69" s="461"/>
      <c r="AJ69" s="461"/>
      <c r="AK69" s="461">
        <v>9728.4500000000007</v>
      </c>
      <c r="AL69" s="461"/>
      <c r="AM69" s="461"/>
      <c r="AN69" s="461"/>
      <c r="AO69" s="461"/>
      <c r="AP69" s="461" t="s">
        <v>170</v>
      </c>
      <c r="AQ69" s="461"/>
      <c r="AR69" s="461"/>
      <c r="AS69" s="461"/>
      <c r="AT69" s="461"/>
      <c r="AU69" s="461" t="s">
        <v>170</v>
      </c>
      <c r="AV69" s="461"/>
      <c r="AW69" s="461"/>
      <c r="AX69" s="461"/>
      <c r="AY69" s="461"/>
      <c r="AZ69" s="576" t="s">
        <v>518</v>
      </c>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480</v>
      </c>
      <c r="C70" s="431"/>
      <c r="D70" s="431"/>
      <c r="E70" s="431"/>
      <c r="F70" s="431"/>
      <c r="G70" s="431"/>
      <c r="H70" s="431"/>
      <c r="I70" s="431"/>
      <c r="J70" s="431"/>
      <c r="K70" s="431"/>
      <c r="L70" s="431"/>
      <c r="M70" s="431"/>
      <c r="N70" s="431"/>
      <c r="O70" s="431"/>
      <c r="P70" s="443"/>
      <c r="Q70" s="449">
        <v>23193.573</v>
      </c>
      <c r="R70" s="461"/>
      <c r="S70" s="461"/>
      <c r="T70" s="461"/>
      <c r="U70" s="461"/>
      <c r="V70" s="461">
        <v>22713.573</v>
      </c>
      <c r="W70" s="461"/>
      <c r="X70" s="461"/>
      <c r="Y70" s="461"/>
      <c r="Z70" s="461"/>
      <c r="AA70" s="461">
        <v>479.88499999999999</v>
      </c>
      <c r="AB70" s="461"/>
      <c r="AC70" s="461"/>
      <c r="AD70" s="461"/>
      <c r="AE70" s="461"/>
      <c r="AF70" s="461">
        <v>479.88499999999999</v>
      </c>
      <c r="AG70" s="461"/>
      <c r="AH70" s="461"/>
      <c r="AI70" s="461"/>
      <c r="AJ70" s="461"/>
      <c r="AK70" s="461">
        <v>23.1</v>
      </c>
      <c r="AL70" s="461"/>
      <c r="AM70" s="461"/>
      <c r="AN70" s="461"/>
      <c r="AO70" s="461"/>
      <c r="AP70" s="461" t="s">
        <v>170</v>
      </c>
      <c r="AQ70" s="461"/>
      <c r="AR70" s="461"/>
      <c r="AS70" s="461"/>
      <c r="AT70" s="461"/>
      <c r="AU70" s="461" t="s">
        <v>170</v>
      </c>
      <c r="AV70" s="461"/>
      <c r="AW70" s="461"/>
      <c r="AX70" s="461"/>
      <c r="AY70" s="461"/>
      <c r="AZ70" s="576" t="s">
        <v>131</v>
      </c>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480</v>
      </c>
      <c r="C71" s="431"/>
      <c r="D71" s="431"/>
      <c r="E71" s="431"/>
      <c r="F71" s="431"/>
      <c r="G71" s="431"/>
      <c r="H71" s="431"/>
      <c r="I71" s="431"/>
      <c r="J71" s="431"/>
      <c r="K71" s="431"/>
      <c r="L71" s="431"/>
      <c r="M71" s="431"/>
      <c r="N71" s="431"/>
      <c r="O71" s="431"/>
      <c r="P71" s="443"/>
      <c r="Q71" s="449">
        <v>237.52600000000001</v>
      </c>
      <c r="R71" s="461"/>
      <c r="S71" s="461"/>
      <c r="T71" s="461"/>
      <c r="U71" s="461"/>
      <c r="V71" s="461">
        <v>112.065</v>
      </c>
      <c r="W71" s="461"/>
      <c r="X71" s="461"/>
      <c r="Y71" s="461"/>
      <c r="Z71" s="461"/>
      <c r="AA71" s="461">
        <v>125.461</v>
      </c>
      <c r="AB71" s="461"/>
      <c r="AC71" s="461"/>
      <c r="AD71" s="461"/>
      <c r="AE71" s="461"/>
      <c r="AF71" s="461">
        <v>125.461</v>
      </c>
      <c r="AG71" s="461"/>
      <c r="AH71" s="461"/>
      <c r="AI71" s="461"/>
      <c r="AJ71" s="461"/>
      <c r="AK71" s="461" t="s">
        <v>170</v>
      </c>
      <c r="AL71" s="461"/>
      <c r="AM71" s="461"/>
      <c r="AN71" s="461"/>
      <c r="AO71" s="461"/>
      <c r="AP71" s="461" t="s">
        <v>170</v>
      </c>
      <c r="AQ71" s="461"/>
      <c r="AR71" s="461"/>
      <c r="AS71" s="461"/>
      <c r="AT71" s="461"/>
      <c r="AU71" s="461" t="s">
        <v>170</v>
      </c>
      <c r="AV71" s="461"/>
      <c r="AW71" s="461"/>
      <c r="AX71" s="461"/>
      <c r="AY71" s="461"/>
      <c r="AZ71" s="576" t="s">
        <v>328</v>
      </c>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497</v>
      </c>
      <c r="C72" s="431"/>
      <c r="D72" s="431"/>
      <c r="E72" s="431"/>
      <c r="F72" s="431"/>
      <c r="G72" s="431"/>
      <c r="H72" s="431"/>
      <c r="I72" s="431"/>
      <c r="J72" s="431"/>
      <c r="K72" s="431"/>
      <c r="L72" s="431"/>
      <c r="M72" s="431"/>
      <c r="N72" s="431"/>
      <c r="O72" s="431"/>
      <c r="P72" s="443"/>
      <c r="Q72" s="449">
        <v>331.577</v>
      </c>
      <c r="R72" s="461"/>
      <c r="S72" s="461"/>
      <c r="T72" s="461"/>
      <c r="U72" s="461"/>
      <c r="V72" s="461">
        <v>323.726</v>
      </c>
      <c r="W72" s="461"/>
      <c r="X72" s="461"/>
      <c r="Y72" s="461"/>
      <c r="Z72" s="461"/>
      <c r="AA72" s="461">
        <v>7.851</v>
      </c>
      <c r="AB72" s="461"/>
      <c r="AC72" s="461"/>
      <c r="AD72" s="461"/>
      <c r="AE72" s="461"/>
      <c r="AF72" s="461">
        <v>7.851</v>
      </c>
      <c r="AG72" s="461"/>
      <c r="AH72" s="461"/>
      <c r="AI72" s="461"/>
      <c r="AJ72" s="461"/>
      <c r="AK72" s="461">
        <v>5.2060000000000004</v>
      </c>
      <c r="AL72" s="461"/>
      <c r="AM72" s="461"/>
      <c r="AN72" s="461"/>
      <c r="AO72" s="461"/>
      <c r="AP72" s="461" t="s">
        <v>170</v>
      </c>
      <c r="AQ72" s="461"/>
      <c r="AR72" s="461"/>
      <c r="AS72" s="461"/>
      <c r="AT72" s="461"/>
      <c r="AU72" s="461" t="s">
        <v>170</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c r="C73" s="431"/>
      <c r="D73" s="431"/>
      <c r="E73" s="431"/>
      <c r="F73" s="431"/>
      <c r="G73" s="431"/>
      <c r="H73" s="431"/>
      <c r="I73" s="431"/>
      <c r="J73" s="431"/>
      <c r="K73" s="431"/>
      <c r="L73" s="431"/>
      <c r="M73" s="431"/>
      <c r="N73" s="431"/>
      <c r="O73" s="431"/>
      <c r="P73" s="443"/>
      <c r="Q73" s="449"/>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c r="C74" s="431"/>
      <c r="D74" s="431"/>
      <c r="E74" s="431"/>
      <c r="F74" s="431"/>
      <c r="G74" s="431"/>
      <c r="H74" s="431"/>
      <c r="I74" s="431"/>
      <c r="J74" s="431"/>
      <c r="K74" s="431"/>
      <c r="L74" s="431"/>
      <c r="M74" s="431"/>
      <c r="N74" s="431"/>
      <c r="O74" s="431"/>
      <c r="P74" s="443"/>
      <c r="Q74" s="449"/>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c r="C75" s="431"/>
      <c r="D75" s="431"/>
      <c r="E75" s="431"/>
      <c r="F75" s="431"/>
      <c r="G75" s="431"/>
      <c r="H75" s="431"/>
      <c r="I75" s="431"/>
      <c r="J75" s="431"/>
      <c r="K75" s="431"/>
      <c r="L75" s="431"/>
      <c r="M75" s="431"/>
      <c r="N75" s="431"/>
      <c r="O75" s="431"/>
      <c r="P75" s="443"/>
      <c r="Q75" s="455"/>
      <c r="R75" s="467"/>
      <c r="S75" s="467"/>
      <c r="T75" s="467"/>
      <c r="U75" s="471"/>
      <c r="V75" s="472"/>
      <c r="W75" s="467"/>
      <c r="X75" s="467"/>
      <c r="Y75" s="467"/>
      <c r="Z75" s="471"/>
      <c r="AA75" s="472"/>
      <c r="AB75" s="467"/>
      <c r="AC75" s="467"/>
      <c r="AD75" s="467"/>
      <c r="AE75" s="471"/>
      <c r="AF75" s="472"/>
      <c r="AG75" s="467"/>
      <c r="AH75" s="467"/>
      <c r="AI75" s="467"/>
      <c r="AJ75" s="471"/>
      <c r="AK75" s="472"/>
      <c r="AL75" s="467"/>
      <c r="AM75" s="467"/>
      <c r="AN75" s="467"/>
      <c r="AO75" s="471"/>
      <c r="AP75" s="472"/>
      <c r="AQ75" s="467"/>
      <c r="AR75" s="467"/>
      <c r="AS75" s="467"/>
      <c r="AT75" s="471"/>
      <c r="AU75" s="472"/>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255</v>
      </c>
      <c r="B88" s="412" t="s">
        <v>189</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31349</v>
      </c>
      <c r="AG88" s="463"/>
      <c r="AH88" s="463"/>
      <c r="AI88" s="463"/>
      <c r="AJ88" s="463"/>
      <c r="AK88" s="466"/>
      <c r="AL88" s="466"/>
      <c r="AM88" s="466"/>
      <c r="AN88" s="466"/>
      <c r="AO88" s="466"/>
      <c r="AP88" s="463" t="s">
        <v>170</v>
      </c>
      <c r="AQ88" s="463"/>
      <c r="AR88" s="463"/>
      <c r="AS88" s="463"/>
      <c r="AT88" s="463"/>
      <c r="AU88" s="463" t="s">
        <v>170</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255</v>
      </c>
      <c r="BR102" s="412" t="s">
        <v>532</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530</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531</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491</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288</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445</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61</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492</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13</v>
      </c>
      <c r="AB109" s="417"/>
      <c r="AC109" s="417"/>
      <c r="AD109" s="417"/>
      <c r="AE109" s="480"/>
      <c r="AF109" s="491" t="s">
        <v>433</v>
      </c>
      <c r="AG109" s="417"/>
      <c r="AH109" s="417"/>
      <c r="AI109" s="417"/>
      <c r="AJ109" s="480"/>
      <c r="AK109" s="491" t="s">
        <v>396</v>
      </c>
      <c r="AL109" s="417"/>
      <c r="AM109" s="417"/>
      <c r="AN109" s="417"/>
      <c r="AO109" s="480"/>
      <c r="AP109" s="491" t="s">
        <v>512</v>
      </c>
      <c r="AQ109" s="417"/>
      <c r="AR109" s="417"/>
      <c r="AS109" s="417"/>
      <c r="AT109" s="566"/>
      <c r="AU109" s="394" t="s">
        <v>492</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13</v>
      </c>
      <c r="BR109" s="417"/>
      <c r="BS109" s="417"/>
      <c r="BT109" s="417"/>
      <c r="BU109" s="480"/>
      <c r="BV109" s="491" t="s">
        <v>433</v>
      </c>
      <c r="BW109" s="417"/>
      <c r="BX109" s="417"/>
      <c r="BY109" s="417"/>
      <c r="BZ109" s="480"/>
      <c r="CA109" s="491" t="s">
        <v>396</v>
      </c>
      <c r="CB109" s="417"/>
      <c r="CC109" s="417"/>
      <c r="CD109" s="417"/>
      <c r="CE109" s="480"/>
      <c r="CF109" s="666" t="s">
        <v>512</v>
      </c>
      <c r="CG109" s="666"/>
      <c r="CH109" s="666"/>
      <c r="CI109" s="666"/>
      <c r="CJ109" s="666"/>
      <c r="CK109" s="491" t="s">
        <v>99</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13</v>
      </c>
      <c r="DH109" s="417"/>
      <c r="DI109" s="417"/>
      <c r="DJ109" s="417"/>
      <c r="DK109" s="480"/>
      <c r="DL109" s="491" t="s">
        <v>433</v>
      </c>
      <c r="DM109" s="417"/>
      <c r="DN109" s="417"/>
      <c r="DO109" s="417"/>
      <c r="DP109" s="480"/>
      <c r="DQ109" s="491" t="s">
        <v>396</v>
      </c>
      <c r="DR109" s="417"/>
      <c r="DS109" s="417"/>
      <c r="DT109" s="417"/>
      <c r="DU109" s="480"/>
      <c r="DV109" s="491" t="s">
        <v>512</v>
      </c>
      <c r="DW109" s="417"/>
      <c r="DX109" s="417"/>
      <c r="DY109" s="417"/>
      <c r="DZ109" s="566"/>
    </row>
    <row r="110" spans="1:131" s="376" customFormat="1" ht="26.25" customHeight="1">
      <c r="A110" s="395" t="s">
        <v>335</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332148</v>
      </c>
      <c r="AB110" s="498"/>
      <c r="AC110" s="498"/>
      <c r="AD110" s="498"/>
      <c r="AE110" s="509"/>
      <c r="AF110" s="525">
        <v>319996</v>
      </c>
      <c r="AG110" s="498"/>
      <c r="AH110" s="498"/>
      <c r="AI110" s="498"/>
      <c r="AJ110" s="509"/>
      <c r="AK110" s="525">
        <v>329073</v>
      </c>
      <c r="AL110" s="498"/>
      <c r="AM110" s="498"/>
      <c r="AN110" s="498"/>
      <c r="AO110" s="509"/>
      <c r="AP110" s="549">
        <v>15</v>
      </c>
      <c r="AQ110" s="557"/>
      <c r="AR110" s="557"/>
      <c r="AS110" s="557"/>
      <c r="AT110" s="567"/>
      <c r="AU110" s="579" t="s">
        <v>127</v>
      </c>
      <c r="AV110" s="588"/>
      <c r="AW110" s="588"/>
      <c r="AX110" s="588"/>
      <c r="AY110" s="588"/>
      <c r="AZ110" s="435" t="s">
        <v>519</v>
      </c>
      <c r="BA110" s="418"/>
      <c r="BB110" s="418"/>
      <c r="BC110" s="418"/>
      <c r="BD110" s="418"/>
      <c r="BE110" s="418"/>
      <c r="BF110" s="418"/>
      <c r="BG110" s="418"/>
      <c r="BH110" s="418"/>
      <c r="BI110" s="418"/>
      <c r="BJ110" s="418"/>
      <c r="BK110" s="418"/>
      <c r="BL110" s="418"/>
      <c r="BM110" s="418"/>
      <c r="BN110" s="418"/>
      <c r="BO110" s="418"/>
      <c r="BP110" s="481"/>
      <c r="BQ110" s="643">
        <v>2907103</v>
      </c>
      <c r="BR110" s="651"/>
      <c r="BS110" s="651"/>
      <c r="BT110" s="651"/>
      <c r="BU110" s="651"/>
      <c r="BV110" s="651">
        <v>2878610</v>
      </c>
      <c r="BW110" s="651"/>
      <c r="BX110" s="651"/>
      <c r="BY110" s="651"/>
      <c r="BZ110" s="651"/>
      <c r="CA110" s="651">
        <v>2812605</v>
      </c>
      <c r="CB110" s="651"/>
      <c r="CC110" s="651"/>
      <c r="CD110" s="651"/>
      <c r="CE110" s="651"/>
      <c r="CF110" s="667">
        <v>128</v>
      </c>
      <c r="CG110" s="671"/>
      <c r="CH110" s="671"/>
      <c r="CI110" s="671"/>
      <c r="CJ110" s="671"/>
      <c r="CK110" s="683" t="s">
        <v>390</v>
      </c>
      <c r="CL110" s="423"/>
      <c r="CM110" s="435" t="s">
        <v>501</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170</v>
      </c>
      <c r="DH110" s="651"/>
      <c r="DI110" s="651"/>
      <c r="DJ110" s="651"/>
      <c r="DK110" s="651"/>
      <c r="DL110" s="651" t="s">
        <v>170</v>
      </c>
      <c r="DM110" s="651"/>
      <c r="DN110" s="651"/>
      <c r="DO110" s="651"/>
      <c r="DP110" s="651"/>
      <c r="DQ110" s="651" t="s">
        <v>170</v>
      </c>
      <c r="DR110" s="651"/>
      <c r="DS110" s="651"/>
      <c r="DT110" s="651"/>
      <c r="DU110" s="651"/>
      <c r="DV110" s="723" t="s">
        <v>170</v>
      </c>
      <c r="DW110" s="723"/>
      <c r="DX110" s="723"/>
      <c r="DY110" s="723"/>
      <c r="DZ110" s="732"/>
    </row>
    <row r="111" spans="1:131" s="376" customFormat="1" ht="26.25" customHeight="1">
      <c r="A111" s="396" t="s">
        <v>493</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170</v>
      </c>
      <c r="AB111" s="457"/>
      <c r="AC111" s="457"/>
      <c r="AD111" s="457"/>
      <c r="AE111" s="510"/>
      <c r="AF111" s="526" t="s">
        <v>170</v>
      </c>
      <c r="AG111" s="457"/>
      <c r="AH111" s="457"/>
      <c r="AI111" s="457"/>
      <c r="AJ111" s="510"/>
      <c r="AK111" s="526" t="s">
        <v>170</v>
      </c>
      <c r="AL111" s="457"/>
      <c r="AM111" s="457"/>
      <c r="AN111" s="457"/>
      <c r="AO111" s="510"/>
      <c r="AP111" s="550" t="s">
        <v>170</v>
      </c>
      <c r="AQ111" s="558"/>
      <c r="AR111" s="558"/>
      <c r="AS111" s="558"/>
      <c r="AT111" s="568"/>
      <c r="AU111" s="580"/>
      <c r="AV111" s="589"/>
      <c r="AW111" s="589"/>
      <c r="AX111" s="589"/>
      <c r="AY111" s="589"/>
      <c r="AZ111" s="436" t="s">
        <v>520</v>
      </c>
      <c r="BA111" s="389"/>
      <c r="BB111" s="389"/>
      <c r="BC111" s="389"/>
      <c r="BD111" s="389"/>
      <c r="BE111" s="389"/>
      <c r="BF111" s="389"/>
      <c r="BG111" s="389"/>
      <c r="BH111" s="389"/>
      <c r="BI111" s="389"/>
      <c r="BJ111" s="389"/>
      <c r="BK111" s="389"/>
      <c r="BL111" s="389"/>
      <c r="BM111" s="389"/>
      <c r="BN111" s="389"/>
      <c r="BO111" s="389"/>
      <c r="BP111" s="483"/>
      <c r="BQ111" s="644">
        <v>11479</v>
      </c>
      <c r="BR111" s="652"/>
      <c r="BS111" s="652"/>
      <c r="BT111" s="652"/>
      <c r="BU111" s="652"/>
      <c r="BV111" s="652">
        <v>13313</v>
      </c>
      <c r="BW111" s="652"/>
      <c r="BX111" s="652"/>
      <c r="BY111" s="652"/>
      <c r="BZ111" s="652"/>
      <c r="CA111" s="652">
        <v>12334</v>
      </c>
      <c r="CB111" s="652"/>
      <c r="CC111" s="652"/>
      <c r="CD111" s="652"/>
      <c r="CE111" s="652"/>
      <c r="CF111" s="668">
        <v>0.6</v>
      </c>
      <c r="CG111" s="672"/>
      <c r="CH111" s="672"/>
      <c r="CI111" s="672"/>
      <c r="CJ111" s="672"/>
      <c r="CK111" s="684"/>
      <c r="CL111" s="424"/>
      <c r="CM111" s="436" t="s">
        <v>141</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170</v>
      </c>
      <c r="DH111" s="652"/>
      <c r="DI111" s="652"/>
      <c r="DJ111" s="652"/>
      <c r="DK111" s="652"/>
      <c r="DL111" s="652" t="s">
        <v>170</v>
      </c>
      <c r="DM111" s="652"/>
      <c r="DN111" s="652"/>
      <c r="DO111" s="652"/>
      <c r="DP111" s="652"/>
      <c r="DQ111" s="652" t="s">
        <v>170</v>
      </c>
      <c r="DR111" s="652"/>
      <c r="DS111" s="652"/>
      <c r="DT111" s="652"/>
      <c r="DU111" s="652"/>
      <c r="DV111" s="724" t="s">
        <v>170</v>
      </c>
      <c r="DW111" s="724"/>
      <c r="DX111" s="724"/>
      <c r="DY111" s="724"/>
      <c r="DZ111" s="733"/>
    </row>
    <row r="112" spans="1:131" s="376" customFormat="1" ht="26.25" customHeight="1">
      <c r="A112" s="397" t="s">
        <v>159</v>
      </c>
      <c r="B112" s="420"/>
      <c r="C112" s="389" t="s">
        <v>499</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170</v>
      </c>
      <c r="AB112" s="457"/>
      <c r="AC112" s="457"/>
      <c r="AD112" s="457"/>
      <c r="AE112" s="510"/>
      <c r="AF112" s="526" t="s">
        <v>170</v>
      </c>
      <c r="AG112" s="457"/>
      <c r="AH112" s="457"/>
      <c r="AI112" s="457"/>
      <c r="AJ112" s="510"/>
      <c r="AK112" s="526" t="s">
        <v>170</v>
      </c>
      <c r="AL112" s="457"/>
      <c r="AM112" s="457"/>
      <c r="AN112" s="457"/>
      <c r="AO112" s="510"/>
      <c r="AP112" s="550" t="s">
        <v>170</v>
      </c>
      <c r="AQ112" s="558"/>
      <c r="AR112" s="558"/>
      <c r="AS112" s="558"/>
      <c r="AT112" s="568"/>
      <c r="AU112" s="580"/>
      <c r="AV112" s="589"/>
      <c r="AW112" s="589"/>
      <c r="AX112" s="589"/>
      <c r="AY112" s="589"/>
      <c r="AZ112" s="436" t="s">
        <v>277</v>
      </c>
      <c r="BA112" s="389"/>
      <c r="BB112" s="389"/>
      <c r="BC112" s="389"/>
      <c r="BD112" s="389"/>
      <c r="BE112" s="389"/>
      <c r="BF112" s="389"/>
      <c r="BG112" s="389"/>
      <c r="BH112" s="389"/>
      <c r="BI112" s="389"/>
      <c r="BJ112" s="389"/>
      <c r="BK112" s="389"/>
      <c r="BL112" s="389"/>
      <c r="BM112" s="389"/>
      <c r="BN112" s="389"/>
      <c r="BO112" s="389"/>
      <c r="BP112" s="483"/>
      <c r="BQ112" s="644" t="s">
        <v>170</v>
      </c>
      <c r="BR112" s="652"/>
      <c r="BS112" s="652"/>
      <c r="BT112" s="652"/>
      <c r="BU112" s="652"/>
      <c r="BV112" s="652" t="s">
        <v>170</v>
      </c>
      <c r="BW112" s="652"/>
      <c r="BX112" s="652"/>
      <c r="BY112" s="652"/>
      <c r="BZ112" s="652"/>
      <c r="CA112" s="652" t="s">
        <v>170</v>
      </c>
      <c r="CB112" s="652"/>
      <c r="CC112" s="652"/>
      <c r="CD112" s="652"/>
      <c r="CE112" s="652"/>
      <c r="CF112" s="668" t="s">
        <v>170</v>
      </c>
      <c r="CG112" s="672"/>
      <c r="CH112" s="672"/>
      <c r="CI112" s="672"/>
      <c r="CJ112" s="672"/>
      <c r="CK112" s="684"/>
      <c r="CL112" s="424"/>
      <c r="CM112" s="436" t="s">
        <v>536</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170</v>
      </c>
      <c r="DH112" s="652"/>
      <c r="DI112" s="652"/>
      <c r="DJ112" s="652"/>
      <c r="DK112" s="652"/>
      <c r="DL112" s="652" t="s">
        <v>170</v>
      </c>
      <c r="DM112" s="652"/>
      <c r="DN112" s="652"/>
      <c r="DO112" s="652"/>
      <c r="DP112" s="652"/>
      <c r="DQ112" s="652" t="s">
        <v>170</v>
      </c>
      <c r="DR112" s="652"/>
      <c r="DS112" s="652"/>
      <c r="DT112" s="652"/>
      <c r="DU112" s="652"/>
      <c r="DV112" s="724" t="s">
        <v>170</v>
      </c>
      <c r="DW112" s="724"/>
      <c r="DX112" s="724"/>
      <c r="DY112" s="724"/>
      <c r="DZ112" s="733"/>
    </row>
    <row r="113" spans="1:130" s="376" customFormat="1" ht="26.25" customHeight="1">
      <c r="A113" s="398"/>
      <c r="B113" s="421"/>
      <c r="C113" s="389" t="s">
        <v>447</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t="s">
        <v>170</v>
      </c>
      <c r="AB113" s="457"/>
      <c r="AC113" s="457"/>
      <c r="AD113" s="457"/>
      <c r="AE113" s="510"/>
      <c r="AF113" s="526" t="s">
        <v>170</v>
      </c>
      <c r="AG113" s="457"/>
      <c r="AH113" s="457"/>
      <c r="AI113" s="457"/>
      <c r="AJ113" s="510"/>
      <c r="AK113" s="526" t="s">
        <v>170</v>
      </c>
      <c r="AL113" s="457"/>
      <c r="AM113" s="457"/>
      <c r="AN113" s="457"/>
      <c r="AO113" s="510"/>
      <c r="AP113" s="550" t="s">
        <v>170</v>
      </c>
      <c r="AQ113" s="558"/>
      <c r="AR113" s="558"/>
      <c r="AS113" s="558"/>
      <c r="AT113" s="568"/>
      <c r="AU113" s="580"/>
      <c r="AV113" s="589"/>
      <c r="AW113" s="589"/>
      <c r="AX113" s="589"/>
      <c r="AY113" s="589"/>
      <c r="AZ113" s="436" t="s">
        <v>207</v>
      </c>
      <c r="BA113" s="389"/>
      <c r="BB113" s="389"/>
      <c r="BC113" s="389"/>
      <c r="BD113" s="389"/>
      <c r="BE113" s="389"/>
      <c r="BF113" s="389"/>
      <c r="BG113" s="389"/>
      <c r="BH113" s="389"/>
      <c r="BI113" s="389"/>
      <c r="BJ113" s="389"/>
      <c r="BK113" s="389"/>
      <c r="BL113" s="389"/>
      <c r="BM113" s="389"/>
      <c r="BN113" s="389"/>
      <c r="BO113" s="389"/>
      <c r="BP113" s="483"/>
      <c r="BQ113" s="644">
        <v>2107983</v>
      </c>
      <c r="BR113" s="652"/>
      <c r="BS113" s="652"/>
      <c r="BT113" s="652"/>
      <c r="BU113" s="652"/>
      <c r="BV113" s="652">
        <v>1882306</v>
      </c>
      <c r="BW113" s="652"/>
      <c r="BX113" s="652"/>
      <c r="BY113" s="652"/>
      <c r="BZ113" s="652"/>
      <c r="CA113" s="652">
        <v>1687081</v>
      </c>
      <c r="CB113" s="652"/>
      <c r="CC113" s="652"/>
      <c r="CD113" s="652"/>
      <c r="CE113" s="652"/>
      <c r="CF113" s="668">
        <v>76.8</v>
      </c>
      <c r="CG113" s="672"/>
      <c r="CH113" s="672"/>
      <c r="CI113" s="672"/>
      <c r="CJ113" s="672"/>
      <c r="CK113" s="684"/>
      <c r="CL113" s="424"/>
      <c r="CM113" s="436" t="s">
        <v>410</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170</v>
      </c>
      <c r="DH113" s="457"/>
      <c r="DI113" s="457"/>
      <c r="DJ113" s="457"/>
      <c r="DK113" s="510"/>
      <c r="DL113" s="526" t="s">
        <v>170</v>
      </c>
      <c r="DM113" s="457"/>
      <c r="DN113" s="457"/>
      <c r="DO113" s="457"/>
      <c r="DP113" s="510"/>
      <c r="DQ113" s="526" t="s">
        <v>170</v>
      </c>
      <c r="DR113" s="457"/>
      <c r="DS113" s="457"/>
      <c r="DT113" s="457"/>
      <c r="DU113" s="510"/>
      <c r="DV113" s="550" t="s">
        <v>170</v>
      </c>
      <c r="DW113" s="558"/>
      <c r="DX113" s="558"/>
      <c r="DY113" s="558"/>
      <c r="DZ113" s="568"/>
    </row>
    <row r="114" spans="1:130" s="376" customFormat="1" ht="26.25" customHeight="1">
      <c r="A114" s="398"/>
      <c r="B114" s="421"/>
      <c r="C114" s="389" t="s">
        <v>478</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247762</v>
      </c>
      <c r="AB114" s="457"/>
      <c r="AC114" s="457"/>
      <c r="AD114" s="457"/>
      <c r="AE114" s="510"/>
      <c r="AF114" s="526">
        <v>243166</v>
      </c>
      <c r="AG114" s="457"/>
      <c r="AH114" s="457"/>
      <c r="AI114" s="457"/>
      <c r="AJ114" s="510"/>
      <c r="AK114" s="526">
        <v>237215</v>
      </c>
      <c r="AL114" s="457"/>
      <c r="AM114" s="457"/>
      <c r="AN114" s="457"/>
      <c r="AO114" s="510"/>
      <c r="AP114" s="550">
        <v>10.8</v>
      </c>
      <c r="AQ114" s="558"/>
      <c r="AR114" s="558"/>
      <c r="AS114" s="558"/>
      <c r="AT114" s="568"/>
      <c r="AU114" s="580"/>
      <c r="AV114" s="589"/>
      <c r="AW114" s="589"/>
      <c r="AX114" s="589"/>
      <c r="AY114" s="589"/>
      <c r="AZ114" s="436" t="s">
        <v>521</v>
      </c>
      <c r="BA114" s="389"/>
      <c r="BB114" s="389"/>
      <c r="BC114" s="389"/>
      <c r="BD114" s="389"/>
      <c r="BE114" s="389"/>
      <c r="BF114" s="389"/>
      <c r="BG114" s="389"/>
      <c r="BH114" s="389"/>
      <c r="BI114" s="389"/>
      <c r="BJ114" s="389"/>
      <c r="BK114" s="389"/>
      <c r="BL114" s="389"/>
      <c r="BM114" s="389"/>
      <c r="BN114" s="389"/>
      <c r="BO114" s="389"/>
      <c r="BP114" s="483"/>
      <c r="BQ114" s="644">
        <v>561072</v>
      </c>
      <c r="BR114" s="652"/>
      <c r="BS114" s="652"/>
      <c r="BT114" s="652"/>
      <c r="BU114" s="652"/>
      <c r="BV114" s="652">
        <v>558469</v>
      </c>
      <c r="BW114" s="652"/>
      <c r="BX114" s="652"/>
      <c r="BY114" s="652"/>
      <c r="BZ114" s="652"/>
      <c r="CA114" s="652">
        <v>513984</v>
      </c>
      <c r="CB114" s="652"/>
      <c r="CC114" s="652"/>
      <c r="CD114" s="652"/>
      <c r="CE114" s="652"/>
      <c r="CF114" s="668">
        <v>23.4</v>
      </c>
      <c r="CG114" s="672"/>
      <c r="CH114" s="672"/>
      <c r="CI114" s="672"/>
      <c r="CJ114" s="672"/>
      <c r="CK114" s="684"/>
      <c r="CL114" s="424"/>
      <c r="CM114" s="436" t="s">
        <v>502</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170</v>
      </c>
      <c r="DH114" s="457"/>
      <c r="DI114" s="457"/>
      <c r="DJ114" s="457"/>
      <c r="DK114" s="510"/>
      <c r="DL114" s="526" t="s">
        <v>170</v>
      </c>
      <c r="DM114" s="457"/>
      <c r="DN114" s="457"/>
      <c r="DO114" s="457"/>
      <c r="DP114" s="510"/>
      <c r="DQ114" s="526" t="s">
        <v>170</v>
      </c>
      <c r="DR114" s="457"/>
      <c r="DS114" s="457"/>
      <c r="DT114" s="457"/>
      <c r="DU114" s="510"/>
      <c r="DV114" s="550" t="s">
        <v>170</v>
      </c>
      <c r="DW114" s="558"/>
      <c r="DX114" s="558"/>
      <c r="DY114" s="558"/>
      <c r="DZ114" s="568"/>
    </row>
    <row r="115" spans="1:130" s="376" customFormat="1" ht="26.25" customHeight="1">
      <c r="A115" s="398"/>
      <c r="B115" s="421"/>
      <c r="C115" s="389" t="s">
        <v>382</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2536</v>
      </c>
      <c r="AB115" s="457"/>
      <c r="AC115" s="457"/>
      <c r="AD115" s="457"/>
      <c r="AE115" s="510"/>
      <c r="AF115" s="526">
        <v>2482</v>
      </c>
      <c r="AG115" s="457"/>
      <c r="AH115" s="457"/>
      <c r="AI115" s="457"/>
      <c r="AJ115" s="510"/>
      <c r="AK115" s="526">
        <v>1941</v>
      </c>
      <c r="AL115" s="457"/>
      <c r="AM115" s="457"/>
      <c r="AN115" s="457"/>
      <c r="AO115" s="510"/>
      <c r="AP115" s="550">
        <v>0.1</v>
      </c>
      <c r="AQ115" s="558"/>
      <c r="AR115" s="558"/>
      <c r="AS115" s="558"/>
      <c r="AT115" s="568"/>
      <c r="AU115" s="580"/>
      <c r="AV115" s="589"/>
      <c r="AW115" s="589"/>
      <c r="AX115" s="589"/>
      <c r="AY115" s="589"/>
      <c r="AZ115" s="436" t="s">
        <v>353</v>
      </c>
      <c r="BA115" s="389"/>
      <c r="BB115" s="389"/>
      <c r="BC115" s="389"/>
      <c r="BD115" s="389"/>
      <c r="BE115" s="389"/>
      <c r="BF115" s="389"/>
      <c r="BG115" s="389"/>
      <c r="BH115" s="389"/>
      <c r="BI115" s="389"/>
      <c r="BJ115" s="389"/>
      <c r="BK115" s="389"/>
      <c r="BL115" s="389"/>
      <c r="BM115" s="389"/>
      <c r="BN115" s="389"/>
      <c r="BO115" s="389"/>
      <c r="BP115" s="483"/>
      <c r="BQ115" s="644">
        <v>5800</v>
      </c>
      <c r="BR115" s="652"/>
      <c r="BS115" s="652"/>
      <c r="BT115" s="652"/>
      <c r="BU115" s="652"/>
      <c r="BV115" s="652">
        <v>5075</v>
      </c>
      <c r="BW115" s="652"/>
      <c r="BX115" s="652"/>
      <c r="BY115" s="652"/>
      <c r="BZ115" s="652"/>
      <c r="CA115" s="652">
        <v>4350</v>
      </c>
      <c r="CB115" s="652"/>
      <c r="CC115" s="652"/>
      <c r="CD115" s="652"/>
      <c r="CE115" s="652"/>
      <c r="CF115" s="668">
        <v>0.2</v>
      </c>
      <c r="CG115" s="672"/>
      <c r="CH115" s="672"/>
      <c r="CI115" s="672"/>
      <c r="CJ115" s="672"/>
      <c r="CK115" s="684"/>
      <c r="CL115" s="424"/>
      <c r="CM115" s="436" t="s">
        <v>537</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170</v>
      </c>
      <c r="DH115" s="457"/>
      <c r="DI115" s="457"/>
      <c r="DJ115" s="457"/>
      <c r="DK115" s="510"/>
      <c r="DL115" s="526" t="s">
        <v>170</v>
      </c>
      <c r="DM115" s="457"/>
      <c r="DN115" s="457"/>
      <c r="DO115" s="457"/>
      <c r="DP115" s="510"/>
      <c r="DQ115" s="526" t="s">
        <v>170</v>
      </c>
      <c r="DR115" s="457"/>
      <c r="DS115" s="457"/>
      <c r="DT115" s="457"/>
      <c r="DU115" s="510"/>
      <c r="DV115" s="550" t="s">
        <v>170</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170</v>
      </c>
      <c r="AB116" s="457"/>
      <c r="AC116" s="457"/>
      <c r="AD116" s="457"/>
      <c r="AE116" s="510"/>
      <c r="AF116" s="526" t="s">
        <v>170</v>
      </c>
      <c r="AG116" s="457"/>
      <c r="AH116" s="457"/>
      <c r="AI116" s="457"/>
      <c r="AJ116" s="510"/>
      <c r="AK116" s="526" t="s">
        <v>170</v>
      </c>
      <c r="AL116" s="457"/>
      <c r="AM116" s="457"/>
      <c r="AN116" s="457"/>
      <c r="AO116" s="510"/>
      <c r="AP116" s="550" t="s">
        <v>170</v>
      </c>
      <c r="AQ116" s="558"/>
      <c r="AR116" s="558"/>
      <c r="AS116" s="558"/>
      <c r="AT116" s="568"/>
      <c r="AU116" s="580"/>
      <c r="AV116" s="589"/>
      <c r="AW116" s="589"/>
      <c r="AX116" s="589"/>
      <c r="AY116" s="589"/>
      <c r="AZ116" s="613" t="s">
        <v>229</v>
      </c>
      <c r="BA116" s="616"/>
      <c r="BB116" s="616"/>
      <c r="BC116" s="616"/>
      <c r="BD116" s="616"/>
      <c r="BE116" s="616"/>
      <c r="BF116" s="616"/>
      <c r="BG116" s="616"/>
      <c r="BH116" s="616"/>
      <c r="BI116" s="616"/>
      <c r="BJ116" s="616"/>
      <c r="BK116" s="616"/>
      <c r="BL116" s="616"/>
      <c r="BM116" s="616"/>
      <c r="BN116" s="616"/>
      <c r="BO116" s="616"/>
      <c r="BP116" s="639"/>
      <c r="BQ116" s="644" t="s">
        <v>170</v>
      </c>
      <c r="BR116" s="652"/>
      <c r="BS116" s="652"/>
      <c r="BT116" s="652"/>
      <c r="BU116" s="652"/>
      <c r="BV116" s="652" t="s">
        <v>170</v>
      </c>
      <c r="BW116" s="652"/>
      <c r="BX116" s="652"/>
      <c r="BY116" s="652"/>
      <c r="BZ116" s="652"/>
      <c r="CA116" s="652" t="s">
        <v>170</v>
      </c>
      <c r="CB116" s="652"/>
      <c r="CC116" s="652"/>
      <c r="CD116" s="652"/>
      <c r="CE116" s="652"/>
      <c r="CF116" s="668" t="s">
        <v>170</v>
      </c>
      <c r="CG116" s="672"/>
      <c r="CH116" s="672"/>
      <c r="CI116" s="672"/>
      <c r="CJ116" s="672"/>
      <c r="CK116" s="684"/>
      <c r="CL116" s="424"/>
      <c r="CM116" s="436" t="s">
        <v>484</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170</v>
      </c>
      <c r="DH116" s="457"/>
      <c r="DI116" s="457"/>
      <c r="DJ116" s="457"/>
      <c r="DK116" s="510"/>
      <c r="DL116" s="526" t="s">
        <v>170</v>
      </c>
      <c r="DM116" s="457"/>
      <c r="DN116" s="457"/>
      <c r="DO116" s="457"/>
      <c r="DP116" s="510"/>
      <c r="DQ116" s="526" t="s">
        <v>170</v>
      </c>
      <c r="DR116" s="457"/>
      <c r="DS116" s="457"/>
      <c r="DT116" s="457"/>
      <c r="DU116" s="510"/>
      <c r="DV116" s="550" t="s">
        <v>170</v>
      </c>
      <c r="DW116" s="558"/>
      <c r="DX116" s="558"/>
      <c r="DY116" s="558"/>
      <c r="DZ116" s="568"/>
    </row>
    <row r="117" spans="1:130" s="376" customFormat="1" ht="26.25" customHeight="1">
      <c r="A117" s="394" t="s">
        <v>281</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330</v>
      </c>
      <c r="Z117" s="480"/>
      <c r="AA117" s="494">
        <v>582446</v>
      </c>
      <c r="AB117" s="499"/>
      <c r="AC117" s="499"/>
      <c r="AD117" s="499"/>
      <c r="AE117" s="511"/>
      <c r="AF117" s="527">
        <v>565644</v>
      </c>
      <c r="AG117" s="499"/>
      <c r="AH117" s="499"/>
      <c r="AI117" s="499"/>
      <c r="AJ117" s="511"/>
      <c r="AK117" s="527">
        <v>568229</v>
      </c>
      <c r="AL117" s="499"/>
      <c r="AM117" s="499"/>
      <c r="AN117" s="499"/>
      <c r="AO117" s="511"/>
      <c r="AP117" s="551"/>
      <c r="AQ117" s="559"/>
      <c r="AR117" s="559"/>
      <c r="AS117" s="559"/>
      <c r="AT117" s="569"/>
      <c r="AU117" s="580"/>
      <c r="AV117" s="589"/>
      <c r="AW117" s="589"/>
      <c r="AX117" s="589"/>
      <c r="AY117" s="589"/>
      <c r="AZ117" s="437" t="s">
        <v>522</v>
      </c>
      <c r="BA117" s="439"/>
      <c r="BB117" s="439"/>
      <c r="BC117" s="439"/>
      <c r="BD117" s="439"/>
      <c r="BE117" s="439"/>
      <c r="BF117" s="439"/>
      <c r="BG117" s="439"/>
      <c r="BH117" s="439"/>
      <c r="BI117" s="439"/>
      <c r="BJ117" s="439"/>
      <c r="BK117" s="439"/>
      <c r="BL117" s="439"/>
      <c r="BM117" s="439"/>
      <c r="BN117" s="439"/>
      <c r="BO117" s="439"/>
      <c r="BP117" s="485"/>
      <c r="BQ117" s="644" t="s">
        <v>170</v>
      </c>
      <c r="BR117" s="652"/>
      <c r="BS117" s="652"/>
      <c r="BT117" s="652"/>
      <c r="BU117" s="652"/>
      <c r="BV117" s="652" t="s">
        <v>170</v>
      </c>
      <c r="BW117" s="652"/>
      <c r="BX117" s="652"/>
      <c r="BY117" s="652"/>
      <c r="BZ117" s="652"/>
      <c r="CA117" s="652" t="s">
        <v>170</v>
      </c>
      <c r="CB117" s="652"/>
      <c r="CC117" s="652"/>
      <c r="CD117" s="652"/>
      <c r="CE117" s="652"/>
      <c r="CF117" s="668" t="s">
        <v>170</v>
      </c>
      <c r="CG117" s="672"/>
      <c r="CH117" s="672"/>
      <c r="CI117" s="672"/>
      <c r="CJ117" s="672"/>
      <c r="CK117" s="684"/>
      <c r="CL117" s="424"/>
      <c r="CM117" s="436" t="s">
        <v>346</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170</v>
      </c>
      <c r="DH117" s="457"/>
      <c r="DI117" s="457"/>
      <c r="DJ117" s="457"/>
      <c r="DK117" s="510"/>
      <c r="DL117" s="526" t="s">
        <v>170</v>
      </c>
      <c r="DM117" s="457"/>
      <c r="DN117" s="457"/>
      <c r="DO117" s="457"/>
      <c r="DP117" s="510"/>
      <c r="DQ117" s="526" t="s">
        <v>170</v>
      </c>
      <c r="DR117" s="457"/>
      <c r="DS117" s="457"/>
      <c r="DT117" s="457"/>
      <c r="DU117" s="510"/>
      <c r="DV117" s="550" t="s">
        <v>170</v>
      </c>
      <c r="DW117" s="558"/>
      <c r="DX117" s="558"/>
      <c r="DY117" s="558"/>
      <c r="DZ117" s="568"/>
    </row>
    <row r="118" spans="1:130" s="376" customFormat="1" ht="26.25" customHeight="1">
      <c r="A118" s="394" t="s">
        <v>99</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13</v>
      </c>
      <c r="AB118" s="417"/>
      <c r="AC118" s="417"/>
      <c r="AD118" s="417"/>
      <c r="AE118" s="480"/>
      <c r="AF118" s="491" t="s">
        <v>433</v>
      </c>
      <c r="AG118" s="417"/>
      <c r="AH118" s="417"/>
      <c r="AI118" s="417"/>
      <c r="AJ118" s="480"/>
      <c r="AK118" s="491" t="s">
        <v>396</v>
      </c>
      <c r="AL118" s="417"/>
      <c r="AM118" s="417"/>
      <c r="AN118" s="417"/>
      <c r="AO118" s="480"/>
      <c r="AP118" s="491" t="s">
        <v>512</v>
      </c>
      <c r="AQ118" s="417"/>
      <c r="AR118" s="417"/>
      <c r="AS118" s="417"/>
      <c r="AT118" s="566"/>
      <c r="AU118" s="580"/>
      <c r="AV118" s="589"/>
      <c r="AW118" s="589"/>
      <c r="AX118" s="589"/>
      <c r="AY118" s="589"/>
      <c r="AZ118" s="438" t="s">
        <v>523</v>
      </c>
      <c r="BA118" s="434"/>
      <c r="BB118" s="434"/>
      <c r="BC118" s="434"/>
      <c r="BD118" s="434"/>
      <c r="BE118" s="434"/>
      <c r="BF118" s="434"/>
      <c r="BG118" s="434"/>
      <c r="BH118" s="434"/>
      <c r="BI118" s="434"/>
      <c r="BJ118" s="434"/>
      <c r="BK118" s="434"/>
      <c r="BL118" s="434"/>
      <c r="BM118" s="434"/>
      <c r="BN118" s="434"/>
      <c r="BO118" s="434"/>
      <c r="BP118" s="484"/>
      <c r="BQ118" s="645" t="s">
        <v>170</v>
      </c>
      <c r="BR118" s="653"/>
      <c r="BS118" s="653"/>
      <c r="BT118" s="653"/>
      <c r="BU118" s="653"/>
      <c r="BV118" s="653" t="s">
        <v>170</v>
      </c>
      <c r="BW118" s="653"/>
      <c r="BX118" s="653"/>
      <c r="BY118" s="653"/>
      <c r="BZ118" s="653"/>
      <c r="CA118" s="653" t="s">
        <v>170</v>
      </c>
      <c r="CB118" s="653"/>
      <c r="CC118" s="653"/>
      <c r="CD118" s="653"/>
      <c r="CE118" s="653"/>
      <c r="CF118" s="668" t="s">
        <v>170</v>
      </c>
      <c r="CG118" s="672"/>
      <c r="CH118" s="672"/>
      <c r="CI118" s="672"/>
      <c r="CJ118" s="672"/>
      <c r="CK118" s="684"/>
      <c r="CL118" s="424"/>
      <c r="CM118" s="436" t="s">
        <v>503</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170</v>
      </c>
      <c r="DH118" s="457"/>
      <c r="DI118" s="457"/>
      <c r="DJ118" s="457"/>
      <c r="DK118" s="510"/>
      <c r="DL118" s="526" t="s">
        <v>170</v>
      </c>
      <c r="DM118" s="457"/>
      <c r="DN118" s="457"/>
      <c r="DO118" s="457"/>
      <c r="DP118" s="510"/>
      <c r="DQ118" s="526" t="s">
        <v>170</v>
      </c>
      <c r="DR118" s="457"/>
      <c r="DS118" s="457"/>
      <c r="DT118" s="457"/>
      <c r="DU118" s="510"/>
      <c r="DV118" s="550" t="s">
        <v>170</v>
      </c>
      <c r="DW118" s="558"/>
      <c r="DX118" s="558"/>
      <c r="DY118" s="558"/>
      <c r="DZ118" s="568"/>
    </row>
    <row r="119" spans="1:130" s="376" customFormat="1" ht="26.25" customHeight="1">
      <c r="A119" s="400" t="s">
        <v>390</v>
      </c>
      <c r="B119" s="423"/>
      <c r="C119" s="435" t="s">
        <v>501</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170</v>
      </c>
      <c r="AB119" s="498"/>
      <c r="AC119" s="498"/>
      <c r="AD119" s="498"/>
      <c r="AE119" s="509"/>
      <c r="AF119" s="525" t="s">
        <v>170</v>
      </c>
      <c r="AG119" s="498"/>
      <c r="AH119" s="498"/>
      <c r="AI119" s="498"/>
      <c r="AJ119" s="509"/>
      <c r="AK119" s="525" t="s">
        <v>170</v>
      </c>
      <c r="AL119" s="498"/>
      <c r="AM119" s="498"/>
      <c r="AN119" s="498"/>
      <c r="AO119" s="509"/>
      <c r="AP119" s="549" t="s">
        <v>170</v>
      </c>
      <c r="AQ119" s="557"/>
      <c r="AR119" s="557"/>
      <c r="AS119" s="557"/>
      <c r="AT119" s="567"/>
      <c r="AU119" s="581"/>
      <c r="AV119" s="590"/>
      <c r="AW119" s="590"/>
      <c r="AX119" s="590"/>
      <c r="AY119" s="590"/>
      <c r="AZ119" s="614" t="s">
        <v>281</v>
      </c>
      <c r="BA119" s="614"/>
      <c r="BB119" s="614"/>
      <c r="BC119" s="614"/>
      <c r="BD119" s="614"/>
      <c r="BE119" s="614"/>
      <c r="BF119" s="614"/>
      <c r="BG119" s="614"/>
      <c r="BH119" s="614"/>
      <c r="BI119" s="614"/>
      <c r="BJ119" s="614"/>
      <c r="BK119" s="614"/>
      <c r="BL119" s="614"/>
      <c r="BM119" s="614"/>
      <c r="BN119" s="614"/>
      <c r="BO119" s="479" t="s">
        <v>174</v>
      </c>
      <c r="BP119" s="640"/>
      <c r="BQ119" s="645">
        <v>5593437</v>
      </c>
      <c r="BR119" s="653"/>
      <c r="BS119" s="653"/>
      <c r="BT119" s="653"/>
      <c r="BU119" s="653"/>
      <c r="BV119" s="653">
        <v>5337773</v>
      </c>
      <c r="BW119" s="653"/>
      <c r="BX119" s="653"/>
      <c r="BY119" s="653"/>
      <c r="BZ119" s="653"/>
      <c r="CA119" s="653">
        <v>5030354</v>
      </c>
      <c r="CB119" s="653"/>
      <c r="CC119" s="653"/>
      <c r="CD119" s="653"/>
      <c r="CE119" s="653"/>
      <c r="CF119" s="555"/>
      <c r="CG119" s="563"/>
      <c r="CH119" s="563"/>
      <c r="CI119" s="563"/>
      <c r="CJ119" s="680"/>
      <c r="CK119" s="685"/>
      <c r="CL119" s="425"/>
      <c r="CM119" s="438" t="s">
        <v>504</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11479</v>
      </c>
      <c r="DH119" s="500"/>
      <c r="DI119" s="500"/>
      <c r="DJ119" s="500"/>
      <c r="DK119" s="512"/>
      <c r="DL119" s="528">
        <v>13313</v>
      </c>
      <c r="DM119" s="500"/>
      <c r="DN119" s="500"/>
      <c r="DO119" s="500"/>
      <c r="DP119" s="512"/>
      <c r="DQ119" s="528">
        <v>12334</v>
      </c>
      <c r="DR119" s="500"/>
      <c r="DS119" s="500"/>
      <c r="DT119" s="500"/>
      <c r="DU119" s="512"/>
      <c r="DV119" s="725">
        <v>0.6</v>
      </c>
      <c r="DW119" s="727"/>
      <c r="DX119" s="727"/>
      <c r="DY119" s="727"/>
      <c r="DZ119" s="734"/>
    </row>
    <row r="120" spans="1:130" s="376" customFormat="1" ht="26.25" customHeight="1">
      <c r="A120" s="401"/>
      <c r="B120" s="424"/>
      <c r="C120" s="436" t="s">
        <v>141</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170</v>
      </c>
      <c r="AB120" s="457"/>
      <c r="AC120" s="457"/>
      <c r="AD120" s="457"/>
      <c r="AE120" s="510"/>
      <c r="AF120" s="526" t="s">
        <v>170</v>
      </c>
      <c r="AG120" s="457"/>
      <c r="AH120" s="457"/>
      <c r="AI120" s="457"/>
      <c r="AJ120" s="510"/>
      <c r="AK120" s="526" t="s">
        <v>170</v>
      </c>
      <c r="AL120" s="457"/>
      <c r="AM120" s="457"/>
      <c r="AN120" s="457"/>
      <c r="AO120" s="510"/>
      <c r="AP120" s="550" t="s">
        <v>170</v>
      </c>
      <c r="AQ120" s="558"/>
      <c r="AR120" s="558"/>
      <c r="AS120" s="558"/>
      <c r="AT120" s="568"/>
      <c r="AU120" s="582" t="s">
        <v>498</v>
      </c>
      <c r="AV120" s="591"/>
      <c r="AW120" s="591"/>
      <c r="AX120" s="591"/>
      <c r="AY120" s="602"/>
      <c r="AZ120" s="435" t="s">
        <v>217</v>
      </c>
      <c r="BA120" s="418"/>
      <c r="BB120" s="418"/>
      <c r="BC120" s="418"/>
      <c r="BD120" s="418"/>
      <c r="BE120" s="418"/>
      <c r="BF120" s="418"/>
      <c r="BG120" s="418"/>
      <c r="BH120" s="418"/>
      <c r="BI120" s="418"/>
      <c r="BJ120" s="418"/>
      <c r="BK120" s="418"/>
      <c r="BL120" s="418"/>
      <c r="BM120" s="418"/>
      <c r="BN120" s="418"/>
      <c r="BO120" s="418"/>
      <c r="BP120" s="481"/>
      <c r="BQ120" s="643">
        <v>894858</v>
      </c>
      <c r="BR120" s="651"/>
      <c r="BS120" s="651"/>
      <c r="BT120" s="651"/>
      <c r="BU120" s="651"/>
      <c r="BV120" s="651">
        <v>1047315</v>
      </c>
      <c r="BW120" s="651"/>
      <c r="BX120" s="651"/>
      <c r="BY120" s="651"/>
      <c r="BZ120" s="651"/>
      <c r="CA120" s="651">
        <v>1286820</v>
      </c>
      <c r="CB120" s="651"/>
      <c r="CC120" s="651"/>
      <c r="CD120" s="651"/>
      <c r="CE120" s="651"/>
      <c r="CF120" s="667">
        <v>58.6</v>
      </c>
      <c r="CG120" s="671"/>
      <c r="CH120" s="671"/>
      <c r="CI120" s="671"/>
      <c r="CJ120" s="671"/>
      <c r="CK120" s="686" t="s">
        <v>276</v>
      </c>
      <c r="CL120" s="696"/>
      <c r="CM120" s="696"/>
      <c r="CN120" s="696"/>
      <c r="CO120" s="699"/>
      <c r="CP120" s="703"/>
      <c r="CQ120" s="706"/>
      <c r="CR120" s="706"/>
      <c r="CS120" s="706"/>
      <c r="CT120" s="706"/>
      <c r="CU120" s="706"/>
      <c r="CV120" s="706"/>
      <c r="CW120" s="706"/>
      <c r="CX120" s="706"/>
      <c r="CY120" s="706"/>
      <c r="CZ120" s="706"/>
      <c r="DA120" s="706"/>
      <c r="DB120" s="706"/>
      <c r="DC120" s="706"/>
      <c r="DD120" s="706"/>
      <c r="DE120" s="706"/>
      <c r="DF120" s="709"/>
      <c r="DG120" s="643"/>
      <c r="DH120" s="651"/>
      <c r="DI120" s="651"/>
      <c r="DJ120" s="651"/>
      <c r="DK120" s="651"/>
      <c r="DL120" s="651"/>
      <c r="DM120" s="651"/>
      <c r="DN120" s="651"/>
      <c r="DO120" s="651"/>
      <c r="DP120" s="651"/>
      <c r="DQ120" s="651"/>
      <c r="DR120" s="651"/>
      <c r="DS120" s="651"/>
      <c r="DT120" s="651"/>
      <c r="DU120" s="651"/>
      <c r="DV120" s="723"/>
      <c r="DW120" s="723"/>
      <c r="DX120" s="723"/>
      <c r="DY120" s="723"/>
      <c r="DZ120" s="732"/>
    </row>
    <row r="121" spans="1:130" s="376" customFormat="1" ht="26.25" customHeight="1">
      <c r="A121" s="401"/>
      <c r="B121" s="424"/>
      <c r="C121" s="437" t="s">
        <v>140</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170</v>
      </c>
      <c r="AB121" s="457"/>
      <c r="AC121" s="457"/>
      <c r="AD121" s="457"/>
      <c r="AE121" s="510"/>
      <c r="AF121" s="526" t="s">
        <v>170</v>
      </c>
      <c r="AG121" s="457"/>
      <c r="AH121" s="457"/>
      <c r="AI121" s="457"/>
      <c r="AJ121" s="510"/>
      <c r="AK121" s="526" t="s">
        <v>170</v>
      </c>
      <c r="AL121" s="457"/>
      <c r="AM121" s="457"/>
      <c r="AN121" s="457"/>
      <c r="AO121" s="510"/>
      <c r="AP121" s="550" t="s">
        <v>170</v>
      </c>
      <c r="AQ121" s="558"/>
      <c r="AR121" s="558"/>
      <c r="AS121" s="558"/>
      <c r="AT121" s="568"/>
      <c r="AU121" s="583"/>
      <c r="AV121" s="592"/>
      <c r="AW121" s="592"/>
      <c r="AX121" s="592"/>
      <c r="AY121" s="603"/>
      <c r="AZ121" s="436" t="s">
        <v>524</v>
      </c>
      <c r="BA121" s="389"/>
      <c r="BB121" s="389"/>
      <c r="BC121" s="389"/>
      <c r="BD121" s="389"/>
      <c r="BE121" s="389"/>
      <c r="BF121" s="389"/>
      <c r="BG121" s="389"/>
      <c r="BH121" s="389"/>
      <c r="BI121" s="389"/>
      <c r="BJ121" s="389"/>
      <c r="BK121" s="389"/>
      <c r="BL121" s="389"/>
      <c r="BM121" s="389"/>
      <c r="BN121" s="389"/>
      <c r="BO121" s="389"/>
      <c r="BP121" s="483"/>
      <c r="BQ121" s="644">
        <v>3465</v>
      </c>
      <c r="BR121" s="652"/>
      <c r="BS121" s="652"/>
      <c r="BT121" s="652"/>
      <c r="BU121" s="652"/>
      <c r="BV121" s="652">
        <v>7466</v>
      </c>
      <c r="BW121" s="652"/>
      <c r="BX121" s="652"/>
      <c r="BY121" s="652"/>
      <c r="BZ121" s="652"/>
      <c r="CA121" s="652">
        <v>9941</v>
      </c>
      <c r="CB121" s="652"/>
      <c r="CC121" s="652"/>
      <c r="CD121" s="652"/>
      <c r="CE121" s="652"/>
      <c r="CF121" s="668">
        <v>0.5</v>
      </c>
      <c r="CG121" s="672"/>
      <c r="CH121" s="672"/>
      <c r="CI121" s="672"/>
      <c r="CJ121" s="672"/>
      <c r="CK121" s="687"/>
      <c r="CL121" s="697"/>
      <c r="CM121" s="697"/>
      <c r="CN121" s="697"/>
      <c r="CO121" s="700"/>
      <c r="CP121" s="704"/>
      <c r="CQ121" s="414"/>
      <c r="CR121" s="414"/>
      <c r="CS121" s="414"/>
      <c r="CT121" s="414"/>
      <c r="CU121" s="414"/>
      <c r="CV121" s="414"/>
      <c r="CW121" s="414"/>
      <c r="CX121" s="414"/>
      <c r="CY121" s="414"/>
      <c r="CZ121" s="414"/>
      <c r="DA121" s="414"/>
      <c r="DB121" s="414"/>
      <c r="DC121" s="414"/>
      <c r="DD121" s="414"/>
      <c r="DE121" s="414"/>
      <c r="DF121" s="710"/>
      <c r="DG121" s="644"/>
      <c r="DH121" s="652"/>
      <c r="DI121" s="652"/>
      <c r="DJ121" s="652"/>
      <c r="DK121" s="652"/>
      <c r="DL121" s="652"/>
      <c r="DM121" s="652"/>
      <c r="DN121" s="652"/>
      <c r="DO121" s="652"/>
      <c r="DP121" s="652"/>
      <c r="DQ121" s="652"/>
      <c r="DR121" s="652"/>
      <c r="DS121" s="652"/>
      <c r="DT121" s="652"/>
      <c r="DU121" s="652"/>
      <c r="DV121" s="724"/>
      <c r="DW121" s="724"/>
      <c r="DX121" s="724"/>
      <c r="DY121" s="724"/>
      <c r="DZ121" s="733"/>
    </row>
    <row r="122" spans="1:130" s="376" customFormat="1" ht="26.25" customHeight="1">
      <c r="A122" s="401"/>
      <c r="B122" s="424"/>
      <c r="C122" s="436" t="s">
        <v>502</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170</v>
      </c>
      <c r="AB122" s="457"/>
      <c r="AC122" s="457"/>
      <c r="AD122" s="457"/>
      <c r="AE122" s="510"/>
      <c r="AF122" s="526" t="s">
        <v>170</v>
      </c>
      <c r="AG122" s="457"/>
      <c r="AH122" s="457"/>
      <c r="AI122" s="457"/>
      <c r="AJ122" s="510"/>
      <c r="AK122" s="526" t="s">
        <v>170</v>
      </c>
      <c r="AL122" s="457"/>
      <c r="AM122" s="457"/>
      <c r="AN122" s="457"/>
      <c r="AO122" s="510"/>
      <c r="AP122" s="550" t="s">
        <v>170</v>
      </c>
      <c r="AQ122" s="558"/>
      <c r="AR122" s="558"/>
      <c r="AS122" s="558"/>
      <c r="AT122" s="568"/>
      <c r="AU122" s="583"/>
      <c r="AV122" s="592"/>
      <c r="AW122" s="592"/>
      <c r="AX122" s="592"/>
      <c r="AY122" s="603"/>
      <c r="AZ122" s="438" t="s">
        <v>449</v>
      </c>
      <c r="BA122" s="434"/>
      <c r="BB122" s="434"/>
      <c r="BC122" s="434"/>
      <c r="BD122" s="434"/>
      <c r="BE122" s="434"/>
      <c r="BF122" s="434"/>
      <c r="BG122" s="434"/>
      <c r="BH122" s="434"/>
      <c r="BI122" s="434"/>
      <c r="BJ122" s="434"/>
      <c r="BK122" s="434"/>
      <c r="BL122" s="434"/>
      <c r="BM122" s="434"/>
      <c r="BN122" s="434"/>
      <c r="BO122" s="434"/>
      <c r="BP122" s="484"/>
      <c r="BQ122" s="645">
        <v>3135580</v>
      </c>
      <c r="BR122" s="653"/>
      <c r="BS122" s="653"/>
      <c r="BT122" s="653"/>
      <c r="BU122" s="653"/>
      <c r="BV122" s="653">
        <v>3017527</v>
      </c>
      <c r="BW122" s="653"/>
      <c r="BX122" s="653"/>
      <c r="BY122" s="653"/>
      <c r="BZ122" s="653"/>
      <c r="CA122" s="653">
        <v>2862990</v>
      </c>
      <c r="CB122" s="653"/>
      <c r="CC122" s="653"/>
      <c r="CD122" s="653"/>
      <c r="CE122" s="653"/>
      <c r="CF122" s="669">
        <v>130.30000000000001</v>
      </c>
      <c r="CG122" s="673"/>
      <c r="CH122" s="673"/>
      <c r="CI122" s="673"/>
      <c r="CJ122" s="673"/>
      <c r="CK122" s="687"/>
      <c r="CL122" s="697"/>
      <c r="CM122" s="697"/>
      <c r="CN122" s="697"/>
      <c r="CO122" s="700"/>
      <c r="CP122" s="704"/>
      <c r="CQ122" s="414"/>
      <c r="CR122" s="414"/>
      <c r="CS122" s="414"/>
      <c r="CT122" s="414"/>
      <c r="CU122" s="414"/>
      <c r="CV122" s="414"/>
      <c r="CW122" s="414"/>
      <c r="CX122" s="414"/>
      <c r="CY122" s="414"/>
      <c r="CZ122" s="414"/>
      <c r="DA122" s="414"/>
      <c r="DB122" s="414"/>
      <c r="DC122" s="414"/>
      <c r="DD122" s="414"/>
      <c r="DE122" s="414"/>
      <c r="DF122" s="710"/>
      <c r="DG122" s="644"/>
      <c r="DH122" s="652"/>
      <c r="DI122" s="652"/>
      <c r="DJ122" s="652"/>
      <c r="DK122" s="652"/>
      <c r="DL122" s="652"/>
      <c r="DM122" s="652"/>
      <c r="DN122" s="652"/>
      <c r="DO122" s="652"/>
      <c r="DP122" s="652"/>
      <c r="DQ122" s="652"/>
      <c r="DR122" s="652"/>
      <c r="DS122" s="652"/>
      <c r="DT122" s="652"/>
      <c r="DU122" s="652"/>
      <c r="DV122" s="724"/>
      <c r="DW122" s="724"/>
      <c r="DX122" s="724"/>
      <c r="DY122" s="724"/>
      <c r="DZ122" s="733"/>
    </row>
    <row r="123" spans="1:130" s="376" customFormat="1" ht="26.25" customHeight="1">
      <c r="A123" s="401"/>
      <c r="B123" s="424"/>
      <c r="C123" s="436" t="s">
        <v>484</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170</v>
      </c>
      <c r="AB123" s="457"/>
      <c r="AC123" s="457"/>
      <c r="AD123" s="457"/>
      <c r="AE123" s="510"/>
      <c r="AF123" s="526" t="s">
        <v>170</v>
      </c>
      <c r="AG123" s="457"/>
      <c r="AH123" s="457"/>
      <c r="AI123" s="457"/>
      <c r="AJ123" s="510"/>
      <c r="AK123" s="526" t="s">
        <v>170</v>
      </c>
      <c r="AL123" s="457"/>
      <c r="AM123" s="457"/>
      <c r="AN123" s="457"/>
      <c r="AO123" s="510"/>
      <c r="AP123" s="550" t="s">
        <v>170</v>
      </c>
      <c r="AQ123" s="558"/>
      <c r="AR123" s="558"/>
      <c r="AS123" s="558"/>
      <c r="AT123" s="568"/>
      <c r="AU123" s="584"/>
      <c r="AV123" s="593"/>
      <c r="AW123" s="593"/>
      <c r="AX123" s="593"/>
      <c r="AY123" s="593"/>
      <c r="AZ123" s="614" t="s">
        <v>281</v>
      </c>
      <c r="BA123" s="614"/>
      <c r="BB123" s="614"/>
      <c r="BC123" s="614"/>
      <c r="BD123" s="614"/>
      <c r="BE123" s="614"/>
      <c r="BF123" s="614"/>
      <c r="BG123" s="614"/>
      <c r="BH123" s="614"/>
      <c r="BI123" s="614"/>
      <c r="BJ123" s="614"/>
      <c r="BK123" s="614"/>
      <c r="BL123" s="614"/>
      <c r="BM123" s="614"/>
      <c r="BN123" s="614"/>
      <c r="BO123" s="479" t="s">
        <v>527</v>
      </c>
      <c r="BP123" s="640"/>
      <c r="BQ123" s="646">
        <v>4033903</v>
      </c>
      <c r="BR123" s="654"/>
      <c r="BS123" s="654"/>
      <c r="BT123" s="654"/>
      <c r="BU123" s="654"/>
      <c r="BV123" s="654">
        <v>4072308</v>
      </c>
      <c r="BW123" s="654"/>
      <c r="BX123" s="654"/>
      <c r="BY123" s="654"/>
      <c r="BZ123" s="654"/>
      <c r="CA123" s="654">
        <v>4159751</v>
      </c>
      <c r="CB123" s="654"/>
      <c r="CC123" s="654"/>
      <c r="CD123" s="654"/>
      <c r="CE123" s="654"/>
      <c r="CF123" s="555"/>
      <c r="CG123" s="563"/>
      <c r="CH123" s="563"/>
      <c r="CI123" s="563"/>
      <c r="CJ123" s="680"/>
      <c r="CK123" s="687"/>
      <c r="CL123" s="697"/>
      <c r="CM123" s="697"/>
      <c r="CN123" s="697"/>
      <c r="CO123" s="700"/>
      <c r="CP123" s="704"/>
      <c r="CQ123" s="414"/>
      <c r="CR123" s="414"/>
      <c r="CS123" s="414"/>
      <c r="CT123" s="414"/>
      <c r="CU123" s="414"/>
      <c r="CV123" s="414"/>
      <c r="CW123" s="414"/>
      <c r="CX123" s="414"/>
      <c r="CY123" s="414"/>
      <c r="CZ123" s="414"/>
      <c r="DA123" s="414"/>
      <c r="DB123" s="414"/>
      <c r="DC123" s="414"/>
      <c r="DD123" s="414"/>
      <c r="DE123" s="414"/>
      <c r="DF123" s="710"/>
      <c r="DG123" s="493"/>
      <c r="DH123" s="457"/>
      <c r="DI123" s="457"/>
      <c r="DJ123" s="457"/>
      <c r="DK123" s="510"/>
      <c r="DL123" s="526"/>
      <c r="DM123" s="457"/>
      <c r="DN123" s="457"/>
      <c r="DO123" s="457"/>
      <c r="DP123" s="510"/>
      <c r="DQ123" s="526"/>
      <c r="DR123" s="457"/>
      <c r="DS123" s="457"/>
      <c r="DT123" s="457"/>
      <c r="DU123" s="510"/>
      <c r="DV123" s="550"/>
      <c r="DW123" s="558"/>
      <c r="DX123" s="558"/>
      <c r="DY123" s="558"/>
      <c r="DZ123" s="568"/>
    </row>
    <row r="124" spans="1:130" s="376" customFormat="1" ht="26.25" customHeight="1">
      <c r="A124" s="401"/>
      <c r="B124" s="424"/>
      <c r="C124" s="436" t="s">
        <v>346</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170</v>
      </c>
      <c r="AB124" s="457"/>
      <c r="AC124" s="457"/>
      <c r="AD124" s="457"/>
      <c r="AE124" s="510"/>
      <c r="AF124" s="526" t="s">
        <v>170</v>
      </c>
      <c r="AG124" s="457"/>
      <c r="AH124" s="457"/>
      <c r="AI124" s="457"/>
      <c r="AJ124" s="510"/>
      <c r="AK124" s="526" t="s">
        <v>170</v>
      </c>
      <c r="AL124" s="457"/>
      <c r="AM124" s="457"/>
      <c r="AN124" s="457"/>
      <c r="AO124" s="510"/>
      <c r="AP124" s="550" t="s">
        <v>170</v>
      </c>
      <c r="AQ124" s="558"/>
      <c r="AR124" s="558"/>
      <c r="AS124" s="558"/>
      <c r="AT124" s="568"/>
      <c r="AU124" s="585" t="s">
        <v>516</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82.2</v>
      </c>
      <c r="BR124" s="655"/>
      <c r="BS124" s="655"/>
      <c r="BT124" s="655"/>
      <c r="BU124" s="655"/>
      <c r="BV124" s="655">
        <v>62.5</v>
      </c>
      <c r="BW124" s="655"/>
      <c r="BX124" s="655"/>
      <c r="BY124" s="655"/>
      <c r="BZ124" s="655"/>
      <c r="CA124" s="655">
        <v>39.6</v>
      </c>
      <c r="CB124" s="655"/>
      <c r="CC124" s="655"/>
      <c r="CD124" s="655"/>
      <c r="CE124" s="655"/>
      <c r="CF124" s="556"/>
      <c r="CG124" s="564"/>
      <c r="CH124" s="564"/>
      <c r="CI124" s="564"/>
      <c r="CJ124" s="681"/>
      <c r="CK124" s="688"/>
      <c r="CL124" s="688"/>
      <c r="CM124" s="688"/>
      <c r="CN124" s="688"/>
      <c r="CO124" s="701"/>
      <c r="CP124" s="704"/>
      <c r="CQ124" s="414"/>
      <c r="CR124" s="414"/>
      <c r="CS124" s="414"/>
      <c r="CT124" s="414"/>
      <c r="CU124" s="414"/>
      <c r="CV124" s="414"/>
      <c r="CW124" s="414"/>
      <c r="CX124" s="414"/>
      <c r="CY124" s="414"/>
      <c r="CZ124" s="414"/>
      <c r="DA124" s="414"/>
      <c r="DB124" s="414"/>
      <c r="DC124" s="414"/>
      <c r="DD124" s="414"/>
      <c r="DE124" s="414"/>
      <c r="DF124" s="710"/>
      <c r="DG124" s="495"/>
      <c r="DH124" s="500"/>
      <c r="DI124" s="500"/>
      <c r="DJ124" s="500"/>
      <c r="DK124" s="512"/>
      <c r="DL124" s="528"/>
      <c r="DM124" s="500"/>
      <c r="DN124" s="500"/>
      <c r="DO124" s="500"/>
      <c r="DP124" s="512"/>
      <c r="DQ124" s="528"/>
      <c r="DR124" s="500"/>
      <c r="DS124" s="500"/>
      <c r="DT124" s="500"/>
      <c r="DU124" s="512"/>
      <c r="DV124" s="725"/>
      <c r="DW124" s="727"/>
      <c r="DX124" s="727"/>
      <c r="DY124" s="727"/>
      <c r="DZ124" s="734"/>
    </row>
    <row r="125" spans="1:130" s="376" customFormat="1" ht="26.25" customHeight="1">
      <c r="A125" s="401"/>
      <c r="B125" s="424"/>
      <c r="C125" s="436" t="s">
        <v>503</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170</v>
      </c>
      <c r="AB125" s="457"/>
      <c r="AC125" s="457"/>
      <c r="AD125" s="457"/>
      <c r="AE125" s="510"/>
      <c r="AF125" s="526" t="s">
        <v>170</v>
      </c>
      <c r="AG125" s="457"/>
      <c r="AH125" s="457"/>
      <c r="AI125" s="457"/>
      <c r="AJ125" s="510"/>
      <c r="AK125" s="526" t="s">
        <v>170</v>
      </c>
      <c r="AL125" s="457"/>
      <c r="AM125" s="457"/>
      <c r="AN125" s="457"/>
      <c r="AO125" s="510"/>
      <c r="AP125" s="550" t="s">
        <v>170</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534</v>
      </c>
      <c r="CL125" s="696"/>
      <c r="CM125" s="696"/>
      <c r="CN125" s="696"/>
      <c r="CO125" s="699"/>
      <c r="CP125" s="435" t="s">
        <v>538</v>
      </c>
      <c r="CQ125" s="418"/>
      <c r="CR125" s="418"/>
      <c r="CS125" s="418"/>
      <c r="CT125" s="418"/>
      <c r="CU125" s="418"/>
      <c r="CV125" s="418"/>
      <c r="CW125" s="418"/>
      <c r="CX125" s="418"/>
      <c r="CY125" s="418"/>
      <c r="CZ125" s="418"/>
      <c r="DA125" s="418"/>
      <c r="DB125" s="418"/>
      <c r="DC125" s="418"/>
      <c r="DD125" s="418"/>
      <c r="DE125" s="418"/>
      <c r="DF125" s="481"/>
      <c r="DG125" s="643" t="s">
        <v>170</v>
      </c>
      <c r="DH125" s="651"/>
      <c r="DI125" s="651"/>
      <c r="DJ125" s="651"/>
      <c r="DK125" s="651"/>
      <c r="DL125" s="651" t="s">
        <v>170</v>
      </c>
      <c r="DM125" s="651"/>
      <c r="DN125" s="651"/>
      <c r="DO125" s="651"/>
      <c r="DP125" s="651"/>
      <c r="DQ125" s="651" t="s">
        <v>170</v>
      </c>
      <c r="DR125" s="651"/>
      <c r="DS125" s="651"/>
      <c r="DT125" s="651"/>
      <c r="DU125" s="651"/>
      <c r="DV125" s="723" t="s">
        <v>170</v>
      </c>
      <c r="DW125" s="723"/>
      <c r="DX125" s="723"/>
      <c r="DY125" s="723"/>
      <c r="DZ125" s="732"/>
    </row>
    <row r="126" spans="1:130" s="376" customFormat="1" ht="26.25" customHeight="1">
      <c r="A126" s="401"/>
      <c r="B126" s="424"/>
      <c r="C126" s="436" t="s">
        <v>504</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170</v>
      </c>
      <c r="AB126" s="457"/>
      <c r="AC126" s="457"/>
      <c r="AD126" s="457"/>
      <c r="AE126" s="510"/>
      <c r="AF126" s="526" t="s">
        <v>170</v>
      </c>
      <c r="AG126" s="457"/>
      <c r="AH126" s="457"/>
      <c r="AI126" s="457"/>
      <c r="AJ126" s="510"/>
      <c r="AK126" s="526" t="s">
        <v>170</v>
      </c>
      <c r="AL126" s="457"/>
      <c r="AM126" s="457"/>
      <c r="AN126" s="457"/>
      <c r="AO126" s="510"/>
      <c r="AP126" s="550" t="s">
        <v>170</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421</v>
      </c>
      <c r="CQ126" s="389"/>
      <c r="CR126" s="389"/>
      <c r="CS126" s="389"/>
      <c r="CT126" s="389"/>
      <c r="CU126" s="389"/>
      <c r="CV126" s="389"/>
      <c r="CW126" s="389"/>
      <c r="CX126" s="389"/>
      <c r="CY126" s="389"/>
      <c r="CZ126" s="389"/>
      <c r="DA126" s="389"/>
      <c r="DB126" s="389"/>
      <c r="DC126" s="389"/>
      <c r="DD126" s="389"/>
      <c r="DE126" s="389"/>
      <c r="DF126" s="483"/>
      <c r="DG126" s="644" t="s">
        <v>170</v>
      </c>
      <c r="DH126" s="652"/>
      <c r="DI126" s="652"/>
      <c r="DJ126" s="652"/>
      <c r="DK126" s="652"/>
      <c r="DL126" s="652" t="s">
        <v>170</v>
      </c>
      <c r="DM126" s="652"/>
      <c r="DN126" s="652"/>
      <c r="DO126" s="652"/>
      <c r="DP126" s="652"/>
      <c r="DQ126" s="652" t="s">
        <v>170</v>
      </c>
      <c r="DR126" s="652"/>
      <c r="DS126" s="652"/>
      <c r="DT126" s="652"/>
      <c r="DU126" s="652"/>
      <c r="DV126" s="724" t="s">
        <v>170</v>
      </c>
      <c r="DW126" s="724"/>
      <c r="DX126" s="724"/>
      <c r="DY126" s="724"/>
      <c r="DZ126" s="733"/>
    </row>
    <row r="127" spans="1:130" s="376" customFormat="1" ht="26.25" customHeight="1">
      <c r="A127" s="402"/>
      <c r="B127" s="425"/>
      <c r="C127" s="438" t="s">
        <v>82</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2536</v>
      </c>
      <c r="AB127" s="457"/>
      <c r="AC127" s="457"/>
      <c r="AD127" s="457"/>
      <c r="AE127" s="510"/>
      <c r="AF127" s="526">
        <v>2482</v>
      </c>
      <c r="AG127" s="457"/>
      <c r="AH127" s="457"/>
      <c r="AI127" s="457"/>
      <c r="AJ127" s="510"/>
      <c r="AK127" s="526">
        <v>1941</v>
      </c>
      <c r="AL127" s="457"/>
      <c r="AM127" s="457"/>
      <c r="AN127" s="457"/>
      <c r="AO127" s="510"/>
      <c r="AP127" s="550">
        <v>0.1</v>
      </c>
      <c r="AQ127" s="558"/>
      <c r="AR127" s="558"/>
      <c r="AS127" s="558"/>
      <c r="AT127" s="568"/>
      <c r="AU127" s="389"/>
      <c r="AV127" s="389"/>
      <c r="AW127" s="389"/>
      <c r="AX127" s="595" t="s">
        <v>517</v>
      </c>
      <c r="AY127" s="604"/>
      <c r="AZ127" s="604"/>
      <c r="BA127" s="604"/>
      <c r="BB127" s="604"/>
      <c r="BC127" s="604"/>
      <c r="BD127" s="604"/>
      <c r="BE127" s="621"/>
      <c r="BF127" s="623" t="s">
        <v>525</v>
      </c>
      <c r="BG127" s="604"/>
      <c r="BH127" s="604"/>
      <c r="BI127" s="604"/>
      <c r="BJ127" s="604"/>
      <c r="BK127" s="604"/>
      <c r="BL127" s="621"/>
      <c r="BM127" s="623" t="s">
        <v>423</v>
      </c>
      <c r="BN127" s="604"/>
      <c r="BO127" s="604"/>
      <c r="BP127" s="604"/>
      <c r="BQ127" s="604"/>
      <c r="BR127" s="604"/>
      <c r="BS127" s="621"/>
      <c r="BT127" s="623" t="s">
        <v>533</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442</v>
      </c>
      <c r="CQ127" s="389"/>
      <c r="CR127" s="389"/>
      <c r="CS127" s="389"/>
      <c r="CT127" s="389"/>
      <c r="CU127" s="389"/>
      <c r="CV127" s="389"/>
      <c r="CW127" s="389"/>
      <c r="CX127" s="389"/>
      <c r="CY127" s="389"/>
      <c r="CZ127" s="389"/>
      <c r="DA127" s="389"/>
      <c r="DB127" s="389"/>
      <c r="DC127" s="389"/>
      <c r="DD127" s="389"/>
      <c r="DE127" s="389"/>
      <c r="DF127" s="483"/>
      <c r="DG127" s="644" t="s">
        <v>170</v>
      </c>
      <c r="DH127" s="652"/>
      <c r="DI127" s="652"/>
      <c r="DJ127" s="652"/>
      <c r="DK127" s="652"/>
      <c r="DL127" s="652" t="s">
        <v>170</v>
      </c>
      <c r="DM127" s="652"/>
      <c r="DN127" s="652"/>
      <c r="DO127" s="652"/>
      <c r="DP127" s="652"/>
      <c r="DQ127" s="652" t="s">
        <v>170</v>
      </c>
      <c r="DR127" s="652"/>
      <c r="DS127" s="652"/>
      <c r="DT127" s="652"/>
      <c r="DU127" s="652"/>
      <c r="DV127" s="724" t="s">
        <v>170</v>
      </c>
      <c r="DW127" s="724"/>
      <c r="DX127" s="724"/>
      <c r="DY127" s="724"/>
      <c r="DZ127" s="733"/>
    </row>
    <row r="128" spans="1:130" s="376" customFormat="1" ht="26.25" customHeight="1">
      <c r="A128" s="403" t="s">
        <v>495</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8</v>
      </c>
      <c r="X128" s="474"/>
      <c r="Y128" s="474"/>
      <c r="Z128" s="486"/>
      <c r="AA128" s="492" t="s">
        <v>170</v>
      </c>
      <c r="AB128" s="498"/>
      <c r="AC128" s="498"/>
      <c r="AD128" s="498"/>
      <c r="AE128" s="509"/>
      <c r="AF128" s="525">
        <v>1814</v>
      </c>
      <c r="AG128" s="498"/>
      <c r="AH128" s="498"/>
      <c r="AI128" s="498"/>
      <c r="AJ128" s="509"/>
      <c r="AK128" s="525">
        <v>1823</v>
      </c>
      <c r="AL128" s="498"/>
      <c r="AM128" s="498"/>
      <c r="AN128" s="498"/>
      <c r="AO128" s="509"/>
      <c r="AP128" s="552"/>
      <c r="AQ128" s="560"/>
      <c r="AR128" s="560"/>
      <c r="AS128" s="560"/>
      <c r="AT128" s="570"/>
      <c r="AU128" s="389"/>
      <c r="AV128" s="389"/>
      <c r="AW128" s="389"/>
      <c r="AX128" s="395" t="s">
        <v>314</v>
      </c>
      <c r="AY128" s="418"/>
      <c r="AZ128" s="418"/>
      <c r="BA128" s="418"/>
      <c r="BB128" s="418"/>
      <c r="BC128" s="418"/>
      <c r="BD128" s="418"/>
      <c r="BE128" s="481"/>
      <c r="BF128" s="624" t="s">
        <v>170</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407</v>
      </c>
      <c r="CQ128" s="392"/>
      <c r="CR128" s="392"/>
      <c r="CS128" s="392"/>
      <c r="CT128" s="392"/>
      <c r="CU128" s="392"/>
      <c r="CV128" s="392"/>
      <c r="CW128" s="392"/>
      <c r="CX128" s="392"/>
      <c r="CY128" s="392"/>
      <c r="CZ128" s="392"/>
      <c r="DA128" s="392"/>
      <c r="DB128" s="392"/>
      <c r="DC128" s="392"/>
      <c r="DD128" s="392"/>
      <c r="DE128" s="392"/>
      <c r="DF128" s="622"/>
      <c r="DG128" s="713">
        <v>5800</v>
      </c>
      <c r="DH128" s="716"/>
      <c r="DI128" s="716"/>
      <c r="DJ128" s="716"/>
      <c r="DK128" s="716"/>
      <c r="DL128" s="716">
        <v>5075</v>
      </c>
      <c r="DM128" s="716"/>
      <c r="DN128" s="716"/>
      <c r="DO128" s="716"/>
      <c r="DP128" s="716"/>
      <c r="DQ128" s="716">
        <v>4350</v>
      </c>
      <c r="DR128" s="716"/>
      <c r="DS128" s="716"/>
      <c r="DT128" s="716"/>
      <c r="DU128" s="716"/>
      <c r="DV128" s="726">
        <v>0.2</v>
      </c>
      <c r="DW128" s="726"/>
      <c r="DX128" s="726"/>
      <c r="DY128" s="726"/>
      <c r="DZ128" s="735"/>
    </row>
    <row r="129" spans="1:131" s="376" customFormat="1" ht="26.25" customHeight="1">
      <c r="A129" s="396" t="s">
        <v>179</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241</v>
      </c>
      <c r="X129" s="477"/>
      <c r="Y129" s="477"/>
      <c r="Z129" s="487"/>
      <c r="AA129" s="493">
        <v>2224177</v>
      </c>
      <c r="AB129" s="457"/>
      <c r="AC129" s="457"/>
      <c r="AD129" s="457"/>
      <c r="AE129" s="510"/>
      <c r="AF129" s="526">
        <v>2348786</v>
      </c>
      <c r="AG129" s="457"/>
      <c r="AH129" s="457"/>
      <c r="AI129" s="457"/>
      <c r="AJ129" s="510"/>
      <c r="AK129" s="526">
        <v>2518904</v>
      </c>
      <c r="AL129" s="457"/>
      <c r="AM129" s="457"/>
      <c r="AN129" s="457"/>
      <c r="AO129" s="510"/>
      <c r="AP129" s="553"/>
      <c r="AQ129" s="561"/>
      <c r="AR129" s="561"/>
      <c r="AS129" s="561"/>
      <c r="AT129" s="571"/>
      <c r="AU129" s="587"/>
      <c r="AV129" s="587"/>
      <c r="AW129" s="587"/>
      <c r="AX129" s="596" t="s">
        <v>123</v>
      </c>
      <c r="AY129" s="389"/>
      <c r="AZ129" s="389"/>
      <c r="BA129" s="389"/>
      <c r="BB129" s="389"/>
      <c r="BC129" s="389"/>
      <c r="BD129" s="389"/>
      <c r="BE129" s="483"/>
      <c r="BF129" s="625" t="s">
        <v>170</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496</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509</v>
      </c>
      <c r="X130" s="477"/>
      <c r="Y130" s="477"/>
      <c r="Z130" s="487"/>
      <c r="AA130" s="493">
        <v>328745</v>
      </c>
      <c r="AB130" s="457"/>
      <c r="AC130" s="457"/>
      <c r="AD130" s="457"/>
      <c r="AE130" s="510"/>
      <c r="AF130" s="526">
        <v>324200</v>
      </c>
      <c r="AG130" s="457"/>
      <c r="AH130" s="457"/>
      <c r="AI130" s="457"/>
      <c r="AJ130" s="510"/>
      <c r="AK130" s="526">
        <v>321126</v>
      </c>
      <c r="AL130" s="457"/>
      <c r="AM130" s="457"/>
      <c r="AN130" s="457"/>
      <c r="AO130" s="510"/>
      <c r="AP130" s="553"/>
      <c r="AQ130" s="561"/>
      <c r="AR130" s="561"/>
      <c r="AS130" s="561"/>
      <c r="AT130" s="571"/>
      <c r="AU130" s="587"/>
      <c r="AV130" s="587"/>
      <c r="AW130" s="587"/>
      <c r="AX130" s="596" t="s">
        <v>435</v>
      </c>
      <c r="AY130" s="389"/>
      <c r="AZ130" s="389"/>
      <c r="BA130" s="389"/>
      <c r="BB130" s="389"/>
      <c r="BC130" s="389"/>
      <c r="BD130" s="389"/>
      <c r="BE130" s="483"/>
      <c r="BF130" s="626">
        <v>12.1</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181</v>
      </c>
      <c r="X131" s="478"/>
      <c r="Y131" s="478"/>
      <c r="Z131" s="488"/>
      <c r="AA131" s="495">
        <v>1895432</v>
      </c>
      <c r="AB131" s="500"/>
      <c r="AC131" s="500"/>
      <c r="AD131" s="500"/>
      <c r="AE131" s="512"/>
      <c r="AF131" s="528">
        <v>2024586</v>
      </c>
      <c r="AG131" s="500"/>
      <c r="AH131" s="500"/>
      <c r="AI131" s="500"/>
      <c r="AJ131" s="512"/>
      <c r="AK131" s="528">
        <v>2197778</v>
      </c>
      <c r="AL131" s="500"/>
      <c r="AM131" s="500"/>
      <c r="AN131" s="500"/>
      <c r="AO131" s="512"/>
      <c r="AP131" s="554"/>
      <c r="AQ131" s="562"/>
      <c r="AR131" s="562"/>
      <c r="AS131" s="562"/>
      <c r="AT131" s="572"/>
      <c r="AU131" s="587"/>
      <c r="AV131" s="587"/>
      <c r="AW131" s="587"/>
      <c r="AX131" s="597" t="s">
        <v>500</v>
      </c>
      <c r="AY131" s="392"/>
      <c r="AZ131" s="392"/>
      <c r="BA131" s="392"/>
      <c r="BB131" s="392"/>
      <c r="BC131" s="392"/>
      <c r="BD131" s="392"/>
      <c r="BE131" s="622"/>
      <c r="BF131" s="627">
        <v>39.6</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508</v>
      </c>
      <c r="W132" s="473"/>
      <c r="X132" s="473"/>
      <c r="Y132" s="473"/>
      <c r="Z132" s="489"/>
      <c r="AA132" s="496">
        <v>13.384864240000001</v>
      </c>
      <c r="AB132" s="501"/>
      <c r="AC132" s="501"/>
      <c r="AD132" s="501"/>
      <c r="AE132" s="513"/>
      <c r="AF132" s="529">
        <v>11.836000050000001</v>
      </c>
      <c r="AG132" s="501"/>
      <c r="AH132" s="501"/>
      <c r="AI132" s="501"/>
      <c r="AJ132" s="513"/>
      <c r="AK132" s="529">
        <v>11.160362879999999</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88</v>
      </c>
      <c r="W133" s="415"/>
      <c r="X133" s="415"/>
      <c r="Y133" s="415"/>
      <c r="Z133" s="490"/>
      <c r="AA133" s="497">
        <v>12.9</v>
      </c>
      <c r="AB133" s="502"/>
      <c r="AC133" s="502"/>
      <c r="AD133" s="502"/>
      <c r="AE133" s="514"/>
      <c r="AF133" s="497">
        <v>12.7</v>
      </c>
      <c r="AG133" s="502"/>
      <c r="AH133" s="502"/>
      <c r="AI133" s="502"/>
      <c r="AJ133" s="514"/>
      <c r="AK133" s="497">
        <v>12.1</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9kThSbBJrrD2Vc6FQ3dqb6OpBoLH3gu/Ai1tDYh7ghyOU5hGnTD8l9ZsORYsg1McE7n8Bvq3Y1aksHz0rgOzFA==" saltValue="I1YnxBj9H9QadeFvS0PuU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104</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sheetProtection password="C5BB"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jyGi0KkM5qmIqSRuVc05r4muzTJ8ipa6dfel+tf0GHkWzS3DBaHC4iaGXR9zx3/YPdiaB37UhNj45bkWZ2kOQ==" saltValue="YmRBM9pyK9Z1rjrdYPEcLQ=="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452</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338</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91</v>
      </c>
      <c r="AP7" s="808"/>
      <c r="AQ7" s="819" t="s">
        <v>453</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455</v>
      </c>
      <c r="AQ8" s="820" t="s">
        <v>456</v>
      </c>
      <c r="AR8" s="834" t="s">
        <v>19</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457</v>
      </c>
      <c r="AL9" s="768"/>
      <c r="AM9" s="768"/>
      <c r="AN9" s="785"/>
      <c r="AO9" s="798">
        <v>609929</v>
      </c>
      <c r="AP9" s="798">
        <v>90387</v>
      </c>
      <c r="AQ9" s="821">
        <v>138005</v>
      </c>
      <c r="AR9" s="835">
        <v>-34.5</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209</v>
      </c>
      <c r="AL10" s="768"/>
      <c r="AM10" s="768"/>
      <c r="AN10" s="785"/>
      <c r="AO10" s="799">
        <v>160208</v>
      </c>
      <c r="AP10" s="799">
        <v>23742</v>
      </c>
      <c r="AQ10" s="822">
        <v>18944</v>
      </c>
      <c r="AR10" s="836">
        <v>25.3</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402</v>
      </c>
      <c r="AL11" s="768"/>
      <c r="AM11" s="768"/>
      <c r="AN11" s="785"/>
      <c r="AO11" s="799">
        <v>13066</v>
      </c>
      <c r="AP11" s="799">
        <v>1936</v>
      </c>
      <c r="AQ11" s="822">
        <v>1141</v>
      </c>
      <c r="AR11" s="836">
        <v>69.7</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224</v>
      </c>
      <c r="AL12" s="768"/>
      <c r="AM12" s="768"/>
      <c r="AN12" s="785"/>
      <c r="AO12" s="799" t="s">
        <v>170</v>
      </c>
      <c r="AP12" s="799" t="s">
        <v>170</v>
      </c>
      <c r="AQ12" s="822" t="s">
        <v>170</v>
      </c>
      <c r="AR12" s="836" t="s">
        <v>170</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458</v>
      </c>
      <c r="AL13" s="768"/>
      <c r="AM13" s="768"/>
      <c r="AN13" s="785"/>
      <c r="AO13" s="799">
        <v>37563</v>
      </c>
      <c r="AP13" s="799">
        <v>5567</v>
      </c>
      <c r="AQ13" s="822">
        <v>5446</v>
      </c>
      <c r="AR13" s="836">
        <v>2.2000000000000002</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459</v>
      </c>
      <c r="AL14" s="768"/>
      <c r="AM14" s="768"/>
      <c r="AN14" s="785"/>
      <c r="AO14" s="799">
        <v>8701</v>
      </c>
      <c r="AP14" s="799">
        <v>1289</v>
      </c>
      <c r="AQ14" s="822">
        <v>2970</v>
      </c>
      <c r="AR14" s="836">
        <v>-56.6</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315</v>
      </c>
      <c r="AL15" s="769"/>
      <c r="AM15" s="769"/>
      <c r="AN15" s="786"/>
      <c r="AO15" s="799">
        <v>-44776</v>
      </c>
      <c r="AP15" s="799">
        <v>-6635</v>
      </c>
      <c r="AQ15" s="822">
        <v>-11906</v>
      </c>
      <c r="AR15" s="836">
        <v>-44.3</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281</v>
      </c>
      <c r="AL16" s="769"/>
      <c r="AM16" s="769"/>
      <c r="AN16" s="786"/>
      <c r="AO16" s="799">
        <v>784691</v>
      </c>
      <c r="AP16" s="799">
        <v>116285</v>
      </c>
      <c r="AQ16" s="822">
        <v>154600</v>
      </c>
      <c r="AR16" s="836">
        <v>-24.8</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219</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460</v>
      </c>
      <c r="AP20" s="810" t="s">
        <v>342</v>
      </c>
      <c r="AQ20" s="823" t="s">
        <v>42</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461</v>
      </c>
      <c r="AL21" s="771"/>
      <c r="AM21" s="771"/>
      <c r="AN21" s="788"/>
      <c r="AO21" s="801">
        <v>10.37</v>
      </c>
      <c r="AP21" s="811">
        <v>13.81</v>
      </c>
      <c r="AQ21" s="824">
        <v>-3.44</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462</v>
      </c>
      <c r="AL22" s="771"/>
      <c r="AM22" s="771"/>
      <c r="AN22" s="788"/>
      <c r="AO22" s="802">
        <v>93.7</v>
      </c>
      <c r="AP22" s="812">
        <v>95.5</v>
      </c>
      <c r="AQ22" s="825">
        <v>-1.8</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463</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270</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57</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91</v>
      </c>
      <c r="AP30" s="808"/>
      <c r="AQ30" s="819" t="s">
        <v>453</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455</v>
      </c>
      <c r="AQ31" s="820" t="s">
        <v>456</v>
      </c>
      <c r="AR31" s="834" t="s">
        <v>19</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464</v>
      </c>
      <c r="AL32" s="772"/>
      <c r="AM32" s="772"/>
      <c r="AN32" s="789"/>
      <c r="AO32" s="799">
        <v>329073</v>
      </c>
      <c r="AP32" s="799">
        <v>48766</v>
      </c>
      <c r="AQ32" s="826">
        <v>81359</v>
      </c>
      <c r="AR32" s="836">
        <v>-40.1</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465</v>
      </c>
      <c r="AL33" s="772"/>
      <c r="AM33" s="772"/>
      <c r="AN33" s="789"/>
      <c r="AO33" s="799" t="s">
        <v>170</v>
      </c>
      <c r="AP33" s="799" t="s">
        <v>170</v>
      </c>
      <c r="AQ33" s="826" t="s">
        <v>170</v>
      </c>
      <c r="AR33" s="836" t="s">
        <v>170</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66</v>
      </c>
      <c r="AL34" s="772"/>
      <c r="AM34" s="772"/>
      <c r="AN34" s="789"/>
      <c r="AO34" s="799" t="s">
        <v>170</v>
      </c>
      <c r="AP34" s="799" t="s">
        <v>170</v>
      </c>
      <c r="AQ34" s="826" t="s">
        <v>170</v>
      </c>
      <c r="AR34" s="836" t="s">
        <v>170</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466</v>
      </c>
      <c r="AL35" s="772"/>
      <c r="AM35" s="772"/>
      <c r="AN35" s="789"/>
      <c r="AO35" s="799" t="s">
        <v>170</v>
      </c>
      <c r="AP35" s="799" t="s">
        <v>170</v>
      </c>
      <c r="AQ35" s="826">
        <v>18647</v>
      </c>
      <c r="AR35" s="836" t="s">
        <v>170</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38</v>
      </c>
      <c r="AL36" s="772"/>
      <c r="AM36" s="772"/>
      <c r="AN36" s="789"/>
      <c r="AO36" s="799">
        <v>237215</v>
      </c>
      <c r="AP36" s="799">
        <v>35153</v>
      </c>
      <c r="AQ36" s="826">
        <v>4480</v>
      </c>
      <c r="AR36" s="836">
        <v>684.7</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356</v>
      </c>
      <c r="AL37" s="772"/>
      <c r="AM37" s="772"/>
      <c r="AN37" s="789"/>
      <c r="AO37" s="799">
        <v>1941</v>
      </c>
      <c r="AP37" s="799">
        <v>288</v>
      </c>
      <c r="AQ37" s="826">
        <v>815</v>
      </c>
      <c r="AR37" s="836">
        <v>-64.7</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467</v>
      </c>
      <c r="AL38" s="773"/>
      <c r="AM38" s="773"/>
      <c r="AN38" s="790"/>
      <c r="AO38" s="803" t="s">
        <v>170</v>
      </c>
      <c r="AP38" s="803" t="s">
        <v>170</v>
      </c>
      <c r="AQ38" s="827">
        <v>14</v>
      </c>
      <c r="AR38" s="825" t="s">
        <v>170</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89</v>
      </c>
      <c r="AL39" s="773"/>
      <c r="AM39" s="773"/>
      <c r="AN39" s="790"/>
      <c r="AO39" s="799">
        <v>-1823</v>
      </c>
      <c r="AP39" s="799">
        <v>-270</v>
      </c>
      <c r="AQ39" s="826">
        <v>-4008</v>
      </c>
      <c r="AR39" s="836">
        <v>-93.3</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468</v>
      </c>
      <c r="AL40" s="772"/>
      <c r="AM40" s="772"/>
      <c r="AN40" s="789"/>
      <c r="AO40" s="799">
        <v>-321126</v>
      </c>
      <c r="AP40" s="799">
        <v>-47588</v>
      </c>
      <c r="AQ40" s="826">
        <v>-68941</v>
      </c>
      <c r="AR40" s="836">
        <v>-31</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392</v>
      </c>
      <c r="AL41" s="774"/>
      <c r="AM41" s="774"/>
      <c r="AN41" s="791"/>
      <c r="AO41" s="799">
        <v>245280</v>
      </c>
      <c r="AP41" s="799">
        <v>36349</v>
      </c>
      <c r="AQ41" s="826">
        <v>32367</v>
      </c>
      <c r="AR41" s="836">
        <v>12.3</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405</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470</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471</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91</v>
      </c>
      <c r="AN49" s="792" t="s">
        <v>438</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451</v>
      </c>
      <c r="AO50" s="805" t="s">
        <v>450</v>
      </c>
      <c r="AP50" s="816" t="s">
        <v>472</v>
      </c>
      <c r="AQ50" s="829" t="s">
        <v>386</v>
      </c>
      <c r="AR50" s="839" t="s">
        <v>473</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238</v>
      </c>
      <c r="AL51" s="775"/>
      <c r="AM51" s="781">
        <v>327399</v>
      </c>
      <c r="AN51" s="794">
        <v>44979</v>
      </c>
      <c r="AO51" s="806">
        <v>65.5</v>
      </c>
      <c r="AP51" s="817">
        <v>116162</v>
      </c>
      <c r="AQ51" s="830">
        <v>-3.1</v>
      </c>
      <c r="AR51" s="840">
        <v>68.599999999999994</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282</v>
      </c>
      <c r="AM52" s="782">
        <v>106154</v>
      </c>
      <c r="AN52" s="795">
        <v>14584</v>
      </c>
      <c r="AO52" s="807">
        <v>21.3</v>
      </c>
      <c r="AP52" s="818">
        <v>61562</v>
      </c>
      <c r="AQ52" s="831">
        <v>-7.4</v>
      </c>
      <c r="AR52" s="841">
        <v>28.7</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454</v>
      </c>
      <c r="AL53" s="775"/>
      <c r="AM53" s="781">
        <v>277442</v>
      </c>
      <c r="AN53" s="794">
        <v>38841</v>
      </c>
      <c r="AO53" s="806">
        <v>-13.6</v>
      </c>
      <c r="AP53" s="817">
        <v>121449</v>
      </c>
      <c r="AQ53" s="830">
        <v>4.5999999999999996</v>
      </c>
      <c r="AR53" s="840">
        <v>-18.2</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282</v>
      </c>
      <c r="AM54" s="782">
        <v>121592</v>
      </c>
      <c r="AN54" s="795">
        <v>17023</v>
      </c>
      <c r="AO54" s="807">
        <v>16.7</v>
      </c>
      <c r="AP54" s="818">
        <v>62922</v>
      </c>
      <c r="AQ54" s="831">
        <v>2.2000000000000002</v>
      </c>
      <c r="AR54" s="841">
        <v>14.5</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474</v>
      </c>
      <c r="AL55" s="775"/>
      <c r="AM55" s="781">
        <v>126986</v>
      </c>
      <c r="AN55" s="794">
        <v>18084</v>
      </c>
      <c r="AO55" s="806">
        <v>-53.4</v>
      </c>
      <c r="AP55" s="817">
        <v>145139</v>
      </c>
      <c r="AQ55" s="830">
        <v>19.5</v>
      </c>
      <c r="AR55" s="840">
        <v>-72.900000000000006</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282</v>
      </c>
      <c r="AM56" s="782">
        <v>93468</v>
      </c>
      <c r="AN56" s="795">
        <v>13311</v>
      </c>
      <c r="AO56" s="807">
        <v>-21.8</v>
      </c>
      <c r="AP56" s="818">
        <v>83762</v>
      </c>
      <c r="AQ56" s="831">
        <v>33.1</v>
      </c>
      <c r="AR56" s="841">
        <v>-54.9</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446</v>
      </c>
      <c r="AL57" s="775"/>
      <c r="AM57" s="781">
        <v>202259</v>
      </c>
      <c r="AN57" s="794">
        <v>29385</v>
      </c>
      <c r="AO57" s="806">
        <v>62.5</v>
      </c>
      <c r="AP57" s="817">
        <v>125391</v>
      </c>
      <c r="AQ57" s="830">
        <v>-13.6</v>
      </c>
      <c r="AR57" s="840">
        <v>76.099999999999994</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282</v>
      </c>
      <c r="AM58" s="782">
        <v>145341</v>
      </c>
      <c r="AN58" s="795">
        <v>21116</v>
      </c>
      <c r="AO58" s="807">
        <v>58.6</v>
      </c>
      <c r="AP58" s="818">
        <v>68516</v>
      </c>
      <c r="AQ58" s="831">
        <v>-18.2</v>
      </c>
      <c r="AR58" s="841">
        <v>76.8</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324</v>
      </c>
      <c r="AL59" s="775"/>
      <c r="AM59" s="781">
        <v>122916</v>
      </c>
      <c r="AN59" s="794">
        <v>18215</v>
      </c>
      <c r="AO59" s="806">
        <v>-38</v>
      </c>
      <c r="AP59" s="817">
        <v>138402</v>
      </c>
      <c r="AQ59" s="830">
        <v>10.4</v>
      </c>
      <c r="AR59" s="840">
        <v>-48.4</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282</v>
      </c>
      <c r="AM60" s="782">
        <v>80542</v>
      </c>
      <c r="AN60" s="795">
        <v>11936</v>
      </c>
      <c r="AO60" s="807">
        <v>-43.5</v>
      </c>
      <c r="AP60" s="818">
        <v>70652</v>
      </c>
      <c r="AQ60" s="831">
        <v>3.1</v>
      </c>
      <c r="AR60" s="841">
        <v>-46.6</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475</v>
      </c>
      <c r="AL61" s="778"/>
      <c r="AM61" s="781">
        <v>211400</v>
      </c>
      <c r="AN61" s="794">
        <v>29901</v>
      </c>
      <c r="AO61" s="806">
        <v>4.5999999999999996</v>
      </c>
      <c r="AP61" s="817">
        <v>129309</v>
      </c>
      <c r="AQ61" s="832">
        <v>3.6</v>
      </c>
      <c r="AR61" s="840">
        <v>1</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282</v>
      </c>
      <c r="AM62" s="782">
        <v>109419</v>
      </c>
      <c r="AN62" s="795">
        <v>15594</v>
      </c>
      <c r="AO62" s="807">
        <v>6.3</v>
      </c>
      <c r="AP62" s="818">
        <v>69483</v>
      </c>
      <c r="AQ62" s="831">
        <v>2.6</v>
      </c>
      <c r="AR62" s="841">
        <v>3.7</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hjzzNDb6C8BISp5+S94MuNlNhBrw6Pzhh/h13lXhZkhow0XXTedt3M6kPVjneqSiRoRhFch4WTK9Z6hkPXkdYg==" saltValue="Van2H2j9ag0nJQpRhhDCN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104</v>
      </c>
    </row>
    <row r="120" spans="125:125" ht="13.5" hidden="1" customHeight="1"/>
    <row r="121" spans="125:125" ht="13.5" hidden="1" customHeight="1">
      <c r="DU121" s="737"/>
    </row>
  </sheetData>
  <sheetProtection algorithmName="SHA-512" hashValue="yqpde2KpgLJh7tUL7+J3D51zyJb9QFIPkXzUA7cIomm63kJ13O8jD89GfvKrlEz+QJS0ejLf6VEf5WM6f16jxQ==" saltValue="Ky5vlK6np6FCbgGRvsiJlw=="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52"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104</v>
      </c>
    </row>
  </sheetData>
  <sheetProtection algorithmName="SHA-512" hashValue="DQH7ImXrcXm7dhwT3SfyXe2MhJKyOmBilhiYsbJ10KKx8Fwuh4+7QU6SJbbjSsUFcqE9rRYoBmhw6Ub6TOtJPw==" saltValue="zefsXS98hjGfS8uudbLXag=="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6</v>
      </c>
      <c r="C46" s="852"/>
      <c r="D46" s="852"/>
      <c r="E46" s="856" t="s">
        <v>18</v>
      </c>
      <c r="F46" s="860" t="s">
        <v>443</v>
      </c>
      <c r="G46" s="864" t="s">
        <v>369</v>
      </c>
      <c r="H46" s="864" t="s">
        <v>5</v>
      </c>
      <c r="I46" s="864" t="s">
        <v>477</v>
      </c>
      <c r="J46" s="869" t="s">
        <v>479</v>
      </c>
    </row>
    <row r="47" spans="2:10" ht="57.75" customHeight="1">
      <c r="B47" s="849"/>
      <c r="C47" s="853" t="s">
        <v>0</v>
      </c>
      <c r="D47" s="853"/>
      <c r="E47" s="857"/>
      <c r="F47" s="861">
        <v>17.920000000000002</v>
      </c>
      <c r="G47" s="865">
        <v>19.02</v>
      </c>
      <c r="H47" s="865">
        <v>17.399999999999999</v>
      </c>
      <c r="I47" s="865">
        <v>19.88</v>
      </c>
      <c r="J47" s="870">
        <v>22.43</v>
      </c>
    </row>
    <row r="48" spans="2:10" ht="57.75" customHeight="1">
      <c r="B48" s="850"/>
      <c r="C48" s="854" t="s">
        <v>12</v>
      </c>
      <c r="D48" s="854"/>
      <c r="E48" s="858"/>
      <c r="F48" s="862">
        <v>4.47</v>
      </c>
      <c r="G48" s="866">
        <v>5.16</v>
      </c>
      <c r="H48" s="866">
        <v>6.07</v>
      </c>
      <c r="I48" s="866">
        <v>5.92</v>
      </c>
      <c r="J48" s="871">
        <v>8.76</v>
      </c>
    </row>
    <row r="49" spans="2:10" ht="57.75" customHeight="1">
      <c r="B49" s="851"/>
      <c r="C49" s="855" t="s">
        <v>17</v>
      </c>
      <c r="D49" s="855"/>
      <c r="E49" s="859"/>
      <c r="F49" s="863" t="s">
        <v>481</v>
      </c>
      <c r="G49" s="867">
        <v>1.18</v>
      </c>
      <c r="H49" s="867" t="s">
        <v>363</v>
      </c>
      <c r="I49" s="867">
        <v>3.58</v>
      </c>
      <c r="J49" s="872">
        <v>7.13</v>
      </c>
    </row>
    <row r="50" spans="2:10"/>
  </sheetData>
  <sheetProtection algorithmName="SHA-512" hashValue="ar2l2OFcpqqXVb45aVWMHohik+vhydPi2pg28qXg5ZK1zEW9vCwnwYrPnmlVg+yKeWBuPQy/HOVByot5DSVpfQ==" saltValue="qUfniQuA8VzMVeJYv3Xbl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0"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2023-02-20T04:32:58Z</dcterms:created>
  <dcterms:modified xsi:type="dcterms:W3CDTF">2023-10-05T07:43:09Z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3.1.3.0</vt:lpwstr>
  </property>
  <property fmtid="{DCFEDD21-7773-49B2-8022-6FC58DB5260B}" pid="4" name="LastSavedDate">
    <vt:filetime>2023-10-05T07:43:09Z</vt:filetime>
  </property>
</Properties>
</file>