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10.8.0.25\file\2専用\020（専用）財務課\022課共通\財政班\メール\新しいフォルダー\回答\"/>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 i="12" l="1"/>
  <c r="AA7" i="12"/>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<sst xmlns="http://schemas.openxmlformats.org/spreadsheetml/2006/main" count="1107" uniqueCount="608">
  <si>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</si>
  <si>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</si>
  <si>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</si>
  <si>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</si>
  <si>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</si>
  <si>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</si>
  <si>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</si>
  <si>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</si>
  <si>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</si>
  <si>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</si>
  <si>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</si>
  <si>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</si>
  <si>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</si>
  <si>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</si>
  <si>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</si>
  <si>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</si>
  <si>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</si>
  <si>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</si>
  <si>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</si>
  <si>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</si>
  <si>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</si>
  <si>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</si>
  <si>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</si>
  <si>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</si>
  <si>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</si>
  <si>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</si>
  <si>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</si>
  <si>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</si>
  <si>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</si>
  <si>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</si>
  <si>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</si>
  <si>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</si>
  <si>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</si>
  <si>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</si>
  <si>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</si>
  <si>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</si>
  <si>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</si>
  <si>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</si>
  <si>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</si>
  <si>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</si>
  <si>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</si>
  <si>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</si>
  <si>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</si>
  <si>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</si>
  <si>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</si>
  <si>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</si>
  <si>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</si>
  <si>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</si>
  <si>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</si>
  <si>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</si>
  <si>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</si>
  <si>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</si>
  <si>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</si>
  <si>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</si>
  <si>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</si>
  <si>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</si>
  <si>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</si>
  <si>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</si>
  <si>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</si>
  <si>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</si>
  <si>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</si>
  <si>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</si>
  <si>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</si>
  <si>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</si>
  <si>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</si>
  <si>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</si>
  <si>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</si>
  <si>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</si>
  <si>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</si>
  <si>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</si>
  <si>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</si>
  <si>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</si>
  <si>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</si>
  <si>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</si>
  <si>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</si>
  <si>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</si>
  <si>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</si>
  <si>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</si>
  <si>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</si>
  <si>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</si>
  <si>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</si>
  <si>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</si>
  <si>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</si>
  <si>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</si>
  <si>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</si>
  <si>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</si>
  <si>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</si>
  <si>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</si>
  <si>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</si>
  <si>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</si>
  <si>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</si>
  <si>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</si>
  <si>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</si>
  <si>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</si>
  <si>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</si>
  <si>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</si>
  <si>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</si>
  <si>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寄居町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</si>
  <si>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</si>
  <si>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</si>
  <si>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</si>
  <si>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</si>
  <si>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</si>
  <si>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</si>
  <si>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</si>
  <si>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</si>
  <si>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</si>
  <si>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</si>
  <si>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</si>
  <si>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</si>
  <si>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</si>
  <si>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</si>
  <si>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</si>
  <si>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</si>
  <si>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</si>
  <si>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</si>
  <si>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</si>
  <si>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</si>
  <si>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</si>
  <si>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</si>
  <si>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</si>
  <si>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</si>
  <si>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</si>
  <si>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</si>
  <si>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</si>
  <si>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</si>
  <si>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</si>
  <si>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</si>
  <si>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</si>
  <si>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</si>
  <si>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</si>
  <si>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</si>
  <si>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</si>
  <si>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</si>
  <si>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</si>
  <si>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</si>
  <si>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</si>
  <si>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</si>
  <si>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</si>
  <si>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</si>
  <si>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</si>
  <si>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</si>
  <si>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</si>
  <si>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</si>
  <si>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</si>
  <si>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</si>
  <si>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</si>
  <si>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</si>
  <si>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</si>
  <si>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</si>
  <si>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</si>
  <si>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</si>
  <si>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</si>
  <si>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</si>
  <si>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</si>
  <si>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</si>
  <si>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</si>
  <si>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</si>
  <si>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</si>
  <si>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</si>
  <si>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</si>
  <si>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</si>
  <si>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</si>
  <si>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</si>
  <si>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</si>
  <si>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</si>
  <si>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</si>
  <si>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</si>
  <si>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</si>
  <si>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</si>
  <si>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</si>
  <si>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</si>
  <si>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</si>
  <si>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</si>
  <si>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</si>
  <si>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</si>
  <si>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</si>
  <si>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</si>
  <si>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</si>
  <si>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</si>
  <si>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</si>
  <si>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</si>
  <si>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</si>
  <si>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</si>
  <si>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</si>
  <si>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</si>
  <si>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</si>
  <si>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</si>
  <si>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</si>
  <si>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</si>
  <si>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</si>
  <si>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</si>
  <si>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</si>
  <si>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</si>
  <si>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</si>
  <si>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</si>
  <si>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</si>
  <si>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</si>
  <si>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</si>
  <si>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</si>
  <si>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</si>
  <si>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</si>
  <si>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</si>
  <si>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</si>
  <si>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</si>
  <si>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</si>
  <si>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</si>
  <si>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</si>
  <si>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</si>
  <si>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</si>
  <si>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</si>
  <si>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区分</t>
  </si>
  <si>
    <t>地方税</t>
  </si>
  <si>
    <t>普通税</t>
    <rPh sb="0" eb="2">
      <t>フツウ</t>
    </rPh>
    <rPh sb="2" eb="3">
      <t>ゼイ</t>
    </rPh>
    <phoneticPr fontId="24"/>
  </si>
  <si>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</si>
  <si>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</si>
  <si>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</si>
  <si>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</si>
  <si>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</si>
  <si>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</si>
  <si>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</si>
  <si>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</si>
  <si>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</si>
  <si>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</si>
  <si>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</si>
  <si>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</si>
  <si>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</si>
  <si>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</si>
  <si>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</si>
  <si>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</si>
  <si>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</si>
  <si>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</si>
  <si>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</si>
  <si>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</si>
  <si>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</si>
  <si>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</si>
  <si>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</si>
  <si>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</si>
  <si>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</si>
  <si>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</si>
  <si>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地方交付税</t>
  </si>
  <si>
    <t>決算額</t>
  </si>
  <si>
    <t>経常経費充当一般財源等</t>
  </si>
  <si>
    <t>経常収支比率</t>
    <rPh sb="0" eb="2">
      <t>ケイジョウ</t>
    </rPh>
    <rPh sb="2" eb="4">
      <t>シュウシ</t>
    </rPh>
    <rPh sb="4" eb="6">
      <t>ヒリツ</t>
    </rPh>
    <phoneticPr fontId="20"/>
  </si>
  <si>
    <t>旧法による税</t>
  </si>
  <si>
    <t>合計</t>
  </si>
  <si>
    <t>分担金・負担金</t>
  </si>
  <si>
    <t>使用料</t>
  </si>
  <si>
    <t>令和3年度</t>
    <rPh sb="0" eb="2">
      <t>レイワ</t>
    </rPh>
    <rPh sb="3" eb="5">
      <t>ネンド</t>
    </rPh>
    <phoneticPr fontId="5"/>
  </si>
  <si>
    <t>手数料</t>
  </si>
  <si>
    <t>国庫支出金</t>
  </si>
  <si>
    <t>国有提供交付金(特別区財調交付金)</t>
  </si>
  <si>
    <t>都道府県支出金</t>
  </si>
  <si>
    <t>財産収入</t>
  </si>
  <si>
    <t>寄附金</t>
  </si>
  <si>
    <t>繰入金</t>
  </si>
  <si>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</si>
  <si>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</si>
  <si>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</si>
  <si>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</si>
  <si>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</si>
  <si>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</si>
  <si>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(2)各会計、関係団体の財政状況及び健全化判断比率（市町村）</t>
    <rPh sb="26" eb="29">
      <t>シチョウソン</t>
    </rPh>
    <phoneticPr fontId="5"/>
  </si>
  <si>
    <t>令和3年度</t>
  </si>
  <si>
    <t>埼玉県寄居町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</si>
  <si>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</si>
  <si>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</si>
  <si>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</si>
  <si>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</si>
  <si>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</si>
  <si>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</si>
  <si>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</si>
  <si>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</si>
  <si>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</si>
  <si>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</si>
  <si>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</si>
  <si>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</si>
  <si>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</si>
  <si>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</si>
  <si>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</si>
  <si>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</si>
  <si>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</si>
  <si>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</si>
  <si>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</si>
  <si>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</si>
  <si>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</si>
  <si>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</si>
  <si>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</si>
  <si>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</si>
  <si>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</si>
  <si>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</si>
  <si>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</si>
  <si>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</si>
  <si>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</si>
  <si>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</si>
  <si>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</si>
  <si>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</si>
  <si>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</si>
  <si>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</si>
  <si>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</si>
  <si>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</si>
  <si>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</si>
  <si>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</si>
  <si>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</si>
  <si>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</si>
  <si>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公設浄化槽事業特別会計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</si>
  <si>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</si>
  <si>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</si>
  <si>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</si>
  <si>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</si>
  <si>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</si>
  <si>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</si>
  <si>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</si>
  <si>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</si>
  <si>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</si>
  <si>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</si>
  <si>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</si>
  <si>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</si>
  <si>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</si>
  <si>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</si>
  <si>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</si>
  <si>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</si>
  <si>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</si>
  <si>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</si>
  <si>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</si>
  <si>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</si>
  <si>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</si>
  <si>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</si>
  <si>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</si>
  <si>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</si>
  <si>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</si>
  <si>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</si>
  <si>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</si>
  <si>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</si>
  <si>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</si>
  <si>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</si>
  <si>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</si>
  <si>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</si>
  <si>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</si>
  <si>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</si>
  <si>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</si>
  <si>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</si>
  <si>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</si>
  <si>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</si>
  <si>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</si>
  <si>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</si>
  <si>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</si>
  <si>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</si>
  <si>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</si>
  <si>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</si>
  <si>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</si>
  <si>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</si>
  <si>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</si>
  <si>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</si>
  <si>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</si>
  <si>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</si>
  <si>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</si>
  <si>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</si>
  <si>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</si>
  <si>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</si>
  <si>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</si>
  <si>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</si>
  <si>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</si>
  <si>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</si>
  <si>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</si>
  <si>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</si>
  <si>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</si>
  <si>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</si>
  <si>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</si>
  <si>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</si>
  <si>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</si>
  <si>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</si>
  <si>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</si>
  <si>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</si>
  <si>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</si>
  <si>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</si>
  <si>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</si>
  <si>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</si>
  <si>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</si>
  <si>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</si>
  <si>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</si>
  <si>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</si>
  <si>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</si>
  <si>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</si>
  <si>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</si>
  <si>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</si>
  <si>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</si>
  <si>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</si>
  <si>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</si>
  <si>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</si>
  <si>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</si>
  <si>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</si>
  <si>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</si>
  <si>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</si>
  <si>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</si>
  <si>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</si>
  <si>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</si>
  <si>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</si>
  <si>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</si>
  <si>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</si>
  <si>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</si>
  <si>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</si>
  <si>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</si>
  <si>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</si>
  <si>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</si>
  <si>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</si>
  <si>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</si>
  <si>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</si>
  <si>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</si>
  <si>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</si>
  <si>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</si>
  <si>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</si>
  <si>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</si>
  <si>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</si>
  <si>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</si>
  <si>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</si>
  <si>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</si>
  <si>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</si>
  <si>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</si>
  <si>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</si>
  <si>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</si>
  <si>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</si>
  <si>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</si>
  <si>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</si>
  <si>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</si>
  <si>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</si>
  <si>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</si>
  <si>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</si>
  <si>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</si>
  <si>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</si>
  <si>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</si>
  <si>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</si>
  <si>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</si>
  <si>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</si>
  <si>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</si>
  <si>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</si>
  <si>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</si>
  <si>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</si>
  <si>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</si>
  <si>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</si>
  <si>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</si>
  <si>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</si>
  <si>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</si>
  <si>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</si>
  <si>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</si>
  <si>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</si>
  <si>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</si>
  <si>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</si>
  <si>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</si>
  <si>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</si>
  <si>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</si>
  <si>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</si>
  <si>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</si>
  <si>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</si>
  <si>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</si>
  <si>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</si>
  <si>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</si>
  <si>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</si>
  <si>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</si>
  <si>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</si>
  <si>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</si>
  <si>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</si>
  <si>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1.94</t>
  </si>
  <si>
    <t>一般会計</t>
  </si>
  <si>
    <t>水道事業会計</t>
  </si>
  <si>
    <t>国民健康保険特別会計</t>
  </si>
  <si>
    <t>▲ 0.10</t>
  </si>
  <si>
    <t>下水道事業会計</t>
  </si>
  <si>
    <t>後期高齢者医療特別会計</t>
  </si>
  <si>
    <t>公設浄化槽事業特別会計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</si>
  <si>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</si>
  <si>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</si>
  <si>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</si>
  <si>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</si>
  <si>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</si>
  <si>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</si>
  <si>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</si>
  <si>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</si>
  <si>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</si>
  <si>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</si>
  <si>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</si>
  <si>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埼玉県都市競艇組合</t>
    <rPh sb="0" eb="3">
      <t>サイタマケン</t>
    </rPh>
    <rPh sb="3" eb="5">
      <t>トシ</t>
    </rPh>
    <rPh sb="5" eb="7">
      <t>キョウテイ</t>
    </rPh>
    <rPh sb="7" eb="9">
      <t>クミアイ</t>
    </rPh>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</si>
  <si>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</si>
  <si>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</si>
  <si>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</si>
  <si>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t>
    <phoneticPr fontId="2"/>
  </si>
  <si>
    <t>-</t>
    <phoneticPr fontId="2"/>
  </si>
  <si>
    <t>鉢形城跡整備基金</t>
    <rPh sb="0" eb="2">
      <t>ハチガタ</t>
    </rPh>
    <rPh sb="2" eb="3">
      <t>ジョウ</t>
    </rPh>
    <rPh sb="3" eb="4">
      <t>アト</t>
    </rPh>
    <rPh sb="4" eb="6">
      <t>セイビ</t>
    </rPh>
    <rPh sb="6" eb="8">
      <t>キキン</t>
    </rPh>
    <phoneticPr fontId="2"/>
  </si>
  <si>
    <t>公共施設整備基金</t>
    <rPh sb="0" eb="2">
      <t>コウキョウ</t>
    </rPh>
    <rPh sb="2" eb="4">
      <t>シセツ</t>
    </rPh>
    <rPh sb="4" eb="6">
      <t>セイビ</t>
    </rPh>
    <rPh sb="6" eb="8">
      <t>キキン</t>
    </rPh>
    <phoneticPr fontId="2"/>
  </si>
  <si>
    <t>土地改良事業基金</t>
    <rPh sb="0" eb="2">
      <t>トチ</t>
    </rPh>
    <rPh sb="2" eb="4">
      <t>カイリョウ</t>
    </rPh>
    <rPh sb="4" eb="6">
      <t>ジギョウ</t>
    </rPh>
    <rPh sb="6" eb="8">
      <t>キキン</t>
    </rPh>
    <phoneticPr fontId="2"/>
  </si>
  <si>
    <t>オリックス資源循環子ども未来基金</t>
    <rPh sb="5" eb="7">
      <t>シゲン</t>
    </rPh>
    <rPh sb="7" eb="9">
      <t>ジュンカン</t>
    </rPh>
    <rPh sb="9" eb="10">
      <t>コ</t>
    </rPh>
    <rPh sb="12" eb="14">
      <t>ミライ</t>
    </rPh>
    <rPh sb="14" eb="16">
      <t>キキン</t>
    </rPh>
    <phoneticPr fontId="2"/>
  </si>
  <si>
    <t>環境整備基金</t>
    <rPh sb="0" eb="2">
      <t>カンキョウ</t>
    </rPh>
    <rPh sb="2" eb="4">
      <t>セイビ</t>
    </rPh>
    <rPh sb="4" eb="6">
      <t>キキン</t>
    </rPh>
    <phoneticPr fontId="2"/>
  </si>
  <si>
    <t>(1) 普通会計の状況（市町村）</t>
    <rPh sb="4" eb="6">
      <t>フツウ</t>
    </rPh>
    <rPh sb="6" eb="8">
      <t>カイケイ</t>
    </rPh>
    <rPh sb="9" eb="11">
      <t>ジョウキョウ</t>
    </rPh>
    <rPh sb="12" eb="15">
      <t>シチョウソン</t>
    </rPh>
    <phoneticPr fontId="2"/>
  </si>
  <si>
    <t>歳入の状況（単位 千円・％）</t>
    <rPh sb="0" eb="2">
      <t>サイニュウ</t>
    </rPh>
    <rPh sb="3" eb="5">
      <t>ジョウキョウ</t>
    </rPh>
    <rPh sb="6" eb="8">
      <t>タンイ</t>
    </rPh>
    <rPh sb="9" eb="11">
      <t>センエン</t>
    </rPh>
    <phoneticPr fontId="2"/>
  </si>
  <si>
    <t>地方税の状況（単位 千円・％）</t>
    <rPh sb="0" eb="2">
      <t>チホウ</t>
    </rPh>
    <rPh sb="2" eb="3">
      <t>ゼイ</t>
    </rPh>
    <rPh sb="4" eb="6">
      <t>ジョウキョウ</t>
    </rPh>
    <rPh sb="7" eb="9">
      <t>タンイ</t>
    </rPh>
    <rPh sb="10" eb="12">
      <t>センエン</t>
    </rPh>
    <phoneticPr fontId="2"/>
  </si>
  <si>
    <t>歳出の状況（単位 千円・％）</t>
  </si>
  <si>
    <t>区分</t>
    <rPh sb="0" eb="2">
      <t>クブン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</si>
  <si>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</si>
  <si>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</si>
  <si>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7">
      <t>ザイゲントウ</t>
    </rPh>
    <phoneticPr fontId="2"/>
  </si>
  <si>
    <t>収入済額</t>
    <rPh sb="0" eb="2">
      <t>シュウニュウ</t>
    </rPh>
    <rPh sb="2" eb="3">
      <t>スミ</t>
    </rPh>
    <rPh sb="3" eb="4">
      <t>ガク</t>
    </rPh>
    <phoneticPr fontId="2"/>
  </si>
  <si>
    <t>超過課税分</t>
    <rPh sb="0" eb="2">
      <t>チョウカ</t>
    </rPh>
    <rPh sb="2" eb="4">
      <t>カゼイ</t>
    </rPh>
    <rPh sb="4" eb="5">
      <t>ブン</t>
    </rPh>
    <phoneticPr fontId="2"/>
  </si>
  <si>
    <t>目的別歳出の状況（単位 千円・％）</t>
  </si>
  <si>
    <t>決算額 (A)</t>
    <rPh sb="0" eb="2">
      <t>ケッサン</t>
    </rPh>
    <rPh sb="2" eb="3">
      <t>ガク</t>
    </rPh>
    <phoneticPr fontId="2"/>
  </si>
  <si>
    <t>(A)のうち普通建設事業費</t>
    <rPh sb="6" eb="8">
      <t>フツウ</t>
    </rPh>
    <rPh sb="8" eb="10">
      <t>ケンセツ</t>
    </rPh>
    <rPh sb="10" eb="13">
      <t>ジギョウヒ</t>
    </rPh>
    <phoneticPr fontId="2"/>
  </si>
  <si>
    <t>(A)のうち充当一般財源等</t>
    <rPh sb="6" eb="8">
      <t>ジュウトウ</t>
    </rPh>
    <rPh sb="8" eb="10">
      <t>イッパン</t>
    </rPh>
    <rPh sb="10" eb="12">
      <t>ザイゲン</t>
    </rPh>
    <rPh sb="12" eb="13">
      <t>ナド</t>
    </rPh>
    <phoneticPr fontId="2"/>
  </si>
  <si>
    <t>地方譲与税</t>
  </si>
  <si>
    <t>　法定普通税</t>
  </si>
  <si>
    <t>　　市町村民税</t>
  </si>
  <si>
    <t>　　　個人均等割</t>
  </si>
  <si>
    <t>　　　所得割</t>
  </si>
  <si>
    <t>分離課税所得割交付金</t>
  </si>
  <si>
    <t>　　　法人均等割</t>
  </si>
  <si>
    <t>　　　法人税割</t>
  </si>
  <si>
    <t>　　固定資産税</t>
  </si>
  <si>
    <t>　　　うち純固定資産税</t>
  </si>
  <si>
    <t>　　軽自動車税</t>
  </si>
  <si>
    <t>　　市町村たばこ税</t>
  </si>
  <si>
    <t>自動車税環境性能割交付金</t>
  </si>
  <si>
    <t>　　鉱産税</t>
  </si>
  <si>
    <t>法人事業税交付金</t>
  </si>
  <si>
    <t>　　特別土地保有税</t>
  </si>
  <si>
    <t>　法定外普通税</t>
  </si>
  <si>
    <t>　個人住民税減収補塡特例交付金</t>
  </si>
  <si>
    <t>前年度繰上充用金</t>
  </si>
  <si>
    <t>　法定目的税</t>
  </si>
  <si>
    <t>　　入湯税</t>
  </si>
  <si>
    <t>　新型コロナウイルス感染症対策地方税減収補塡特別交付金</t>
  </si>
  <si>
    <t>　　事業所税</t>
  </si>
  <si>
    <t>性質別歳出の状況（単位 千円・％）</t>
    <rPh sb="0" eb="2">
      <t>セイシツ</t>
    </rPh>
    <phoneticPr fontId="2"/>
  </si>
  <si>
    <t>　　都市計画税</t>
  </si>
  <si>
    <t>構成比</t>
  </si>
  <si>
    <t>充当一般財源等</t>
  </si>
  <si>
    <t>　普通交付税</t>
  </si>
  <si>
    <t>　　水利地益税等</t>
  </si>
  <si>
    <t>義務的経費計</t>
    <rPh sb="0" eb="3">
      <t>ギムテキ</t>
    </rPh>
    <rPh sb="3" eb="5">
      <t>ケイヒ</t>
    </rPh>
    <rPh sb="5" eb="6">
      <t>ケイ</t>
    </rPh>
    <phoneticPr fontId="2"/>
  </si>
  <si>
    <t>　特別交付税</t>
  </si>
  <si>
    <t>　法定外目的税</t>
  </si>
  <si>
    <t>　人件費</t>
  </si>
  <si>
    <t>　震災復興特別交付税</t>
  </si>
  <si>
    <t>　　うち職員給</t>
    <rPh sb="4" eb="6">
      <t>ショクイン</t>
    </rPh>
    <rPh sb="6" eb="7">
      <t>キュウ</t>
    </rPh>
    <phoneticPr fontId="2"/>
  </si>
  <si>
    <t>(一般財源計)</t>
  </si>
  <si>
    <t>　扶助費</t>
  </si>
  <si>
    <t>交通安全対策特別交付金</t>
  </si>
  <si>
    <t>　公債費</t>
  </si>
  <si>
    <t>内訳</t>
    <rPh sb="0" eb="2">
      <t>ウチワケ</t>
    </rPh>
    <phoneticPr fontId="2"/>
  </si>
  <si>
    <t>令和3年度</t>
    <rPh sb="0" eb="2">
      <t>レイワ</t>
    </rPh>
    <rPh sb="3" eb="5">
      <t>ネンド</t>
    </rPh>
    <phoneticPr fontId="2"/>
  </si>
  <si>
    <t>令和2年度</t>
    <rPh sb="0" eb="2">
      <t>レイワ</t>
    </rPh>
    <rPh sb="3" eb="5">
      <t>ネンド</t>
    </rPh>
    <rPh sb="4" eb="5">
      <t>ド</t>
    </rPh>
    <phoneticPr fontId="2"/>
  </si>
  <si>
    <t>　うち元金</t>
  </si>
  <si>
    <t>徴収率
(％)</t>
    <rPh sb="0" eb="2">
      <t>チョウシュウ</t>
    </rPh>
    <rPh sb="2" eb="3">
      <t>リツ</t>
    </rPh>
    <phoneticPr fontId="2"/>
  </si>
  <si>
    <t>現年</t>
    <rPh sb="0" eb="1">
      <t>ゲン</t>
    </rPh>
    <rPh sb="1" eb="2">
      <t>ネン</t>
    </rPh>
    <phoneticPr fontId="2"/>
  </si>
  <si>
    <t>合計</t>
    <rPh sb="0" eb="2">
      <t>ゴウケイ</t>
    </rPh>
    <phoneticPr fontId="2"/>
  </si>
  <si>
    <t>　うち利子</t>
  </si>
  <si>
    <t>・計</t>
  </si>
  <si>
    <t>市町村民税</t>
    <rPh sb="0" eb="3">
      <t>シチョウソン</t>
    </rPh>
    <rPh sb="3" eb="4">
      <t>ミン</t>
    </rPh>
    <rPh sb="4" eb="5">
      <t>ゼイ</t>
    </rPh>
    <phoneticPr fontId="2"/>
  </si>
  <si>
    <t>一時借入金利子</t>
  </si>
  <si>
    <t>純固定資産税</t>
    <rPh sb="0" eb="1">
      <t>ジュン</t>
    </rPh>
    <rPh sb="1" eb="3">
      <t>コテイ</t>
    </rPh>
    <rPh sb="3" eb="6">
      <t>シサンゼイ</t>
    </rPh>
    <phoneticPr fontId="2"/>
  </si>
  <si>
    <t>その他の経費</t>
    <rPh sb="2" eb="3">
      <t>タ</t>
    </rPh>
    <rPh sb="4" eb="6">
      <t>ケイヒ</t>
    </rPh>
    <phoneticPr fontId="2"/>
  </si>
  <si>
    <t>　物件費</t>
  </si>
  <si>
    <t>公営事業等への繰出</t>
    <rPh sb="0" eb="2">
      <t>コウエイ</t>
    </rPh>
    <rPh sb="2" eb="4">
      <t>ジギョウ</t>
    </rPh>
    <rPh sb="4" eb="5">
      <t>トウ</t>
    </rPh>
    <rPh sb="7" eb="9">
      <t>クリダ</t>
    </rPh>
    <phoneticPr fontId="2"/>
  </si>
  <si>
    <t>国民健康保険事業会計の状況</t>
    <rPh sb="0" eb="2">
      <t>コクミン</t>
    </rPh>
    <rPh sb="2" eb="4">
      <t>ケンコウ</t>
    </rPh>
    <rPh sb="4" eb="6">
      <t>ホケン</t>
    </rPh>
    <rPh sb="6" eb="8">
      <t>ジギョウ</t>
    </rPh>
    <rPh sb="8" eb="10">
      <t>カイケイ</t>
    </rPh>
    <rPh sb="11" eb="13">
      <t>ジョウキョウ</t>
    </rPh>
    <phoneticPr fontId="2"/>
  </si>
  <si>
    <t>　維持補修費</t>
  </si>
  <si>
    <t>実質収支</t>
    <rPh sb="0" eb="2">
      <t>ジッシツ</t>
    </rPh>
    <rPh sb="2" eb="4">
      <t>シュウシ</t>
    </rPh>
    <phoneticPr fontId="2"/>
  </si>
  <si>
    <t>　補助費等</t>
    <rPh sb="1" eb="3">
      <t>ホジョ</t>
    </rPh>
    <rPh sb="3" eb="4">
      <t>ヒ</t>
    </rPh>
    <rPh sb="4" eb="5">
      <t>トウ</t>
    </rPh>
    <phoneticPr fontId="2"/>
  </si>
  <si>
    <t>下水道</t>
  </si>
  <si>
    <t>再差引収支</t>
    <rPh sb="0" eb="1">
      <t>サイ</t>
    </rPh>
    <rPh sb="1" eb="3">
      <t>サシヒキ</t>
    </rPh>
    <rPh sb="3" eb="5">
      <t>シュウシ</t>
    </rPh>
    <phoneticPr fontId="2"/>
  </si>
  <si>
    <t>　　うち一部事務組合負担金</t>
  </si>
  <si>
    <t>上水道</t>
  </si>
  <si>
    <t>　繰出金</t>
  </si>
  <si>
    <t>工業用水道</t>
  </si>
  <si>
    <t>　積立金</t>
  </si>
  <si>
    <t>交通</t>
  </si>
  <si>
    <t>被保険者
1人当り</t>
  </si>
  <si>
    <t>保険税(料)収入額</t>
  </si>
  <si>
    <t>　投資・出資金・貸付金</t>
  </si>
  <si>
    <t>国民健康保険</t>
  </si>
  <si>
    <t>　前年度繰上充用金</t>
  </si>
  <si>
    <t>　うち猶予特例債</t>
  </si>
  <si>
    <t>その他</t>
  </si>
  <si>
    <t>保険給付費</t>
  </si>
  <si>
    <t>投資的経費計</t>
    <rPh sb="5" eb="6">
      <t>ケイ</t>
    </rPh>
    <phoneticPr fontId="2"/>
  </si>
  <si>
    <t>　うち臨時財政対策債</t>
  </si>
  <si>
    <t>　　うち人件費</t>
  </si>
  <si>
    <t>歳入合計</t>
  </si>
  <si>
    <t>普通建設事業費</t>
  </si>
  <si>
    <t>　うち補助</t>
  </si>
  <si>
    <t>(注釈)</t>
    <rPh sb="1" eb="2">
      <t>チュウ</t>
    </rPh>
    <rPh sb="2" eb="3">
      <t>シャク</t>
    </rPh>
    <phoneticPr fontId="2"/>
  </si>
  <si>
    <t>　うち単独</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</si>
  <si>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
  </si>
  <si>
    <t>災害復旧事業費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</si>
  <si>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
  </si>
  <si>
    <t>失業対策事業費</t>
  </si>
  <si>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</si>
  <si>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</si>
  <si>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</si>
  <si>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将来負担比率は、R</t>
    </r>
    <r>
      <rPr>
        <sz val="11"/>
        <color rgb="FFFF0000"/>
        <rFont val="ＭＳ Ｐゴシック"/>
        <family val="3"/>
        <charset val="128"/>
      </rPr>
      <t>2</t>
    </r>
    <r>
      <rPr>
        <sz val="11"/>
        <color indexed="8"/>
        <rFont val="ＭＳ Ｐゴシック"/>
        <family val="3"/>
        <charset val="128"/>
      </rPr>
      <t>に比べ</t>
    </r>
    <r>
      <rPr>
        <sz val="11"/>
        <color rgb="FFFF0000"/>
        <rFont val="ＭＳ Ｐゴシック"/>
        <family val="3"/>
        <charset val="128"/>
      </rPr>
      <t>7.4</t>
    </r>
    <r>
      <rPr>
        <sz val="11"/>
        <color indexed="8"/>
        <rFont val="ＭＳ Ｐゴシック"/>
        <family val="3"/>
        <charset val="128"/>
      </rPr>
      <t>ポイント下落した。要因としては、分子である公営企業債等繰入見込額がR</t>
    </r>
    <r>
      <rPr>
        <sz val="11"/>
        <color rgb="FFFF0000"/>
        <rFont val="ＭＳ Ｐゴシック"/>
        <family val="3"/>
        <charset val="128"/>
      </rPr>
      <t>2</t>
    </r>
    <r>
      <rPr>
        <sz val="11"/>
        <color indexed="8"/>
        <rFont val="ＭＳ Ｐゴシック"/>
        <family val="3"/>
        <charset val="128"/>
      </rPr>
      <t>に比べ</t>
    </r>
    <r>
      <rPr>
        <sz val="11"/>
        <color rgb="FFFF0000"/>
        <rFont val="ＭＳ Ｐゴシック"/>
        <family val="3"/>
        <charset val="128"/>
      </rPr>
      <t>267,811</t>
    </r>
    <r>
      <rPr>
        <sz val="11"/>
        <color indexed="8"/>
        <rFont val="ＭＳ Ｐゴシック"/>
        <family val="3"/>
        <charset val="128"/>
      </rPr>
      <t>千円の増加、分母である標準財政規模が</t>
    </r>
    <r>
      <rPr>
        <sz val="11"/>
        <color rgb="FFFF0000"/>
        <rFont val="ＭＳ Ｐゴシック"/>
        <family val="3"/>
        <charset val="128"/>
      </rPr>
      <t>316,732</t>
    </r>
    <r>
      <rPr>
        <sz val="11"/>
        <color indexed="8"/>
        <rFont val="ＭＳ Ｐゴシック"/>
        <family val="3"/>
        <charset val="128"/>
      </rPr>
      <t>千円増加したことが考えられる。
有形固定資産減価償却率も高いことから、将来負担比率おいて、将来負担額として計上されない「施設の老朽化」「施設の更新費用」等の潜在的な将来負担が多く存在している状況であると分析できる。</t>
    </r>
    <rPh sb="32" eb="34">
      <t>ブンシ</t>
    </rPh>
    <rPh sb="64" eb="66">
      <t>ゾウカ</t>
    </rPh>
    <rPh sb="68" eb="69">
      <t>ハハ</t>
    </rPh>
    <rPh sb="72" eb="76">
      <t>ヒョウジュンザイセイ</t>
    </rPh>
    <rPh sb="76" eb="78">
      <t>キボ</t>
    </rPh>
    <rPh sb="86" eb="88">
      <t>センエン</t>
    </rPh>
    <rPh sb="88" eb="90">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</si>
  <si>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</si>
  <si>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</si>
  <si>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</si>
  <si>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</si>
  <si>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</si>
  <si>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</si>
  <si>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</si>
  <si>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</si>
  <si>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実質公債費比率においては、類似団体平均を下回るものの、将来負担比率では類似団体平均を上回っている状況である。
近年の大型事業に伴い発行した地方債の据置期間の終了に伴い、今後の実質公債費比率の上昇は避けられない状況であると考えている。
また、今後も環境事業所解体等の大型事業が予定されていることから、充当可能基金の確保や交付税措置のある有利な地方債を活用するなどし、比率の上昇の抑制に努めていく。</t>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</si>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</sst>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49" fontId="30" fillId="0" borderId="0" xfId="11" applyNumberFormat="1" applyFont="1" applyAlignment="1">
      <alignment vertical="center"/>
    </xf>
    <xf numFmtId="49" fontId="20" fillId="0" borderId="0" xfId="11" applyNumberFormat="1" applyFont="1" applyAlignment="1">
      <alignment vertical="center"/>
    </xf>
    <xf numFmtId="49" fontId="20" fillId="0" borderId="0" xfId="11" applyNumberFormat="1" applyFont="1" applyFill="1" applyAlignment="1">
      <alignment vertical="center"/>
    </xf>
    <xf numFmtId="0" fontId="31" fillId="0" borderId="0" xfId="11" applyFont="1" applyAlignment="1">
      <alignment vertical="center"/>
    </xf>
    <xf numFmtId="0" fontId="20" fillId="0" borderId="12" xfId="11" applyFont="1" applyBorder="1" applyAlignment="1">
      <alignment vertical="center"/>
    </xf>
    <xf numFmtId="0" fontId="20" fillId="0" borderId="54" xfId="11" applyFont="1" applyBorder="1" applyAlignment="1">
      <alignment vertical="center"/>
    </xf>
    <xf numFmtId="0" fontId="20" fillId="0" borderId="0" xfId="11"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pplyAlignment="1">
      <alignment vertical="center"/>
    </xf>
    <xf numFmtId="0" fontId="20" fillId="0" borderId="54" xfId="11" applyFont="1" applyBorder="1" applyAlignment="1">
      <alignment vertical="center"/>
    </xf>
    <xf numFmtId="0" fontId="20" fillId="0" borderId="40" xfId="11" applyFont="1" applyBorder="1" applyAlignment="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pplyAlignment="1">
      <alignment vertical="center"/>
    </xf>
    <xf numFmtId="0" fontId="20" fillId="0" borderId="0" xfId="11" applyFont="1" applyBorder="1" applyAlignment="1">
      <alignment vertical="center"/>
    </xf>
    <xf numFmtId="0" fontId="20" fillId="0" borderId="38" xfId="11" applyFont="1" applyBorder="1" applyAlignment="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pplyAlignment="1">
      <alignment vertical="center"/>
    </xf>
    <xf numFmtId="0" fontId="20" fillId="0" borderId="40" xfId="11" applyFont="1" applyFill="1" applyBorder="1" applyAlignment="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pplyAlignment="1">
      <alignment vertical="center"/>
    </xf>
    <xf numFmtId="0" fontId="20" fillId="0" borderId="38" xfId="11" applyFont="1" applyFill="1" applyBorder="1" applyAlignment="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pplyAlignment="1">
      <alignment vertical="center"/>
    </xf>
    <xf numFmtId="0" fontId="20" fillId="0" borderId="12" xfId="11" applyFont="1" applyFill="1" applyBorder="1" applyAlignment="1">
      <alignment vertical="center"/>
    </xf>
    <xf numFmtId="0" fontId="20" fillId="0" borderId="48" xfId="11" applyFont="1" applyFill="1" applyBorder="1" applyAlignment="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pplyAlignment="1">
      <alignment vertical="center"/>
    </xf>
    <xf numFmtId="0" fontId="26" fillId="0" borderId="0" xfId="11" applyFont="1" applyBorder="1" applyAlignment="1">
      <alignment vertical="center"/>
    </xf>
    <xf numFmtId="0" fontId="26" fillId="0" borderId="38" xfId="11" applyFont="1" applyBorder="1" applyAlignment="1">
      <alignment vertical="center"/>
    </xf>
    <xf numFmtId="0" fontId="1" fillId="0" borderId="0" xfId="11" applyFill="1" applyBorder="1" applyAlignment="1">
      <alignment horizontal="right" vertical="center" shrinkToFit="1"/>
    </xf>
    <xf numFmtId="0" fontId="20" fillId="0" borderId="41" xfId="11" applyFont="1" applyBorder="1" applyAlignment="1">
      <alignment vertical="center"/>
    </xf>
    <xf numFmtId="0" fontId="20" fillId="0" borderId="12" xfId="11" applyFont="1" applyBorder="1" applyAlignment="1">
      <alignment vertical="center"/>
    </xf>
    <xf numFmtId="0" fontId="20" fillId="0" borderId="48" xfId="11" applyFont="1" applyBorder="1" applyAlignment="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pplyAlignment="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47161</c:v>
                </c:pt>
              </c:numCache>
            </c:numRef>
          </c:val>
          <c:smooth val="0"/>
          <c:extLst>
            <c:ext xmlns:c16="http://schemas.microsoft.com/office/drawing/2014/chart" uri="{C3380CC4-5D6E-409C-BE32-E72D297353CC}">
              <c16:uniqueId val="{00000000-14F2-4EA5-84ED-CFF9B3BD64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31992</c:v>
                </c:pt>
                <c:pt idx="1">
                  <c:v>37334</c:v>
                </c:pt>
                <c:pt idx="2">
                  <c:v>68623</c:v>
                </c:pt>
                <c:pt idx="3">
                  <c:v>49061</c:v>
                </c:pt>
                <c:pt idx="4">
                  <c:v>27295</c:v>
                </c:pt>
              </c:numCache>
            </c:numRef>
          </c:val>
          <c:smooth val="0"/>
          <c:extLst>
            <c:ext xmlns:c16="http://schemas.microsoft.com/office/drawing/2014/chart" uri="{C3380CC4-5D6E-409C-BE32-E72D297353CC}">
              <c16:uniqueId val="{00000001-14F2-4EA5-84ED-CFF9B3BD642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7.71</c:v>
                </c:pt>
                <c:pt idx="1">
                  <c:v>5.68</c:v>
                </c:pt>
                <c:pt idx="2">
                  <c:v>7.08</c:v>
                </c:pt>
                <c:pt idx="3">
                  <c:v>7.71</c:v>
                </c:pt>
                <c:pt idx="4">
                  <c:v>13.81</c:v>
                </c:pt>
              </c:numCache>
            </c:numRef>
          </c:val>
          <c:extLst>
            <c:ext xmlns:c16="http://schemas.microsoft.com/office/drawing/2014/chart" uri="{C3380CC4-5D6E-409C-BE32-E72D297353CC}">
              <c16:uniqueId val="{00000000-FB50-4F0A-954D-003B41035D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16.95</c:v>
                </c:pt>
                <c:pt idx="1">
                  <c:v>16.91</c:v>
                </c:pt>
                <c:pt idx="2">
                  <c:v>16.260000000000002</c:v>
                </c:pt>
                <c:pt idx="3">
                  <c:v>16.04</c:v>
                </c:pt>
                <c:pt idx="4">
                  <c:v>17.36</c:v>
                </c:pt>
              </c:numCache>
            </c:numRef>
          </c:val>
          <c:extLst>
            <c:ext xmlns:c16="http://schemas.microsoft.com/office/drawing/2014/chart" uri="{C3380CC4-5D6E-409C-BE32-E72D297353CC}">
              <c16:uniqueId val="{00000001-FB50-4F0A-954D-003B41035D6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0.76</c:v>
                </c:pt>
                <c:pt idx="1">
                  <c:v>-1.94</c:v>
                </c:pt>
                <c:pt idx="2">
                  <c:v>0.56999999999999995</c:v>
                </c:pt>
                <c:pt idx="3">
                  <c:v>1.46</c:v>
                </c:pt>
                <c:pt idx="4">
                  <c:v>8.3699999999999992</c:v>
                </c:pt>
              </c:numCache>
            </c:numRef>
          </c:val>
          <c:smooth val="0"/>
          <c:extLst>
            <c:ext xmlns:c16="http://schemas.microsoft.com/office/drawing/2014/chart" uri="{C3380CC4-5D6E-409C-BE32-E72D297353CC}">
              <c16:uniqueId val="{00000002-FB50-4F0A-954D-003B41035D6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0.19</c:v>
                </c:pt>
                <c:pt idx="2">
                  <c:v>#N/A</c:v>
                </c:pt>
                <c:pt idx="3">
                  <c:v>0.26</c:v>
                </c:pt>
                <c:pt idx="4">
                  <c:v>#N/A</c:v>
                </c:pt>
                <c:pt idx="5">
                  <c:v>0.63</c:v>
                </c:pt>
                <c:pt idx="6">
                  <c:v>0</c:v>
                </c:pt>
                <c:pt idx="7">
                  <c:v>0</c:v>
                </c:pt>
                <c:pt idx="8">
                  <c:v>0</c:v>
                </c:pt>
                <c:pt idx="9">
                  <c:v>0</c:v>
                </c:pt>
              </c:numCache>
            </c:numRef>
          </c:val>
          <c:extLst>
            <c:ext xmlns:c16="http://schemas.microsoft.com/office/drawing/2014/chart" uri="{C3380CC4-5D6E-409C-BE32-E72D297353CC}">
              <c16:uniqueId val="{00000000-C62C-444C-890B-54AFCE76E8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62C-444C-890B-54AFCE76E80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62C-444C-890B-54AFCE76E80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62C-444C-890B-54AFCE76E804}"/>
            </c:ext>
          </c:extLst>
        </c:ser>
        <c:ser>
          <c:idx val="4"/>
          <c:order val="4"/>
          <c:tx>
            <c:strRef>
              <c:f>データシート!$A$31</c:f>
              <c:strCache>
                <c:ptCount val="1"/>
                <c:pt idx="0">
                  <c:v>公設浄化槽事業特別会計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62C-444C-890B-54AFCE76E80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7.0000000000000007E-2</c:v>
                </c:pt>
                <c:pt idx="4">
                  <c:v>#N/A</c:v>
                </c:pt>
                <c:pt idx="5">
                  <c:v>0.06</c:v>
                </c:pt>
                <c:pt idx="6">
                  <c:v>#N/A</c:v>
                </c:pt>
                <c:pt idx="7">
                  <c:v>0.06</c:v>
                </c:pt>
                <c:pt idx="8">
                  <c:v>#N/A</c:v>
                </c:pt>
                <c:pt idx="9">
                  <c:v>0.05</c:v>
                </c:pt>
              </c:numCache>
            </c:numRef>
          </c:val>
          <c:extLst>
            <c:ext xmlns:c16="http://schemas.microsoft.com/office/drawing/2014/chart" uri="{C3380CC4-5D6E-409C-BE32-E72D297353CC}">
              <c16:uniqueId val="{00000005-C62C-444C-890B-54AFCE76E80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0.51</c:v>
                </c:pt>
                <c:pt idx="8">
                  <c:v>#N/A</c:v>
                </c:pt>
                <c:pt idx="9">
                  <c:v>0.43</c:v>
                </c:pt>
              </c:numCache>
            </c:numRef>
          </c:val>
          <c:extLst>
            <c:ext xmlns:c16="http://schemas.microsoft.com/office/drawing/2014/chart" uri="{C3380CC4-5D6E-409C-BE32-E72D297353CC}">
              <c16:uniqueId val="{00000006-C62C-444C-890B-54AFCE76E80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2.0299999999999998</c:v>
                </c:pt>
                <c:pt idx="2">
                  <c:v>#N/A</c:v>
                </c:pt>
                <c:pt idx="3">
                  <c:v>0.54</c:v>
                </c:pt>
                <c:pt idx="4">
                  <c:v>0.1</c:v>
                </c:pt>
                <c:pt idx="5">
                  <c:v>#N/A</c:v>
                </c:pt>
                <c:pt idx="6">
                  <c:v>#N/A</c:v>
                </c:pt>
                <c:pt idx="7">
                  <c:v>1.44</c:v>
                </c:pt>
                <c:pt idx="8">
                  <c:v>#N/A</c:v>
                </c:pt>
                <c:pt idx="9">
                  <c:v>1.86</c:v>
                </c:pt>
              </c:numCache>
            </c:numRef>
          </c:val>
          <c:extLst>
            <c:ext xmlns:c16="http://schemas.microsoft.com/office/drawing/2014/chart" uri="{C3380CC4-5D6E-409C-BE32-E72D297353CC}">
              <c16:uniqueId val="{00000007-C62C-444C-890B-54AFCE76E80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12.5</c:v>
                </c:pt>
                <c:pt idx="2">
                  <c:v>#N/A</c:v>
                </c:pt>
                <c:pt idx="3">
                  <c:v>10.8</c:v>
                </c:pt>
                <c:pt idx="4">
                  <c:v>#N/A</c:v>
                </c:pt>
                <c:pt idx="5">
                  <c:v>10.18</c:v>
                </c:pt>
                <c:pt idx="6">
                  <c:v>#N/A</c:v>
                </c:pt>
                <c:pt idx="7">
                  <c:v>9.57</c:v>
                </c:pt>
                <c:pt idx="8">
                  <c:v>#N/A</c:v>
                </c:pt>
                <c:pt idx="9">
                  <c:v>9.02</c:v>
                </c:pt>
              </c:numCache>
            </c:numRef>
          </c:val>
          <c:extLst>
            <c:ext xmlns:c16="http://schemas.microsoft.com/office/drawing/2014/chart" uri="{C3380CC4-5D6E-409C-BE32-E72D297353CC}">
              <c16:uniqueId val="{00000008-C62C-444C-890B-54AFCE76E80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7.71</c:v>
                </c:pt>
                <c:pt idx="2">
                  <c:v>#N/A</c:v>
                </c:pt>
                <c:pt idx="3">
                  <c:v>5.67</c:v>
                </c:pt>
                <c:pt idx="4">
                  <c:v>#N/A</c:v>
                </c:pt>
                <c:pt idx="5">
                  <c:v>7.08</c:v>
                </c:pt>
                <c:pt idx="6">
                  <c:v>#N/A</c:v>
                </c:pt>
                <c:pt idx="7">
                  <c:v>7.7</c:v>
                </c:pt>
                <c:pt idx="8">
                  <c:v>#N/A</c:v>
                </c:pt>
                <c:pt idx="9">
                  <c:v>13.8</c:v>
                </c:pt>
              </c:numCache>
            </c:numRef>
          </c:val>
          <c:extLst>
            <c:ext xmlns:c16="http://schemas.microsoft.com/office/drawing/2014/chart" uri="{C3380CC4-5D6E-409C-BE32-E72D297353CC}">
              <c16:uniqueId val="{00000009-C62C-444C-890B-54AFCE76E8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841</c:v>
                </c:pt>
                <c:pt idx="5">
                  <c:v>828</c:v>
                </c:pt>
                <c:pt idx="8">
                  <c:v>795</c:v>
                </c:pt>
                <c:pt idx="11">
                  <c:v>761</c:v>
                </c:pt>
                <c:pt idx="14">
                  <c:v>740</c:v>
                </c:pt>
              </c:numCache>
            </c:numRef>
          </c:val>
          <c:extLst>
            <c:ext xmlns:c16="http://schemas.microsoft.com/office/drawing/2014/chart" uri="{C3380CC4-5D6E-409C-BE32-E72D297353CC}">
              <c16:uniqueId val="{00000000-2963-47D4-8F44-317AD3DD8A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63-47D4-8F44-317AD3DD8A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2963-47D4-8F44-317AD3DD8A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c:v>
                </c:pt>
                <c:pt idx="3">
                  <c:v>7</c:v>
                </c:pt>
                <c:pt idx="6">
                  <c:v>15</c:v>
                </c:pt>
                <c:pt idx="9">
                  <c:v>15</c:v>
                </c:pt>
                <c:pt idx="12">
                  <c:v>15</c:v>
                </c:pt>
              </c:numCache>
            </c:numRef>
          </c:val>
          <c:extLst>
            <c:ext xmlns:c16="http://schemas.microsoft.com/office/drawing/2014/chart" uri="{C3380CC4-5D6E-409C-BE32-E72D297353CC}">
              <c16:uniqueId val="{00000003-2963-47D4-8F44-317AD3DD8A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226</c:v>
                </c:pt>
                <c:pt idx="3">
                  <c:v>223</c:v>
                </c:pt>
                <c:pt idx="6">
                  <c:v>188</c:v>
                </c:pt>
                <c:pt idx="9">
                  <c:v>136</c:v>
                </c:pt>
                <c:pt idx="12">
                  <c:v>98</c:v>
                </c:pt>
              </c:numCache>
            </c:numRef>
          </c:val>
          <c:extLst>
            <c:ext xmlns:c16="http://schemas.microsoft.com/office/drawing/2014/chart" uri="{C3380CC4-5D6E-409C-BE32-E72D297353CC}">
              <c16:uniqueId val="{00000004-2963-47D4-8F44-317AD3DD8A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63-47D4-8F44-317AD3DD8A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63-47D4-8F44-317AD3DD8A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871</c:v>
                </c:pt>
                <c:pt idx="3">
                  <c:v>907</c:v>
                </c:pt>
                <c:pt idx="6">
                  <c:v>829</c:v>
                </c:pt>
                <c:pt idx="9">
                  <c:v>864</c:v>
                </c:pt>
                <c:pt idx="12">
                  <c:v>846</c:v>
                </c:pt>
              </c:numCache>
            </c:numRef>
          </c:val>
          <c:extLst>
            <c:ext xmlns:c16="http://schemas.microsoft.com/office/drawing/2014/chart" uri="{C3380CC4-5D6E-409C-BE32-E72D297353CC}">
              <c16:uniqueId val="{00000007-2963-47D4-8F44-317AD3DD8A2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261</c:v>
                </c:pt>
                <c:pt idx="2">
                  <c:v>#N/A</c:v>
                </c:pt>
                <c:pt idx="3">
                  <c:v>#N/A</c:v>
                </c:pt>
                <c:pt idx="4">
                  <c:v>309</c:v>
                </c:pt>
                <c:pt idx="5">
                  <c:v>#N/A</c:v>
                </c:pt>
                <c:pt idx="6">
                  <c:v>#N/A</c:v>
                </c:pt>
                <c:pt idx="7">
                  <c:v>237</c:v>
                </c:pt>
                <c:pt idx="8">
                  <c:v>#N/A</c:v>
                </c:pt>
                <c:pt idx="9">
                  <c:v>#N/A</c:v>
                </c:pt>
                <c:pt idx="10">
                  <c:v>254</c:v>
                </c:pt>
                <c:pt idx="11">
                  <c:v>#N/A</c:v>
                </c:pt>
                <c:pt idx="12">
                  <c:v>#N/A</c:v>
                </c:pt>
                <c:pt idx="13">
                  <c:v>219</c:v>
                </c:pt>
                <c:pt idx="14">
                  <c:v>#N/A</c:v>
                </c:pt>
              </c:numCache>
            </c:numRef>
          </c:val>
          <c:smooth val="0"/>
          <c:extLst>
            <c:ext xmlns:c16="http://schemas.microsoft.com/office/drawing/2014/chart" uri="{C3380CC4-5D6E-409C-BE32-E72D297353CC}">
              <c16:uniqueId val="{00000008-2963-47D4-8F44-317AD3DD8A2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8300</c:v>
                </c:pt>
                <c:pt idx="5">
                  <c:v>8717</c:v>
                </c:pt>
                <c:pt idx="8">
                  <c:v>8939</c:v>
                </c:pt>
                <c:pt idx="11">
                  <c:v>9023</c:v>
                </c:pt>
                <c:pt idx="14">
                  <c:v>8947</c:v>
                </c:pt>
              </c:numCache>
            </c:numRef>
          </c:val>
          <c:extLst>
            <c:ext xmlns:c16="http://schemas.microsoft.com/office/drawing/2014/chart" uri="{C3380CC4-5D6E-409C-BE32-E72D297353CC}">
              <c16:uniqueId val="{00000000-9589-4F99-B287-887E1542804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1330</c:v>
                </c:pt>
                <c:pt idx="5">
                  <c:v>1271</c:v>
                </c:pt>
                <c:pt idx="8">
                  <c:v>1425</c:v>
                </c:pt>
                <c:pt idx="11">
                  <c:v>1353</c:v>
                </c:pt>
                <c:pt idx="14">
                  <c:v>1393</c:v>
                </c:pt>
              </c:numCache>
            </c:numRef>
          </c:val>
          <c:extLst>
            <c:ext xmlns:c16="http://schemas.microsoft.com/office/drawing/2014/chart" uri="{C3380CC4-5D6E-409C-BE32-E72D297353CC}">
              <c16:uniqueId val="{00000001-9589-4F99-B287-887E1542804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1703</c:v>
                </c:pt>
                <c:pt idx="5">
                  <c:v>1951</c:v>
                </c:pt>
                <c:pt idx="8">
                  <c:v>1928</c:v>
                </c:pt>
                <c:pt idx="11">
                  <c:v>2160</c:v>
                </c:pt>
                <c:pt idx="14">
                  <c:v>2486</c:v>
                </c:pt>
              </c:numCache>
            </c:numRef>
          </c:val>
          <c:extLst>
            <c:ext xmlns:c16="http://schemas.microsoft.com/office/drawing/2014/chart" uri="{C3380CC4-5D6E-409C-BE32-E72D297353CC}">
              <c16:uniqueId val="{00000002-9589-4F99-B287-887E1542804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89-4F99-B287-887E1542804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89-4F99-B287-887E1542804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89-4F99-B287-887E1542804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2513</c:v>
                </c:pt>
                <c:pt idx="3">
                  <c:v>2379</c:v>
                </c:pt>
                <c:pt idx="6">
                  <c:v>2309</c:v>
                </c:pt>
                <c:pt idx="9">
                  <c:v>2252</c:v>
                </c:pt>
                <c:pt idx="12">
                  <c:v>2283</c:v>
                </c:pt>
              </c:numCache>
            </c:numRef>
          </c:val>
          <c:extLst>
            <c:ext xmlns:c16="http://schemas.microsoft.com/office/drawing/2014/chart" uri="{C3380CC4-5D6E-409C-BE32-E72D297353CC}">
              <c16:uniqueId val="{00000006-9589-4F99-B287-887E1542804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70</c:v>
                </c:pt>
                <c:pt idx="3">
                  <c:v>138</c:v>
                </c:pt>
                <c:pt idx="6">
                  <c:v>123</c:v>
                </c:pt>
                <c:pt idx="9">
                  <c:v>108</c:v>
                </c:pt>
                <c:pt idx="12">
                  <c:v>93</c:v>
                </c:pt>
              </c:numCache>
            </c:numRef>
          </c:val>
          <c:extLst>
            <c:ext xmlns:c16="http://schemas.microsoft.com/office/drawing/2014/chart" uri="{C3380CC4-5D6E-409C-BE32-E72D297353CC}">
              <c16:uniqueId val="{00000007-9589-4F99-B287-887E1542804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2576</c:v>
                </c:pt>
                <c:pt idx="3">
                  <c:v>2392</c:v>
                </c:pt>
                <c:pt idx="6">
                  <c:v>2296</c:v>
                </c:pt>
                <c:pt idx="9">
                  <c:v>1787</c:v>
                </c:pt>
                <c:pt idx="12">
                  <c:v>1764</c:v>
                </c:pt>
              </c:numCache>
            </c:numRef>
          </c:val>
          <c:extLst>
            <c:ext xmlns:c16="http://schemas.microsoft.com/office/drawing/2014/chart" uri="{C3380CC4-5D6E-409C-BE32-E72D297353CC}">
              <c16:uniqueId val="{00000008-9589-4F99-B287-887E1542804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9589-4F99-B287-887E1542804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9415</c:v>
                </c:pt>
                <c:pt idx="3">
                  <c:v>9726</c:v>
                </c:pt>
                <c:pt idx="6">
                  <c:v>10404</c:v>
                </c:pt>
                <c:pt idx="9">
                  <c:v>10564</c:v>
                </c:pt>
                <c:pt idx="12">
                  <c:v>10434</c:v>
                </c:pt>
              </c:numCache>
            </c:numRef>
          </c:val>
          <c:extLst>
            <c:ext xmlns:c16="http://schemas.microsoft.com/office/drawing/2014/chart" uri="{C3380CC4-5D6E-409C-BE32-E72D297353CC}">
              <c16:uniqueId val="{0000000A-9589-4F99-B287-887E1542804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3241</c:v>
                </c:pt>
                <c:pt idx="2">
                  <c:v>#N/A</c:v>
                </c:pt>
                <c:pt idx="3">
                  <c:v>#N/A</c:v>
                </c:pt>
                <c:pt idx="4">
                  <c:v>2695</c:v>
                </c:pt>
                <c:pt idx="5">
                  <c:v>#N/A</c:v>
                </c:pt>
                <c:pt idx="6">
                  <c:v>#N/A</c:v>
                </c:pt>
                <c:pt idx="7">
                  <c:v>2841</c:v>
                </c:pt>
                <c:pt idx="8">
                  <c:v>#N/A</c:v>
                </c:pt>
                <c:pt idx="9">
                  <c:v>#N/A</c:v>
                </c:pt>
                <c:pt idx="10">
                  <c:v>2174</c:v>
                </c:pt>
                <c:pt idx="11">
                  <c:v>#N/A</c:v>
                </c:pt>
                <c:pt idx="12">
                  <c:v>#N/A</c:v>
                </c:pt>
                <c:pt idx="13">
                  <c:v>1747</c:v>
                </c:pt>
                <c:pt idx="14">
                  <c:v>#N/A</c:v>
                </c:pt>
              </c:numCache>
            </c:numRef>
          </c:val>
          <c:smooth val="0"/>
          <c:extLst>
            <c:ext xmlns:c16="http://schemas.microsoft.com/office/drawing/2014/chart" uri="{C3380CC4-5D6E-409C-BE32-E72D297353CC}">
              <c16:uniqueId val="{0000000B-9589-4F99-B287-887E1542804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1177</c:v>
                </c:pt>
                <c:pt idx="1">
                  <c:v>1216</c:v>
                </c:pt>
                <c:pt idx="2">
                  <c:v>1371</c:v>
                </c:pt>
              </c:numCache>
            </c:numRef>
          </c:val>
          <c:extLst>
            <c:ext xmlns:c16="http://schemas.microsoft.com/office/drawing/2014/chart" uri="{C3380CC4-5D6E-409C-BE32-E72D297353CC}">
              <c16:uniqueId val="{00000000-1AD6-441A-BB21-0286ADDD36A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c:v>
                </c:pt>
                <c:pt idx="1">
                  <c:v>15</c:v>
                </c:pt>
                <c:pt idx="2">
                  <c:v>15</c:v>
                </c:pt>
              </c:numCache>
            </c:numRef>
          </c:val>
          <c:extLst>
            <c:ext xmlns:c16="http://schemas.microsoft.com/office/drawing/2014/chart" uri="{C3380CC4-5D6E-409C-BE32-E72D297353CC}">
              <c16:uniqueId val="{00000001-1AD6-441A-BB21-0286ADDD36A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685</c:v>
                </c:pt>
                <c:pt idx="1">
                  <c:v>879</c:v>
                </c:pt>
                <c:pt idx="2">
                  <c:v>1051</c:v>
                </c:pt>
              </c:numCache>
            </c:numRef>
          </c:val>
          <c:extLst>
            <c:ext xmlns:c16="http://schemas.microsoft.com/office/drawing/2014/chart" uri="{C3380CC4-5D6E-409C-BE32-E72D297353CC}">
              <c16:uniqueId val="{00000002-1AD6-441A-BB21-0286ADDD36A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{855F8FD8-C3F2-4EF6-9DF1-145EA4B22471}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992-446F-AD4B-1F7F3A6B8E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{16F607B0-EDAC-4AB6-B61D-CEEEE63E2F01}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92-446F-AD4B-1F7F3A6B8E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{0FEA3711-F98A-4FA4-9E34-493EEE3797A5}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92-446F-AD4B-1F7F3A6B8E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{94150735-9456-4C75-8EAB-B99F74CD364B}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92-446F-AD4B-1F7F3A6B8E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{58B0DBD2-81BA-40FE-93A3-E5C7E09766B0}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92-446F-AD4B-1F7F3A6B8E0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{51CF0422-3552-4DD7-91B1-AAE34B9D048A}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992-446F-AD4B-1F7F3A6B8E0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{F909B9A1-F392-47A1-809D-4A79DFAFDEDC}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992-446F-AD4B-1F7F3A6B8E0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{29A5226A-7014-40D2-B80E-7B696FDC83C1}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992-446F-AD4B-1F7F3A6B8E0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{73AED168-D6FC-4558-8BE9-549D59F3B3DE}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992-446F-AD4B-1F7F3A6B8E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60.2</c:v>
                </c:pt>
                <c:pt idx="8">
                  <c:v>62</c:v>
                </c:pt>
                <c:pt idx="16">
                  <c:v>62.4</c:v>
                </c:pt>
                <c:pt idx="24">
                  <c:v>64.2</c:v>
                </c:pt>
                <c:pt idx="32">
                  <c:v>65.900000000000006</c:v>
                </c:pt>
              </c:numCache>
            </c:numRef>
          </c:xVal>
          <c:yVal>
            <c:numRef>
              <c:f>公会計指標分析・財政指標組合せ分析表!$BP$51:$DC$51</c:f>
              <c:numCache>
                <c:formatCode>#,##0.0;"▲ "#,##0.0</c:formatCode>
                <c:ptCount val="40"/>
                <c:pt idx="0">
                  <c:v>49.6</c:v>
                </c:pt>
                <c:pt idx="8">
                  <c:v>40.9</c:v>
                </c:pt>
                <c:pt idx="16">
                  <c:v>43.3</c:v>
                </c:pt>
                <c:pt idx="24">
                  <c:v>31.5</c:v>
                </c:pt>
                <c:pt idx="32">
                  <c:v>24.1</c:v>
                </c:pt>
              </c:numCache>
            </c:numRef>
          </c:yVal>
          <c:smooth val="0"/>
          <c:extLst>
            <c:ext xmlns:c16="http://schemas.microsoft.com/office/drawing/2014/chart" uri="{C3380CC4-5D6E-409C-BE32-E72D297353CC}">
              <c16:uniqueId val="{00000009-2992-446F-AD4B-1F7F3A6B8E0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{387327B6-9485-4189-B1F2-CC34DA0086B5}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992-446F-AD4B-1F7F3A6B8E0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{56F0E225-7276-4EE4-BC9B-DDFE49EBAC88}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92-446F-AD4B-1F7F3A6B8E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{3AC436A3-D868-45B7-919A-02CFF4CC0216}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92-446F-AD4B-1F7F3A6B8E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{89065713-81E9-494D-BBB7-D8776D99371C}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92-446F-AD4B-1F7F3A6B8E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{696F18B8-9CC6-46C2-A409-42854A0C88BC}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92-446F-AD4B-1F7F3A6B8E0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{9BE66396-6D4F-4B72-99B1-C643A1211E14}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992-446F-AD4B-1F7F3A6B8E0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{154171BE-1704-4021-8119-5B45EAB9BBD3}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992-446F-AD4B-1F7F3A6B8E0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{7B1B2095-7A17-4EDE-B4DA-C90B8C022D0B}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992-446F-AD4B-1F7F3A6B8E0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{D73E34BE-3186-48A7-98C9-38AE403FF7F8}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992-446F-AD4B-1F7F3A6B8E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61</c:v>
                </c:pt>
              </c:numCache>
            </c:numRef>
          </c:xVal>
          <c:yVal>
            <c:numRef>
              <c:f>公会計指標分析・財政指標組合せ分析表!$BP$55:$DC$55</c:f>
              <c:numCache>
                <c:formatCode>#,##0.0;"▲ "#,##0.0</c:formatCode>
                <c:ptCount val="40"/>
                <c:pt idx="0">
                  <c:v>14</c:v>
                </c:pt>
                <c:pt idx="8">
                  <c:v>11.4</c:v>
                </c:pt>
                <c:pt idx="16">
                  <c:v>10.4</c:v>
                </c:pt>
                <c:pt idx="24">
                  <c:v>10.9</c:v>
                </c:pt>
                <c:pt idx="32">
                  <c:v>4.5999999999999996</c:v>
                </c:pt>
              </c:numCache>
            </c:numRef>
          </c:yVal>
          <c:smooth val="0"/>
          <c:extLst>
            <c:ext xmlns:c16="http://schemas.microsoft.com/office/drawing/2014/chart" uri="{C3380CC4-5D6E-409C-BE32-E72D297353CC}">
              <c16:uniqueId val="{00000013-2992-446F-AD4B-1F7F3A6B8E04}"/>
            </c:ext>
          </c:extLst>
        </c:ser>
        <c:dLbls>
          <c:showLegendKey val="0"/>
          <c:showVal val="1"/>
          <c:showCatName val="0"/>
          <c:showSerName val="0"/>
          <c:showPercent val="0"/>
          <c:showBubbleSize val="0"/>
        </c:dLbls>
        <c:axId val="46179840"/>
        <c:axId val="46181760"/>
      </c:scatterChart>
      <c:valAx>
        <c:axId val="46179840"/>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{E086B28E-D7EA-4E98-8ABE-BA9149CE9DD8}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80A-43BC-98C6-0D3DADBDC8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{3CC4AE99-B862-4B77-858B-134219E8BAF8}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0A-43BC-98C6-0D3DADBDC8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{1AA02A07-3577-43A7-AD31-BBB9D115246E}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0A-43BC-98C6-0D3DADBDC8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{B4EBE1D4-1B43-461D-BDEA-CDCC531CE972}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0A-43BC-98C6-0D3DADBDC8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{5BB92644-9F01-4243-9F16-01B39C0D1EE5}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0A-43BC-98C6-0D3DADBDC85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{2DBEF9F2-E82F-4275-B998-2576D0661058}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80A-43BC-98C6-0D3DADBDC85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{000A7C5B-843C-4FA4-A278-B1C8803BE8A9}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80A-43BC-98C6-0D3DADBDC85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{CBC45C30-D323-46E8-8746-81FDBD5BAFC2}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80A-43BC-98C6-0D3DADBDC85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{25789DDB-EB20-46DB-BE04-1387B8EF6FF4}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80A-43BC-98C6-0D3DADBDC8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4.4000000000000004</c:v>
                </c:pt>
                <c:pt idx="16">
                  <c:v>4</c:v>
                </c:pt>
                <c:pt idx="24">
                  <c:v>3.9</c:v>
                </c:pt>
                <c:pt idx="32">
                  <c:v>3.4</c:v>
                </c:pt>
              </c:numCache>
            </c:numRef>
          </c:xVal>
          <c:yVal>
            <c:numRef>
              <c:f>公会計指標分析・財政指標組合せ分析表!$BP$73:$DC$73</c:f>
              <c:numCache>
                <c:formatCode>#,##0.0;"▲ "#,##0.0</c:formatCode>
                <c:ptCount val="40"/>
                <c:pt idx="0">
                  <c:v>49.6</c:v>
                </c:pt>
                <c:pt idx="8">
                  <c:v>40.9</c:v>
                </c:pt>
                <c:pt idx="16">
                  <c:v>43.3</c:v>
                </c:pt>
                <c:pt idx="24">
                  <c:v>31.5</c:v>
                </c:pt>
                <c:pt idx="32">
                  <c:v>24.1</c:v>
                </c:pt>
              </c:numCache>
            </c:numRef>
          </c:yVal>
          <c:smooth val="0"/>
          <c:extLst>
            <c:ext xmlns:c16="http://schemas.microsoft.com/office/drawing/2014/chart" uri="{C3380CC4-5D6E-409C-BE32-E72D297353CC}">
              <c16:uniqueId val="{00000009-C80A-43BC-98C6-0D3DADBDC8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{304A55CD-ACD2-4210-AB2C-0DE66B806FC7}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80A-43BC-98C6-0D3DADBDC85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{52473D62-6001-49C8-82F7-77AB9EC365FC}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0A-43BC-98C6-0D3DADBDC8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{6C5011E6-83F4-428F-9895-1DDFB0BD23D0}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0A-43BC-98C6-0D3DADBDC8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{5E268E83-86BE-429F-B1E3-EBC8D7A5CED8}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0A-43BC-98C6-0D3DADBDC8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{2DFCD0C6-E0B0-4102-85B4-58ABACE026B0}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0A-43BC-98C6-0D3DADBDC85E}"/>
                </c:ext>
              </c:extLst>
            </c:dLbl>
            <c:dLbl>
              <c:idx val="8"/>
              <c:layout>
                <c:manualLayout>
                  <c:x val="-3.4502318643803015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{01100DA6-25B4-49F7-9B05-94792854D07B}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80A-43BC-98C6-0D3DADBDC85E}"/>
                </c:ext>
              </c:extLst>
            </c:dLbl>
            <c:dLbl>
              <c:idx val="16"/>
              <c:layout>
                <c:manualLayout>
                  <c:x val="-2.8766015700383205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{EB346AFF-89EC-42B3-81C0-8E6817C23890}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80A-43BC-98C6-0D3DADBDC85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{54F9CF7A-8477-40D0-86CF-CAF4B585001D}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80A-43BC-98C6-0D3DADBDC85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{B4569A70-C28C-47EA-8A43-48CF64DA8386}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80A-43BC-98C6-0D3DADBDC8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6.3</c:v>
                </c:pt>
              </c:numCache>
            </c:numRef>
          </c:xVal>
          <c:yVal>
            <c:numRef>
              <c:f>公会計指標分析・財政指標組合せ分析表!$BP$77:$DC$77</c:f>
              <c:numCache>
                <c:formatCode>#,##0.0;"▲ "#,##0.0</c:formatCode>
                <c:ptCount val="40"/>
                <c:pt idx="0">
                  <c:v>14</c:v>
                </c:pt>
                <c:pt idx="8">
                  <c:v>11.4</c:v>
                </c:pt>
                <c:pt idx="16">
                  <c:v>10.4</c:v>
                </c:pt>
                <c:pt idx="24">
                  <c:v>10.9</c:v>
                </c:pt>
                <c:pt idx="32">
                  <c:v>4.5999999999999996</c:v>
                </c:pt>
              </c:numCache>
            </c:numRef>
          </c:yVal>
          <c:smooth val="0"/>
          <c:extLst>
            <c:ext xmlns:c16="http://schemas.microsoft.com/office/drawing/2014/chart" uri="{C3380CC4-5D6E-409C-BE32-E72D297353CC}">
              <c16:uniqueId val="{00000013-C80A-43BC-98C6-0D3DADBDC85E}"/>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4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5000000}"/>
            </a:ext>
          </a:extLst>
        </xdr:cNvPr>
        <xdr:cNvSpPr/>
      </xdr:nvSpPr>
      <xdr:spPr bwMode="auto">
        <a:xfrm>
          <a:off x="8252460" y="5667375"/>
          <a:ext cx="123825" cy="382905"/>
        </a:xfrm>
        <a:prstGeom prst="leftBrace">
          <a:avLst>
            <a:gd name="adj1" fmla="val 25000"/>
            <a:gd name="adj2" fmla="val 50000"/>
          </a:avLst>
        </a:prstGeom>
        <a:noFill/>
        <a:ln w="9525">
          <a:solidFill>
            <a:srgbClr val="000000"/>
          </a:solidFill>
          <a:rou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埼玉県寄居町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近年の大型公共事業（寄居駅南口の都市計画道路整備、寄居駅前拠点施設整備等）の実施に伴い、借入れた地方債の元利償還が始まってきており、このことによる分子の上昇は避けられない状況である。</a:t>
          </a:r>
        </a:p>
        <a:p>
          <a:r>
            <a:rPr kumimoji="1" lang="ja-JP" altLang="en-US" sz="1400">
              <a:latin typeface="ＭＳ ゴシック" pitchFamily="49" charset="-128"/>
              <a:ea typeface="ＭＳ ゴシック" pitchFamily="49" charset="-128"/>
            </a:rPr>
            <a:t>今後も中学校の長寿命化改修工事等の大型事業が控えており、地方債の現在高は増加傾向で推移することが予想されることから、地方債の発行にあたっては、交付税措置のあるメニューを優先して選択するなどし、財政の健全化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埼玉県寄居町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将来負担額全体では、昨年度と比較して</a:t>
          </a:r>
          <a:r>
            <a:rPr kumimoji="1" lang="en-US" altLang="ja-JP" sz="1400">
              <a:latin typeface="ＭＳ ゴシック" pitchFamily="49" charset="-128"/>
              <a:ea typeface="ＭＳ ゴシック" pitchFamily="49" charset="-128"/>
            </a:rPr>
            <a:t>137</a:t>
          </a:r>
          <a:r>
            <a:rPr kumimoji="1" lang="ja-JP" altLang="en-US" sz="1400">
              <a:latin typeface="ＭＳ ゴシック" pitchFamily="49" charset="-128"/>
              <a:ea typeface="ＭＳ ゴシック" pitchFamily="49" charset="-128"/>
            </a:rPr>
            <a:t>百万円減少しているものの、横ばい状態である。</a:t>
          </a:r>
        </a:p>
        <a:p>
          <a:r>
            <a:rPr kumimoji="1" lang="ja-JP" altLang="en-US" sz="1400">
              <a:latin typeface="ＭＳ ゴシック" pitchFamily="49" charset="-128"/>
              <a:ea typeface="ＭＳ ゴシック" pitchFamily="49" charset="-128"/>
            </a:rPr>
            <a:t>今後も大型事業が控えており地方債の現在高は増加傾向で推移することが予想されることから、充当可能財源の確保や、地方債の発行にあたっては、交付税の措置のあるメニューを優先して選択するなどし、財政の健全化を維持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埼玉県寄居町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財政調整基金及び公共施設整備基金において、普通交付税の追加交付等により積み立てしたことにより、基金全体の現在高は前年度比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財政の健全運営を進め、財政調整基金現在高は現状以上を維持しつつ、</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公共施設整備基金残高の増加に努めていき、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公共施設の更新問題等の対応に備えていく。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・鉢形城跡整備基金：鉢形城跡保存整備事業、鉢形城歴史観運営事業等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・オリックス資源循環子ども未来基金：子育て支援事業、中学校海外相互交流事業等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・財政調整基金：普通交付税の追加交付等による。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・公共施設整備基金：普通建設事業費の予算執行残等を積み立てたことによる。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公共施設整備基金残高の増加に努めていき、公共施設の更新問題等の対応に備えていく。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百万円増加している。主な要因としては普通交付税の追加交付等によるものである。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億円台（標準財政規模の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程度）で推移していたが、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億円台超（標準財政規模の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程度）での推移となっている。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今後は、財政調整基金現在高は現状を維持しつつ、余剰金が生じた際は、公共施設整備基金を主に積み立てを行う。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当町では、満期一括償還方式の借入はなく、現在は当該基金の積極的な活用は行っていない。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9A4EA19-7A4C-478F-A12B-E11E0A2CB2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59D3B96-D104-4A06-960E-B1E7318E13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AF8A048-7E0A-4DD7-A445-950460BF477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FD2FDF7-686D-47B7-8C92-E819EC249E7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6BA3338-A084-4B1F-842D-EB6B7288BDA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42CB629-843E-49AD-9737-5F0FDBCED97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埼玉県寄居町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5113DAFD-C4C2-435F-845A-D531B18AC6A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A813FBC-D3DF-4CC3-9F50-9EDEF4FF1F9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6C25A16-9AC4-432D-8AA2-77A37E774F5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9BDE319-4A64-4DBF-9644-3D78587AF8A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14974DD-25C8-47DB-93FE-CDB10FDB9C5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BC9FE55-2823-42C0-B0DC-DE985663D83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32,587
32,016
64.25
13,310,612
12,179,636
1,090,293
7,897,538
10,434,157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A2F827E-E336-4411-B9A3-DAF6A1355B8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BDD4257-4E62-400F-ADFD-5E0CD8318A3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CCB1768-0088-40CF-8C97-CF8DC719ECC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31B4431-B80A-4F57-B31C-5809A9A6590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87F1B67-8AD0-495F-8CA8-FB14B60F030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6F71EAA-F835-45E1-BD93-E933860C1B4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AF902EA-DDDA-4943-B05E-BBA3D7930B2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55FE059-EBC2-4F57-BF91-382D84E8768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CB75294-A360-447E-ADA1-DB10C5FECC8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4EC2940-2E20-4713-9EA9-6C872676D55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974440C-C4E9-4F16-9BF6-A63C15FDAAF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D84ECB9-77CB-4508-AB14-1B31B26BC95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C8252B1-6BF6-44AB-87A2-F82CFF8FCE9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4CB007B-5FEC-4174-9106-90B16C0E43E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5FFD322-44CA-4863-AE95-0F40B44B872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21638F2-4946-4BA9-938D-84DF60E0ECC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38B415F-231D-4241-A39A-3D50666364D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36C09AD-64C8-4004-B8B8-EF5808E8990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E292A9F-2A33-47B1-A319-2C5D730BC23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FFD7003-1F23-4257-8151-907255D8CA9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CE324F9-5D68-4925-91D1-84161FE1F7D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34394E5-CADD-467F-AA7A-1C8F90C942D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90E1E59-8873-489A-A46C-F00144C927A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025141D-7906-4BD0-8658-C20FFA97FE9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259363E-B31E-4AD0-A737-13B922B2D75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DF12BD4-8572-4FD5-9C8D-4BFF1F69045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4921F84-428F-4C4C-A124-EBC75A2DFB7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8C117CD-C2F8-4950-B7B8-05E311E797A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1559B79-20A7-430A-B042-13F9483709B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74D91CF-21E5-4BD8-8F0E-7FFEADAAC4F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794A070-016E-4A29-BF54-EE67E58AA06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D2B9013-B053-4857-A924-280373453E3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5E7FB18-F735-4A62-B3D0-932350B34B7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DA89633-172B-4D6A-889B-46BEC9FD2AA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CD0ADF7-8E8A-4818-B59F-FE22303454C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当町の有形固定資産減価償却率は、前年度から</a:t>
          </a:r>
          <a:r>
            <a:rPr kumimoji="1" lang="en-US" altLang="ja-JP" sz="1100">
              <a:solidFill>
                <a:srgbClr val="FF0000"/>
              </a:solidFill>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ポイント増加し</a:t>
          </a:r>
          <a:r>
            <a:rPr kumimoji="1" lang="en-US" altLang="ja-JP" sz="1100">
              <a:solidFill>
                <a:srgbClr val="FF0000"/>
              </a:solidFill>
              <a:latin typeface="ＭＳ Ｐゴシック" panose="020B0600070205080204" pitchFamily="50" charset="-128"/>
              <a:ea typeface="ＭＳ Ｐゴシック" panose="020B0600070205080204" pitchFamily="50" charset="-128"/>
            </a:rPr>
            <a:t>65.9</a:t>
          </a:r>
          <a:r>
            <a:rPr kumimoji="1" lang="ja-JP" altLang="en-US" sz="1100">
              <a:latin typeface="ＭＳ Ｐゴシック" panose="020B0600070205080204" pitchFamily="50" charset="-128"/>
              <a:ea typeface="ＭＳ Ｐゴシック" panose="020B0600070205080204" pitchFamily="50" charset="-128"/>
            </a:rPr>
            <a:t>％となり、類似団体平均を</a:t>
          </a:r>
          <a:r>
            <a:rPr kumimoji="1" lang="en-US" altLang="ja-JP" sz="1100">
              <a:solidFill>
                <a:srgbClr val="FF0000"/>
              </a:solidFill>
              <a:latin typeface="ＭＳ Ｐゴシック" panose="020B0600070205080204" pitchFamily="50" charset="-128"/>
              <a:ea typeface="ＭＳ Ｐゴシック" panose="020B0600070205080204" pitchFamily="50" charset="-128"/>
            </a:rPr>
            <a:t>4.9</a:t>
          </a:r>
          <a:r>
            <a:rPr kumimoji="1" lang="ja-JP" altLang="en-US" sz="1100">
              <a:latin typeface="ＭＳ Ｐゴシック" panose="020B0600070205080204" pitchFamily="50" charset="-128"/>
              <a:ea typeface="ＭＳ Ｐゴシック" panose="020B0600070205080204" pitchFamily="50" charset="-128"/>
            </a:rPr>
            <a:t>ポイント上回っている状況である。</a:t>
          </a:r>
        </a:p>
        <a:p>
          <a:r>
            <a:rPr kumimoji="1" lang="ja-JP" altLang="en-US" sz="1100">
              <a:latin typeface="ＭＳ Ｐゴシック" panose="020B0600070205080204" pitchFamily="50" charset="-128"/>
              <a:ea typeface="ＭＳ Ｐゴシック" panose="020B0600070205080204" pitchFamily="50" charset="-128"/>
            </a:rPr>
            <a:t>当町の公共施設（建築物）は、築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年を経過した施設が公共施設全体の約４割を占めている状況であり、全ての施設の更新には多額の経費が必要となってくる。そのため、総合管理計画や個別計画に基づいた計画的な対応が急務となっている。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D627C81-3F7D-4CC9-8685-CFFCBAE1105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2F3069F-4CF8-4148-B987-B055ED5C6F4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D9921C61-CB15-41F5-AC53-07066E09C3E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7AF49B74-A884-4E3C-828E-E392B011D1E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3A3E831D-E388-443B-B74E-EA101EC6AB93}"/>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C7019C10-E36B-477E-9288-27699AA19AC4}"/>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6A8ADAE3-D9E0-4A1B-A07D-87AAC017485D}"/>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3DB6501F-75D8-42F9-A8F3-83C108E50C3C}"/>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2B0FB376-7D52-45F1-939E-9987E9A784FF}"/>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1CAD94E8-790E-4C84-B172-2A98D30DED2F}"/>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8A201254-9CB8-4FB0-A181-FC8DF2CAC54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A623B5E1-AA4F-4FBF-9F89-B138989EEAD8}"/>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3B9896C3-98A4-4CE2-83F3-B9CF173406D8}"/>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CF3B91E0-754C-4CCD-A25C-8B5B75CF4EF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5733947-7FBA-44FC-9865-62222AFB8DA7}"/>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F7B0EEC1-9EEF-4CE7-8C20-B6B854A4B60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4D491F46-952B-4E41-81C6-1E91F0AB16D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82059F45-5026-4DCA-A355-2EC128315F4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a:extLst>
            <a:ext uri="{FF2B5EF4-FFF2-40B4-BE49-F238E27FC236}">
              <a16:creationId xmlns:a16="http://schemas.microsoft.com/office/drawing/2014/main" id="{4FFF7C6E-8BCB-41F5-A942-B31783BA60D9}"/>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a:extLst>
            <a:ext uri="{FF2B5EF4-FFF2-40B4-BE49-F238E27FC236}">
              <a16:creationId xmlns:a16="http://schemas.microsoft.com/office/drawing/2014/main" id="{E8887A2F-DEEF-43EE-BA81-076FBED9BD35}"/>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a:extLst>
            <a:ext uri="{FF2B5EF4-FFF2-40B4-BE49-F238E27FC236}">
              <a16:creationId xmlns:a16="http://schemas.microsoft.com/office/drawing/2014/main" id="{59327DBC-3874-49DF-8CF3-6FB546A23B87}"/>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a:extLst>
            <a:ext uri="{FF2B5EF4-FFF2-40B4-BE49-F238E27FC236}">
              <a16:creationId xmlns:a16="http://schemas.microsoft.com/office/drawing/2014/main" id="{D74D543D-80D2-47AF-A8E6-3F077DB5CD45}"/>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a:extLst>
            <a:ext uri="{FF2B5EF4-FFF2-40B4-BE49-F238E27FC236}">
              <a16:creationId xmlns:a16="http://schemas.microsoft.com/office/drawing/2014/main" id="{9BF91B37-8EFC-4D36-B586-51CEF5FEED0E}"/>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2" name="有形固定資産減価償却率平均値テキスト">
          <a:extLst>
            <a:ext uri="{FF2B5EF4-FFF2-40B4-BE49-F238E27FC236}">
              <a16:creationId xmlns:a16="http://schemas.microsoft.com/office/drawing/2014/main" id="{B688A683-C821-4065-9038-D88D72CB0F9E}"/>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703C938C-648E-45C8-8EB8-D41F06F732F6}"/>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74" name="フローチャート: 判断 73">
          <a:extLst>
            <a:ext uri="{FF2B5EF4-FFF2-40B4-BE49-F238E27FC236}">
              <a16:creationId xmlns:a16="http://schemas.microsoft.com/office/drawing/2014/main" id="{D9D9BF1B-DC7B-4C1D-94F6-9184696A71C9}"/>
            </a:ext>
          </a:extLst>
        </xdr:cNvPr>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124006</xdr:rowOff>
    </xdr:from>
    <xdr:to>
      <xdr:col>15</xdr:col>
      <xdr:colOff>187325</xdr:colOff>
      <xdr:row>30</xdr:row>
      <xdr:rowOff>54156</xdr:rowOff>
    </xdr:to>
    <xdr:sp macro="" textlink="">
      <xdr:nvSpPr>
        <xdr:cNvPr id="75" name="フローチャート: 判断 74">
          <a:extLst>
            <a:ext uri="{FF2B5EF4-FFF2-40B4-BE49-F238E27FC236}">
              <a16:creationId xmlns:a16="http://schemas.microsoft.com/office/drawing/2014/main" id="{11AAF52D-3C3F-410E-AEE3-6E7BDF98B5A3}"/>
            </a:ext>
          </a:extLst>
        </xdr:cNvPr>
        <xdr:cNvSpPr/>
      </xdr:nvSpPr>
      <xdr:spPr>
        <a:xfrm>
          <a:off x="3238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90079</xdr:rowOff>
    </xdr:from>
    <xdr:to>
      <xdr:col>11</xdr:col>
      <xdr:colOff>187325</xdr:colOff>
      <xdr:row>30</xdr:row>
      <xdr:rowOff>20229</xdr:rowOff>
    </xdr:to>
    <xdr:sp macro="" textlink="">
      <xdr:nvSpPr>
        <xdr:cNvPr id="76" name="フローチャート: 判断 75">
          <a:extLst>
            <a:ext uri="{FF2B5EF4-FFF2-40B4-BE49-F238E27FC236}">
              <a16:creationId xmlns:a16="http://schemas.microsoft.com/office/drawing/2014/main" id="{24DBE129-18E0-48A1-B37A-03396DFC1A3A}"/>
            </a:ext>
          </a:extLst>
        </xdr:cNvPr>
        <xdr:cNvSpPr/>
      </xdr:nvSpPr>
      <xdr:spPr>
        <a:xfrm>
          <a:off x="24765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22225</xdr:rowOff>
    </xdr:from>
    <xdr:to>
      <xdr:col>7</xdr:col>
      <xdr:colOff>187325</xdr:colOff>
      <xdr:row>29</xdr:row>
      <xdr:rowOff>123825</xdr:rowOff>
    </xdr:to>
    <xdr:sp macro="" textlink="">
      <xdr:nvSpPr>
        <xdr:cNvPr id="77" name="フローチャート: 判断 76">
          <a:extLst>
            <a:ext uri="{FF2B5EF4-FFF2-40B4-BE49-F238E27FC236}">
              <a16:creationId xmlns:a16="http://schemas.microsoft.com/office/drawing/2014/main" id="{8775EFA7-0D1B-42B2-8C81-2E9A655CC8D5}"/>
            </a:ext>
          </a:extLst>
        </xdr:cNvPr>
        <xdr:cNvSpPr/>
      </xdr:nvSpPr>
      <xdr:spPr>
        <a:xfrm>
          <a:off x="17145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A0D716C-DAFB-45F5-ABC8-64633E104AD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D4145B7-8753-4429-B227-9EFC98F25D5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BFCA97D-63C0-4EC2-80D3-2B692B29597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82680F9A-7E85-4182-9134-CB20F10D079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47896204-C79B-4A6D-A025-93E07D3501C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94433</xdr:rowOff>
    </xdr:from>
    <xdr:to>
      <xdr:col>23</xdr:col>
      <xdr:colOff>136525</xdr:colOff>
      <xdr:row>31</xdr:row>
      <xdr:rowOff>24583</xdr:rowOff>
    </xdr:to>
    <xdr:sp macro="" textlink="">
      <xdr:nvSpPr>
        <xdr:cNvPr id="83" name="楕円 82">
          <a:extLst>
            <a:ext uri="{FF2B5EF4-FFF2-40B4-BE49-F238E27FC236}">
              <a16:creationId xmlns:a16="http://schemas.microsoft.com/office/drawing/2014/main" id="{77D2763C-6502-462D-ACDD-4FF75AD73CB8}"/>
            </a:ext>
          </a:extLst>
        </xdr:cNvPr>
        <xdr:cNvSpPr/>
      </xdr:nvSpPr>
      <xdr:spPr>
        <a:xfrm>
          <a:off x="47117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72860</xdr:rowOff>
    </xdr:from>
    <xdr:ext cx="405111" cy="259045"/>
    <xdr:sp macro="" textlink="">
      <xdr:nvSpPr>
        <xdr:cNvPr id="84" name="有形固定資産減価償却率該当値テキスト">
          <a:extLst>
            <a:ext uri="{FF2B5EF4-FFF2-40B4-BE49-F238E27FC236}">
              <a16:creationId xmlns:a16="http://schemas.microsoft.com/office/drawing/2014/main" id="{F361CD45-E83C-4720-9024-B8E2D742979E}"/>
            </a:ext>
          </a:extLst>
        </xdr:cNvPr>
        <xdr:cNvSpPr txBox="1"/>
      </xdr:nvSpPr>
      <xdr:spPr>
        <a:xfrm>
          <a:off x="4813300" y="5987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42001</xdr:rowOff>
    </xdr:from>
    <xdr:to>
      <xdr:col>19</xdr:col>
      <xdr:colOff>187325</xdr:colOff>
      <xdr:row>30</xdr:row>
      <xdr:rowOff>143601</xdr:rowOff>
    </xdr:to>
    <xdr:sp macro="" textlink="">
      <xdr:nvSpPr>
        <xdr:cNvPr id="85" name="楕円 84">
          <a:extLst>
            <a:ext uri="{FF2B5EF4-FFF2-40B4-BE49-F238E27FC236}">
              <a16:creationId xmlns:a16="http://schemas.microsoft.com/office/drawing/2014/main" id="{42EE189C-53B4-417A-BBA4-E2B3B2CC5C9A}"/>
            </a:ext>
          </a:extLst>
        </xdr:cNvPr>
        <xdr:cNvSpPr/>
      </xdr:nvSpPr>
      <xdr:spPr>
        <a:xfrm>
          <a:off x="40005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92801</xdr:rowOff>
    </xdr:from>
    <xdr:to>
      <xdr:col>23</xdr:col>
      <xdr:colOff>85725</xdr:colOff>
      <xdr:row>30</xdr:row>
      <xdr:rowOff>145233</xdr:rowOff>
    </xdr:to>
    <xdr:cxnSp macro="">
      <xdr:nvCxnSpPr>
        <xdr:cNvPr id="86" name="直線コネクタ 85">
          <a:extLst>
            <a:ext uri="{FF2B5EF4-FFF2-40B4-BE49-F238E27FC236}">
              <a16:creationId xmlns:a16="http://schemas.microsoft.com/office/drawing/2014/main" id="{ACFB3D46-C531-4378-9210-E8FB922D3B62}"/>
            </a:ext>
          </a:extLst>
        </xdr:cNvPr>
        <xdr:cNvCxnSpPr/>
      </xdr:nvCxnSpPr>
      <xdr:spPr>
        <a:xfrm>
          <a:off x="4051300" y="6007826"/>
          <a:ext cx="7112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157933</xdr:rowOff>
    </xdr:from>
    <xdr:to>
      <xdr:col>15</xdr:col>
      <xdr:colOff>187325</xdr:colOff>
      <xdr:row>30</xdr:row>
      <xdr:rowOff>88083</xdr:rowOff>
    </xdr:to>
    <xdr:sp macro="" textlink="">
      <xdr:nvSpPr>
        <xdr:cNvPr id="87" name="楕円 86">
          <a:extLst>
            <a:ext uri="{FF2B5EF4-FFF2-40B4-BE49-F238E27FC236}">
              <a16:creationId xmlns:a16="http://schemas.microsoft.com/office/drawing/2014/main" id="{41E1B30E-2BB4-4560-83BB-D58631CBAE37}"/>
            </a:ext>
          </a:extLst>
        </xdr:cNvPr>
        <xdr:cNvSpPr/>
      </xdr:nvSpPr>
      <xdr:spPr>
        <a:xfrm>
          <a:off x="32385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37283</xdr:rowOff>
    </xdr:from>
    <xdr:to>
      <xdr:col>19</xdr:col>
      <xdr:colOff>136525</xdr:colOff>
      <xdr:row>30</xdr:row>
      <xdr:rowOff>92801</xdr:rowOff>
    </xdr:to>
    <xdr:cxnSp macro="">
      <xdr:nvCxnSpPr>
        <xdr:cNvPr id="88" name="直線コネクタ 87">
          <a:extLst>
            <a:ext uri="{FF2B5EF4-FFF2-40B4-BE49-F238E27FC236}">
              <a16:creationId xmlns:a16="http://schemas.microsoft.com/office/drawing/2014/main" id="{D28D7AA5-200F-4094-8E67-89D36104DE59}"/>
            </a:ext>
          </a:extLst>
        </xdr:cNvPr>
        <xdr:cNvCxnSpPr/>
      </xdr:nvCxnSpPr>
      <xdr:spPr>
        <a:xfrm>
          <a:off x="3289300" y="5952308"/>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145597</xdr:rowOff>
    </xdr:from>
    <xdr:to>
      <xdr:col>11</xdr:col>
      <xdr:colOff>187325</xdr:colOff>
      <xdr:row>30</xdr:row>
      <xdr:rowOff>75747</xdr:rowOff>
    </xdr:to>
    <xdr:sp macro="" textlink="">
      <xdr:nvSpPr>
        <xdr:cNvPr id="89" name="楕円 88">
          <a:extLst>
            <a:ext uri="{FF2B5EF4-FFF2-40B4-BE49-F238E27FC236}">
              <a16:creationId xmlns:a16="http://schemas.microsoft.com/office/drawing/2014/main" id="{0D4B5508-FA0F-49C3-AEEC-C6D151AA7B89}"/>
            </a:ext>
          </a:extLst>
        </xdr:cNvPr>
        <xdr:cNvSpPr/>
      </xdr:nvSpPr>
      <xdr:spPr>
        <a:xfrm>
          <a:off x="24765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24947</xdr:rowOff>
    </xdr:from>
    <xdr:to>
      <xdr:col>15</xdr:col>
      <xdr:colOff>136525</xdr:colOff>
      <xdr:row>30</xdr:row>
      <xdr:rowOff>37283</xdr:rowOff>
    </xdr:to>
    <xdr:cxnSp macro="">
      <xdr:nvCxnSpPr>
        <xdr:cNvPr id="90" name="直線コネクタ 89">
          <a:extLst>
            <a:ext uri="{FF2B5EF4-FFF2-40B4-BE49-F238E27FC236}">
              <a16:creationId xmlns:a16="http://schemas.microsoft.com/office/drawing/2014/main" id="{3138FD47-877A-4292-8CCD-27B59880DBCC}"/>
            </a:ext>
          </a:extLst>
        </xdr:cNvPr>
        <xdr:cNvCxnSpPr/>
      </xdr:nvCxnSpPr>
      <xdr:spPr>
        <a:xfrm>
          <a:off x="2527300" y="5939972"/>
          <a:ext cx="762000" cy="1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90079</xdr:rowOff>
    </xdr:from>
    <xdr:to>
      <xdr:col>7</xdr:col>
      <xdr:colOff>187325</xdr:colOff>
      <xdr:row>30</xdr:row>
      <xdr:rowOff>20229</xdr:rowOff>
    </xdr:to>
    <xdr:sp macro="" textlink="">
      <xdr:nvSpPr>
        <xdr:cNvPr id="91" name="楕円 90">
          <a:extLst>
            <a:ext uri="{FF2B5EF4-FFF2-40B4-BE49-F238E27FC236}">
              <a16:creationId xmlns:a16="http://schemas.microsoft.com/office/drawing/2014/main" id="{5B12A34D-E84A-46D7-A36E-9E0D5D08E295}"/>
            </a:ext>
          </a:extLst>
        </xdr:cNvPr>
        <xdr:cNvSpPr/>
      </xdr:nvSpPr>
      <xdr:spPr>
        <a:xfrm>
          <a:off x="1714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140879</xdr:rowOff>
    </xdr:from>
    <xdr:to>
      <xdr:col>11</xdr:col>
      <xdr:colOff>136525</xdr:colOff>
      <xdr:row>30</xdr:row>
      <xdr:rowOff>24947</xdr:rowOff>
    </xdr:to>
    <xdr:cxnSp macro="">
      <xdr:nvCxnSpPr>
        <xdr:cNvPr id="92" name="直線コネクタ 91">
          <a:extLst>
            <a:ext uri="{FF2B5EF4-FFF2-40B4-BE49-F238E27FC236}">
              <a16:creationId xmlns:a16="http://schemas.microsoft.com/office/drawing/2014/main" id="{68B028F3-872C-4886-B929-FD43B34B3528}"/>
            </a:ext>
          </a:extLst>
        </xdr:cNvPr>
        <xdr:cNvCxnSpPr/>
      </xdr:nvCxnSpPr>
      <xdr:spPr>
        <a:xfrm>
          <a:off x="1765300" y="5884454"/>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98442</xdr:rowOff>
    </xdr:from>
    <xdr:ext cx="405111" cy="259045"/>
    <xdr:sp macro="" textlink="">
      <xdr:nvSpPr>
        <xdr:cNvPr id="93" name="n_1aveValue有形固定資産減価償却率">
          <a:extLst>
            <a:ext uri="{FF2B5EF4-FFF2-40B4-BE49-F238E27FC236}">
              <a16:creationId xmlns:a16="http://schemas.microsoft.com/office/drawing/2014/main" id="{E5652073-7FF7-4B82-84EC-751D47ED8D36}"/>
            </a:ext>
          </a:extLst>
        </xdr:cNvPr>
        <xdr:cNvSpPr txBox="1"/>
      </xdr:nvSpPr>
      <xdr:spPr>
        <a:xfrm>
          <a:off x="38360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70683</xdr:rowOff>
    </xdr:from>
    <xdr:ext cx="405111" cy="259045"/>
    <xdr:sp macro="" textlink="">
      <xdr:nvSpPr>
        <xdr:cNvPr id="94" name="n_2aveValue有形固定資産減価償却率">
          <a:extLst>
            <a:ext uri="{FF2B5EF4-FFF2-40B4-BE49-F238E27FC236}">
              <a16:creationId xmlns:a16="http://schemas.microsoft.com/office/drawing/2014/main" id="{E78A4735-0E52-41B5-A13F-666609371C4A}"/>
            </a:ext>
          </a:extLst>
        </xdr:cNvPr>
        <xdr:cNvSpPr txBox="1"/>
      </xdr:nvSpPr>
      <xdr:spPr>
        <a:xfrm>
          <a:off x="30867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36756</xdr:rowOff>
    </xdr:from>
    <xdr:ext cx="405111" cy="259045"/>
    <xdr:sp macro="" textlink="">
      <xdr:nvSpPr>
        <xdr:cNvPr id="95" name="n_3aveValue有形固定資産減価償却率">
          <a:extLst>
            <a:ext uri="{FF2B5EF4-FFF2-40B4-BE49-F238E27FC236}">
              <a16:creationId xmlns:a16="http://schemas.microsoft.com/office/drawing/2014/main" id="{CDD96FB0-431E-4AD1-8AAE-CBC0C2E9C5C5}"/>
            </a:ext>
          </a:extLst>
        </xdr:cNvPr>
        <xdr:cNvSpPr txBox="1"/>
      </xdr:nvSpPr>
      <xdr:spPr>
        <a:xfrm>
          <a:off x="23247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140352</xdr:rowOff>
    </xdr:from>
    <xdr:ext cx="405111" cy="259045"/>
    <xdr:sp macro="" textlink="">
      <xdr:nvSpPr>
        <xdr:cNvPr id="96" name="n_4aveValue有形固定資産減価償却率">
          <a:extLst>
            <a:ext uri="{FF2B5EF4-FFF2-40B4-BE49-F238E27FC236}">
              <a16:creationId xmlns:a16="http://schemas.microsoft.com/office/drawing/2014/main" id="{56E0CD16-8D89-469A-9CE0-885497994EB6}"/>
            </a:ext>
          </a:extLst>
        </xdr:cNvPr>
        <xdr:cNvSpPr txBox="1"/>
      </xdr:nvSpPr>
      <xdr:spPr>
        <a:xfrm>
          <a:off x="15627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134728</xdr:rowOff>
    </xdr:from>
    <xdr:ext cx="405111" cy="259045"/>
    <xdr:sp macro="" textlink="">
      <xdr:nvSpPr>
        <xdr:cNvPr id="97" name="n_1mainValue有形固定資産減価償却率">
          <a:extLst>
            <a:ext uri="{FF2B5EF4-FFF2-40B4-BE49-F238E27FC236}">
              <a16:creationId xmlns:a16="http://schemas.microsoft.com/office/drawing/2014/main" id="{8E313EBF-B373-42DE-8FD0-B6925AAAD1BB}"/>
            </a:ext>
          </a:extLst>
        </xdr:cNvPr>
        <xdr:cNvSpPr txBox="1"/>
      </xdr:nvSpPr>
      <xdr:spPr>
        <a:xfrm>
          <a:off x="38360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79210</xdr:rowOff>
    </xdr:from>
    <xdr:ext cx="405111" cy="259045"/>
    <xdr:sp macro="" textlink="">
      <xdr:nvSpPr>
        <xdr:cNvPr id="98" name="n_2mainValue有形固定資産減価償却率">
          <a:extLst>
            <a:ext uri="{FF2B5EF4-FFF2-40B4-BE49-F238E27FC236}">
              <a16:creationId xmlns:a16="http://schemas.microsoft.com/office/drawing/2014/main" id="{F0748D0F-173B-49A0-9B40-F868E5043769}"/>
            </a:ext>
          </a:extLst>
        </xdr:cNvPr>
        <xdr:cNvSpPr txBox="1"/>
      </xdr:nvSpPr>
      <xdr:spPr>
        <a:xfrm>
          <a:off x="30867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66874</xdr:rowOff>
    </xdr:from>
    <xdr:ext cx="405111" cy="259045"/>
    <xdr:sp macro="" textlink="">
      <xdr:nvSpPr>
        <xdr:cNvPr id="99" name="n_3mainValue有形固定資産減価償却率">
          <a:extLst>
            <a:ext uri="{FF2B5EF4-FFF2-40B4-BE49-F238E27FC236}">
              <a16:creationId xmlns:a16="http://schemas.microsoft.com/office/drawing/2014/main" id="{AA16CD8F-305C-43E9-BE41-228B59979006}"/>
            </a:ext>
          </a:extLst>
        </xdr:cNvPr>
        <xdr:cNvSpPr txBox="1"/>
      </xdr:nvSpPr>
      <xdr:spPr>
        <a:xfrm>
          <a:off x="2324744"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11356</xdr:rowOff>
    </xdr:from>
    <xdr:ext cx="405111" cy="259045"/>
    <xdr:sp macro="" textlink="">
      <xdr:nvSpPr>
        <xdr:cNvPr id="100" name="n_4mainValue有形固定資産減価償却率">
          <a:extLst>
            <a:ext uri="{FF2B5EF4-FFF2-40B4-BE49-F238E27FC236}">
              <a16:creationId xmlns:a16="http://schemas.microsoft.com/office/drawing/2014/main" id="{F24CBE93-E5A4-4419-9368-B6A840DEDE9B}"/>
            </a:ext>
          </a:extLst>
        </xdr:cNvPr>
        <xdr:cNvSpPr txBox="1"/>
      </xdr:nvSpPr>
      <xdr:spPr>
        <a:xfrm>
          <a:off x="1562744" y="5926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DE5797E-199F-4500-82BD-348EA6D1675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EBCF2DF-DCA0-4CE5-8B92-F2BD51F1D60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26892040-44C6-4A21-9A75-1B81AF16A3E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E12B3C74-A39F-4553-95B8-629CAA02233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8DCAA4C3-3A5E-4AFE-A1CF-6B7CF93914A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286C2AB3-28B5-47D4-A706-0054F19FED1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5CB83F92-3E13-4F4E-9AF6-6A9E47E304F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7A42468B-C416-4DFA-99A4-33B4D476B45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D37A0734-3D58-47D8-BD7D-CE48F52D7A5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E8F6616-FA3B-4A9F-8B1F-03B0CF7949B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67DCB9C3-4322-481C-8694-AAE0AF26044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D7E7EDA1-D494-46C2-9BB6-0F6A694F576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8132586F-7848-40BA-852B-77D99C16523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類似団体平均を上回り、全国・県平均を下回る状況である。</a:t>
          </a:r>
        </a:p>
        <a:p>
          <a:r>
            <a:rPr kumimoji="1" lang="ja-JP" altLang="en-US" sz="1100">
              <a:latin typeface="ＭＳ Ｐゴシック" panose="020B0600070205080204" pitchFamily="50" charset="-128"/>
              <a:ea typeface="ＭＳ Ｐゴシック" panose="020B0600070205080204" pitchFamily="50" charset="-128"/>
            </a:rPr>
            <a:t>前年度比から</a:t>
          </a:r>
          <a:r>
            <a:rPr kumimoji="1" lang="en-US" altLang="ja-JP" sz="1100">
              <a:solidFill>
                <a:srgbClr val="FF0000"/>
              </a:solidFill>
              <a:latin typeface="ＭＳ Ｐゴシック" panose="020B0600070205080204" pitchFamily="50" charset="-128"/>
              <a:ea typeface="ＭＳ Ｐゴシック" panose="020B0600070205080204" pitchFamily="50" charset="-128"/>
            </a:rPr>
            <a:t>79.7</a:t>
          </a:r>
          <a:r>
            <a:rPr kumimoji="1" lang="ja-JP" altLang="en-US" sz="1100">
              <a:latin typeface="ＭＳ Ｐゴシック" panose="020B0600070205080204" pitchFamily="50" charset="-128"/>
              <a:ea typeface="ＭＳ Ｐゴシック" panose="020B0600070205080204" pitchFamily="50" charset="-128"/>
            </a:rPr>
            <a:t>ポイント減少しているが、給食センター建設工事の償還完了等により教育債が減少する等が主な要因である。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F0E3CCAE-AD24-4D02-A4A9-8F5D33C0BF0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4A8F15CD-D226-472F-8558-2B48BF37450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8FA169FE-39AF-4346-9F67-A909EBD306D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CB46099F-A00A-4E93-AC52-06660857211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D9852782-7AD5-40E9-8790-985A10263E53}"/>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733A37F1-BFB4-43B3-BDE3-1FD54D00742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D42E8C1-353B-4FA8-B2B5-BDD264ECA3C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6344C5D3-F09D-4050-9039-2C640865C66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8110BB7F-29D1-4D55-B519-0FBD2D1B4A8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1914C934-A9DE-438C-9F79-5CD6CA36A62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339D3A9-48BE-49E5-99A9-A71D57E7F4E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C6F89849-F6C3-4FE9-A86C-48305EB9C98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45F093D5-5686-408F-88DF-E807A13F6FCA}"/>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9F5A0C3C-99B1-4006-80AD-6F5685D8C7F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E4CFF828-52AD-452F-B8D6-5D8C5C2DB66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9" name="直線コネクタ 128">
          <a:extLst>
            <a:ext uri="{FF2B5EF4-FFF2-40B4-BE49-F238E27FC236}">
              <a16:creationId xmlns:a16="http://schemas.microsoft.com/office/drawing/2014/main" id="{5084F2AE-3888-4378-A159-349FF1E738A4}"/>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0" name="債務償還比率最小値テキスト">
          <a:extLst>
            <a:ext uri="{FF2B5EF4-FFF2-40B4-BE49-F238E27FC236}">
              <a16:creationId xmlns:a16="http://schemas.microsoft.com/office/drawing/2014/main" id="{587DFA2B-A908-4E40-BEBF-7629A5C92A55}"/>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1" name="直線コネクタ 130">
          <a:extLst>
            <a:ext uri="{FF2B5EF4-FFF2-40B4-BE49-F238E27FC236}">
              <a16:creationId xmlns:a16="http://schemas.microsoft.com/office/drawing/2014/main" id="{ACC291DC-E60F-4ED5-A716-AB5DA615D3E9}"/>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7AC4D9E5-9672-4F3B-A9BD-64EA1532147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EF45A5DC-9DCC-44CC-870B-995D7F1A4AF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34" name="債務償還比率平均値テキスト">
          <a:extLst>
            <a:ext uri="{FF2B5EF4-FFF2-40B4-BE49-F238E27FC236}">
              <a16:creationId xmlns:a16="http://schemas.microsoft.com/office/drawing/2014/main" id="{9817C4A3-A533-4375-AFB7-7D225C2465F2}"/>
            </a:ext>
          </a:extLst>
        </xdr:cNvPr>
        <xdr:cNvSpPr txBox="1"/>
      </xdr:nvSpPr>
      <xdr:spPr>
        <a:xfrm>
          <a:off x="14846300" y="572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5" name="フローチャート: 判断 134">
          <a:extLst>
            <a:ext uri="{FF2B5EF4-FFF2-40B4-BE49-F238E27FC236}">
              <a16:creationId xmlns:a16="http://schemas.microsoft.com/office/drawing/2014/main" id="{3183B750-ABBF-419C-B643-93A1DAE220BC}"/>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113862</xdr:rowOff>
    </xdr:from>
    <xdr:to>
      <xdr:col>72</xdr:col>
      <xdr:colOff>123825</xdr:colOff>
      <xdr:row>30</xdr:row>
      <xdr:rowOff>44012</xdr:rowOff>
    </xdr:to>
    <xdr:sp macro="" textlink="">
      <xdr:nvSpPr>
        <xdr:cNvPr id="136" name="フローチャート: 判断 135">
          <a:extLst>
            <a:ext uri="{FF2B5EF4-FFF2-40B4-BE49-F238E27FC236}">
              <a16:creationId xmlns:a16="http://schemas.microsoft.com/office/drawing/2014/main" id="{E40AA005-BFC4-40B3-B264-1212BA5DB03C}"/>
            </a:ext>
          </a:extLst>
        </xdr:cNvPr>
        <xdr:cNvSpPr/>
      </xdr:nvSpPr>
      <xdr:spPr>
        <a:xfrm>
          <a:off x="14033500" y="58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118180</xdr:rowOff>
    </xdr:from>
    <xdr:to>
      <xdr:col>68</xdr:col>
      <xdr:colOff>123825</xdr:colOff>
      <xdr:row>30</xdr:row>
      <xdr:rowOff>48330</xdr:rowOff>
    </xdr:to>
    <xdr:sp macro="" textlink="">
      <xdr:nvSpPr>
        <xdr:cNvPr id="137" name="フローチャート: 判断 136">
          <a:extLst>
            <a:ext uri="{FF2B5EF4-FFF2-40B4-BE49-F238E27FC236}">
              <a16:creationId xmlns:a16="http://schemas.microsoft.com/office/drawing/2014/main" id="{BAFF1062-33D7-4657-8762-28EDED0C0DAD}"/>
            </a:ext>
          </a:extLst>
        </xdr:cNvPr>
        <xdr:cNvSpPr/>
      </xdr:nvSpPr>
      <xdr:spPr>
        <a:xfrm>
          <a:off x="13271500" y="5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114822</xdr:rowOff>
    </xdr:from>
    <xdr:to>
      <xdr:col>64</xdr:col>
      <xdr:colOff>123825</xdr:colOff>
      <xdr:row>30</xdr:row>
      <xdr:rowOff>44972</xdr:rowOff>
    </xdr:to>
    <xdr:sp macro="" textlink="">
      <xdr:nvSpPr>
        <xdr:cNvPr id="138" name="フローチャート: 判断 137">
          <a:extLst>
            <a:ext uri="{FF2B5EF4-FFF2-40B4-BE49-F238E27FC236}">
              <a16:creationId xmlns:a16="http://schemas.microsoft.com/office/drawing/2014/main" id="{BC125962-87DD-4A1B-ACB0-64339CF376F9}"/>
            </a:ext>
          </a:extLst>
        </xdr:cNvPr>
        <xdr:cNvSpPr/>
      </xdr:nvSpPr>
      <xdr:spPr>
        <a:xfrm>
          <a:off x="12509500" y="58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129336</xdr:rowOff>
    </xdr:from>
    <xdr:to>
      <xdr:col>60</xdr:col>
      <xdr:colOff>123825</xdr:colOff>
      <xdr:row>30</xdr:row>
      <xdr:rowOff>59486</xdr:rowOff>
    </xdr:to>
    <xdr:sp macro="" textlink="">
      <xdr:nvSpPr>
        <xdr:cNvPr id="139" name="フローチャート: 判断 138">
          <a:extLst>
            <a:ext uri="{FF2B5EF4-FFF2-40B4-BE49-F238E27FC236}">
              <a16:creationId xmlns:a16="http://schemas.microsoft.com/office/drawing/2014/main" id="{DEC917C9-2331-4D69-96AA-854A5E6FF338}"/>
            </a:ext>
          </a:extLst>
        </xdr:cNvPr>
        <xdr:cNvSpPr/>
      </xdr:nvSpPr>
      <xdr:spPr>
        <a:xfrm>
          <a:off x="11747500" y="587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B974105-6DD5-4CB9-9BA0-8F96F8341FF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FFF593F-9D09-4174-8C0B-7EE793A38EE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90B4C11-1998-4257-BE3E-BB28E1E8AB0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697A9A3-C4B4-4F65-AA89-B947B8294C7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B71E7AB5-A274-4654-8EF3-FD9527A45BC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127705</xdr:rowOff>
    </xdr:from>
    <xdr:to>
      <xdr:col>76</xdr:col>
      <xdr:colOff>73025</xdr:colOff>
      <xdr:row>29</xdr:row>
      <xdr:rowOff>57855</xdr:rowOff>
    </xdr:to>
    <xdr:sp macro="" textlink="">
      <xdr:nvSpPr>
        <xdr:cNvPr id="145" name="楕円 144">
          <a:extLst>
            <a:ext uri="{FF2B5EF4-FFF2-40B4-BE49-F238E27FC236}">
              <a16:creationId xmlns:a16="http://schemas.microsoft.com/office/drawing/2014/main" id="{91446C18-6196-4A44-AD88-DA107C6FB18B}"/>
            </a:ext>
          </a:extLst>
        </xdr:cNvPr>
        <xdr:cNvSpPr/>
      </xdr:nvSpPr>
      <xdr:spPr>
        <a:xfrm>
          <a:off x="14744700" y="569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150582</xdr:rowOff>
    </xdr:from>
    <xdr:ext cx="469744" cy="259045"/>
    <xdr:sp macro="" textlink="">
      <xdr:nvSpPr>
        <xdr:cNvPr id="146" name="債務償還比率該当値テキスト">
          <a:extLst>
            <a:ext uri="{FF2B5EF4-FFF2-40B4-BE49-F238E27FC236}">
              <a16:creationId xmlns:a16="http://schemas.microsoft.com/office/drawing/2014/main" id="{1EE42992-2A00-437C-9A9A-6529C04AF5B6}"/>
            </a:ext>
          </a:extLst>
        </xdr:cNvPr>
        <xdr:cNvSpPr txBox="1"/>
      </xdr:nvSpPr>
      <xdr:spPr>
        <a:xfrm>
          <a:off x="14846300" y="555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51851</xdr:rowOff>
    </xdr:from>
    <xdr:to>
      <xdr:col>72</xdr:col>
      <xdr:colOff>123825</xdr:colOff>
      <xdr:row>29</xdr:row>
      <xdr:rowOff>153451</xdr:rowOff>
    </xdr:to>
    <xdr:sp macro="" textlink="">
      <xdr:nvSpPr>
        <xdr:cNvPr id="147" name="楕円 146">
          <a:extLst>
            <a:ext uri="{FF2B5EF4-FFF2-40B4-BE49-F238E27FC236}">
              <a16:creationId xmlns:a16="http://schemas.microsoft.com/office/drawing/2014/main" id="{7B2CB1A0-9162-4D08-B6B1-0E52B8504972}"/>
            </a:ext>
          </a:extLst>
        </xdr:cNvPr>
        <xdr:cNvSpPr/>
      </xdr:nvSpPr>
      <xdr:spPr>
        <a:xfrm>
          <a:off x="14033500" y="579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7055</xdr:rowOff>
    </xdr:from>
    <xdr:to>
      <xdr:col>76</xdr:col>
      <xdr:colOff>22225</xdr:colOff>
      <xdr:row>29</xdr:row>
      <xdr:rowOff>102651</xdr:rowOff>
    </xdr:to>
    <xdr:cxnSp macro="">
      <xdr:nvCxnSpPr>
        <xdr:cNvPr id="148" name="直線コネクタ 147">
          <a:extLst>
            <a:ext uri="{FF2B5EF4-FFF2-40B4-BE49-F238E27FC236}">
              <a16:creationId xmlns:a16="http://schemas.microsoft.com/office/drawing/2014/main" id="{F8779B1B-531A-4B3F-BC00-C485B80D9DB0}"/>
            </a:ext>
          </a:extLst>
        </xdr:cNvPr>
        <xdr:cNvCxnSpPr/>
      </xdr:nvCxnSpPr>
      <xdr:spPr>
        <a:xfrm flipV="1">
          <a:off x="14084300" y="5750630"/>
          <a:ext cx="711200" cy="9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161121</xdr:rowOff>
    </xdr:from>
    <xdr:to>
      <xdr:col>68</xdr:col>
      <xdr:colOff>123825</xdr:colOff>
      <xdr:row>30</xdr:row>
      <xdr:rowOff>91271</xdr:rowOff>
    </xdr:to>
    <xdr:sp macro="" textlink="">
      <xdr:nvSpPr>
        <xdr:cNvPr id="149" name="楕円 148">
          <a:extLst>
            <a:ext uri="{FF2B5EF4-FFF2-40B4-BE49-F238E27FC236}">
              <a16:creationId xmlns:a16="http://schemas.microsoft.com/office/drawing/2014/main" id="{B762EF4A-6A37-4F3F-AEA7-A0F6F371E065}"/>
            </a:ext>
          </a:extLst>
        </xdr:cNvPr>
        <xdr:cNvSpPr/>
      </xdr:nvSpPr>
      <xdr:spPr>
        <a:xfrm>
          <a:off x="13271500" y="590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102651</xdr:rowOff>
    </xdr:from>
    <xdr:to>
      <xdr:col>72</xdr:col>
      <xdr:colOff>73025</xdr:colOff>
      <xdr:row>30</xdr:row>
      <xdr:rowOff>40471</xdr:rowOff>
    </xdr:to>
    <xdr:cxnSp macro="">
      <xdr:nvCxnSpPr>
        <xdr:cNvPr id="150" name="直線コネクタ 149">
          <a:extLst>
            <a:ext uri="{FF2B5EF4-FFF2-40B4-BE49-F238E27FC236}">
              <a16:creationId xmlns:a16="http://schemas.microsoft.com/office/drawing/2014/main" id="{BDFD7B74-FBEA-413D-859B-A107AFA46315}"/>
            </a:ext>
          </a:extLst>
        </xdr:cNvPr>
        <xdr:cNvCxnSpPr/>
      </xdr:nvCxnSpPr>
      <xdr:spPr>
        <a:xfrm flipV="1">
          <a:off x="13322300" y="5846226"/>
          <a:ext cx="762000" cy="10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154284</xdr:rowOff>
    </xdr:from>
    <xdr:to>
      <xdr:col>64</xdr:col>
      <xdr:colOff>123825</xdr:colOff>
      <xdr:row>30</xdr:row>
      <xdr:rowOff>84434</xdr:rowOff>
    </xdr:to>
    <xdr:sp macro="" textlink="">
      <xdr:nvSpPr>
        <xdr:cNvPr id="151" name="楕円 150">
          <a:extLst>
            <a:ext uri="{FF2B5EF4-FFF2-40B4-BE49-F238E27FC236}">
              <a16:creationId xmlns:a16="http://schemas.microsoft.com/office/drawing/2014/main" id="{94728482-0AFE-41E3-8727-09E89F29EE03}"/>
            </a:ext>
          </a:extLst>
        </xdr:cNvPr>
        <xdr:cNvSpPr/>
      </xdr:nvSpPr>
      <xdr:spPr>
        <a:xfrm>
          <a:off x="12509500" y="589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33634</xdr:rowOff>
    </xdr:from>
    <xdr:to>
      <xdr:col>68</xdr:col>
      <xdr:colOff>73025</xdr:colOff>
      <xdr:row>30</xdr:row>
      <xdr:rowOff>40471</xdr:rowOff>
    </xdr:to>
    <xdr:cxnSp macro="">
      <xdr:nvCxnSpPr>
        <xdr:cNvPr id="152" name="直線コネクタ 151">
          <a:extLst>
            <a:ext uri="{FF2B5EF4-FFF2-40B4-BE49-F238E27FC236}">
              <a16:creationId xmlns:a16="http://schemas.microsoft.com/office/drawing/2014/main" id="{AD3651A1-009B-4F3B-9D74-66124ABF46E2}"/>
            </a:ext>
          </a:extLst>
        </xdr:cNvPr>
        <xdr:cNvCxnSpPr/>
      </xdr:nvCxnSpPr>
      <xdr:spPr>
        <a:xfrm>
          <a:off x="12560300" y="5948659"/>
          <a:ext cx="762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131135</xdr:rowOff>
    </xdr:from>
    <xdr:to>
      <xdr:col>60</xdr:col>
      <xdr:colOff>123825</xdr:colOff>
      <xdr:row>30</xdr:row>
      <xdr:rowOff>61285</xdr:rowOff>
    </xdr:to>
    <xdr:sp macro="" textlink="">
      <xdr:nvSpPr>
        <xdr:cNvPr id="153" name="楕円 152">
          <a:extLst>
            <a:ext uri="{FF2B5EF4-FFF2-40B4-BE49-F238E27FC236}">
              <a16:creationId xmlns:a16="http://schemas.microsoft.com/office/drawing/2014/main" id="{6799B6A4-E05B-47FB-BAF6-36FDA273B73B}"/>
            </a:ext>
          </a:extLst>
        </xdr:cNvPr>
        <xdr:cNvSpPr/>
      </xdr:nvSpPr>
      <xdr:spPr>
        <a:xfrm>
          <a:off x="11747500" y="587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10485</xdr:rowOff>
    </xdr:from>
    <xdr:to>
      <xdr:col>64</xdr:col>
      <xdr:colOff>73025</xdr:colOff>
      <xdr:row>30</xdr:row>
      <xdr:rowOff>33634</xdr:rowOff>
    </xdr:to>
    <xdr:cxnSp macro="">
      <xdr:nvCxnSpPr>
        <xdr:cNvPr id="154" name="直線コネクタ 153">
          <a:extLst>
            <a:ext uri="{FF2B5EF4-FFF2-40B4-BE49-F238E27FC236}">
              <a16:creationId xmlns:a16="http://schemas.microsoft.com/office/drawing/2014/main" id="{ECD5BC42-3FB1-4A78-8518-07A27FA23C93}"/>
            </a:ext>
          </a:extLst>
        </xdr:cNvPr>
        <xdr:cNvCxnSpPr/>
      </xdr:nvCxnSpPr>
      <xdr:spPr>
        <a:xfrm>
          <a:off x="11798300" y="5925510"/>
          <a:ext cx="7620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35139</xdr:rowOff>
    </xdr:from>
    <xdr:ext cx="469744" cy="259045"/>
    <xdr:sp macro="" textlink="">
      <xdr:nvSpPr>
        <xdr:cNvPr id="155" name="n_1aveValue債務償還比率">
          <a:extLst>
            <a:ext uri="{FF2B5EF4-FFF2-40B4-BE49-F238E27FC236}">
              <a16:creationId xmlns:a16="http://schemas.microsoft.com/office/drawing/2014/main" id="{4E67443F-6A21-4F65-ADCA-57C9E606BD73}"/>
            </a:ext>
          </a:extLst>
        </xdr:cNvPr>
        <xdr:cNvSpPr txBox="1"/>
      </xdr:nvSpPr>
      <xdr:spPr>
        <a:xfrm>
          <a:off x="13836727" y="595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64857</xdr:rowOff>
    </xdr:from>
    <xdr:ext cx="469744" cy="259045"/>
    <xdr:sp macro="" textlink="">
      <xdr:nvSpPr>
        <xdr:cNvPr id="156" name="n_2aveValue債務償還比率">
          <a:extLst>
            <a:ext uri="{FF2B5EF4-FFF2-40B4-BE49-F238E27FC236}">
              <a16:creationId xmlns:a16="http://schemas.microsoft.com/office/drawing/2014/main" id="{62BF17A3-9E04-4E05-85F7-09690481890E}"/>
            </a:ext>
          </a:extLst>
        </xdr:cNvPr>
        <xdr:cNvSpPr txBox="1"/>
      </xdr:nvSpPr>
      <xdr:spPr>
        <a:xfrm>
          <a:off x="13087427" y="563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61499</xdr:rowOff>
    </xdr:from>
    <xdr:ext cx="469744" cy="259045"/>
    <xdr:sp macro="" textlink="">
      <xdr:nvSpPr>
        <xdr:cNvPr id="157" name="n_3aveValue債務償還比率">
          <a:extLst>
            <a:ext uri="{FF2B5EF4-FFF2-40B4-BE49-F238E27FC236}">
              <a16:creationId xmlns:a16="http://schemas.microsoft.com/office/drawing/2014/main" id="{F4E6A5B7-18F1-4E26-B3E9-164B30F8F55E}"/>
            </a:ext>
          </a:extLst>
        </xdr:cNvPr>
        <xdr:cNvSpPr txBox="1"/>
      </xdr:nvSpPr>
      <xdr:spPr>
        <a:xfrm>
          <a:off x="12325427" y="563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76013</xdr:rowOff>
    </xdr:from>
    <xdr:ext cx="469744" cy="259045"/>
    <xdr:sp macro="" textlink="">
      <xdr:nvSpPr>
        <xdr:cNvPr id="158" name="n_4aveValue債務償還比率">
          <a:extLst>
            <a:ext uri="{FF2B5EF4-FFF2-40B4-BE49-F238E27FC236}">
              <a16:creationId xmlns:a16="http://schemas.microsoft.com/office/drawing/2014/main" id="{C4857D1C-0CDE-4C27-B08B-FA5BCCB0985D}"/>
            </a:ext>
          </a:extLst>
        </xdr:cNvPr>
        <xdr:cNvSpPr txBox="1"/>
      </xdr:nvSpPr>
      <xdr:spPr>
        <a:xfrm>
          <a:off x="11563427" y="564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169978</xdr:rowOff>
    </xdr:from>
    <xdr:ext cx="469744" cy="259045"/>
    <xdr:sp macro="" textlink="">
      <xdr:nvSpPr>
        <xdr:cNvPr id="159" name="n_1mainValue債務償還比率">
          <a:extLst>
            <a:ext uri="{FF2B5EF4-FFF2-40B4-BE49-F238E27FC236}">
              <a16:creationId xmlns:a16="http://schemas.microsoft.com/office/drawing/2014/main" id="{1DA5D43A-A0D5-4F2E-BB7C-905C301C30C7}"/>
            </a:ext>
          </a:extLst>
        </xdr:cNvPr>
        <xdr:cNvSpPr txBox="1"/>
      </xdr:nvSpPr>
      <xdr:spPr>
        <a:xfrm>
          <a:off x="13836727" y="557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82398</xdr:rowOff>
    </xdr:from>
    <xdr:ext cx="469744" cy="259045"/>
    <xdr:sp macro="" textlink="">
      <xdr:nvSpPr>
        <xdr:cNvPr id="160" name="n_2mainValue債務償還比率">
          <a:extLst>
            <a:ext uri="{FF2B5EF4-FFF2-40B4-BE49-F238E27FC236}">
              <a16:creationId xmlns:a16="http://schemas.microsoft.com/office/drawing/2014/main" id="{7FD2DE15-FA96-42E4-8DCB-3136154DDB86}"/>
            </a:ext>
          </a:extLst>
        </xdr:cNvPr>
        <xdr:cNvSpPr txBox="1"/>
      </xdr:nvSpPr>
      <xdr:spPr>
        <a:xfrm>
          <a:off x="13087427" y="599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75561</xdr:rowOff>
    </xdr:from>
    <xdr:ext cx="469744" cy="259045"/>
    <xdr:sp macro="" textlink="">
      <xdr:nvSpPr>
        <xdr:cNvPr id="161" name="n_3mainValue債務償還比率">
          <a:extLst>
            <a:ext uri="{FF2B5EF4-FFF2-40B4-BE49-F238E27FC236}">
              <a16:creationId xmlns:a16="http://schemas.microsoft.com/office/drawing/2014/main" id="{36AF1531-22CA-424C-AD3D-AC9A3FD32422}"/>
            </a:ext>
          </a:extLst>
        </xdr:cNvPr>
        <xdr:cNvSpPr txBox="1"/>
      </xdr:nvSpPr>
      <xdr:spPr>
        <a:xfrm>
          <a:off x="12325427" y="599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52412</xdr:rowOff>
    </xdr:from>
    <xdr:ext cx="469744" cy="259045"/>
    <xdr:sp macro="" textlink="">
      <xdr:nvSpPr>
        <xdr:cNvPr id="162" name="n_4mainValue債務償還比率">
          <a:extLst>
            <a:ext uri="{FF2B5EF4-FFF2-40B4-BE49-F238E27FC236}">
              <a16:creationId xmlns:a16="http://schemas.microsoft.com/office/drawing/2014/main" id="{1DA6AC91-BE54-4650-9A34-F7AFB65B31E9}"/>
            </a:ext>
          </a:extLst>
        </xdr:cNvPr>
        <xdr:cNvSpPr txBox="1"/>
      </xdr:nvSpPr>
      <xdr:spPr>
        <a:xfrm>
          <a:off x="11563427" y="596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CD69C46F-0F3B-4809-87B8-B53080B0FE7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1ED6A945-ED6D-439D-ABA9-BC0C3C833FF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E37F99CA-0F2A-4C83-9D54-B583F1F4364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F5CDA50B-1A20-40DB-AD7A-C5FC7572A0F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953F0803-C951-450D-A396-1E5DBC64890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3C542D63-D794-4C16-A227-91135F19BB9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486DBD8-C00C-4CD5-B992-3187AB8C0D0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049ADDD-9EB9-4F9A-8436-16E1920848F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296D6A7-87F8-4E94-AA09-78D825A5914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A535789-DC90-43B8-AF98-873903F4842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埼玉県寄居町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EADC9EE-88D8-49D1-89B4-BB4D8C29438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D411FE0-26F7-48D5-A0D9-6A62B2B5520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EE109C0-54B0-42C1-84E7-2F18481D94F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C3472F5-D3AE-435B-890C-763B87DAAA7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248924D-E1F3-472D-929D-8D42F45E6D4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A6DE09A-7CAC-48F2-8A00-30EB541E06C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32,587
32,016
64.25
13,310,612
12,179,636
1,090,293
7,897,538
10,434,157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722AF46-422E-40EF-A4FB-ECA2ABCCFA2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2590822-EDCE-4770-B3B4-2A93B9EA736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BE45EB8-717D-410D-A0E5-E6ADEDF0B76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2CD05C2-8458-4072-B359-5F8713E41E9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A918D5A-26B7-4BF0-9DCE-064F7DF4434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0285D0F-CD37-46D0-A41A-9C437DD77C0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99267BD-099F-4CBA-844F-1268BECF040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F03CCBD-4D02-4045-A465-BFE0A0070D0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4575138-E386-439E-B52B-03B53417DD3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477A93C-50D6-40D6-9B04-268F709E3A9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70C2D8C-CE47-4BAD-BA9F-BB2586EFD29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35652E0-477C-4E87-B1F6-5DF7E471998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69D5C0A-BD6F-4D9D-8863-2F84C9056AF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60C041F-2C34-429E-A88A-9CA139A1A5F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CBC65DC-02C1-4DD9-854A-705F6E6E331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C364CC1-8DFB-4B75-B9B5-E55E8FC76E3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010179B-CE78-4FE5-ADB2-BBB17CDF23E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6B5C6D1-E73A-4AC5-8E7F-FBBDF0A8D98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A121065-899C-4013-BB15-FD7D98F3A06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3EE0C40-C7C6-43DD-8AF5-2D4768C9DAB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BC44667-292F-4F80-AEEA-68B3736454F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6819F99-9A36-4AC3-A525-65F2F501E5A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33FCB86-C8F5-482F-81B3-0795D102BC1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FEF0A78-9F39-40B6-B3F7-FDEE58E8326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898B00A-AF35-48C5-85A4-8C0526DF9C2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5DE17E7-56A8-4498-A272-09A11A6BB79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4A32AD4-F4BD-4B67-BDCB-F30759930BD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1CACF4F-711C-4B04-BD51-72FCF8A1112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511E63E-8AF2-43C8-9211-8EEA1A22C25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C1A70F1-55D3-43E3-A092-9D3EBFBF9EF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E6BD994-3C39-4AAA-AC9A-5EB538DB1E0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FB6BA24-A168-464E-8060-E88F909FF53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4ECF06D-D929-423A-A2DA-CE972DABAF4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33E15C8-1E4E-496D-A398-EE9A02D2E99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78EDAD2-64DF-4FFD-A71E-18F6AC7D757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D7DE735-B1C4-4D54-BAC4-790C445E2CC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57DDEB6-1E11-41CF-9A0E-6D56BE0EC19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FE75C62-2A65-4319-AA21-C5FFD4BA9E2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047DDDA-2EE7-43D2-8BDC-EDD709847E7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15872E0-3766-43A2-8D59-34986BA9F2D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0535128-4A62-4017-9552-92EB1A385AE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473E435-DE3A-4143-8911-55DC0A62B88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326EE94-B941-46BF-BDE7-DBB67E3B6A0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97932D1-2955-4D37-AD6D-B2B442894EE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F072C2E-E1E7-45A7-9852-45077948F04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2F7B5E9B-1F21-4BAE-A550-4812CC089FD3}"/>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758A8963-4007-4968-B820-DA2252456C55}"/>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ED10DFFB-790D-4074-BF54-15CA1B1E8F1D}"/>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674CD918-0C68-499F-82A9-B46F8F0B963F}"/>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8787B248-238D-4B3D-9DCF-D41CC4562F02}"/>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631273A5-16D7-4C98-88C0-ADA1E0F173D8}"/>
            </a:ext>
          </a:extLst>
        </xdr:cNvPr>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0593B2A2-9006-49D9-B5F7-60C3268BFC51}"/>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4" name="フローチャート: 判断 63">
          <a:extLst>
            <a:ext uri="{FF2B5EF4-FFF2-40B4-BE49-F238E27FC236}">
              <a16:creationId xmlns:a16="http://schemas.microsoft.com/office/drawing/2014/main" id="{394DFE13-455B-4AA3-BFE5-CCB2BE42C81E}"/>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5" name="フローチャート: 判断 64">
          <a:extLst>
            <a:ext uri="{FF2B5EF4-FFF2-40B4-BE49-F238E27FC236}">
              <a16:creationId xmlns:a16="http://schemas.microsoft.com/office/drawing/2014/main" id="{105B0857-6D01-4EE5-9456-7132BD31FC8F}"/>
            </a:ext>
          </a:extLst>
        </xdr:cNvPr>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101600</xdr:rowOff>
    </xdr:from>
    <xdr:to>
      <xdr:col>10</xdr:col>
      <xdr:colOff>165100</xdr:colOff>
      <xdr:row>38</xdr:row>
      <xdr:rowOff>31750</xdr:rowOff>
    </xdr:to>
    <xdr:sp macro="" textlink="">
      <xdr:nvSpPr>
        <xdr:cNvPr id="66" name="フローチャート: 判断 65">
          <a:extLst>
            <a:ext uri="{FF2B5EF4-FFF2-40B4-BE49-F238E27FC236}">
              <a16:creationId xmlns:a16="http://schemas.microsoft.com/office/drawing/2014/main" id="{3741B33A-B16C-46D0-ACD2-1771C822403B}"/>
            </a:ext>
          </a:extLst>
        </xdr:cNvPr>
        <xdr:cNvSpPr/>
      </xdr:nvSpPr>
      <xdr:spPr>
        <a:xfrm>
          <a:off x="1968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F3E88922-A20D-42F0-A9B2-2018A5392749}"/>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0091DE0-70F0-4179-874A-5CBCECDC536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1F445BF-E6FB-48FE-B9D2-6C6523ED0C1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5DE5498-031C-4F36-A8C2-5B53099E4E8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C7FE626-299A-44B5-911B-B9B33139641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9A80B57-2AFD-49EA-9C2E-ED8B57C78FC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132080</xdr:rowOff>
    </xdr:from>
    <xdr:to>
      <xdr:col>24</xdr:col>
      <xdr:colOff>114300</xdr:colOff>
      <xdr:row>35</xdr:row>
      <xdr:rowOff>62230</xdr:rowOff>
    </xdr:to>
    <xdr:sp macro="" textlink="">
      <xdr:nvSpPr>
        <xdr:cNvPr id="73" name="楕円 72">
          <a:extLst>
            <a:ext uri="{FF2B5EF4-FFF2-40B4-BE49-F238E27FC236}">
              <a16:creationId xmlns:a16="http://schemas.microsoft.com/office/drawing/2014/main" id="{E0F3F725-081F-4A13-8751-77770B93E7AF}"/>
            </a:ext>
          </a:extLst>
        </xdr:cNvPr>
        <xdr:cNvSpPr/>
      </xdr:nvSpPr>
      <xdr:spPr>
        <a:xfrm>
          <a:off x="45847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47007</xdr:rowOff>
    </xdr:from>
    <xdr:ext cx="405111" cy="259045"/>
    <xdr:sp macro="" textlink="">
      <xdr:nvSpPr>
        <xdr:cNvPr id="74" name="【道路】&#10;有形固定資産減価償却率該当値テキスト">
          <a:extLst>
            <a:ext uri="{FF2B5EF4-FFF2-40B4-BE49-F238E27FC236}">
              <a16:creationId xmlns:a16="http://schemas.microsoft.com/office/drawing/2014/main" id="{2C36F49B-641D-466B-8EB9-DC9282D6BC41}"/>
            </a:ext>
          </a:extLst>
        </xdr:cNvPr>
        <xdr:cNvSpPr txBox="1"/>
      </xdr:nvSpPr>
      <xdr:spPr>
        <a:xfrm>
          <a:off x="4673600" y="587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86360</xdr:rowOff>
    </xdr:from>
    <xdr:to>
      <xdr:col>20</xdr:col>
      <xdr:colOff>38100</xdr:colOff>
      <xdr:row>40</xdr:row>
      <xdr:rowOff>16510</xdr:rowOff>
    </xdr:to>
    <xdr:sp macro="" textlink="">
      <xdr:nvSpPr>
        <xdr:cNvPr id="75" name="楕円 74">
          <a:extLst>
            <a:ext uri="{FF2B5EF4-FFF2-40B4-BE49-F238E27FC236}">
              <a16:creationId xmlns:a16="http://schemas.microsoft.com/office/drawing/2014/main" id="{32C2B6BC-DDCA-431F-84A2-F22D4DDA2FAD}"/>
            </a:ext>
          </a:extLst>
        </xdr:cNvPr>
        <xdr:cNvSpPr/>
      </xdr:nvSpPr>
      <xdr:spPr>
        <a:xfrm>
          <a:off x="3746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11430</xdr:rowOff>
    </xdr:from>
    <xdr:to>
      <xdr:col>24</xdr:col>
      <xdr:colOff>63500</xdr:colOff>
      <xdr:row>39</xdr:row>
      <xdr:rowOff>137160</xdr:rowOff>
    </xdr:to>
    <xdr:cxnSp macro="">
      <xdr:nvCxnSpPr>
        <xdr:cNvPr id="76" name="直線コネクタ 75">
          <a:extLst>
            <a:ext uri="{FF2B5EF4-FFF2-40B4-BE49-F238E27FC236}">
              <a16:creationId xmlns:a16="http://schemas.microsoft.com/office/drawing/2014/main" id="{02A8F563-8FD2-47DE-BEBE-8952C95D017B}"/>
            </a:ext>
          </a:extLst>
        </xdr:cNvPr>
        <xdr:cNvCxnSpPr/>
      </xdr:nvCxnSpPr>
      <xdr:spPr>
        <a:xfrm flipV="1">
          <a:off x="3797300" y="6012180"/>
          <a:ext cx="838200" cy="81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50165</xdr:rowOff>
    </xdr:from>
    <xdr:to>
      <xdr:col>15</xdr:col>
      <xdr:colOff>101600</xdr:colOff>
      <xdr:row>39</xdr:row>
      <xdr:rowOff>151765</xdr:rowOff>
    </xdr:to>
    <xdr:sp macro="" textlink="">
      <xdr:nvSpPr>
        <xdr:cNvPr id="77" name="楕円 76">
          <a:extLst>
            <a:ext uri="{FF2B5EF4-FFF2-40B4-BE49-F238E27FC236}">
              <a16:creationId xmlns:a16="http://schemas.microsoft.com/office/drawing/2014/main" id="{1C39FC51-05CA-4463-B783-C82DF3ACAFD0}"/>
            </a:ext>
          </a:extLst>
        </xdr:cNvPr>
        <xdr:cNvSpPr/>
      </xdr:nvSpPr>
      <xdr:spPr>
        <a:xfrm>
          <a:off x="2857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100965</xdr:rowOff>
    </xdr:from>
    <xdr:to>
      <xdr:col>19</xdr:col>
      <xdr:colOff>177800</xdr:colOff>
      <xdr:row>39</xdr:row>
      <xdr:rowOff>137160</xdr:rowOff>
    </xdr:to>
    <xdr:cxnSp macro="">
      <xdr:nvCxnSpPr>
        <xdr:cNvPr id="78" name="直線コネクタ 77">
          <a:extLst>
            <a:ext uri="{FF2B5EF4-FFF2-40B4-BE49-F238E27FC236}">
              <a16:creationId xmlns:a16="http://schemas.microsoft.com/office/drawing/2014/main" id="{2A2F9DA9-5ECC-4219-ADA4-B77E235A826F}"/>
            </a:ext>
          </a:extLst>
        </xdr:cNvPr>
        <xdr:cNvCxnSpPr/>
      </xdr:nvCxnSpPr>
      <xdr:spPr>
        <a:xfrm>
          <a:off x="2908300" y="67875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137795</xdr:rowOff>
    </xdr:from>
    <xdr:to>
      <xdr:col>10</xdr:col>
      <xdr:colOff>165100</xdr:colOff>
      <xdr:row>39</xdr:row>
      <xdr:rowOff>67945</xdr:rowOff>
    </xdr:to>
    <xdr:sp macro="" textlink="">
      <xdr:nvSpPr>
        <xdr:cNvPr id="79" name="楕円 78">
          <a:extLst>
            <a:ext uri="{FF2B5EF4-FFF2-40B4-BE49-F238E27FC236}">
              <a16:creationId xmlns:a16="http://schemas.microsoft.com/office/drawing/2014/main" id="{9D1827D8-B0CE-4587-ADC7-04272B34F11C}"/>
            </a:ext>
          </a:extLst>
        </xdr:cNvPr>
        <xdr:cNvSpPr/>
      </xdr:nvSpPr>
      <xdr:spPr>
        <a:xfrm>
          <a:off x="1968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17145</xdr:rowOff>
    </xdr:from>
    <xdr:to>
      <xdr:col>15</xdr:col>
      <xdr:colOff>50800</xdr:colOff>
      <xdr:row>39</xdr:row>
      <xdr:rowOff>100965</xdr:rowOff>
    </xdr:to>
    <xdr:cxnSp macro="">
      <xdr:nvCxnSpPr>
        <xdr:cNvPr id="80" name="直線コネクタ 79">
          <a:extLst>
            <a:ext uri="{FF2B5EF4-FFF2-40B4-BE49-F238E27FC236}">
              <a16:creationId xmlns:a16="http://schemas.microsoft.com/office/drawing/2014/main" id="{A2626C2D-FDCD-4FDC-A345-98865379E26D}"/>
            </a:ext>
          </a:extLst>
        </xdr:cNvPr>
        <xdr:cNvCxnSpPr/>
      </xdr:nvCxnSpPr>
      <xdr:spPr>
        <a:xfrm>
          <a:off x="2019300" y="670369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36830</xdr:rowOff>
    </xdr:from>
    <xdr:to>
      <xdr:col>6</xdr:col>
      <xdr:colOff>38100</xdr:colOff>
      <xdr:row>38</xdr:row>
      <xdr:rowOff>138430</xdr:rowOff>
    </xdr:to>
    <xdr:sp macro="" textlink="">
      <xdr:nvSpPr>
        <xdr:cNvPr id="81" name="楕円 80">
          <a:extLst>
            <a:ext uri="{FF2B5EF4-FFF2-40B4-BE49-F238E27FC236}">
              <a16:creationId xmlns:a16="http://schemas.microsoft.com/office/drawing/2014/main" id="{F48F6764-D423-4F8E-B661-CDAF4A595660}"/>
            </a:ext>
          </a:extLst>
        </xdr:cNvPr>
        <xdr:cNvSpPr/>
      </xdr:nvSpPr>
      <xdr:spPr>
        <a:xfrm>
          <a:off x="1079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87630</xdr:rowOff>
    </xdr:from>
    <xdr:to>
      <xdr:col>10</xdr:col>
      <xdr:colOff>114300</xdr:colOff>
      <xdr:row>39</xdr:row>
      <xdr:rowOff>17145</xdr:rowOff>
    </xdr:to>
    <xdr:cxnSp macro="">
      <xdr:nvCxnSpPr>
        <xdr:cNvPr id="82" name="直線コネクタ 81">
          <a:extLst>
            <a:ext uri="{FF2B5EF4-FFF2-40B4-BE49-F238E27FC236}">
              <a16:creationId xmlns:a16="http://schemas.microsoft.com/office/drawing/2014/main" id="{2BDDF047-A585-4081-93F6-D320CF204146}"/>
            </a:ext>
          </a:extLst>
        </xdr:cNvPr>
        <xdr:cNvCxnSpPr/>
      </xdr:nvCxnSpPr>
      <xdr:spPr>
        <a:xfrm>
          <a:off x="1130300" y="660273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83" name="n_1aveValue【道路】&#10;有形固定資産減価償却率">
          <a:extLst>
            <a:ext uri="{FF2B5EF4-FFF2-40B4-BE49-F238E27FC236}">
              <a16:creationId xmlns:a16="http://schemas.microsoft.com/office/drawing/2014/main" id="{8B2A4E48-CE2E-4C18-B90C-B66B5ADAA888}"/>
            </a:ext>
          </a:extLst>
        </xdr:cNvPr>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84" name="n_2aveValue【道路】&#10;有形固定資産減価償却率">
          <a:extLst>
            <a:ext uri="{FF2B5EF4-FFF2-40B4-BE49-F238E27FC236}">
              <a16:creationId xmlns:a16="http://schemas.microsoft.com/office/drawing/2014/main" id="{448D92A1-E3EE-4875-AB21-6173E00A21CC}"/>
            </a:ext>
          </a:extLst>
        </xdr:cNvPr>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48277</xdr:rowOff>
    </xdr:from>
    <xdr:ext cx="405111" cy="259045"/>
    <xdr:sp macro="" textlink="">
      <xdr:nvSpPr>
        <xdr:cNvPr id="85" name="n_3aveValue【道路】&#10;有形固定資産減価償却率">
          <a:extLst>
            <a:ext uri="{FF2B5EF4-FFF2-40B4-BE49-F238E27FC236}">
              <a16:creationId xmlns:a16="http://schemas.microsoft.com/office/drawing/2014/main" id="{1992A384-D19F-4AF2-BC80-B29E9269B7C1}"/>
            </a:ext>
          </a:extLst>
        </xdr:cNvPr>
        <xdr:cNvSpPr txBox="1"/>
      </xdr:nvSpPr>
      <xdr:spPr>
        <a:xfrm>
          <a:off x="1816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a:extLst>
            <a:ext uri="{FF2B5EF4-FFF2-40B4-BE49-F238E27FC236}">
              <a16:creationId xmlns:a16="http://schemas.microsoft.com/office/drawing/2014/main" id="{3DFAEC91-6710-4284-81FD-2ADA6FE6F47A}"/>
            </a:ext>
          </a:extLst>
        </xdr:cNvPr>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7637</xdr:rowOff>
    </xdr:from>
    <xdr:ext cx="405111" cy="259045"/>
    <xdr:sp macro="" textlink="">
      <xdr:nvSpPr>
        <xdr:cNvPr id="87" name="n_1mainValue【道路】&#10;有形固定資産減価償却率">
          <a:extLst>
            <a:ext uri="{FF2B5EF4-FFF2-40B4-BE49-F238E27FC236}">
              <a16:creationId xmlns:a16="http://schemas.microsoft.com/office/drawing/2014/main" id="{4BFD62CA-4C12-416B-8080-106C1E64966C}"/>
            </a:ext>
          </a:extLst>
        </xdr:cNvPr>
        <xdr:cNvSpPr txBox="1"/>
      </xdr:nvSpPr>
      <xdr:spPr>
        <a:xfrm>
          <a:off x="35820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142892</xdr:rowOff>
    </xdr:from>
    <xdr:ext cx="405111" cy="259045"/>
    <xdr:sp macro="" textlink="">
      <xdr:nvSpPr>
        <xdr:cNvPr id="88" name="n_2mainValue【道路】&#10;有形固定資産減価償却率">
          <a:extLst>
            <a:ext uri="{FF2B5EF4-FFF2-40B4-BE49-F238E27FC236}">
              <a16:creationId xmlns:a16="http://schemas.microsoft.com/office/drawing/2014/main" id="{80477405-C8E1-489A-AD8B-2591E1DE98A8}"/>
            </a:ext>
          </a:extLst>
        </xdr:cNvPr>
        <xdr:cNvSpPr txBox="1"/>
      </xdr:nvSpPr>
      <xdr:spPr>
        <a:xfrm>
          <a:off x="2705744"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59072</xdr:rowOff>
    </xdr:from>
    <xdr:ext cx="405111" cy="259045"/>
    <xdr:sp macro="" textlink="">
      <xdr:nvSpPr>
        <xdr:cNvPr id="89" name="n_3mainValue【道路】&#10;有形固定資産減価償却率">
          <a:extLst>
            <a:ext uri="{FF2B5EF4-FFF2-40B4-BE49-F238E27FC236}">
              <a16:creationId xmlns:a16="http://schemas.microsoft.com/office/drawing/2014/main" id="{1E6A1968-C27A-4488-95AA-9621FE1732B9}"/>
            </a:ext>
          </a:extLst>
        </xdr:cNvPr>
        <xdr:cNvSpPr txBox="1"/>
      </xdr:nvSpPr>
      <xdr:spPr>
        <a:xfrm>
          <a:off x="1816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129557</xdr:rowOff>
    </xdr:from>
    <xdr:ext cx="405111" cy="259045"/>
    <xdr:sp macro="" textlink="">
      <xdr:nvSpPr>
        <xdr:cNvPr id="90" name="n_4mainValue【道路】&#10;有形固定資産減価償却率">
          <a:extLst>
            <a:ext uri="{FF2B5EF4-FFF2-40B4-BE49-F238E27FC236}">
              <a16:creationId xmlns:a16="http://schemas.microsoft.com/office/drawing/2014/main" id="{A182C81C-7E80-41D4-B718-DB19ABE77FAD}"/>
            </a:ext>
          </a:extLst>
        </xdr:cNvPr>
        <xdr:cNvSpPr txBox="1"/>
      </xdr:nvSpPr>
      <xdr:spPr>
        <a:xfrm>
          <a:off x="927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42ADCEA-E7EB-4D4C-A2A3-DDB7F17E520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0637500-B314-47BC-ACAB-EB35FCDA618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2BDA993-CC2A-4081-AA11-DA63714E46D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6076C52-6C10-41A6-861E-FDF3A6E1CB0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CC6B69C-2880-4C49-AB93-36D36D6A99E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D55D530-8DA6-4F16-A089-A3376800423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1DED638-150C-43AE-9414-B42E7A5FA51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FC6A843-B1F8-4CF8-B5D0-036B7B335D0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3AF88EA-B0FF-429E-9AAF-18F493047CB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B748ECF-A29F-4144-8686-4FCDD6D6732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A972BFFD-C4EA-47EE-9790-EE7FEC31935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F7D5F302-EDF7-42B3-BD8A-2A9400E82F5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9E3BD9B8-D922-4BBE-B62E-09530EBF3C0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C12EE8E6-213C-416B-9ED1-B54437B699E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12459AA-194C-4A2B-8826-4100C26B2CB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4C4E1289-A401-4CBC-B9D5-E7065FC249FE}"/>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446F6529-AC03-49BA-ADC4-48040161961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A510D412-24BF-42FF-91E2-AD2926C5FE1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E73DAC34-F409-442E-BA7A-53B34AD48B4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5A2EFA36-ECB1-40FE-AE18-F95F3786DDD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9CEE20FF-4A9F-484A-B5A4-6E74AEB57E0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B46C8AC3-5A9A-48BB-A1E8-7EBFE24BF63B}"/>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5268CE08-11F2-4925-A0C2-000C89C02B9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9D16E695-94F5-4C3E-B227-3164752FDDF3}"/>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15D66C8C-E5CE-4882-8A20-6D950A038E55}"/>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CD75CD02-D532-4B52-819F-C87F8A46AA18}"/>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976470E1-A1A6-4568-B62B-80F4550F263C}"/>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B74E005F-461C-43B1-8E00-D52FDCE3E58B}"/>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9" name="【道路】&#10;一人当たり延長平均値テキスト">
          <a:extLst>
            <a:ext uri="{FF2B5EF4-FFF2-40B4-BE49-F238E27FC236}">
              <a16:creationId xmlns:a16="http://schemas.microsoft.com/office/drawing/2014/main" id="{43045515-537F-4BD4-BBA0-3CBEB8B8561F}"/>
            </a:ext>
          </a:extLst>
        </xdr:cNvPr>
        <xdr:cNvSpPr txBox="1"/>
      </xdr:nvSpPr>
      <xdr:spPr>
        <a:xfrm>
          <a:off x="10515600" y="680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2553AA7F-018E-472D-8552-D5FB24039D93}"/>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9741</xdr:rowOff>
    </xdr:from>
    <xdr:to>
      <xdr:col>50</xdr:col>
      <xdr:colOff>165100</xdr:colOff>
      <xdr:row>38</xdr:row>
      <xdr:rowOff>111341</xdr:rowOff>
    </xdr:to>
    <xdr:sp macro="" textlink="">
      <xdr:nvSpPr>
        <xdr:cNvPr id="121" name="フローチャート: 判断 120">
          <a:extLst>
            <a:ext uri="{FF2B5EF4-FFF2-40B4-BE49-F238E27FC236}">
              <a16:creationId xmlns:a16="http://schemas.microsoft.com/office/drawing/2014/main" id="{0C4B1436-CED3-4CCE-B848-EA2366B26125}"/>
            </a:ext>
          </a:extLst>
        </xdr:cNvPr>
        <xdr:cNvSpPr/>
      </xdr:nvSpPr>
      <xdr:spPr>
        <a:xfrm>
          <a:off x="9588500" y="65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91846</xdr:rowOff>
    </xdr:from>
    <xdr:to>
      <xdr:col>46</xdr:col>
      <xdr:colOff>38100</xdr:colOff>
      <xdr:row>38</xdr:row>
      <xdr:rowOff>21996</xdr:rowOff>
    </xdr:to>
    <xdr:sp macro="" textlink="">
      <xdr:nvSpPr>
        <xdr:cNvPr id="122" name="フローチャート: 判断 121">
          <a:extLst>
            <a:ext uri="{FF2B5EF4-FFF2-40B4-BE49-F238E27FC236}">
              <a16:creationId xmlns:a16="http://schemas.microsoft.com/office/drawing/2014/main" id="{3757A582-BD92-4F15-8AC0-84A858A4602F}"/>
            </a:ext>
          </a:extLst>
        </xdr:cNvPr>
        <xdr:cNvSpPr/>
      </xdr:nvSpPr>
      <xdr:spPr>
        <a:xfrm>
          <a:off x="8699500" y="643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80569</xdr:rowOff>
    </xdr:from>
    <xdr:to>
      <xdr:col>41</xdr:col>
      <xdr:colOff>101600</xdr:colOff>
      <xdr:row>38</xdr:row>
      <xdr:rowOff>10719</xdr:rowOff>
    </xdr:to>
    <xdr:sp macro="" textlink="">
      <xdr:nvSpPr>
        <xdr:cNvPr id="123" name="フローチャート: 判断 122">
          <a:extLst>
            <a:ext uri="{FF2B5EF4-FFF2-40B4-BE49-F238E27FC236}">
              <a16:creationId xmlns:a16="http://schemas.microsoft.com/office/drawing/2014/main" id="{9BE89E56-8299-4C75-A364-07161933A8A2}"/>
            </a:ext>
          </a:extLst>
        </xdr:cNvPr>
        <xdr:cNvSpPr/>
      </xdr:nvSpPr>
      <xdr:spPr>
        <a:xfrm>
          <a:off x="7810500" y="64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83388</xdr:rowOff>
    </xdr:from>
    <xdr:to>
      <xdr:col>36</xdr:col>
      <xdr:colOff>165100</xdr:colOff>
      <xdr:row>38</xdr:row>
      <xdr:rowOff>13539</xdr:rowOff>
    </xdr:to>
    <xdr:sp macro="" textlink="">
      <xdr:nvSpPr>
        <xdr:cNvPr id="124" name="フローチャート: 判断 123">
          <a:extLst>
            <a:ext uri="{FF2B5EF4-FFF2-40B4-BE49-F238E27FC236}">
              <a16:creationId xmlns:a16="http://schemas.microsoft.com/office/drawing/2014/main" id="{C6516304-9379-41DC-95B5-4BFCFE115537}"/>
            </a:ext>
          </a:extLst>
        </xdr:cNvPr>
        <xdr:cNvSpPr/>
      </xdr:nvSpPr>
      <xdr:spPr>
        <a:xfrm>
          <a:off x="6921500" y="6427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03DF4A5-24CD-4FF5-8772-AED10B4AFE2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CC3F021-6440-4D83-935B-0EA139E0D9D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FF13693-F453-48BA-9B28-45C6CD03A3A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65C48A9-BC0F-4C8F-A6C5-4B090140BA9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BA27F78-1F9B-4987-94C7-7DA63437C0D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135547</xdr:rowOff>
    </xdr:from>
    <xdr:to>
      <xdr:col>55</xdr:col>
      <xdr:colOff>50800</xdr:colOff>
      <xdr:row>37</xdr:row>
      <xdr:rowOff>65697</xdr:rowOff>
    </xdr:to>
    <xdr:sp macro="" textlink="">
      <xdr:nvSpPr>
        <xdr:cNvPr id="130" name="楕円 129">
          <a:extLst>
            <a:ext uri="{FF2B5EF4-FFF2-40B4-BE49-F238E27FC236}">
              <a16:creationId xmlns:a16="http://schemas.microsoft.com/office/drawing/2014/main" id="{167A0796-D548-4EF6-ABBD-D3EC76951B9C}"/>
            </a:ext>
          </a:extLst>
        </xdr:cNvPr>
        <xdr:cNvSpPr/>
      </xdr:nvSpPr>
      <xdr:spPr>
        <a:xfrm>
          <a:off x="10426700" y="63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158424</xdr:rowOff>
    </xdr:from>
    <xdr:ext cx="534377" cy="259045"/>
    <xdr:sp macro="" textlink="">
      <xdr:nvSpPr>
        <xdr:cNvPr id="131" name="【道路】&#10;一人当たり延長該当値テキスト">
          <a:extLst>
            <a:ext uri="{FF2B5EF4-FFF2-40B4-BE49-F238E27FC236}">
              <a16:creationId xmlns:a16="http://schemas.microsoft.com/office/drawing/2014/main" id="{4FFEA7C1-4558-4BDC-8CFC-0D8337E14401}"/>
            </a:ext>
          </a:extLst>
        </xdr:cNvPr>
        <xdr:cNvSpPr txBox="1"/>
      </xdr:nvSpPr>
      <xdr:spPr>
        <a:xfrm>
          <a:off x="10515600" y="615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144044</xdr:rowOff>
    </xdr:from>
    <xdr:to>
      <xdr:col>50</xdr:col>
      <xdr:colOff>165100</xdr:colOff>
      <xdr:row>37</xdr:row>
      <xdr:rowOff>74194</xdr:rowOff>
    </xdr:to>
    <xdr:sp macro="" textlink="">
      <xdr:nvSpPr>
        <xdr:cNvPr id="132" name="楕円 131">
          <a:extLst>
            <a:ext uri="{FF2B5EF4-FFF2-40B4-BE49-F238E27FC236}">
              <a16:creationId xmlns:a16="http://schemas.microsoft.com/office/drawing/2014/main" id="{7D319639-30DD-495C-90D0-4821DBFE958B}"/>
            </a:ext>
          </a:extLst>
        </xdr:cNvPr>
        <xdr:cNvSpPr/>
      </xdr:nvSpPr>
      <xdr:spPr>
        <a:xfrm>
          <a:off x="9588500" y="63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14897</xdr:rowOff>
    </xdr:from>
    <xdr:to>
      <xdr:col>55</xdr:col>
      <xdr:colOff>0</xdr:colOff>
      <xdr:row>37</xdr:row>
      <xdr:rowOff>23394</xdr:rowOff>
    </xdr:to>
    <xdr:cxnSp macro="">
      <xdr:nvCxnSpPr>
        <xdr:cNvPr id="133" name="直線コネクタ 132">
          <a:extLst>
            <a:ext uri="{FF2B5EF4-FFF2-40B4-BE49-F238E27FC236}">
              <a16:creationId xmlns:a16="http://schemas.microsoft.com/office/drawing/2014/main" id="{D321A9E2-2B3C-4D96-B726-C59FA620A655}"/>
            </a:ext>
          </a:extLst>
        </xdr:cNvPr>
        <xdr:cNvCxnSpPr/>
      </xdr:nvCxnSpPr>
      <xdr:spPr>
        <a:xfrm flipV="1">
          <a:off x="9639300" y="6358547"/>
          <a:ext cx="8382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153721</xdr:rowOff>
    </xdr:from>
    <xdr:to>
      <xdr:col>46</xdr:col>
      <xdr:colOff>38100</xdr:colOff>
      <xdr:row>37</xdr:row>
      <xdr:rowOff>83871</xdr:rowOff>
    </xdr:to>
    <xdr:sp macro="" textlink="">
      <xdr:nvSpPr>
        <xdr:cNvPr id="134" name="楕円 133">
          <a:extLst>
            <a:ext uri="{FF2B5EF4-FFF2-40B4-BE49-F238E27FC236}">
              <a16:creationId xmlns:a16="http://schemas.microsoft.com/office/drawing/2014/main" id="{B987797B-67A7-47CE-9C00-A125FA65886E}"/>
            </a:ext>
          </a:extLst>
        </xdr:cNvPr>
        <xdr:cNvSpPr/>
      </xdr:nvSpPr>
      <xdr:spPr>
        <a:xfrm>
          <a:off x="8699500" y="63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23394</xdr:rowOff>
    </xdr:from>
    <xdr:to>
      <xdr:col>50</xdr:col>
      <xdr:colOff>114300</xdr:colOff>
      <xdr:row>37</xdr:row>
      <xdr:rowOff>33071</xdr:rowOff>
    </xdr:to>
    <xdr:cxnSp macro="">
      <xdr:nvCxnSpPr>
        <xdr:cNvPr id="135" name="直線コネクタ 134">
          <a:extLst>
            <a:ext uri="{FF2B5EF4-FFF2-40B4-BE49-F238E27FC236}">
              <a16:creationId xmlns:a16="http://schemas.microsoft.com/office/drawing/2014/main" id="{9F8D5561-2E45-4792-A68B-05D38E1B6ACF}"/>
            </a:ext>
          </a:extLst>
        </xdr:cNvPr>
        <xdr:cNvCxnSpPr/>
      </xdr:nvCxnSpPr>
      <xdr:spPr>
        <a:xfrm flipV="1">
          <a:off x="8750300" y="6367044"/>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163817</xdr:rowOff>
    </xdr:from>
    <xdr:to>
      <xdr:col>41</xdr:col>
      <xdr:colOff>101600</xdr:colOff>
      <xdr:row>37</xdr:row>
      <xdr:rowOff>93967</xdr:rowOff>
    </xdr:to>
    <xdr:sp macro="" textlink="">
      <xdr:nvSpPr>
        <xdr:cNvPr id="136" name="楕円 135">
          <a:extLst>
            <a:ext uri="{FF2B5EF4-FFF2-40B4-BE49-F238E27FC236}">
              <a16:creationId xmlns:a16="http://schemas.microsoft.com/office/drawing/2014/main" id="{343C8365-D1A4-4277-B2B6-93E596912FA9}"/>
            </a:ext>
          </a:extLst>
        </xdr:cNvPr>
        <xdr:cNvSpPr/>
      </xdr:nvSpPr>
      <xdr:spPr>
        <a:xfrm>
          <a:off x="7810500" y="633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33071</xdr:rowOff>
    </xdr:from>
    <xdr:to>
      <xdr:col>45</xdr:col>
      <xdr:colOff>177800</xdr:colOff>
      <xdr:row>37</xdr:row>
      <xdr:rowOff>43167</xdr:rowOff>
    </xdr:to>
    <xdr:cxnSp macro="">
      <xdr:nvCxnSpPr>
        <xdr:cNvPr id="137" name="直線コネクタ 136">
          <a:extLst>
            <a:ext uri="{FF2B5EF4-FFF2-40B4-BE49-F238E27FC236}">
              <a16:creationId xmlns:a16="http://schemas.microsoft.com/office/drawing/2014/main" id="{05C7F655-DF9A-490B-820E-432756EB0103}"/>
            </a:ext>
          </a:extLst>
        </xdr:cNvPr>
        <xdr:cNvCxnSpPr/>
      </xdr:nvCxnSpPr>
      <xdr:spPr>
        <a:xfrm flipV="1">
          <a:off x="7861300" y="6376721"/>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5550</xdr:rowOff>
    </xdr:from>
    <xdr:to>
      <xdr:col>36</xdr:col>
      <xdr:colOff>165100</xdr:colOff>
      <xdr:row>37</xdr:row>
      <xdr:rowOff>107150</xdr:rowOff>
    </xdr:to>
    <xdr:sp macro="" textlink="">
      <xdr:nvSpPr>
        <xdr:cNvPr id="138" name="楕円 137">
          <a:extLst>
            <a:ext uri="{FF2B5EF4-FFF2-40B4-BE49-F238E27FC236}">
              <a16:creationId xmlns:a16="http://schemas.microsoft.com/office/drawing/2014/main" id="{80B81F58-1833-4BE7-ACFF-BE69E900E577}"/>
            </a:ext>
          </a:extLst>
        </xdr:cNvPr>
        <xdr:cNvSpPr/>
      </xdr:nvSpPr>
      <xdr:spPr>
        <a:xfrm>
          <a:off x="6921500" y="63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43167</xdr:rowOff>
    </xdr:from>
    <xdr:to>
      <xdr:col>41</xdr:col>
      <xdr:colOff>50800</xdr:colOff>
      <xdr:row>37</xdr:row>
      <xdr:rowOff>56350</xdr:rowOff>
    </xdr:to>
    <xdr:cxnSp macro="">
      <xdr:nvCxnSpPr>
        <xdr:cNvPr id="139" name="直線コネクタ 138">
          <a:extLst>
            <a:ext uri="{FF2B5EF4-FFF2-40B4-BE49-F238E27FC236}">
              <a16:creationId xmlns:a16="http://schemas.microsoft.com/office/drawing/2014/main" id="{9DE1383F-C664-41B5-B19F-6DE74BD724D5}"/>
            </a:ext>
          </a:extLst>
        </xdr:cNvPr>
        <xdr:cNvCxnSpPr/>
      </xdr:nvCxnSpPr>
      <xdr:spPr>
        <a:xfrm flipV="1">
          <a:off x="6972300" y="6386817"/>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102468</xdr:rowOff>
    </xdr:from>
    <xdr:ext cx="534377" cy="259045"/>
    <xdr:sp macro="" textlink="">
      <xdr:nvSpPr>
        <xdr:cNvPr id="140" name="n_1aveValue【道路】&#10;一人当たり延長">
          <a:extLst>
            <a:ext uri="{FF2B5EF4-FFF2-40B4-BE49-F238E27FC236}">
              <a16:creationId xmlns:a16="http://schemas.microsoft.com/office/drawing/2014/main" id="{446A0BDF-F8B1-417E-9A63-30B55A24C00A}"/>
            </a:ext>
          </a:extLst>
        </xdr:cNvPr>
        <xdr:cNvSpPr txBox="1"/>
      </xdr:nvSpPr>
      <xdr:spPr>
        <a:xfrm>
          <a:off x="9359411" y="661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13123</xdr:rowOff>
    </xdr:from>
    <xdr:ext cx="534377" cy="259045"/>
    <xdr:sp macro="" textlink="">
      <xdr:nvSpPr>
        <xdr:cNvPr id="141" name="n_2aveValue【道路】&#10;一人当たり延長">
          <a:extLst>
            <a:ext uri="{FF2B5EF4-FFF2-40B4-BE49-F238E27FC236}">
              <a16:creationId xmlns:a16="http://schemas.microsoft.com/office/drawing/2014/main" id="{341F1DDF-E224-430A-8A8B-70E216538080}"/>
            </a:ext>
          </a:extLst>
        </xdr:cNvPr>
        <xdr:cNvSpPr txBox="1"/>
      </xdr:nvSpPr>
      <xdr:spPr>
        <a:xfrm>
          <a:off x="8483111" y="652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1846</xdr:rowOff>
    </xdr:from>
    <xdr:ext cx="534377" cy="259045"/>
    <xdr:sp macro="" textlink="">
      <xdr:nvSpPr>
        <xdr:cNvPr id="142" name="n_3aveValue【道路】&#10;一人当たり延長">
          <a:extLst>
            <a:ext uri="{FF2B5EF4-FFF2-40B4-BE49-F238E27FC236}">
              <a16:creationId xmlns:a16="http://schemas.microsoft.com/office/drawing/2014/main" id="{1CB563DE-5F93-4883-9727-488F9256A175}"/>
            </a:ext>
          </a:extLst>
        </xdr:cNvPr>
        <xdr:cNvSpPr txBox="1"/>
      </xdr:nvSpPr>
      <xdr:spPr>
        <a:xfrm>
          <a:off x="7594111" y="65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4665</xdr:rowOff>
    </xdr:from>
    <xdr:ext cx="534377" cy="259045"/>
    <xdr:sp macro="" textlink="">
      <xdr:nvSpPr>
        <xdr:cNvPr id="143" name="n_4aveValue【道路】&#10;一人当たり延長">
          <a:extLst>
            <a:ext uri="{FF2B5EF4-FFF2-40B4-BE49-F238E27FC236}">
              <a16:creationId xmlns:a16="http://schemas.microsoft.com/office/drawing/2014/main" id="{552BCF9F-925D-4097-A51A-C7267129A877}"/>
            </a:ext>
          </a:extLst>
        </xdr:cNvPr>
        <xdr:cNvSpPr txBox="1"/>
      </xdr:nvSpPr>
      <xdr:spPr>
        <a:xfrm>
          <a:off x="6705111" y="651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90721</xdr:rowOff>
    </xdr:from>
    <xdr:ext cx="534377" cy="259045"/>
    <xdr:sp macro="" textlink="">
      <xdr:nvSpPr>
        <xdr:cNvPr id="144" name="n_1mainValue【道路】&#10;一人当たり延長">
          <a:extLst>
            <a:ext uri="{FF2B5EF4-FFF2-40B4-BE49-F238E27FC236}">
              <a16:creationId xmlns:a16="http://schemas.microsoft.com/office/drawing/2014/main" id="{1D6B2F64-6DD5-4861-8A60-6817C74294AF}"/>
            </a:ext>
          </a:extLst>
        </xdr:cNvPr>
        <xdr:cNvSpPr txBox="1"/>
      </xdr:nvSpPr>
      <xdr:spPr>
        <a:xfrm>
          <a:off x="9359411" y="60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100398</xdr:rowOff>
    </xdr:from>
    <xdr:ext cx="534377" cy="259045"/>
    <xdr:sp macro="" textlink="">
      <xdr:nvSpPr>
        <xdr:cNvPr id="145" name="n_2mainValue【道路】&#10;一人当たり延長">
          <a:extLst>
            <a:ext uri="{FF2B5EF4-FFF2-40B4-BE49-F238E27FC236}">
              <a16:creationId xmlns:a16="http://schemas.microsoft.com/office/drawing/2014/main" id="{428F314D-AAEE-4621-BBDA-4589C79ACB92}"/>
            </a:ext>
          </a:extLst>
        </xdr:cNvPr>
        <xdr:cNvSpPr txBox="1"/>
      </xdr:nvSpPr>
      <xdr:spPr>
        <a:xfrm>
          <a:off x="8483111" y="610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110494</xdr:rowOff>
    </xdr:from>
    <xdr:ext cx="534377" cy="259045"/>
    <xdr:sp macro="" textlink="">
      <xdr:nvSpPr>
        <xdr:cNvPr id="146" name="n_3mainValue【道路】&#10;一人当たり延長">
          <a:extLst>
            <a:ext uri="{FF2B5EF4-FFF2-40B4-BE49-F238E27FC236}">
              <a16:creationId xmlns:a16="http://schemas.microsoft.com/office/drawing/2014/main" id="{5699F17C-A69D-4150-854A-7C7631E58D3F}"/>
            </a:ext>
          </a:extLst>
        </xdr:cNvPr>
        <xdr:cNvSpPr txBox="1"/>
      </xdr:nvSpPr>
      <xdr:spPr>
        <a:xfrm>
          <a:off x="7594111" y="611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123677</xdr:rowOff>
    </xdr:from>
    <xdr:ext cx="534377" cy="259045"/>
    <xdr:sp macro="" textlink="">
      <xdr:nvSpPr>
        <xdr:cNvPr id="147" name="n_4mainValue【道路】&#10;一人当たり延長">
          <a:extLst>
            <a:ext uri="{FF2B5EF4-FFF2-40B4-BE49-F238E27FC236}">
              <a16:creationId xmlns:a16="http://schemas.microsoft.com/office/drawing/2014/main" id="{11615175-2336-44F2-8093-4DBB88B31039}"/>
            </a:ext>
          </a:extLst>
        </xdr:cNvPr>
        <xdr:cNvSpPr txBox="1"/>
      </xdr:nvSpPr>
      <xdr:spPr>
        <a:xfrm>
          <a:off x="6705111" y="612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D27E1907-8F9D-436D-9CA5-A3BB783CBA9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D5A8E8A5-F365-40C8-8C16-CF57FDBC313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7EC02916-84B8-44DC-8E64-7DB9F7CD5DA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226538DE-DA26-40C5-8FBC-B42497E12AF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646F2CF-7512-425E-9C2E-3E4CBE9E7CF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810F65C2-23CB-4F5F-A1B5-519A5A1D5A0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FC2FB087-7712-4E01-8413-AEF660AE992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D0F6AA2F-3F60-4935-930B-E75C2F9246C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F34695A0-DEA5-4E86-A321-C2E3FEC205D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141814F8-46FF-4709-A911-299AD791883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349FC60C-AC2D-49CF-B9BC-383B6E46A83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A327C168-E5F9-4318-B4F3-9082A5F6917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50801A4D-6549-41B8-AD7B-3AC37009276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9CEFD9EE-8BB3-4ECA-AB93-06F6BB48C39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7065B8B9-1805-4CAA-80B9-3D50FCE8261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57B5F655-3F41-42A2-998A-1259F0CE2AC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A5F67F9F-5331-49DA-B5AD-4CE833CCE42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69162F0A-6E9F-414F-BDFF-76C937BB0D8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20D5DF31-44F5-48E6-B4BB-4973941AEAE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65A73DA9-4118-4D24-B5B1-88FB8DAD65D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B0979883-C70B-4924-BBDD-68F0380A30B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953846E-D026-4E86-B091-2A03133C582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38F3AA83-37C1-4994-A722-10326929680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F9CC3664-DBE0-45D2-9B27-069D21C2D0A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210ED6C3-FF33-4E5D-B796-AA2F507330D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11B1D4B8-379F-4AFA-8A12-2D3BB8266B53}"/>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D7BB7DA-946E-49FF-9454-0CBFFD21D664}"/>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764F7B46-FE39-4062-978F-4695A2D6DE5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88766B6A-D992-4204-9702-BACBE202A88F}"/>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90286FDA-2D40-41E6-8EFE-B51617A4467C}"/>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B8B2CF70-4CE9-4C76-B78F-BFDF06701D6B}"/>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D337EC3C-641D-41EB-BC64-CFF965FD7B88}"/>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52070</xdr:rowOff>
    </xdr:from>
    <xdr:to>
      <xdr:col>20</xdr:col>
      <xdr:colOff>38100</xdr:colOff>
      <xdr:row>60</xdr:row>
      <xdr:rowOff>153670</xdr:rowOff>
    </xdr:to>
    <xdr:sp macro="" textlink="">
      <xdr:nvSpPr>
        <xdr:cNvPr id="180" name="フローチャート: 判断 179">
          <a:extLst>
            <a:ext uri="{FF2B5EF4-FFF2-40B4-BE49-F238E27FC236}">
              <a16:creationId xmlns:a16="http://schemas.microsoft.com/office/drawing/2014/main" id="{3E5A4C26-4B06-4E3F-801C-5ED3BED5BD41}"/>
            </a:ext>
          </a:extLst>
        </xdr:cNvPr>
        <xdr:cNvSpPr/>
      </xdr:nvSpPr>
      <xdr:spPr>
        <a:xfrm>
          <a:off x="3746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ADD5323F-3EE6-4D7B-B0BF-8738A2F290E2}"/>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82" name="フローチャート: 判断 181">
          <a:extLst>
            <a:ext uri="{FF2B5EF4-FFF2-40B4-BE49-F238E27FC236}">
              <a16:creationId xmlns:a16="http://schemas.microsoft.com/office/drawing/2014/main" id="{E827C67F-0013-4B06-A702-A3881926266D}"/>
            </a:ext>
          </a:extLst>
        </xdr:cNvPr>
        <xdr:cNvSpPr/>
      </xdr:nvSpPr>
      <xdr:spPr>
        <a:xfrm>
          <a:off x="1968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3" name="フローチャート: 判断 182">
          <a:extLst>
            <a:ext uri="{FF2B5EF4-FFF2-40B4-BE49-F238E27FC236}">
              <a16:creationId xmlns:a16="http://schemas.microsoft.com/office/drawing/2014/main" id="{53026A14-E560-4901-91D1-0A6F8E117A86}"/>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2C57189-1743-4D2A-96D1-A17FCDFE18A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F5865AD-4F39-4EBB-976E-C899B1C5399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87E3493-3890-4002-8230-EA3843BD218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B901D7F-5FBA-4169-9FC5-B6FD647BC8B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8D66673-1DB4-481B-82C9-8D2A3E46B81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9616</xdr:rowOff>
    </xdr:from>
    <xdr:to>
      <xdr:col>24</xdr:col>
      <xdr:colOff>114300</xdr:colOff>
      <xdr:row>60</xdr:row>
      <xdr:rowOff>111216</xdr:rowOff>
    </xdr:to>
    <xdr:sp macro="" textlink="">
      <xdr:nvSpPr>
        <xdr:cNvPr id="189" name="楕円 188">
          <a:extLst>
            <a:ext uri="{FF2B5EF4-FFF2-40B4-BE49-F238E27FC236}">
              <a16:creationId xmlns:a16="http://schemas.microsoft.com/office/drawing/2014/main" id="{8F7C5778-2E11-4072-AECB-C5FBF4AFA3EF}"/>
            </a:ext>
          </a:extLst>
        </xdr:cNvPr>
        <xdr:cNvSpPr/>
      </xdr:nvSpPr>
      <xdr:spPr>
        <a:xfrm>
          <a:off x="45847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32493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D9DFD275-327B-4E22-8643-F0F0A5377361}"/>
            </a:ext>
          </a:extLst>
        </xdr:cNvPr>
        <xdr:cNvSpPr txBox="1"/>
      </xdr:nvSpPr>
      <xdr:spPr>
        <a:xfrm>
          <a:off x="4673600" y="10148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4717</xdr:rowOff>
    </xdr:from>
    <xdr:to>
      <xdr:col>20</xdr:col>
      <xdr:colOff>38100</xdr:colOff>
      <xdr:row>62</xdr:row>
      <xdr:rowOff>106317</xdr:rowOff>
    </xdr:to>
    <xdr:sp macro="" textlink="">
      <xdr:nvSpPr>
        <xdr:cNvPr id="191" name="楕円 190">
          <a:extLst>
            <a:ext uri="{FF2B5EF4-FFF2-40B4-BE49-F238E27FC236}">
              <a16:creationId xmlns:a16="http://schemas.microsoft.com/office/drawing/2014/main" id="{C5B81667-01AE-4C2A-8C57-325FAE386D60}"/>
            </a:ext>
          </a:extLst>
        </xdr:cNvPr>
        <xdr:cNvSpPr/>
      </xdr:nvSpPr>
      <xdr:spPr>
        <a:xfrm>
          <a:off x="3746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60416</xdr:rowOff>
    </xdr:from>
    <xdr:to>
      <xdr:col>24</xdr:col>
      <xdr:colOff>63500</xdr:colOff>
      <xdr:row>62</xdr:row>
      <xdr:rowOff>55517</xdr:rowOff>
    </xdr:to>
    <xdr:cxnSp macro="">
      <xdr:nvCxnSpPr>
        <xdr:cNvPr id="192" name="直線コネクタ 191">
          <a:extLst>
            <a:ext uri="{FF2B5EF4-FFF2-40B4-BE49-F238E27FC236}">
              <a16:creationId xmlns:a16="http://schemas.microsoft.com/office/drawing/2014/main" id="{2694ECA5-2FC3-4F1D-87D7-960530817ED8}"/>
            </a:ext>
          </a:extLst>
        </xdr:cNvPr>
        <xdr:cNvCxnSpPr/>
      </xdr:nvCxnSpPr>
      <xdr:spPr>
        <a:xfrm flipV="1">
          <a:off x="3797300" y="10347416"/>
          <a:ext cx="838200" cy="33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47172</xdr:rowOff>
    </xdr:from>
    <xdr:to>
      <xdr:col>15</xdr:col>
      <xdr:colOff>101600</xdr:colOff>
      <xdr:row>62</xdr:row>
      <xdr:rowOff>148772</xdr:rowOff>
    </xdr:to>
    <xdr:sp macro="" textlink="">
      <xdr:nvSpPr>
        <xdr:cNvPr id="193" name="楕円 192">
          <a:extLst>
            <a:ext uri="{FF2B5EF4-FFF2-40B4-BE49-F238E27FC236}">
              <a16:creationId xmlns:a16="http://schemas.microsoft.com/office/drawing/2014/main" id="{47BB9B0C-DB59-40C3-A93E-F0D2267AAA35}"/>
            </a:ext>
          </a:extLst>
        </xdr:cNvPr>
        <xdr:cNvSpPr/>
      </xdr:nvSpPr>
      <xdr:spPr>
        <a:xfrm>
          <a:off x="2857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55517</xdr:rowOff>
    </xdr:from>
    <xdr:to>
      <xdr:col>19</xdr:col>
      <xdr:colOff>177800</xdr:colOff>
      <xdr:row>62</xdr:row>
      <xdr:rowOff>97972</xdr:rowOff>
    </xdr:to>
    <xdr:cxnSp macro="">
      <xdr:nvCxnSpPr>
        <xdr:cNvPr id="194" name="直線コネクタ 193">
          <a:extLst>
            <a:ext uri="{FF2B5EF4-FFF2-40B4-BE49-F238E27FC236}">
              <a16:creationId xmlns:a16="http://schemas.microsoft.com/office/drawing/2014/main" id="{9D3E5F51-0446-4711-8515-FB1A551D6291}"/>
            </a:ext>
          </a:extLst>
        </xdr:cNvPr>
        <xdr:cNvCxnSpPr/>
      </xdr:nvCxnSpPr>
      <xdr:spPr>
        <a:xfrm flipV="1">
          <a:off x="2908300" y="1068541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58601</xdr:rowOff>
    </xdr:from>
    <xdr:to>
      <xdr:col>10</xdr:col>
      <xdr:colOff>165100</xdr:colOff>
      <xdr:row>62</xdr:row>
      <xdr:rowOff>160201</xdr:rowOff>
    </xdr:to>
    <xdr:sp macro="" textlink="">
      <xdr:nvSpPr>
        <xdr:cNvPr id="195" name="楕円 194">
          <a:extLst>
            <a:ext uri="{FF2B5EF4-FFF2-40B4-BE49-F238E27FC236}">
              <a16:creationId xmlns:a16="http://schemas.microsoft.com/office/drawing/2014/main" id="{A70B188B-F3FE-4D65-9E7B-B51ADD2A9BD5}"/>
            </a:ext>
          </a:extLst>
        </xdr:cNvPr>
        <xdr:cNvSpPr/>
      </xdr:nvSpPr>
      <xdr:spPr>
        <a:xfrm>
          <a:off x="19685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97972</xdr:rowOff>
    </xdr:from>
    <xdr:to>
      <xdr:col>15</xdr:col>
      <xdr:colOff>50800</xdr:colOff>
      <xdr:row>62</xdr:row>
      <xdr:rowOff>109401</xdr:rowOff>
    </xdr:to>
    <xdr:cxnSp macro="">
      <xdr:nvCxnSpPr>
        <xdr:cNvPr id="196" name="直線コネクタ 195">
          <a:extLst>
            <a:ext uri="{FF2B5EF4-FFF2-40B4-BE49-F238E27FC236}">
              <a16:creationId xmlns:a16="http://schemas.microsoft.com/office/drawing/2014/main" id="{809BA522-6C7A-4F19-96AB-B80049E01CB8}"/>
            </a:ext>
          </a:extLst>
        </xdr:cNvPr>
        <xdr:cNvCxnSpPr/>
      </xdr:nvCxnSpPr>
      <xdr:spPr>
        <a:xfrm flipV="1">
          <a:off x="2019300" y="1072787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158206</xdr:rowOff>
    </xdr:from>
    <xdr:to>
      <xdr:col>6</xdr:col>
      <xdr:colOff>38100</xdr:colOff>
      <xdr:row>63</xdr:row>
      <xdr:rowOff>88356</xdr:rowOff>
    </xdr:to>
    <xdr:sp macro="" textlink="">
      <xdr:nvSpPr>
        <xdr:cNvPr id="197" name="楕円 196">
          <a:extLst>
            <a:ext uri="{FF2B5EF4-FFF2-40B4-BE49-F238E27FC236}">
              <a16:creationId xmlns:a16="http://schemas.microsoft.com/office/drawing/2014/main" id="{708AA6BF-2389-4351-B9D2-489669DD156E}"/>
            </a:ext>
          </a:extLst>
        </xdr:cNvPr>
        <xdr:cNvSpPr/>
      </xdr:nvSpPr>
      <xdr:spPr>
        <a:xfrm>
          <a:off x="1079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109401</xdr:rowOff>
    </xdr:from>
    <xdr:to>
      <xdr:col>10</xdr:col>
      <xdr:colOff>114300</xdr:colOff>
      <xdr:row>63</xdr:row>
      <xdr:rowOff>37556</xdr:rowOff>
    </xdr:to>
    <xdr:cxnSp macro="">
      <xdr:nvCxnSpPr>
        <xdr:cNvPr id="198" name="直線コネクタ 197">
          <a:extLst>
            <a:ext uri="{FF2B5EF4-FFF2-40B4-BE49-F238E27FC236}">
              <a16:creationId xmlns:a16="http://schemas.microsoft.com/office/drawing/2014/main" id="{C0059DA4-02F7-4450-9DAB-87124454B41C}"/>
            </a:ext>
          </a:extLst>
        </xdr:cNvPr>
        <xdr:cNvCxnSpPr/>
      </xdr:nvCxnSpPr>
      <xdr:spPr>
        <a:xfrm flipV="1">
          <a:off x="1130300" y="10739301"/>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170197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D0BAA461-0601-4C76-9295-A23F90B3F99C}"/>
            </a:ext>
          </a:extLst>
        </xdr:cNvPr>
        <xdr:cNvSpPr txBox="1"/>
      </xdr:nvSpPr>
      <xdr:spPr>
        <a:xfrm>
          <a:off x="35820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E1B78263-E019-47FB-8F11-FD926FD450E4}"/>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170197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41326E3D-5E19-4E02-8AB2-009D40B67F27}"/>
            </a:ext>
          </a:extLst>
        </xdr:cNvPr>
        <xdr:cNvSpPr txBox="1"/>
      </xdr:nvSpPr>
      <xdr:spPr>
        <a:xfrm>
          <a:off x="1816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A6BCDE82-0AFA-4C2E-9470-657E0511B400}"/>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97444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153EF0F7-2F01-46D0-99D3-057DEEB5D6FB}"/>
            </a:ext>
          </a:extLst>
        </xdr:cNvPr>
        <xdr:cNvSpPr txBox="1"/>
      </xdr:nvSpPr>
      <xdr:spPr>
        <a:xfrm>
          <a:off x="35820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139899</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8AD54726-BCB5-4D4A-A2F8-80F901BF34FE}"/>
            </a:ext>
          </a:extLst>
        </xdr:cNvPr>
        <xdr:cNvSpPr txBox="1"/>
      </xdr:nvSpPr>
      <xdr:spPr>
        <a:xfrm>
          <a:off x="2705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151328</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103ABB82-C22E-47C6-8938-360B0C399CC1}"/>
            </a:ext>
          </a:extLst>
        </xdr:cNvPr>
        <xdr:cNvSpPr txBox="1"/>
      </xdr:nvSpPr>
      <xdr:spPr>
        <a:xfrm>
          <a:off x="1816744" y="1078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79483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18268140-93BF-4C2F-8DDB-32703E1CFA19}"/>
            </a:ext>
          </a:extLst>
        </xdr:cNvPr>
        <xdr:cNvSpPr txBox="1"/>
      </xdr:nvSpPr>
      <xdr:spPr>
        <a:xfrm>
          <a:off x="927744" y="1088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DD7FD9C3-F94E-4737-857B-9FA9010068C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C16063D-CED2-4815-ADD0-DC51B75A7B2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E89EE349-B6D0-4F8B-941C-244FA63D56B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22025778-109E-4B9F-ACA7-B8A4884D42D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BC726987-BA48-42C6-9F50-044C2655153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745F8F46-15CC-4FD2-93A4-AF58923E2C5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D57AF14-678D-4032-B69E-17BFBD02DFF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C9948D2A-5539-4E3E-B8C9-77C2C663BBE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19C57C57-F785-48D2-A48C-9AEF3451415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72362E6F-8D08-45BF-935C-F4DA6B2EFB6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C92F1974-7396-4F31-88E8-E3FCD2EE93C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72DA621-A15F-4FC5-B502-F4F73348B1C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6E6B248-3C04-4E99-88C1-E9D81B7660A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ED9FB9F4-4822-4D4C-8ACE-6B163BF02B2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FA57DA16-EC8D-4E14-806D-BC64C657FA4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46FD4B87-FEDB-4BAB-A89E-88C734887A6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36298CFD-04B8-45CA-A316-F4270F1B9F4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5025DC4B-0C63-41C3-B4C0-628E01515254}"/>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744691D0-C6AB-46F8-9535-438005F6A1A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5811EA9A-1EA8-4F8E-830B-80E8DF9E450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6F26A183-9D21-4AE5-A838-6D6F8BC65CA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1478D1FB-9905-4F60-B35D-A98437AC64E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2D9F9C4B-FEC5-4EDB-AE17-96D996E6184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F169EF4D-13E3-427A-B34E-8FBBFBE7935C}"/>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8F7E523D-FE98-45E1-9712-29F633550736}"/>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44111291-CEF4-4FDF-991A-9D4171E42F82}"/>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FBDEAB17-023B-46A4-9164-F3451249376A}"/>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8181A5B5-F6DD-413B-AA8C-B9E0B1CD1955}"/>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F710B069-00A4-405D-910F-C14333931129}"/>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5E274DCE-10D9-4BA8-BD1B-B0DCABF60536}"/>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149865</xdr:rowOff>
    </xdr:from>
    <xdr:to>
      <xdr:col>50</xdr:col>
      <xdr:colOff>165100</xdr:colOff>
      <xdr:row>63</xdr:row>
      <xdr:rowOff>80015</xdr:rowOff>
    </xdr:to>
    <xdr:sp macro="" textlink="">
      <xdr:nvSpPr>
        <xdr:cNvPr id="237" name="フローチャート: 判断 236">
          <a:extLst>
            <a:ext uri="{FF2B5EF4-FFF2-40B4-BE49-F238E27FC236}">
              <a16:creationId xmlns:a16="http://schemas.microsoft.com/office/drawing/2014/main" id="{BEE02486-A533-40A1-9EA7-0D99E57BF22A}"/>
            </a:ext>
          </a:extLst>
        </xdr:cNvPr>
        <xdr:cNvSpPr/>
      </xdr:nvSpPr>
      <xdr:spPr>
        <a:xfrm>
          <a:off x="9588500" y="1077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133111</xdr:rowOff>
    </xdr:from>
    <xdr:to>
      <xdr:col>46</xdr:col>
      <xdr:colOff>38100</xdr:colOff>
      <xdr:row>63</xdr:row>
      <xdr:rowOff>63261</xdr:rowOff>
    </xdr:to>
    <xdr:sp macro="" textlink="">
      <xdr:nvSpPr>
        <xdr:cNvPr id="238" name="フローチャート: 判断 237">
          <a:extLst>
            <a:ext uri="{FF2B5EF4-FFF2-40B4-BE49-F238E27FC236}">
              <a16:creationId xmlns:a16="http://schemas.microsoft.com/office/drawing/2014/main" id="{F2703BE4-C1F8-49C8-9107-1467769E81EF}"/>
            </a:ext>
          </a:extLst>
        </xdr:cNvPr>
        <xdr:cNvSpPr/>
      </xdr:nvSpPr>
      <xdr:spPr>
        <a:xfrm>
          <a:off x="8699500" y="1076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126781</xdr:rowOff>
    </xdr:from>
    <xdr:to>
      <xdr:col>41</xdr:col>
      <xdr:colOff>101600</xdr:colOff>
      <xdr:row>63</xdr:row>
      <xdr:rowOff>56931</xdr:rowOff>
    </xdr:to>
    <xdr:sp macro="" textlink="">
      <xdr:nvSpPr>
        <xdr:cNvPr id="239" name="フローチャート: 判断 238">
          <a:extLst>
            <a:ext uri="{FF2B5EF4-FFF2-40B4-BE49-F238E27FC236}">
              <a16:creationId xmlns:a16="http://schemas.microsoft.com/office/drawing/2014/main" id="{A1D12A3A-9CC7-40B2-B302-1A328E5BA7DB}"/>
            </a:ext>
          </a:extLst>
        </xdr:cNvPr>
        <xdr:cNvSpPr/>
      </xdr:nvSpPr>
      <xdr:spPr>
        <a:xfrm>
          <a:off x="7810500" y="107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132128</xdr:rowOff>
    </xdr:from>
    <xdr:to>
      <xdr:col>36</xdr:col>
      <xdr:colOff>165100</xdr:colOff>
      <xdr:row>63</xdr:row>
      <xdr:rowOff>62278</xdr:rowOff>
    </xdr:to>
    <xdr:sp macro="" textlink="">
      <xdr:nvSpPr>
        <xdr:cNvPr id="240" name="フローチャート: 判断 239">
          <a:extLst>
            <a:ext uri="{FF2B5EF4-FFF2-40B4-BE49-F238E27FC236}">
              <a16:creationId xmlns:a16="http://schemas.microsoft.com/office/drawing/2014/main" id="{F9638ACD-CD64-42DA-A12D-DE7BA8D1837A}"/>
            </a:ext>
          </a:extLst>
        </xdr:cNvPr>
        <xdr:cNvSpPr/>
      </xdr:nvSpPr>
      <xdr:spPr>
        <a:xfrm>
          <a:off x="6921500" y="1076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10912EC-8386-4002-8E5E-AEAECA1FEA8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C11C3AA-1BBA-4E7F-82C8-F5307BEB650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F40495D-62D9-4639-A5B1-09BF939A163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E333033-8919-42F6-8CDA-A02475A0E3B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C927C89-084F-4671-90A1-5C605ADC7C3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10733</xdr:rowOff>
    </xdr:from>
    <xdr:to>
      <xdr:col>55</xdr:col>
      <xdr:colOff>50800</xdr:colOff>
      <xdr:row>64</xdr:row>
      <xdr:rowOff>112333</xdr:rowOff>
    </xdr:to>
    <xdr:sp macro="" textlink="">
      <xdr:nvSpPr>
        <xdr:cNvPr id="246" name="楕円 245">
          <a:extLst>
            <a:ext uri="{FF2B5EF4-FFF2-40B4-BE49-F238E27FC236}">
              <a16:creationId xmlns:a16="http://schemas.microsoft.com/office/drawing/2014/main" id="{2594CA3C-2191-4B39-848E-533EFB11000D}"/>
            </a:ext>
          </a:extLst>
        </xdr:cNvPr>
        <xdr:cNvSpPr/>
      </xdr:nvSpPr>
      <xdr:spPr>
        <a:xfrm>
          <a:off x="10426700" y="1098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97110</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B993F8EA-1807-4EC0-AD7D-CA0AD4E21C4B}"/>
            </a:ext>
          </a:extLst>
        </xdr:cNvPr>
        <xdr:cNvSpPr txBox="1"/>
      </xdr:nvSpPr>
      <xdr:spPr>
        <a:xfrm>
          <a:off x="10515600" y="1089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168207</xdr:rowOff>
    </xdr:from>
    <xdr:to>
      <xdr:col>50</xdr:col>
      <xdr:colOff>165100</xdr:colOff>
      <xdr:row>64</xdr:row>
      <xdr:rowOff>98357</xdr:rowOff>
    </xdr:to>
    <xdr:sp macro="" textlink="">
      <xdr:nvSpPr>
        <xdr:cNvPr id="248" name="楕円 247">
          <a:extLst>
            <a:ext uri="{FF2B5EF4-FFF2-40B4-BE49-F238E27FC236}">
              <a16:creationId xmlns:a16="http://schemas.microsoft.com/office/drawing/2014/main" id="{18AF848A-2337-4776-81A1-5DF1BB3C8C3F}"/>
            </a:ext>
          </a:extLst>
        </xdr:cNvPr>
        <xdr:cNvSpPr/>
      </xdr:nvSpPr>
      <xdr:spPr>
        <a:xfrm>
          <a:off x="9588500" y="1096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47557</xdr:rowOff>
    </xdr:from>
    <xdr:to>
      <xdr:col>55</xdr:col>
      <xdr:colOff>0</xdr:colOff>
      <xdr:row>64</xdr:row>
      <xdr:rowOff>61533</xdr:rowOff>
    </xdr:to>
    <xdr:cxnSp macro="">
      <xdr:nvCxnSpPr>
        <xdr:cNvPr id="249" name="直線コネクタ 248">
          <a:extLst>
            <a:ext uri="{FF2B5EF4-FFF2-40B4-BE49-F238E27FC236}">
              <a16:creationId xmlns:a16="http://schemas.microsoft.com/office/drawing/2014/main" id="{CDA3A476-E106-433F-8036-590CB3C6C31F}"/>
            </a:ext>
          </a:extLst>
        </xdr:cNvPr>
        <xdr:cNvCxnSpPr/>
      </xdr:nvCxnSpPr>
      <xdr:spPr>
        <a:xfrm>
          <a:off x="9639300" y="11020357"/>
          <a:ext cx="838200" cy="1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170129</xdr:rowOff>
    </xdr:from>
    <xdr:to>
      <xdr:col>46</xdr:col>
      <xdr:colOff>38100</xdr:colOff>
      <xdr:row>64</xdr:row>
      <xdr:rowOff>100279</xdr:rowOff>
    </xdr:to>
    <xdr:sp macro="" textlink="">
      <xdr:nvSpPr>
        <xdr:cNvPr id="250" name="楕円 249">
          <a:extLst>
            <a:ext uri="{FF2B5EF4-FFF2-40B4-BE49-F238E27FC236}">
              <a16:creationId xmlns:a16="http://schemas.microsoft.com/office/drawing/2014/main" id="{945E3760-0499-49EE-9126-6171C48379AF}"/>
            </a:ext>
          </a:extLst>
        </xdr:cNvPr>
        <xdr:cNvSpPr/>
      </xdr:nvSpPr>
      <xdr:spPr>
        <a:xfrm>
          <a:off x="8699500" y="1097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47557</xdr:rowOff>
    </xdr:from>
    <xdr:to>
      <xdr:col>50</xdr:col>
      <xdr:colOff>114300</xdr:colOff>
      <xdr:row>64</xdr:row>
      <xdr:rowOff>49479</xdr:rowOff>
    </xdr:to>
    <xdr:cxnSp macro="">
      <xdr:nvCxnSpPr>
        <xdr:cNvPr id="251" name="直線コネクタ 250">
          <a:extLst>
            <a:ext uri="{FF2B5EF4-FFF2-40B4-BE49-F238E27FC236}">
              <a16:creationId xmlns:a16="http://schemas.microsoft.com/office/drawing/2014/main" id="{4D34E129-C6E2-4F1D-A651-9EE09EE8187F}"/>
            </a:ext>
          </a:extLst>
        </xdr:cNvPr>
        <xdr:cNvCxnSpPr/>
      </xdr:nvCxnSpPr>
      <xdr:spPr>
        <a:xfrm flipV="1">
          <a:off x="8750300" y="11020357"/>
          <a:ext cx="889000" cy="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171179</xdr:rowOff>
    </xdr:from>
    <xdr:to>
      <xdr:col>41</xdr:col>
      <xdr:colOff>101600</xdr:colOff>
      <xdr:row>64</xdr:row>
      <xdr:rowOff>101329</xdr:rowOff>
    </xdr:to>
    <xdr:sp macro="" textlink="">
      <xdr:nvSpPr>
        <xdr:cNvPr id="252" name="楕円 251">
          <a:extLst>
            <a:ext uri="{FF2B5EF4-FFF2-40B4-BE49-F238E27FC236}">
              <a16:creationId xmlns:a16="http://schemas.microsoft.com/office/drawing/2014/main" id="{491D7510-9D9A-4867-B01F-63F379F0DE3E}"/>
            </a:ext>
          </a:extLst>
        </xdr:cNvPr>
        <xdr:cNvSpPr/>
      </xdr:nvSpPr>
      <xdr:spPr>
        <a:xfrm>
          <a:off x="7810500" y="109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49479</xdr:rowOff>
    </xdr:from>
    <xdr:to>
      <xdr:col>45</xdr:col>
      <xdr:colOff>177800</xdr:colOff>
      <xdr:row>64</xdr:row>
      <xdr:rowOff>50529</xdr:rowOff>
    </xdr:to>
    <xdr:cxnSp macro="">
      <xdr:nvCxnSpPr>
        <xdr:cNvPr id="253" name="直線コネクタ 252">
          <a:extLst>
            <a:ext uri="{FF2B5EF4-FFF2-40B4-BE49-F238E27FC236}">
              <a16:creationId xmlns:a16="http://schemas.microsoft.com/office/drawing/2014/main" id="{482C4C39-4B02-497A-933A-32358F8257EA}"/>
            </a:ext>
          </a:extLst>
        </xdr:cNvPr>
        <xdr:cNvCxnSpPr/>
      </xdr:nvCxnSpPr>
      <xdr:spPr>
        <a:xfrm flipV="1">
          <a:off x="7861300" y="11022279"/>
          <a:ext cx="889000" cy="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2353</xdr:rowOff>
    </xdr:from>
    <xdr:to>
      <xdr:col>36</xdr:col>
      <xdr:colOff>165100</xdr:colOff>
      <xdr:row>64</xdr:row>
      <xdr:rowOff>103953</xdr:rowOff>
    </xdr:to>
    <xdr:sp macro="" textlink="">
      <xdr:nvSpPr>
        <xdr:cNvPr id="254" name="楕円 253">
          <a:extLst>
            <a:ext uri="{FF2B5EF4-FFF2-40B4-BE49-F238E27FC236}">
              <a16:creationId xmlns:a16="http://schemas.microsoft.com/office/drawing/2014/main" id="{0BA06364-BDD5-411B-96AF-CCBE1DB21074}"/>
            </a:ext>
          </a:extLst>
        </xdr:cNvPr>
        <xdr:cNvSpPr/>
      </xdr:nvSpPr>
      <xdr:spPr>
        <a:xfrm>
          <a:off x="6921500" y="1097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50529</xdr:rowOff>
    </xdr:from>
    <xdr:to>
      <xdr:col>41</xdr:col>
      <xdr:colOff>50800</xdr:colOff>
      <xdr:row>64</xdr:row>
      <xdr:rowOff>53153</xdr:rowOff>
    </xdr:to>
    <xdr:cxnSp macro="">
      <xdr:nvCxnSpPr>
        <xdr:cNvPr id="255" name="直線コネクタ 254">
          <a:extLst>
            <a:ext uri="{FF2B5EF4-FFF2-40B4-BE49-F238E27FC236}">
              <a16:creationId xmlns:a16="http://schemas.microsoft.com/office/drawing/2014/main" id="{C986F0FB-63BE-4F40-AFCD-1D1FF1A1C556}"/>
            </a:ext>
          </a:extLst>
        </xdr:cNvPr>
        <xdr:cNvCxnSpPr/>
      </xdr:nvCxnSpPr>
      <xdr:spPr>
        <a:xfrm flipV="1">
          <a:off x="6972300" y="11023329"/>
          <a:ext cx="889000" cy="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96542</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44784CB-936D-4A65-BE42-08C21091162D}"/>
            </a:ext>
          </a:extLst>
        </xdr:cNvPr>
        <xdr:cNvSpPr txBox="1"/>
      </xdr:nvSpPr>
      <xdr:spPr>
        <a:xfrm>
          <a:off x="9327095" y="10554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79788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7FC3CE3F-ED40-4716-936A-2AAB4A955EDE}"/>
            </a:ext>
          </a:extLst>
        </xdr:cNvPr>
        <xdr:cNvSpPr txBox="1"/>
      </xdr:nvSpPr>
      <xdr:spPr>
        <a:xfrm>
          <a:off x="8450795" y="1053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73458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D1C23787-2A9E-4CF3-9310-95448F0D0D33}"/>
            </a:ext>
          </a:extLst>
        </xdr:cNvPr>
        <xdr:cNvSpPr txBox="1"/>
      </xdr:nvSpPr>
      <xdr:spPr>
        <a:xfrm>
          <a:off x="7561795" y="1053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78805</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39134F09-432C-4755-B4F0-B5A048E70450}"/>
            </a:ext>
          </a:extLst>
        </xdr:cNvPr>
        <xdr:cNvSpPr txBox="1"/>
      </xdr:nvSpPr>
      <xdr:spPr>
        <a:xfrm>
          <a:off x="6672795" y="1053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89484</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64F6C5CC-906D-43A6-BBFB-3DF7862463DA}"/>
            </a:ext>
          </a:extLst>
        </xdr:cNvPr>
        <xdr:cNvSpPr txBox="1"/>
      </xdr:nvSpPr>
      <xdr:spPr>
        <a:xfrm>
          <a:off x="9359411" y="1106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91406</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B07DCAFC-C6DC-432C-A5B6-FD7C4D50BD4C}"/>
            </a:ext>
          </a:extLst>
        </xdr:cNvPr>
        <xdr:cNvSpPr txBox="1"/>
      </xdr:nvSpPr>
      <xdr:spPr>
        <a:xfrm>
          <a:off x="8483111" y="1106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92456</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F5049E20-80E8-4F63-98DC-E893FFC4D42B}"/>
            </a:ext>
          </a:extLst>
        </xdr:cNvPr>
        <xdr:cNvSpPr txBox="1"/>
      </xdr:nvSpPr>
      <xdr:spPr>
        <a:xfrm>
          <a:off x="7594111" y="1106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95080</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DE0AAFE4-D17B-416A-B55B-0E0F3AFBB4D2}"/>
            </a:ext>
          </a:extLst>
        </xdr:cNvPr>
        <xdr:cNvSpPr txBox="1"/>
      </xdr:nvSpPr>
      <xdr:spPr>
        <a:xfrm>
          <a:off x="6705111" y="1106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FBA85AFC-8F72-4571-B429-0A5D2C70638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8BA644B4-4A04-4FCD-B447-A0002A054C9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A6E07F64-F6A5-419B-BBA2-72E10F0E34D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B3C1C6B-E1F6-46CA-A2D8-605B5689374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EC57AC44-906A-46DB-9A97-F6F9A7A9D16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EFD7ABCA-5D3E-4C5D-925E-6ED8B4B22ED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7DD45824-1FD2-4C63-A79D-FB5A24D4331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54954384-05B6-4612-BF43-C413ADA9FF2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CD22CFE0-2909-4739-AB33-6416A204228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F1C3F12B-0E18-491D-8018-0A67B3D7DA4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316E8A1C-0804-4DE3-9657-89914A9B627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71911397-F3EE-462D-B6CE-CD0E4BAFD8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176E0E16-17F9-416B-BD16-9F143F36063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6ACA2063-0727-4103-B221-9CD7DC99619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ACC2DFB4-B5AF-4EB9-AD51-15ECC827924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39E98D57-891B-4D04-9B3E-B7530CC2E2E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95201178-32D4-4844-8A98-156C75D3C2F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EDD630B4-87C8-49A0-BA9D-CB01EC600E7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E7566EFB-BFB5-4230-AC42-141728AF0D4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969426B-08D1-4DB7-9C4B-40323222FFB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65C8D157-EA73-4F42-BE2D-034D265DE3B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E9DF599A-0704-49EF-85A6-B073BBB39EE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6AD9395C-0689-453E-9E2E-C32EC055920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8812C95-A13F-407C-AA0A-E0384742641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52DC044D-AF52-440C-A384-3C0A47622A8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584B57FD-EB98-455E-AA30-1C2D2CFF0690}"/>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6F4B81DE-B57A-4C5A-82BE-EBB3E78926B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1598E61E-4B36-45FB-BAB1-F0822A7B000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4CF39DAA-0F9F-48C6-BF60-415ABAEFEF21}"/>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id="{1E69AE1D-5622-4803-AC33-747F80A487FB}"/>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4C5B9F4F-3F20-4AF9-8568-F56E8E9D90B4}"/>
            </a:ext>
          </a:extLst>
        </xdr:cNvPr>
        <xdr:cNvSpPr txBox="1"/>
      </xdr:nvSpPr>
      <xdr:spPr>
        <a:xfrm>
          <a:off x="4673600" y="1419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id="{245184F8-0B4E-4BF5-BE92-262DE738357B}"/>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119562</xdr:rowOff>
    </xdr:from>
    <xdr:to>
      <xdr:col>20</xdr:col>
      <xdr:colOff>38100</xdr:colOff>
      <xdr:row>84</xdr:row>
      <xdr:rowOff>49712</xdr:rowOff>
    </xdr:to>
    <xdr:sp macro="" textlink="">
      <xdr:nvSpPr>
        <xdr:cNvPr id="296" name="フローチャート: 判断 295">
          <a:extLst>
            <a:ext uri="{FF2B5EF4-FFF2-40B4-BE49-F238E27FC236}">
              <a16:creationId xmlns:a16="http://schemas.microsoft.com/office/drawing/2014/main" id="{D4D2A69E-9016-4133-8234-4B7A251EC636}"/>
            </a:ext>
          </a:extLst>
        </xdr:cNvPr>
        <xdr:cNvSpPr/>
      </xdr:nvSpPr>
      <xdr:spPr>
        <a:xfrm>
          <a:off x="3746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97" name="フローチャート: 判断 296">
          <a:extLst>
            <a:ext uri="{FF2B5EF4-FFF2-40B4-BE49-F238E27FC236}">
              <a16:creationId xmlns:a16="http://schemas.microsoft.com/office/drawing/2014/main" id="{2E8F2042-78A2-4FFF-899D-00E599C7DB42}"/>
            </a:ext>
          </a:extLst>
        </xdr:cNvPr>
        <xdr:cNvSpPr/>
      </xdr:nvSpPr>
      <xdr:spPr>
        <a:xfrm>
          <a:off x="2857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98334</xdr:rowOff>
    </xdr:from>
    <xdr:to>
      <xdr:col>10</xdr:col>
      <xdr:colOff>165100</xdr:colOff>
      <xdr:row>84</xdr:row>
      <xdr:rowOff>28484</xdr:rowOff>
    </xdr:to>
    <xdr:sp macro="" textlink="">
      <xdr:nvSpPr>
        <xdr:cNvPr id="298" name="フローチャート: 判断 297">
          <a:extLst>
            <a:ext uri="{FF2B5EF4-FFF2-40B4-BE49-F238E27FC236}">
              <a16:creationId xmlns:a16="http://schemas.microsoft.com/office/drawing/2014/main" id="{469AE8C5-CE9E-4530-8DFA-82217EE24B2B}"/>
            </a:ext>
          </a:extLst>
        </xdr:cNvPr>
        <xdr:cNvSpPr/>
      </xdr:nvSpPr>
      <xdr:spPr>
        <a:xfrm>
          <a:off x="1968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93436</xdr:rowOff>
    </xdr:from>
    <xdr:to>
      <xdr:col>6</xdr:col>
      <xdr:colOff>38100</xdr:colOff>
      <xdr:row>84</xdr:row>
      <xdr:rowOff>23586</xdr:rowOff>
    </xdr:to>
    <xdr:sp macro="" textlink="">
      <xdr:nvSpPr>
        <xdr:cNvPr id="299" name="フローチャート: 判断 298">
          <a:extLst>
            <a:ext uri="{FF2B5EF4-FFF2-40B4-BE49-F238E27FC236}">
              <a16:creationId xmlns:a16="http://schemas.microsoft.com/office/drawing/2014/main" id="{34B2C393-1D8A-4A65-9E82-81704DE6F1E6}"/>
            </a:ext>
          </a:extLst>
        </xdr:cNvPr>
        <xdr:cNvSpPr/>
      </xdr:nvSpPr>
      <xdr:spPr>
        <a:xfrm>
          <a:off x="1079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F3907D8-8E22-450A-B8E0-9EBF29AE173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B49B6D6-5481-4B42-B7DF-6A0F513234F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F860D9F-A68B-4521-80EF-475749FF366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08C880F-6C60-4FEB-8ACE-F68414DCF98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5C43724-F082-4C6B-8E71-8F4B3B3F3FF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305" name="楕円 304">
          <a:extLst>
            <a:ext uri="{FF2B5EF4-FFF2-40B4-BE49-F238E27FC236}">
              <a16:creationId xmlns:a16="http://schemas.microsoft.com/office/drawing/2014/main" id="{CF35D73F-63C8-4F0A-AF33-5270A80530FB}"/>
            </a:ext>
          </a:extLst>
        </xdr:cNvPr>
        <xdr:cNvSpPr/>
      </xdr:nvSpPr>
      <xdr:spPr>
        <a:xfrm>
          <a:off x="4584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10177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405BC64E-60F2-4A25-8CFB-00423B20E6FA}"/>
            </a:ext>
          </a:extLst>
        </xdr:cNvPr>
        <xdr:cNvSpPr txBox="1"/>
      </xdr:nvSpPr>
      <xdr:spPr>
        <a:xfrm>
          <a:off x="4673600"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104866</xdr:rowOff>
    </xdr:from>
    <xdr:to>
      <xdr:col>20</xdr:col>
      <xdr:colOff>38100</xdr:colOff>
      <xdr:row>82</xdr:row>
      <xdr:rowOff>35016</xdr:rowOff>
    </xdr:to>
    <xdr:sp macro="" textlink="">
      <xdr:nvSpPr>
        <xdr:cNvPr id="307" name="楕円 306">
          <a:extLst>
            <a:ext uri="{FF2B5EF4-FFF2-40B4-BE49-F238E27FC236}">
              <a16:creationId xmlns:a16="http://schemas.microsoft.com/office/drawing/2014/main" id="{862300C3-F15E-418B-90A7-090F02ED307C}"/>
            </a:ext>
          </a:extLst>
        </xdr:cNvPr>
        <xdr:cNvSpPr/>
      </xdr:nvSpPr>
      <xdr:spPr>
        <a:xfrm>
          <a:off x="3746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38100</xdr:rowOff>
    </xdr:from>
    <xdr:to>
      <xdr:col>24</xdr:col>
      <xdr:colOff>63500</xdr:colOff>
      <xdr:row>81</xdr:row>
      <xdr:rowOff>155666</xdr:rowOff>
    </xdr:to>
    <xdr:cxnSp macro="">
      <xdr:nvCxnSpPr>
        <xdr:cNvPr id="308" name="直線コネクタ 307">
          <a:extLst>
            <a:ext uri="{FF2B5EF4-FFF2-40B4-BE49-F238E27FC236}">
              <a16:creationId xmlns:a16="http://schemas.microsoft.com/office/drawing/2014/main" id="{8C4BE2F2-4EDD-4CDF-B5F5-7E06E242AADA}"/>
            </a:ext>
          </a:extLst>
        </xdr:cNvPr>
        <xdr:cNvCxnSpPr/>
      </xdr:nvCxnSpPr>
      <xdr:spPr>
        <a:xfrm flipV="1">
          <a:off x="3797300" y="13925550"/>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73842</xdr:rowOff>
    </xdr:from>
    <xdr:to>
      <xdr:col>15</xdr:col>
      <xdr:colOff>101600</xdr:colOff>
      <xdr:row>82</xdr:row>
      <xdr:rowOff>3992</xdr:rowOff>
    </xdr:to>
    <xdr:sp macro="" textlink="">
      <xdr:nvSpPr>
        <xdr:cNvPr id="309" name="楕円 308">
          <a:extLst>
            <a:ext uri="{FF2B5EF4-FFF2-40B4-BE49-F238E27FC236}">
              <a16:creationId xmlns:a16="http://schemas.microsoft.com/office/drawing/2014/main" id="{36F6A2DA-B357-437D-95FD-539ADE682FFC}"/>
            </a:ext>
          </a:extLst>
        </xdr:cNvPr>
        <xdr:cNvSpPr/>
      </xdr:nvSpPr>
      <xdr:spPr>
        <a:xfrm>
          <a:off x="28575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124642</xdr:rowOff>
    </xdr:from>
    <xdr:to>
      <xdr:col>19</xdr:col>
      <xdr:colOff>177800</xdr:colOff>
      <xdr:row>81</xdr:row>
      <xdr:rowOff>155666</xdr:rowOff>
    </xdr:to>
    <xdr:cxnSp macro="">
      <xdr:nvCxnSpPr>
        <xdr:cNvPr id="310" name="直線コネクタ 309">
          <a:extLst>
            <a:ext uri="{FF2B5EF4-FFF2-40B4-BE49-F238E27FC236}">
              <a16:creationId xmlns:a16="http://schemas.microsoft.com/office/drawing/2014/main" id="{E35B7A16-D8FB-4C83-9C4C-5C4EF2578CD3}"/>
            </a:ext>
          </a:extLst>
        </xdr:cNvPr>
        <xdr:cNvCxnSpPr/>
      </xdr:nvCxnSpPr>
      <xdr:spPr>
        <a:xfrm>
          <a:off x="2908300" y="1401209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42818</xdr:rowOff>
    </xdr:from>
    <xdr:to>
      <xdr:col>10</xdr:col>
      <xdr:colOff>165100</xdr:colOff>
      <xdr:row>81</xdr:row>
      <xdr:rowOff>144418</xdr:rowOff>
    </xdr:to>
    <xdr:sp macro="" textlink="">
      <xdr:nvSpPr>
        <xdr:cNvPr id="311" name="楕円 310">
          <a:extLst>
            <a:ext uri="{FF2B5EF4-FFF2-40B4-BE49-F238E27FC236}">
              <a16:creationId xmlns:a16="http://schemas.microsoft.com/office/drawing/2014/main" id="{5C88CA71-FC17-41F8-A612-AF9D4DDA376F}"/>
            </a:ext>
          </a:extLst>
        </xdr:cNvPr>
        <xdr:cNvSpPr/>
      </xdr:nvSpPr>
      <xdr:spPr>
        <a:xfrm>
          <a:off x="1968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93618</xdr:rowOff>
    </xdr:from>
    <xdr:to>
      <xdr:col>15</xdr:col>
      <xdr:colOff>50800</xdr:colOff>
      <xdr:row>81</xdr:row>
      <xdr:rowOff>124642</xdr:rowOff>
    </xdr:to>
    <xdr:cxnSp macro="">
      <xdr:nvCxnSpPr>
        <xdr:cNvPr id="312" name="直線コネクタ 311">
          <a:extLst>
            <a:ext uri="{FF2B5EF4-FFF2-40B4-BE49-F238E27FC236}">
              <a16:creationId xmlns:a16="http://schemas.microsoft.com/office/drawing/2014/main" id="{8D46D792-A365-4656-A400-EF07DC1C9D2D}"/>
            </a:ext>
          </a:extLst>
        </xdr:cNvPr>
        <xdr:cNvCxnSpPr/>
      </xdr:nvCxnSpPr>
      <xdr:spPr>
        <a:xfrm>
          <a:off x="2019300" y="1398106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10161</xdr:rowOff>
    </xdr:from>
    <xdr:to>
      <xdr:col>6</xdr:col>
      <xdr:colOff>38100</xdr:colOff>
      <xdr:row>81</xdr:row>
      <xdr:rowOff>111761</xdr:rowOff>
    </xdr:to>
    <xdr:sp macro="" textlink="">
      <xdr:nvSpPr>
        <xdr:cNvPr id="313" name="楕円 312">
          <a:extLst>
            <a:ext uri="{FF2B5EF4-FFF2-40B4-BE49-F238E27FC236}">
              <a16:creationId xmlns:a16="http://schemas.microsoft.com/office/drawing/2014/main" id="{473C9717-3442-49DA-9FFF-FF1181219934}"/>
            </a:ext>
          </a:extLst>
        </xdr:cNvPr>
        <xdr:cNvSpPr/>
      </xdr:nvSpPr>
      <xdr:spPr>
        <a:xfrm>
          <a:off x="1079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60961</xdr:rowOff>
    </xdr:from>
    <xdr:to>
      <xdr:col>10</xdr:col>
      <xdr:colOff>114300</xdr:colOff>
      <xdr:row>81</xdr:row>
      <xdr:rowOff>93618</xdr:rowOff>
    </xdr:to>
    <xdr:cxnSp macro="">
      <xdr:nvCxnSpPr>
        <xdr:cNvPr id="314" name="直線コネクタ 313">
          <a:extLst>
            <a:ext uri="{FF2B5EF4-FFF2-40B4-BE49-F238E27FC236}">
              <a16:creationId xmlns:a16="http://schemas.microsoft.com/office/drawing/2014/main" id="{5D873D1C-1C12-4F42-8A14-4EEA65CA74D6}"/>
            </a:ext>
          </a:extLst>
        </xdr:cNvPr>
        <xdr:cNvCxnSpPr/>
      </xdr:nvCxnSpPr>
      <xdr:spPr>
        <a:xfrm>
          <a:off x="1130300" y="139484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40839</xdr:rowOff>
    </xdr:from>
    <xdr:ext cx="405111" cy="259045"/>
    <xdr:sp macro="" textlink="">
      <xdr:nvSpPr>
        <xdr:cNvPr id="315" name="n_1aveValue【公営住宅】&#10;有形固定資産減価償却率">
          <a:extLst>
            <a:ext uri="{FF2B5EF4-FFF2-40B4-BE49-F238E27FC236}">
              <a16:creationId xmlns:a16="http://schemas.microsoft.com/office/drawing/2014/main" id="{2E93EF57-0012-4308-9FCC-80AD644D842A}"/>
            </a:ext>
          </a:extLst>
        </xdr:cNvPr>
        <xdr:cNvSpPr txBox="1"/>
      </xdr:nvSpPr>
      <xdr:spPr>
        <a:xfrm>
          <a:off x="35820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11447</xdr:rowOff>
    </xdr:from>
    <xdr:ext cx="405111" cy="259045"/>
    <xdr:sp macro="" textlink="">
      <xdr:nvSpPr>
        <xdr:cNvPr id="316" name="n_2aveValue【公営住宅】&#10;有形固定資産減価償却率">
          <a:extLst>
            <a:ext uri="{FF2B5EF4-FFF2-40B4-BE49-F238E27FC236}">
              <a16:creationId xmlns:a16="http://schemas.microsoft.com/office/drawing/2014/main" id="{619003BF-84FF-4930-9B07-65F1AF8D459E}"/>
            </a:ext>
          </a:extLst>
        </xdr:cNvPr>
        <xdr:cNvSpPr txBox="1"/>
      </xdr:nvSpPr>
      <xdr:spPr>
        <a:xfrm>
          <a:off x="2705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19611</xdr:rowOff>
    </xdr:from>
    <xdr:ext cx="405111" cy="259045"/>
    <xdr:sp macro="" textlink="">
      <xdr:nvSpPr>
        <xdr:cNvPr id="317" name="n_3aveValue【公営住宅】&#10;有形固定資産減価償却率">
          <a:extLst>
            <a:ext uri="{FF2B5EF4-FFF2-40B4-BE49-F238E27FC236}">
              <a16:creationId xmlns:a16="http://schemas.microsoft.com/office/drawing/2014/main" id="{E077DEA3-FCC3-486F-8DA8-ADAB380E6F5C}"/>
            </a:ext>
          </a:extLst>
        </xdr:cNvPr>
        <xdr:cNvSpPr txBox="1"/>
      </xdr:nvSpPr>
      <xdr:spPr>
        <a:xfrm>
          <a:off x="1816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14713</xdr:rowOff>
    </xdr:from>
    <xdr:ext cx="405111" cy="259045"/>
    <xdr:sp macro="" textlink="">
      <xdr:nvSpPr>
        <xdr:cNvPr id="318" name="n_4aveValue【公営住宅】&#10;有形固定資産減価償却率">
          <a:extLst>
            <a:ext uri="{FF2B5EF4-FFF2-40B4-BE49-F238E27FC236}">
              <a16:creationId xmlns:a16="http://schemas.microsoft.com/office/drawing/2014/main" id="{7F76BB3E-C59A-416C-AFD4-62B9C0F15CDB}"/>
            </a:ext>
          </a:extLst>
        </xdr:cNvPr>
        <xdr:cNvSpPr txBox="1"/>
      </xdr:nvSpPr>
      <xdr:spPr>
        <a:xfrm>
          <a:off x="9277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51543</xdr:rowOff>
    </xdr:from>
    <xdr:ext cx="405111" cy="259045"/>
    <xdr:sp macro="" textlink="">
      <xdr:nvSpPr>
        <xdr:cNvPr id="319" name="n_1mainValue【公営住宅】&#10;有形固定資産減価償却率">
          <a:extLst>
            <a:ext uri="{FF2B5EF4-FFF2-40B4-BE49-F238E27FC236}">
              <a16:creationId xmlns:a16="http://schemas.microsoft.com/office/drawing/2014/main" id="{6561C14B-DD10-40EE-990B-6D7C22F5D03C}"/>
            </a:ext>
          </a:extLst>
        </xdr:cNvPr>
        <xdr:cNvSpPr txBox="1"/>
      </xdr:nvSpPr>
      <xdr:spPr>
        <a:xfrm>
          <a:off x="35820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20519</xdr:rowOff>
    </xdr:from>
    <xdr:ext cx="405111" cy="259045"/>
    <xdr:sp macro="" textlink="">
      <xdr:nvSpPr>
        <xdr:cNvPr id="320" name="n_2mainValue【公営住宅】&#10;有形固定資産減価償却率">
          <a:extLst>
            <a:ext uri="{FF2B5EF4-FFF2-40B4-BE49-F238E27FC236}">
              <a16:creationId xmlns:a16="http://schemas.microsoft.com/office/drawing/2014/main" id="{97B78822-7CB5-4C9D-AC04-1480BFE2D6FD}"/>
            </a:ext>
          </a:extLst>
        </xdr:cNvPr>
        <xdr:cNvSpPr txBox="1"/>
      </xdr:nvSpPr>
      <xdr:spPr>
        <a:xfrm>
          <a:off x="2705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160945</xdr:rowOff>
    </xdr:from>
    <xdr:ext cx="405111" cy="259045"/>
    <xdr:sp macro="" textlink="">
      <xdr:nvSpPr>
        <xdr:cNvPr id="321" name="n_3mainValue【公営住宅】&#10;有形固定資産減価償却率">
          <a:extLst>
            <a:ext uri="{FF2B5EF4-FFF2-40B4-BE49-F238E27FC236}">
              <a16:creationId xmlns:a16="http://schemas.microsoft.com/office/drawing/2014/main" id="{1CEA2509-DEDC-42F4-A75D-ED4DBB7BE6B4}"/>
            </a:ext>
          </a:extLst>
        </xdr:cNvPr>
        <xdr:cNvSpPr txBox="1"/>
      </xdr:nvSpPr>
      <xdr:spPr>
        <a:xfrm>
          <a:off x="18167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128288</xdr:rowOff>
    </xdr:from>
    <xdr:ext cx="405111" cy="259045"/>
    <xdr:sp macro="" textlink="">
      <xdr:nvSpPr>
        <xdr:cNvPr id="322" name="n_4mainValue【公営住宅】&#10;有形固定資産減価償却率">
          <a:extLst>
            <a:ext uri="{FF2B5EF4-FFF2-40B4-BE49-F238E27FC236}">
              <a16:creationId xmlns:a16="http://schemas.microsoft.com/office/drawing/2014/main" id="{18AE8AA7-BED3-4889-8629-D965D5012201}"/>
            </a:ext>
          </a:extLst>
        </xdr:cNvPr>
        <xdr:cNvSpPr txBox="1"/>
      </xdr:nvSpPr>
      <xdr:spPr>
        <a:xfrm>
          <a:off x="927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C0E27799-58A2-461F-84A9-AB48A8F7EE8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B9057601-7204-400A-9438-0A0946D05EC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A0C8DF8-1808-4DD0-BC5A-066BAD588AB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7B7C5B63-BC67-48C1-9FBE-07D929388AB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35102472-B497-461A-91D1-2D99D637829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63831383-9E82-463B-BD15-FBEE2BD85D1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D3FE311C-3E16-4703-AB18-B8389CAA2D2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30DB1F4B-9A37-4589-8160-DEB03D127A6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95654E6C-B028-4D07-94A6-91D9EEE7A09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5C668346-C28F-43DC-99FD-FDC4DBEBC1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C4982538-1498-468A-A3CB-7A097298919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814B6549-B0FD-4248-992F-D02F3312D9F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77C7A902-33A1-490F-A447-CCF2D17F533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3CA3BADA-3326-41DE-B44A-F7799F3D508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10D89B1E-C24D-4FAD-84F8-69133A03B04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6F0AC573-2D58-4F30-BF1D-169134DCDC6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2A02901A-CA73-46E8-854A-A0CFB52D881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A5DFF7FE-7543-4BCF-A92E-B2A60588075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4170A7A9-777C-4188-A2F4-11A905EED90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3A424B4D-5057-4F30-A91C-20BCF039126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9AB6BC5E-00AA-49B8-A179-AECF3D1EB7C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D30B2FB2-D088-4BA1-81F8-A022FB9C945C}"/>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8DC0598A-71BA-4C14-AFE3-8573CD537D7E}"/>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44103B19-FFDD-4736-8349-B4528B53E1D3}"/>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id="{E25AC866-C704-4120-AC02-EEC23618C50D}"/>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id="{D3F77751-86B1-412A-97FD-EDD91C427570}"/>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a:extLst>
            <a:ext uri="{FF2B5EF4-FFF2-40B4-BE49-F238E27FC236}">
              <a16:creationId xmlns:a16="http://schemas.microsoft.com/office/drawing/2014/main" id="{F6DD3B7D-4ED8-4639-8CB8-1C768DD9A1B6}"/>
            </a:ext>
          </a:extLst>
        </xdr:cNvPr>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id="{413E4DF8-363F-4185-B6DA-9413A1B9B0FE}"/>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49936</xdr:rowOff>
    </xdr:from>
    <xdr:to>
      <xdr:col>50</xdr:col>
      <xdr:colOff>165100</xdr:colOff>
      <xdr:row>85</xdr:row>
      <xdr:rowOff>151536</xdr:rowOff>
    </xdr:to>
    <xdr:sp macro="" textlink="">
      <xdr:nvSpPr>
        <xdr:cNvPr id="351" name="フローチャート: 判断 350">
          <a:extLst>
            <a:ext uri="{FF2B5EF4-FFF2-40B4-BE49-F238E27FC236}">
              <a16:creationId xmlns:a16="http://schemas.microsoft.com/office/drawing/2014/main" id="{5AB95D98-CCB8-4E12-B81A-3631D43366B6}"/>
            </a:ext>
          </a:extLst>
        </xdr:cNvPr>
        <xdr:cNvSpPr/>
      </xdr:nvSpPr>
      <xdr:spPr>
        <a:xfrm>
          <a:off x="9588500" y="1462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38964</xdr:rowOff>
    </xdr:from>
    <xdr:to>
      <xdr:col>46</xdr:col>
      <xdr:colOff>38100</xdr:colOff>
      <xdr:row>85</xdr:row>
      <xdr:rowOff>140564</xdr:rowOff>
    </xdr:to>
    <xdr:sp macro="" textlink="">
      <xdr:nvSpPr>
        <xdr:cNvPr id="352" name="フローチャート: 判断 351">
          <a:extLst>
            <a:ext uri="{FF2B5EF4-FFF2-40B4-BE49-F238E27FC236}">
              <a16:creationId xmlns:a16="http://schemas.microsoft.com/office/drawing/2014/main" id="{D072E578-F9DE-4854-86ED-25ADACA90DC1}"/>
            </a:ext>
          </a:extLst>
        </xdr:cNvPr>
        <xdr:cNvSpPr/>
      </xdr:nvSpPr>
      <xdr:spPr>
        <a:xfrm>
          <a:off x="8699500" y="1461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37134</xdr:rowOff>
    </xdr:from>
    <xdr:to>
      <xdr:col>41</xdr:col>
      <xdr:colOff>101600</xdr:colOff>
      <xdr:row>85</xdr:row>
      <xdr:rowOff>138734</xdr:rowOff>
    </xdr:to>
    <xdr:sp macro="" textlink="">
      <xdr:nvSpPr>
        <xdr:cNvPr id="353" name="フローチャート: 判断 352">
          <a:extLst>
            <a:ext uri="{FF2B5EF4-FFF2-40B4-BE49-F238E27FC236}">
              <a16:creationId xmlns:a16="http://schemas.microsoft.com/office/drawing/2014/main" id="{1E1849ED-56AC-4565-B554-1EDA05639A4B}"/>
            </a:ext>
          </a:extLst>
        </xdr:cNvPr>
        <xdr:cNvSpPr/>
      </xdr:nvSpPr>
      <xdr:spPr>
        <a:xfrm>
          <a:off x="7810500" y="1461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33249</xdr:rowOff>
    </xdr:from>
    <xdr:to>
      <xdr:col>36</xdr:col>
      <xdr:colOff>165100</xdr:colOff>
      <xdr:row>85</xdr:row>
      <xdr:rowOff>134849</xdr:rowOff>
    </xdr:to>
    <xdr:sp macro="" textlink="">
      <xdr:nvSpPr>
        <xdr:cNvPr id="354" name="フローチャート: 判断 353">
          <a:extLst>
            <a:ext uri="{FF2B5EF4-FFF2-40B4-BE49-F238E27FC236}">
              <a16:creationId xmlns:a16="http://schemas.microsoft.com/office/drawing/2014/main" id="{6BE67A8D-73C1-4B0E-9C6A-6A3E7FE601BB}"/>
            </a:ext>
          </a:extLst>
        </xdr:cNvPr>
        <xdr:cNvSpPr/>
      </xdr:nvSpPr>
      <xdr:spPr>
        <a:xfrm>
          <a:off x="6921500" y="1460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2F2931BA-6729-4E03-975D-FEAD6386966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7D96B6C-4193-4B45-B140-DF9E861E0E6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8E2180C-F83F-43B6-A83D-11E526F6D3E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BFDB361-F6B3-4E4F-ADBB-5AFC7BFE767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14982DE-2C79-4CC6-A67A-BFC6CA0C222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107314</xdr:rowOff>
    </xdr:from>
    <xdr:to>
      <xdr:col>55</xdr:col>
      <xdr:colOff>50800</xdr:colOff>
      <xdr:row>86</xdr:row>
      <xdr:rowOff>37464</xdr:rowOff>
    </xdr:to>
    <xdr:sp macro="" textlink="">
      <xdr:nvSpPr>
        <xdr:cNvPr id="360" name="楕円 359">
          <a:extLst>
            <a:ext uri="{FF2B5EF4-FFF2-40B4-BE49-F238E27FC236}">
              <a16:creationId xmlns:a16="http://schemas.microsoft.com/office/drawing/2014/main" id="{94E6443D-1B41-46D4-BC19-2E7AB97F8F53}"/>
            </a:ext>
          </a:extLst>
        </xdr:cNvPr>
        <xdr:cNvSpPr/>
      </xdr:nvSpPr>
      <xdr:spPr>
        <a:xfrm>
          <a:off x="104267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22241</xdr:rowOff>
    </xdr:from>
    <xdr:ext cx="469744" cy="259045"/>
    <xdr:sp macro="" textlink="">
      <xdr:nvSpPr>
        <xdr:cNvPr id="361" name="【公営住宅】&#10;一人当たり面積該当値テキスト">
          <a:extLst>
            <a:ext uri="{FF2B5EF4-FFF2-40B4-BE49-F238E27FC236}">
              <a16:creationId xmlns:a16="http://schemas.microsoft.com/office/drawing/2014/main" id="{E5C40E00-C2CB-4034-97BE-6E678AB365F2}"/>
            </a:ext>
          </a:extLst>
        </xdr:cNvPr>
        <xdr:cNvSpPr txBox="1"/>
      </xdr:nvSpPr>
      <xdr:spPr>
        <a:xfrm>
          <a:off x="10515600" y="1459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78282</xdr:rowOff>
    </xdr:from>
    <xdr:to>
      <xdr:col>50</xdr:col>
      <xdr:colOff>165100</xdr:colOff>
      <xdr:row>86</xdr:row>
      <xdr:rowOff>8432</xdr:rowOff>
    </xdr:to>
    <xdr:sp macro="" textlink="">
      <xdr:nvSpPr>
        <xdr:cNvPr id="362" name="楕円 361">
          <a:extLst>
            <a:ext uri="{FF2B5EF4-FFF2-40B4-BE49-F238E27FC236}">
              <a16:creationId xmlns:a16="http://schemas.microsoft.com/office/drawing/2014/main" id="{4BB547BF-F091-4D4A-A585-B9D60C65D189}"/>
            </a:ext>
          </a:extLst>
        </xdr:cNvPr>
        <xdr:cNvSpPr/>
      </xdr:nvSpPr>
      <xdr:spPr>
        <a:xfrm>
          <a:off x="9588500" y="1465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129082</xdr:rowOff>
    </xdr:from>
    <xdr:to>
      <xdr:col>55</xdr:col>
      <xdr:colOff>0</xdr:colOff>
      <xdr:row>85</xdr:row>
      <xdr:rowOff>158114</xdr:rowOff>
    </xdr:to>
    <xdr:cxnSp macro="">
      <xdr:nvCxnSpPr>
        <xdr:cNvPr id="363" name="直線コネクタ 362">
          <a:extLst>
            <a:ext uri="{FF2B5EF4-FFF2-40B4-BE49-F238E27FC236}">
              <a16:creationId xmlns:a16="http://schemas.microsoft.com/office/drawing/2014/main" id="{94C3ECA7-0495-4AD0-9739-BA5DE2C9F965}"/>
            </a:ext>
          </a:extLst>
        </xdr:cNvPr>
        <xdr:cNvCxnSpPr/>
      </xdr:nvCxnSpPr>
      <xdr:spPr>
        <a:xfrm>
          <a:off x="9639300" y="14702332"/>
          <a:ext cx="8382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79426</xdr:rowOff>
    </xdr:from>
    <xdr:to>
      <xdr:col>46</xdr:col>
      <xdr:colOff>38100</xdr:colOff>
      <xdr:row>86</xdr:row>
      <xdr:rowOff>9576</xdr:rowOff>
    </xdr:to>
    <xdr:sp macro="" textlink="">
      <xdr:nvSpPr>
        <xdr:cNvPr id="364" name="楕円 363">
          <a:extLst>
            <a:ext uri="{FF2B5EF4-FFF2-40B4-BE49-F238E27FC236}">
              <a16:creationId xmlns:a16="http://schemas.microsoft.com/office/drawing/2014/main" id="{A387E1DF-ED92-4ABD-A66C-7BEEF0FA7FE3}"/>
            </a:ext>
          </a:extLst>
        </xdr:cNvPr>
        <xdr:cNvSpPr/>
      </xdr:nvSpPr>
      <xdr:spPr>
        <a:xfrm>
          <a:off x="8699500" y="1465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129082</xdr:rowOff>
    </xdr:from>
    <xdr:to>
      <xdr:col>50</xdr:col>
      <xdr:colOff>114300</xdr:colOff>
      <xdr:row>85</xdr:row>
      <xdr:rowOff>130226</xdr:rowOff>
    </xdr:to>
    <xdr:cxnSp macro="">
      <xdr:nvCxnSpPr>
        <xdr:cNvPr id="365" name="直線コネクタ 364">
          <a:extLst>
            <a:ext uri="{FF2B5EF4-FFF2-40B4-BE49-F238E27FC236}">
              <a16:creationId xmlns:a16="http://schemas.microsoft.com/office/drawing/2014/main" id="{625A1B21-FE65-4200-95B8-9EE582A5AE09}"/>
            </a:ext>
          </a:extLst>
        </xdr:cNvPr>
        <xdr:cNvCxnSpPr/>
      </xdr:nvCxnSpPr>
      <xdr:spPr>
        <a:xfrm flipV="1">
          <a:off x="8750300" y="1470233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80341</xdr:rowOff>
    </xdr:from>
    <xdr:to>
      <xdr:col>41</xdr:col>
      <xdr:colOff>101600</xdr:colOff>
      <xdr:row>86</xdr:row>
      <xdr:rowOff>10491</xdr:rowOff>
    </xdr:to>
    <xdr:sp macro="" textlink="">
      <xdr:nvSpPr>
        <xdr:cNvPr id="366" name="楕円 365">
          <a:extLst>
            <a:ext uri="{FF2B5EF4-FFF2-40B4-BE49-F238E27FC236}">
              <a16:creationId xmlns:a16="http://schemas.microsoft.com/office/drawing/2014/main" id="{DFCA3069-92A1-4F7C-B818-0C284F01DA4B}"/>
            </a:ext>
          </a:extLst>
        </xdr:cNvPr>
        <xdr:cNvSpPr/>
      </xdr:nvSpPr>
      <xdr:spPr>
        <a:xfrm>
          <a:off x="7810500" y="1465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130226</xdr:rowOff>
    </xdr:from>
    <xdr:to>
      <xdr:col>45</xdr:col>
      <xdr:colOff>177800</xdr:colOff>
      <xdr:row>85</xdr:row>
      <xdr:rowOff>131141</xdr:rowOff>
    </xdr:to>
    <xdr:cxnSp macro="">
      <xdr:nvCxnSpPr>
        <xdr:cNvPr id="367" name="直線コネクタ 366">
          <a:extLst>
            <a:ext uri="{FF2B5EF4-FFF2-40B4-BE49-F238E27FC236}">
              <a16:creationId xmlns:a16="http://schemas.microsoft.com/office/drawing/2014/main" id="{20F43890-92A8-41E3-84C0-76C153AEFF71}"/>
            </a:ext>
          </a:extLst>
        </xdr:cNvPr>
        <xdr:cNvCxnSpPr/>
      </xdr:nvCxnSpPr>
      <xdr:spPr>
        <a:xfrm flipV="1">
          <a:off x="7861300" y="1470347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81026</xdr:rowOff>
    </xdr:from>
    <xdr:to>
      <xdr:col>36</xdr:col>
      <xdr:colOff>165100</xdr:colOff>
      <xdr:row>86</xdr:row>
      <xdr:rowOff>11176</xdr:rowOff>
    </xdr:to>
    <xdr:sp macro="" textlink="">
      <xdr:nvSpPr>
        <xdr:cNvPr id="368" name="楕円 367">
          <a:extLst>
            <a:ext uri="{FF2B5EF4-FFF2-40B4-BE49-F238E27FC236}">
              <a16:creationId xmlns:a16="http://schemas.microsoft.com/office/drawing/2014/main" id="{EF9B4D8A-DFEC-4D8E-A568-EF444F7997B7}"/>
            </a:ext>
          </a:extLst>
        </xdr:cNvPr>
        <xdr:cNvSpPr/>
      </xdr:nvSpPr>
      <xdr:spPr>
        <a:xfrm>
          <a:off x="6921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131141</xdr:rowOff>
    </xdr:from>
    <xdr:to>
      <xdr:col>41</xdr:col>
      <xdr:colOff>50800</xdr:colOff>
      <xdr:row>85</xdr:row>
      <xdr:rowOff>131826</xdr:rowOff>
    </xdr:to>
    <xdr:cxnSp macro="">
      <xdr:nvCxnSpPr>
        <xdr:cNvPr id="369" name="直線コネクタ 368">
          <a:extLst>
            <a:ext uri="{FF2B5EF4-FFF2-40B4-BE49-F238E27FC236}">
              <a16:creationId xmlns:a16="http://schemas.microsoft.com/office/drawing/2014/main" id="{4DB2E95D-6F86-47A7-916D-8D7B0B42C129}"/>
            </a:ext>
          </a:extLst>
        </xdr:cNvPr>
        <xdr:cNvCxnSpPr/>
      </xdr:nvCxnSpPr>
      <xdr:spPr>
        <a:xfrm flipV="1">
          <a:off x="6972300" y="14704391"/>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168063</xdr:rowOff>
    </xdr:from>
    <xdr:ext cx="469744" cy="259045"/>
    <xdr:sp macro="" textlink="">
      <xdr:nvSpPr>
        <xdr:cNvPr id="370" name="n_1aveValue【公営住宅】&#10;一人当たり面積">
          <a:extLst>
            <a:ext uri="{FF2B5EF4-FFF2-40B4-BE49-F238E27FC236}">
              <a16:creationId xmlns:a16="http://schemas.microsoft.com/office/drawing/2014/main" id="{EC37D20C-8B4B-428E-B2F1-F2BE9605A533}"/>
            </a:ext>
          </a:extLst>
        </xdr:cNvPr>
        <xdr:cNvSpPr txBox="1"/>
      </xdr:nvSpPr>
      <xdr:spPr>
        <a:xfrm>
          <a:off x="9391727" y="1439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157091</xdr:rowOff>
    </xdr:from>
    <xdr:ext cx="469744" cy="259045"/>
    <xdr:sp macro="" textlink="">
      <xdr:nvSpPr>
        <xdr:cNvPr id="371" name="n_2aveValue【公営住宅】&#10;一人当たり面積">
          <a:extLst>
            <a:ext uri="{FF2B5EF4-FFF2-40B4-BE49-F238E27FC236}">
              <a16:creationId xmlns:a16="http://schemas.microsoft.com/office/drawing/2014/main" id="{E4F4E2B7-C0F9-4EE6-A4C0-B38F2ED0803E}"/>
            </a:ext>
          </a:extLst>
        </xdr:cNvPr>
        <xdr:cNvSpPr txBox="1"/>
      </xdr:nvSpPr>
      <xdr:spPr>
        <a:xfrm>
          <a:off x="8515427" y="1438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155261</xdr:rowOff>
    </xdr:from>
    <xdr:ext cx="469744" cy="259045"/>
    <xdr:sp macro="" textlink="">
      <xdr:nvSpPr>
        <xdr:cNvPr id="372" name="n_3aveValue【公営住宅】&#10;一人当たり面積">
          <a:extLst>
            <a:ext uri="{FF2B5EF4-FFF2-40B4-BE49-F238E27FC236}">
              <a16:creationId xmlns:a16="http://schemas.microsoft.com/office/drawing/2014/main" id="{B422D792-481D-4098-9F9D-E54CB447FFBB}"/>
            </a:ext>
          </a:extLst>
        </xdr:cNvPr>
        <xdr:cNvSpPr txBox="1"/>
      </xdr:nvSpPr>
      <xdr:spPr>
        <a:xfrm>
          <a:off x="7626427" y="1438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151376</xdr:rowOff>
    </xdr:from>
    <xdr:ext cx="469744" cy="259045"/>
    <xdr:sp macro="" textlink="">
      <xdr:nvSpPr>
        <xdr:cNvPr id="373" name="n_4aveValue【公営住宅】&#10;一人当たり面積">
          <a:extLst>
            <a:ext uri="{FF2B5EF4-FFF2-40B4-BE49-F238E27FC236}">
              <a16:creationId xmlns:a16="http://schemas.microsoft.com/office/drawing/2014/main" id="{16F13122-BFB3-441E-8ABE-E3558A22094D}"/>
            </a:ext>
          </a:extLst>
        </xdr:cNvPr>
        <xdr:cNvSpPr txBox="1"/>
      </xdr:nvSpPr>
      <xdr:spPr>
        <a:xfrm>
          <a:off x="6737427" y="1438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171009</xdr:rowOff>
    </xdr:from>
    <xdr:ext cx="469744" cy="259045"/>
    <xdr:sp macro="" textlink="">
      <xdr:nvSpPr>
        <xdr:cNvPr id="374" name="n_1mainValue【公営住宅】&#10;一人当たり面積">
          <a:extLst>
            <a:ext uri="{FF2B5EF4-FFF2-40B4-BE49-F238E27FC236}">
              <a16:creationId xmlns:a16="http://schemas.microsoft.com/office/drawing/2014/main" id="{17A66A18-AB8A-460D-BEEC-DB17787D9CC6}"/>
            </a:ext>
          </a:extLst>
        </xdr:cNvPr>
        <xdr:cNvSpPr txBox="1"/>
      </xdr:nvSpPr>
      <xdr:spPr>
        <a:xfrm>
          <a:off x="9391727" y="1474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703</xdr:rowOff>
    </xdr:from>
    <xdr:ext cx="469744" cy="259045"/>
    <xdr:sp macro="" textlink="">
      <xdr:nvSpPr>
        <xdr:cNvPr id="375" name="n_2mainValue【公営住宅】&#10;一人当たり面積">
          <a:extLst>
            <a:ext uri="{FF2B5EF4-FFF2-40B4-BE49-F238E27FC236}">
              <a16:creationId xmlns:a16="http://schemas.microsoft.com/office/drawing/2014/main" id="{0D94CE32-B415-40CA-B992-96AB0293A3A5}"/>
            </a:ext>
          </a:extLst>
        </xdr:cNvPr>
        <xdr:cNvSpPr txBox="1"/>
      </xdr:nvSpPr>
      <xdr:spPr>
        <a:xfrm>
          <a:off x="8515427" y="1474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1618</xdr:rowOff>
    </xdr:from>
    <xdr:ext cx="469744" cy="259045"/>
    <xdr:sp macro="" textlink="">
      <xdr:nvSpPr>
        <xdr:cNvPr id="376" name="n_3mainValue【公営住宅】&#10;一人当たり面積">
          <a:extLst>
            <a:ext uri="{FF2B5EF4-FFF2-40B4-BE49-F238E27FC236}">
              <a16:creationId xmlns:a16="http://schemas.microsoft.com/office/drawing/2014/main" id="{D0EF835F-0F1D-40A0-97A7-D64C054C17BC}"/>
            </a:ext>
          </a:extLst>
        </xdr:cNvPr>
        <xdr:cNvSpPr txBox="1"/>
      </xdr:nvSpPr>
      <xdr:spPr>
        <a:xfrm>
          <a:off x="7626427" y="1474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2303</xdr:rowOff>
    </xdr:from>
    <xdr:ext cx="469744" cy="259045"/>
    <xdr:sp macro="" textlink="">
      <xdr:nvSpPr>
        <xdr:cNvPr id="377" name="n_4mainValue【公営住宅】&#10;一人当たり面積">
          <a:extLst>
            <a:ext uri="{FF2B5EF4-FFF2-40B4-BE49-F238E27FC236}">
              <a16:creationId xmlns:a16="http://schemas.microsoft.com/office/drawing/2014/main" id="{72696412-B2CF-4D5C-9DC0-FD9262212C13}"/>
            </a:ext>
          </a:extLst>
        </xdr:cNvPr>
        <xdr:cNvSpPr txBox="1"/>
      </xdr:nvSpPr>
      <xdr:spPr>
        <a:xfrm>
          <a:off x="6737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2D1BCEBD-92B5-4BD3-B8E5-ED8A88FB3D8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8D5E659A-6FD3-418F-A0F2-F5A510A5886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21273730-0645-493B-92B8-7DC795E7341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722B0523-F38E-43AA-827F-B61FC609B59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DE4E79A8-0B2E-4DDA-9BF6-3EC45A877D2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EE16E031-AAD1-438E-B39D-D2118A3E853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FF8E217F-2922-4EBE-A9BC-48B58F060FF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1C8D496F-CD10-4AB4-8462-3EE6AC03798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42495B42-CD11-4EB3-B301-B213E08A32C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B8ED61B5-71DE-4D54-85E3-9D7A67A06DE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444AA117-3C71-4235-A1A3-9D5BA2C4C69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36BBEEFA-888D-4177-8377-FD46012126C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E08E4DEA-15F7-4321-BAE2-8E8525B3F56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DEE0CBD4-A1BB-4022-9832-7F2B8BE8A41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BBB07A54-DCAC-4637-87FB-B367E6EDA97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C1F22224-2E2F-4AC7-8DF5-DAE7A010C40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85FD8F04-A9C7-4694-AF5A-505FFEDEDB3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E5D9BC8F-F969-4C8B-88E1-F40B03C43E2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580CBC0E-ECE0-4BDC-A3B0-BCDD886D810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5FFB94D5-B925-48FE-8B9F-9259384E035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90E5D14A-A025-4B16-9981-311A26FCD2E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580C9BD9-62B7-42F2-B0D2-C58B1BE795A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67E78D09-7675-4CEB-AF98-114907039CF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EA467449-FFFA-4556-9C83-9BCB751D1E0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17ED830E-64F9-4883-8111-98834F3F963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1FF7A302-962E-4E80-94B9-528D28AAC15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A27F1EDA-B534-4351-B3A7-E8E80C27BA2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D7A6464F-FE6B-489E-89DF-6AE75933AF5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FAEF0607-3B85-4DEF-A26F-281CD9B4A51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A41B2F75-712E-4344-810B-77F535DB581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794365D2-378A-4F3C-808B-5C1A435A130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B79BEB25-DA34-4BE4-9105-6781288E6B5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B6B54D5A-F64A-4820-BC29-764EC7B4487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48A49967-0053-4ED0-855F-F440140C9B5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ACDD4C41-C0FC-435B-957A-57BA8534291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A9F1CBAF-2566-4DAF-A151-D0ABE6580A2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6E96436D-9A30-4726-928C-E34806EE43A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8FEE2C43-E4D1-46AE-92D0-51DBDC4F458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149FA35E-3096-4A64-950F-666310FF7B5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2C16EA80-7B19-4E8F-A8CA-817F693C38A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49975E0C-15E4-4A39-A64F-F722701A6DC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AE118908-DFDC-425B-9AE7-0AD0B5C25BE2}"/>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1FADF5B8-3959-459C-9869-C6023A1FD04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49826996-A45F-492B-B030-DFD6CCC6B4E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93D2DBBA-EC2C-43A6-A93E-A6F2EE078C2C}"/>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a:extLst>
            <a:ext uri="{FF2B5EF4-FFF2-40B4-BE49-F238E27FC236}">
              <a16:creationId xmlns:a16="http://schemas.microsoft.com/office/drawing/2014/main" id="{4B35D163-2266-450E-8F41-047CEC4FD8F1}"/>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6B8E2DCA-4B29-4F27-8117-A743BED7CA47}"/>
            </a:ext>
          </a:extLst>
        </xdr:cNvPr>
        <xdr:cNvSpPr txBox="1"/>
      </xdr:nvSpPr>
      <xdr:spPr>
        <a:xfrm>
          <a:off x="16357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a:extLst>
            <a:ext uri="{FF2B5EF4-FFF2-40B4-BE49-F238E27FC236}">
              <a16:creationId xmlns:a16="http://schemas.microsoft.com/office/drawing/2014/main" id="{E3306F96-EC0D-406D-9A5A-3A6D26E80604}"/>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426" name="フローチャート: 判断 425">
          <a:extLst>
            <a:ext uri="{FF2B5EF4-FFF2-40B4-BE49-F238E27FC236}">
              <a16:creationId xmlns:a16="http://schemas.microsoft.com/office/drawing/2014/main" id="{514F923D-6387-4482-A57D-B1678DE13C56}"/>
            </a:ext>
          </a:extLst>
        </xdr:cNvPr>
        <xdr:cNvSpPr/>
      </xdr:nvSpPr>
      <xdr:spPr>
        <a:xfrm>
          <a:off x="15430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27" name="フローチャート: 判断 426">
          <a:extLst>
            <a:ext uri="{FF2B5EF4-FFF2-40B4-BE49-F238E27FC236}">
              <a16:creationId xmlns:a16="http://schemas.microsoft.com/office/drawing/2014/main" id="{C9BE554A-CC7B-4FA2-A6D3-A0E7C250337B}"/>
            </a:ext>
          </a:extLst>
        </xdr:cNvPr>
        <xdr:cNvSpPr/>
      </xdr:nvSpPr>
      <xdr:spPr>
        <a:xfrm>
          <a:off x="14541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28" name="フローチャート: 判断 427">
          <a:extLst>
            <a:ext uri="{FF2B5EF4-FFF2-40B4-BE49-F238E27FC236}">
              <a16:creationId xmlns:a16="http://schemas.microsoft.com/office/drawing/2014/main" id="{45DC6098-09BD-4940-B4FF-AB0F3A77934E}"/>
            </a:ext>
          </a:extLst>
        </xdr:cNvPr>
        <xdr:cNvSpPr/>
      </xdr:nvSpPr>
      <xdr:spPr>
        <a:xfrm>
          <a:off x="13652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429" name="フローチャート: 判断 428">
          <a:extLst>
            <a:ext uri="{FF2B5EF4-FFF2-40B4-BE49-F238E27FC236}">
              <a16:creationId xmlns:a16="http://schemas.microsoft.com/office/drawing/2014/main" id="{D7D21993-AE06-4A0B-B978-2C271F0354EA}"/>
            </a:ext>
          </a:extLst>
        </xdr:cNvPr>
        <xdr:cNvSpPr/>
      </xdr:nvSpPr>
      <xdr:spPr>
        <a:xfrm>
          <a:off x="12763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F07BADA9-9D3A-4FBE-9933-E7BC13A83D4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AC5B354C-3889-4D34-BE57-1FBDA4B93FD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E3AF687-1C12-4E89-9057-6320A8DE820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F03A620-FE82-4255-8F69-B55EFA12F27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83153A8-4DD8-4B40-9850-6CD7775445A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80917</xdr:rowOff>
    </xdr:from>
    <xdr:to>
      <xdr:col>85</xdr:col>
      <xdr:colOff>177800</xdr:colOff>
      <xdr:row>36</xdr:row>
      <xdr:rowOff>11067</xdr:rowOff>
    </xdr:to>
    <xdr:sp macro="" textlink="">
      <xdr:nvSpPr>
        <xdr:cNvPr id="435" name="楕円 434">
          <a:extLst>
            <a:ext uri="{FF2B5EF4-FFF2-40B4-BE49-F238E27FC236}">
              <a16:creationId xmlns:a16="http://schemas.microsoft.com/office/drawing/2014/main" id="{967AE4FE-2503-40C7-9AD8-4BBD6C5CD089}"/>
            </a:ext>
          </a:extLst>
        </xdr:cNvPr>
        <xdr:cNvSpPr/>
      </xdr:nvSpPr>
      <xdr:spPr>
        <a:xfrm>
          <a:off x="16268700" y="60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103794</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89CD90E0-DA31-4857-AD4B-A169735DB103}"/>
            </a:ext>
          </a:extLst>
        </xdr:cNvPr>
        <xdr:cNvSpPr txBox="1"/>
      </xdr:nvSpPr>
      <xdr:spPr>
        <a:xfrm>
          <a:off x="16357600" y="593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35197</xdr:rowOff>
    </xdr:from>
    <xdr:to>
      <xdr:col>81</xdr:col>
      <xdr:colOff>101600</xdr:colOff>
      <xdr:row>36</xdr:row>
      <xdr:rowOff>136797</xdr:rowOff>
    </xdr:to>
    <xdr:sp macro="" textlink="">
      <xdr:nvSpPr>
        <xdr:cNvPr id="437" name="楕円 436">
          <a:extLst>
            <a:ext uri="{FF2B5EF4-FFF2-40B4-BE49-F238E27FC236}">
              <a16:creationId xmlns:a16="http://schemas.microsoft.com/office/drawing/2014/main" id="{5BEC55D9-C16C-4DE9-AB70-C44AB49C0826}"/>
            </a:ext>
          </a:extLst>
        </xdr:cNvPr>
        <xdr:cNvSpPr/>
      </xdr:nvSpPr>
      <xdr:spPr>
        <a:xfrm>
          <a:off x="15430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131717</xdr:rowOff>
    </xdr:from>
    <xdr:to>
      <xdr:col>85</xdr:col>
      <xdr:colOff>127000</xdr:colOff>
      <xdr:row>36</xdr:row>
      <xdr:rowOff>85997</xdr:rowOff>
    </xdr:to>
    <xdr:cxnSp macro="">
      <xdr:nvCxnSpPr>
        <xdr:cNvPr id="438" name="直線コネクタ 437">
          <a:extLst>
            <a:ext uri="{FF2B5EF4-FFF2-40B4-BE49-F238E27FC236}">
              <a16:creationId xmlns:a16="http://schemas.microsoft.com/office/drawing/2014/main" id="{F4A6F36D-5591-4852-B9C6-875078C5FCF3}"/>
            </a:ext>
          </a:extLst>
        </xdr:cNvPr>
        <xdr:cNvCxnSpPr/>
      </xdr:nvCxnSpPr>
      <xdr:spPr>
        <a:xfrm flipV="1">
          <a:off x="15481300" y="6132467"/>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162560</xdr:rowOff>
    </xdr:from>
    <xdr:to>
      <xdr:col>76</xdr:col>
      <xdr:colOff>165100</xdr:colOff>
      <xdr:row>36</xdr:row>
      <xdr:rowOff>92710</xdr:rowOff>
    </xdr:to>
    <xdr:sp macro="" textlink="">
      <xdr:nvSpPr>
        <xdr:cNvPr id="439" name="楕円 438">
          <a:extLst>
            <a:ext uri="{FF2B5EF4-FFF2-40B4-BE49-F238E27FC236}">
              <a16:creationId xmlns:a16="http://schemas.microsoft.com/office/drawing/2014/main" id="{E3E3D6D3-CAC1-4D06-81BD-CB173A15B233}"/>
            </a:ext>
          </a:extLst>
        </xdr:cNvPr>
        <xdr:cNvSpPr/>
      </xdr:nvSpPr>
      <xdr:spPr>
        <a:xfrm>
          <a:off x="14541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41910</xdr:rowOff>
    </xdr:from>
    <xdr:to>
      <xdr:col>81</xdr:col>
      <xdr:colOff>50800</xdr:colOff>
      <xdr:row>36</xdr:row>
      <xdr:rowOff>85997</xdr:rowOff>
    </xdr:to>
    <xdr:cxnSp macro="">
      <xdr:nvCxnSpPr>
        <xdr:cNvPr id="440" name="直線コネクタ 439">
          <a:extLst>
            <a:ext uri="{FF2B5EF4-FFF2-40B4-BE49-F238E27FC236}">
              <a16:creationId xmlns:a16="http://schemas.microsoft.com/office/drawing/2014/main" id="{9B7242DB-9E19-477B-864B-D44E242E92BE}"/>
            </a:ext>
          </a:extLst>
        </xdr:cNvPr>
        <xdr:cNvCxnSpPr/>
      </xdr:nvCxnSpPr>
      <xdr:spPr>
        <a:xfrm>
          <a:off x="14592300" y="621411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102144</xdr:rowOff>
    </xdr:from>
    <xdr:to>
      <xdr:col>72</xdr:col>
      <xdr:colOff>38100</xdr:colOff>
      <xdr:row>40</xdr:row>
      <xdr:rowOff>32294</xdr:rowOff>
    </xdr:to>
    <xdr:sp macro="" textlink="">
      <xdr:nvSpPr>
        <xdr:cNvPr id="441" name="楕円 440">
          <a:extLst>
            <a:ext uri="{FF2B5EF4-FFF2-40B4-BE49-F238E27FC236}">
              <a16:creationId xmlns:a16="http://schemas.microsoft.com/office/drawing/2014/main" id="{E89F73E5-C638-4F5C-8EB5-361C2A2DAC2E}"/>
            </a:ext>
          </a:extLst>
        </xdr:cNvPr>
        <xdr:cNvSpPr/>
      </xdr:nvSpPr>
      <xdr:spPr>
        <a:xfrm>
          <a:off x="13652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41910</xdr:rowOff>
    </xdr:from>
    <xdr:to>
      <xdr:col>76</xdr:col>
      <xdr:colOff>114300</xdr:colOff>
      <xdr:row>39</xdr:row>
      <xdr:rowOff>152944</xdr:rowOff>
    </xdr:to>
    <xdr:cxnSp macro="">
      <xdr:nvCxnSpPr>
        <xdr:cNvPr id="442" name="直線コネクタ 441">
          <a:extLst>
            <a:ext uri="{FF2B5EF4-FFF2-40B4-BE49-F238E27FC236}">
              <a16:creationId xmlns:a16="http://schemas.microsoft.com/office/drawing/2014/main" id="{5D278767-18CF-4993-A51B-AA6B0516452C}"/>
            </a:ext>
          </a:extLst>
        </xdr:cNvPr>
        <xdr:cNvCxnSpPr/>
      </xdr:nvCxnSpPr>
      <xdr:spPr>
        <a:xfrm flipV="1">
          <a:off x="13703300" y="6214110"/>
          <a:ext cx="889000" cy="62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56424</xdr:rowOff>
    </xdr:from>
    <xdr:to>
      <xdr:col>67</xdr:col>
      <xdr:colOff>101600</xdr:colOff>
      <xdr:row>39</xdr:row>
      <xdr:rowOff>158024</xdr:rowOff>
    </xdr:to>
    <xdr:sp macro="" textlink="">
      <xdr:nvSpPr>
        <xdr:cNvPr id="443" name="楕円 442">
          <a:extLst>
            <a:ext uri="{FF2B5EF4-FFF2-40B4-BE49-F238E27FC236}">
              <a16:creationId xmlns:a16="http://schemas.microsoft.com/office/drawing/2014/main" id="{78DC9FAD-1449-4749-907E-CD7DF59C9001}"/>
            </a:ext>
          </a:extLst>
        </xdr:cNvPr>
        <xdr:cNvSpPr/>
      </xdr:nvSpPr>
      <xdr:spPr>
        <a:xfrm>
          <a:off x="12763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107224</xdr:rowOff>
    </xdr:from>
    <xdr:to>
      <xdr:col>71</xdr:col>
      <xdr:colOff>177800</xdr:colOff>
      <xdr:row>39</xdr:row>
      <xdr:rowOff>152944</xdr:rowOff>
    </xdr:to>
    <xdr:cxnSp macro="">
      <xdr:nvCxnSpPr>
        <xdr:cNvPr id="444" name="直線コネクタ 443">
          <a:extLst>
            <a:ext uri="{FF2B5EF4-FFF2-40B4-BE49-F238E27FC236}">
              <a16:creationId xmlns:a16="http://schemas.microsoft.com/office/drawing/2014/main" id="{4326F520-4F43-49B3-9957-D3BA0FD52A3E}"/>
            </a:ext>
          </a:extLst>
        </xdr:cNvPr>
        <xdr:cNvCxnSpPr/>
      </xdr:nvCxnSpPr>
      <xdr:spPr>
        <a:xfrm>
          <a:off x="12814300" y="67937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109962</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4C1629A8-FA60-4289-AC93-62197822B3B1}"/>
            </a:ext>
          </a:extLst>
        </xdr:cNvPr>
        <xdr:cNvSpPr txBox="1"/>
      </xdr:nvSpPr>
      <xdr:spPr>
        <a:xfrm>
          <a:off x="152660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92001</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21E71902-0158-4380-A9A8-E992867AD922}"/>
            </a:ext>
          </a:extLst>
        </xdr:cNvPr>
        <xdr:cNvSpPr txBox="1"/>
      </xdr:nvSpPr>
      <xdr:spPr>
        <a:xfrm>
          <a:off x="14389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234C90D0-C577-49C7-8D44-0D43DCDD4A38}"/>
            </a:ext>
          </a:extLst>
        </xdr:cNvPr>
        <xdr:cNvSpPr txBox="1"/>
      </xdr:nvSpPr>
      <xdr:spPr>
        <a:xfrm>
          <a:off x="13500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102705</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28C69F21-B0A3-4038-8B2D-2C3DF41BE3D0}"/>
            </a:ext>
          </a:extLst>
        </xdr:cNvPr>
        <xdr:cNvSpPr txBox="1"/>
      </xdr:nvSpPr>
      <xdr:spPr>
        <a:xfrm>
          <a:off x="12611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153324</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5F524E64-B029-4D17-AF44-CA20A66428F1}"/>
            </a:ext>
          </a:extLst>
        </xdr:cNvPr>
        <xdr:cNvSpPr txBox="1"/>
      </xdr:nvSpPr>
      <xdr:spPr>
        <a:xfrm>
          <a:off x="152660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109237</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2EAC1BF2-C82E-4857-8A29-104DC9442549}"/>
            </a:ext>
          </a:extLst>
        </xdr:cNvPr>
        <xdr:cNvSpPr txBox="1"/>
      </xdr:nvSpPr>
      <xdr:spPr>
        <a:xfrm>
          <a:off x="14389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23421</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4E45702D-6B85-4086-B092-0E891047D342}"/>
            </a:ext>
          </a:extLst>
        </xdr:cNvPr>
        <xdr:cNvSpPr txBox="1"/>
      </xdr:nvSpPr>
      <xdr:spPr>
        <a:xfrm>
          <a:off x="13500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149151</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DF23613B-6259-455F-9451-FD9DEAA13CFC}"/>
            </a:ext>
          </a:extLst>
        </xdr:cNvPr>
        <xdr:cNvSpPr txBox="1"/>
      </xdr:nvSpPr>
      <xdr:spPr>
        <a:xfrm>
          <a:off x="12611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9A473C02-5970-4634-BD0A-06F9009AC93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5D341119-6933-47C7-BB15-C6B2A9D94E2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DF3CFDBB-12E2-47E2-9B8F-561668F57D2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BA669BA1-0C58-4237-B63C-942E762BF85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E76C1040-A9A8-484E-958E-006CF4133C6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4C415DCD-66AE-4737-B951-01B2F00BB92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BCC1CDD3-781C-4CD7-98A5-365B00F3581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A5D9ADC0-9139-4260-A2A9-45E22463CE5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7757C43E-F49F-45C7-8135-8A665B16C3B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7CB24A45-6D04-4F77-AC21-0CE7BD249C5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7CA45C18-C11E-4322-883C-7546AE8FE2F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929F2314-2E97-4340-996D-5D9D0781DE5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454CC186-9593-4819-9C89-C062CF476AF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211DA3C6-A260-4F1A-A4C2-B17FA29D14D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DC439183-C366-4CA2-ACCA-09EC47DFC8C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EB4F7083-7567-4A8E-9EBC-94E5D1DFEFF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80F592C3-9C49-4AEC-A4AA-3DA38ACC1F9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5A667C00-4BA0-48F1-AD94-6B39E73BB62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C062EE49-059F-49E2-A1F6-9E800FA8186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45F5D1A3-5E6B-4308-A4FE-7904848A4FE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57C49143-2D83-4C16-90A1-47044BF644E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a:extLst>
            <a:ext uri="{FF2B5EF4-FFF2-40B4-BE49-F238E27FC236}">
              <a16:creationId xmlns:a16="http://schemas.microsoft.com/office/drawing/2014/main" id="{19548558-8C53-4D7A-A959-516DC5DCC864}"/>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230762AD-B0E1-4484-8212-0FE2B754A3CA}"/>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a:extLst>
            <a:ext uri="{FF2B5EF4-FFF2-40B4-BE49-F238E27FC236}">
              <a16:creationId xmlns:a16="http://schemas.microsoft.com/office/drawing/2014/main" id="{94566CA7-FB36-4414-9DDC-2812E50702D2}"/>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2D470306-0544-404E-9A26-A53AA4933C5C}"/>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a:extLst>
            <a:ext uri="{FF2B5EF4-FFF2-40B4-BE49-F238E27FC236}">
              <a16:creationId xmlns:a16="http://schemas.microsoft.com/office/drawing/2014/main" id="{79C0A178-0144-499F-973B-18F575FCE44E}"/>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375CAAF6-40AE-4970-ABF9-471D5CEE2E07}"/>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a:extLst>
            <a:ext uri="{FF2B5EF4-FFF2-40B4-BE49-F238E27FC236}">
              <a16:creationId xmlns:a16="http://schemas.microsoft.com/office/drawing/2014/main" id="{CDE4B364-4D43-4CA6-BB76-5F45D79BF815}"/>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481" name="フローチャート: 判断 480">
          <a:extLst>
            <a:ext uri="{FF2B5EF4-FFF2-40B4-BE49-F238E27FC236}">
              <a16:creationId xmlns:a16="http://schemas.microsoft.com/office/drawing/2014/main" id="{E942989F-F690-497B-83DE-28E5CA172D80}"/>
            </a:ext>
          </a:extLst>
        </xdr:cNvPr>
        <xdr:cNvSpPr/>
      </xdr:nvSpPr>
      <xdr:spPr>
        <a:xfrm>
          <a:off x="212725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82" name="フローチャート: 判断 481">
          <a:extLst>
            <a:ext uri="{FF2B5EF4-FFF2-40B4-BE49-F238E27FC236}">
              <a16:creationId xmlns:a16="http://schemas.microsoft.com/office/drawing/2014/main" id="{39FABF22-A8C5-404D-AC77-F97F9F92F793}"/>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483" name="フローチャート: 判断 482">
          <a:extLst>
            <a:ext uri="{FF2B5EF4-FFF2-40B4-BE49-F238E27FC236}">
              <a16:creationId xmlns:a16="http://schemas.microsoft.com/office/drawing/2014/main" id="{3FDFA6FA-80AB-4E52-A270-16617EEE59A3}"/>
            </a:ext>
          </a:extLst>
        </xdr:cNvPr>
        <xdr:cNvSpPr/>
      </xdr:nvSpPr>
      <xdr:spPr>
        <a:xfrm>
          <a:off x="194945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484" name="フローチャート: 判断 483">
          <a:extLst>
            <a:ext uri="{FF2B5EF4-FFF2-40B4-BE49-F238E27FC236}">
              <a16:creationId xmlns:a16="http://schemas.microsoft.com/office/drawing/2014/main" id="{14475B44-48F1-4684-B80B-FE166C1180B8}"/>
            </a:ext>
          </a:extLst>
        </xdr:cNvPr>
        <xdr:cNvSpPr/>
      </xdr:nvSpPr>
      <xdr:spPr>
        <a:xfrm>
          <a:off x="18605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C3C99EAE-3D7A-4364-9494-4CF97723971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5BB3CA3D-D14F-4600-9F3E-C1541643945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687F6C73-7C7D-4DC0-9529-0CEF3882DF2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E45AE29-2F17-4746-BB60-5419A1F5975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6087A61C-A264-4FA5-AA06-C8993C95979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91694</xdr:rowOff>
    </xdr:from>
    <xdr:to>
      <xdr:col>116</xdr:col>
      <xdr:colOff>114300</xdr:colOff>
      <xdr:row>41</xdr:row>
      <xdr:rowOff>21844</xdr:rowOff>
    </xdr:to>
    <xdr:sp macro="" textlink="">
      <xdr:nvSpPr>
        <xdr:cNvPr id="490" name="楕円 489">
          <a:extLst>
            <a:ext uri="{FF2B5EF4-FFF2-40B4-BE49-F238E27FC236}">
              <a16:creationId xmlns:a16="http://schemas.microsoft.com/office/drawing/2014/main" id="{21E08D3C-FABB-4B58-AC64-A9192BEF8DEE}"/>
            </a:ext>
          </a:extLst>
        </xdr:cNvPr>
        <xdr:cNvSpPr/>
      </xdr:nvSpPr>
      <xdr:spPr>
        <a:xfrm>
          <a:off x="22110700" y="69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70121</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C55E57E6-09CE-4ACD-BD26-F374BC954A52}"/>
            </a:ext>
          </a:extLst>
        </xdr:cNvPr>
        <xdr:cNvSpPr txBox="1"/>
      </xdr:nvSpPr>
      <xdr:spPr>
        <a:xfrm>
          <a:off x="22199600"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148844</xdr:rowOff>
    </xdr:from>
    <xdr:to>
      <xdr:col>112</xdr:col>
      <xdr:colOff>38100</xdr:colOff>
      <xdr:row>40</xdr:row>
      <xdr:rowOff>78994</xdr:rowOff>
    </xdr:to>
    <xdr:sp macro="" textlink="">
      <xdr:nvSpPr>
        <xdr:cNvPr id="492" name="楕円 491">
          <a:extLst>
            <a:ext uri="{FF2B5EF4-FFF2-40B4-BE49-F238E27FC236}">
              <a16:creationId xmlns:a16="http://schemas.microsoft.com/office/drawing/2014/main" id="{B505638F-6715-4478-AA71-1BD83FB0DD37}"/>
            </a:ext>
          </a:extLst>
        </xdr:cNvPr>
        <xdr:cNvSpPr/>
      </xdr:nvSpPr>
      <xdr:spPr>
        <a:xfrm>
          <a:off x="21272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28194</xdr:rowOff>
    </xdr:from>
    <xdr:to>
      <xdr:col>116</xdr:col>
      <xdr:colOff>63500</xdr:colOff>
      <xdr:row>40</xdr:row>
      <xdr:rowOff>142494</xdr:rowOff>
    </xdr:to>
    <xdr:cxnSp macro="">
      <xdr:nvCxnSpPr>
        <xdr:cNvPr id="493" name="直線コネクタ 492">
          <a:extLst>
            <a:ext uri="{FF2B5EF4-FFF2-40B4-BE49-F238E27FC236}">
              <a16:creationId xmlns:a16="http://schemas.microsoft.com/office/drawing/2014/main" id="{AED22FDF-F92C-4139-822A-EDE15518C873}"/>
            </a:ext>
          </a:extLst>
        </xdr:cNvPr>
        <xdr:cNvCxnSpPr/>
      </xdr:nvCxnSpPr>
      <xdr:spPr>
        <a:xfrm>
          <a:off x="21323300" y="688619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151130</xdr:rowOff>
    </xdr:from>
    <xdr:to>
      <xdr:col>107</xdr:col>
      <xdr:colOff>101600</xdr:colOff>
      <xdr:row>40</xdr:row>
      <xdr:rowOff>81280</xdr:rowOff>
    </xdr:to>
    <xdr:sp macro="" textlink="">
      <xdr:nvSpPr>
        <xdr:cNvPr id="494" name="楕円 493">
          <a:extLst>
            <a:ext uri="{FF2B5EF4-FFF2-40B4-BE49-F238E27FC236}">
              <a16:creationId xmlns:a16="http://schemas.microsoft.com/office/drawing/2014/main" id="{90B23BFF-A9BC-4AF6-9F0C-CC12BA668D78}"/>
            </a:ext>
          </a:extLst>
        </xdr:cNvPr>
        <xdr:cNvSpPr/>
      </xdr:nvSpPr>
      <xdr:spPr>
        <a:xfrm>
          <a:off x="20383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28194</xdr:rowOff>
    </xdr:from>
    <xdr:to>
      <xdr:col>111</xdr:col>
      <xdr:colOff>177800</xdr:colOff>
      <xdr:row>40</xdr:row>
      <xdr:rowOff>30480</xdr:rowOff>
    </xdr:to>
    <xdr:cxnSp macro="">
      <xdr:nvCxnSpPr>
        <xdr:cNvPr id="495" name="直線コネクタ 494">
          <a:extLst>
            <a:ext uri="{FF2B5EF4-FFF2-40B4-BE49-F238E27FC236}">
              <a16:creationId xmlns:a16="http://schemas.microsoft.com/office/drawing/2014/main" id="{0F1E3329-5817-4DDB-974D-3398233C6FBE}"/>
            </a:ext>
          </a:extLst>
        </xdr:cNvPr>
        <xdr:cNvCxnSpPr/>
      </xdr:nvCxnSpPr>
      <xdr:spPr>
        <a:xfrm flipV="1">
          <a:off x="20434300" y="68861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64262</xdr:rowOff>
    </xdr:from>
    <xdr:to>
      <xdr:col>102</xdr:col>
      <xdr:colOff>165100</xdr:colOff>
      <xdr:row>40</xdr:row>
      <xdr:rowOff>165862</xdr:rowOff>
    </xdr:to>
    <xdr:sp macro="" textlink="">
      <xdr:nvSpPr>
        <xdr:cNvPr id="496" name="楕円 495">
          <a:extLst>
            <a:ext uri="{FF2B5EF4-FFF2-40B4-BE49-F238E27FC236}">
              <a16:creationId xmlns:a16="http://schemas.microsoft.com/office/drawing/2014/main" id="{9829E5B2-EF5E-471E-AFAF-52E97602D930}"/>
            </a:ext>
          </a:extLst>
        </xdr:cNvPr>
        <xdr:cNvSpPr/>
      </xdr:nvSpPr>
      <xdr:spPr>
        <a:xfrm>
          <a:off x="194945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30480</xdr:rowOff>
    </xdr:from>
    <xdr:to>
      <xdr:col>107</xdr:col>
      <xdr:colOff>50800</xdr:colOff>
      <xdr:row>40</xdr:row>
      <xdr:rowOff>115062</xdr:rowOff>
    </xdr:to>
    <xdr:cxnSp macro="">
      <xdr:nvCxnSpPr>
        <xdr:cNvPr id="497" name="直線コネクタ 496">
          <a:extLst>
            <a:ext uri="{FF2B5EF4-FFF2-40B4-BE49-F238E27FC236}">
              <a16:creationId xmlns:a16="http://schemas.microsoft.com/office/drawing/2014/main" id="{609ADD6D-E584-4C6C-83CE-221CBAF0937D}"/>
            </a:ext>
          </a:extLst>
        </xdr:cNvPr>
        <xdr:cNvCxnSpPr/>
      </xdr:nvCxnSpPr>
      <xdr:spPr>
        <a:xfrm flipV="1">
          <a:off x="19545300" y="688848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66548</xdr:rowOff>
    </xdr:from>
    <xdr:to>
      <xdr:col>98</xdr:col>
      <xdr:colOff>38100</xdr:colOff>
      <xdr:row>40</xdr:row>
      <xdr:rowOff>168148</xdr:rowOff>
    </xdr:to>
    <xdr:sp macro="" textlink="">
      <xdr:nvSpPr>
        <xdr:cNvPr id="498" name="楕円 497">
          <a:extLst>
            <a:ext uri="{FF2B5EF4-FFF2-40B4-BE49-F238E27FC236}">
              <a16:creationId xmlns:a16="http://schemas.microsoft.com/office/drawing/2014/main" id="{87994360-A9D7-42DB-A57B-078D905808F0}"/>
            </a:ext>
          </a:extLst>
        </xdr:cNvPr>
        <xdr:cNvSpPr/>
      </xdr:nvSpPr>
      <xdr:spPr>
        <a:xfrm>
          <a:off x="18605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115062</xdr:rowOff>
    </xdr:from>
    <xdr:to>
      <xdr:col>102</xdr:col>
      <xdr:colOff>114300</xdr:colOff>
      <xdr:row>40</xdr:row>
      <xdr:rowOff>117348</xdr:rowOff>
    </xdr:to>
    <xdr:cxnSp macro="">
      <xdr:nvCxnSpPr>
        <xdr:cNvPr id="499" name="直線コネクタ 498">
          <a:extLst>
            <a:ext uri="{FF2B5EF4-FFF2-40B4-BE49-F238E27FC236}">
              <a16:creationId xmlns:a16="http://schemas.microsoft.com/office/drawing/2014/main" id="{18525377-A2DA-4498-B82A-AD54E8A3F7CC}"/>
            </a:ext>
          </a:extLst>
        </xdr:cNvPr>
        <xdr:cNvCxnSpPr/>
      </xdr:nvCxnSpPr>
      <xdr:spPr>
        <a:xfrm flipV="1">
          <a:off x="18656300" y="697306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58945</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F0830D2E-49AB-42FD-A58E-56E0EBC81655}"/>
            </a:ext>
          </a:extLst>
        </xdr:cNvPr>
        <xdr:cNvSpPr txBox="1"/>
      </xdr:nvSpPr>
      <xdr:spPr>
        <a:xfrm>
          <a:off x="210757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B73F3966-D43A-4890-A62D-B69F60D22465}"/>
            </a:ext>
          </a:extLst>
        </xdr:cNvPr>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49801</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720DDC27-5874-4484-BC1B-6F5905FDD83C}"/>
            </a:ext>
          </a:extLst>
        </xdr:cNvPr>
        <xdr:cNvSpPr txBox="1"/>
      </xdr:nvSpPr>
      <xdr:spPr>
        <a:xfrm>
          <a:off x="19310427" y="63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56659</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EF3121F8-62D6-4DA8-B074-39EA9FCE90D8}"/>
            </a:ext>
          </a:extLst>
        </xdr:cNvPr>
        <xdr:cNvSpPr txBox="1"/>
      </xdr:nvSpPr>
      <xdr:spPr>
        <a:xfrm>
          <a:off x="18421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70121</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CCCBA116-1B28-4356-A97A-E8F802A1C4AF}"/>
            </a:ext>
          </a:extLst>
        </xdr:cNvPr>
        <xdr:cNvSpPr txBox="1"/>
      </xdr:nvSpPr>
      <xdr:spPr>
        <a:xfrm>
          <a:off x="210757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72407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CBE7AE3B-0867-4F76-9655-24737A600B6C}"/>
            </a:ext>
          </a:extLst>
        </xdr:cNvPr>
        <xdr:cNvSpPr txBox="1"/>
      </xdr:nvSpPr>
      <xdr:spPr>
        <a:xfrm>
          <a:off x="20199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156989</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324A0827-BF61-467A-9610-534942B24D57}"/>
            </a:ext>
          </a:extLst>
        </xdr:cNvPr>
        <xdr:cNvSpPr txBox="1"/>
      </xdr:nvSpPr>
      <xdr:spPr>
        <a:xfrm>
          <a:off x="19310427" y="701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159275</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19CBCF34-445E-4BCE-899F-E3674DAD2E68}"/>
            </a:ext>
          </a:extLst>
        </xdr:cNvPr>
        <xdr:cNvSpPr txBox="1"/>
      </xdr:nvSpPr>
      <xdr:spPr>
        <a:xfrm>
          <a:off x="18421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B0423D90-AFF1-4883-B648-A1313AB7FF7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848D16F6-FF0D-4ECD-ADB8-FF28F1B111C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C7D2AF84-22CB-4E86-8B39-C5AD1BB821C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7434223F-402E-4BF4-A708-17088A95552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76A63515-5387-4F46-90A0-322F5B4D070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9C2DB2EA-42D5-4FDB-A172-F39ED9D6EB3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E83EFBB-5F6C-4CBD-BC8D-4F86B55C1DF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9ACC87FE-6FCE-49FD-A7AB-5CBCDB03573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2DF43CCD-F4E8-48CE-81C5-CDC9BDCD6CE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373D4327-26C0-4502-BCD3-DAFAF8A6E9A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6560C6B6-09C5-4C53-AA73-D5C1E053116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CD13ADCA-11CF-4B6D-A6C3-66791603C4E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D92B6DEC-0E0F-4C8E-9441-CFC84E485D3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8B12F261-6DE3-4B20-80DC-2E82A4FC59F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A17D6190-D2FF-4147-AFE5-120262ACD85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AF49B2D8-BC21-4E48-8FBB-0279F794F96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643A3135-5092-455A-984B-AB048D12E0E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B9B12D72-74EA-4531-BB7B-B17542A2E83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8DE8E82C-610A-47A2-B4AC-D280BC2CEBB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ED366ED5-D29B-4B46-BC9A-20D0A8FEF17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39E4FF54-55BF-4634-9BD7-EAD8F1ED476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B528673B-4177-4C45-953B-109B56C1096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8B8816E7-C414-474D-A2F9-C523FD95D94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8DCEBED0-49A8-481E-8CF8-2A9955ABEF4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a:extLst>
            <a:ext uri="{FF2B5EF4-FFF2-40B4-BE49-F238E27FC236}">
              <a16:creationId xmlns:a16="http://schemas.microsoft.com/office/drawing/2014/main" id="{5101498B-02F5-469D-8792-1392119C68F7}"/>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C724E19B-5F9B-410C-8B5F-0BF0D3DB97FC}"/>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a16="http://schemas.microsoft.com/office/drawing/2014/main" id="{C316E5C6-7CAD-4EEA-92FB-8FB81F7A8A05}"/>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4BD54D9A-595F-4F5D-9951-0CC6F0B4C93A}"/>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a16="http://schemas.microsoft.com/office/drawing/2014/main" id="{16CB76F3-8405-47F9-B66D-607319B0F007}"/>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F96DAEB9-4738-4DF7-A232-3B1CE69E2E14}"/>
            </a:ext>
          </a:extLst>
        </xdr:cNvPr>
        <xdr:cNvSpPr txBox="1"/>
      </xdr:nvSpPr>
      <xdr:spPr>
        <a:xfrm>
          <a:off x="16357600" y="1016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a16="http://schemas.microsoft.com/office/drawing/2014/main" id="{C69CD640-4178-4AEA-B0B3-3A3ACCEC587E}"/>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539" name="フローチャート: 判断 538">
          <a:extLst>
            <a:ext uri="{FF2B5EF4-FFF2-40B4-BE49-F238E27FC236}">
              <a16:creationId xmlns:a16="http://schemas.microsoft.com/office/drawing/2014/main" id="{C40A212D-F390-46EE-A5C2-1338A2E5B685}"/>
            </a:ext>
          </a:extLst>
        </xdr:cNvPr>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0" name="フローチャート: 判断 539">
          <a:extLst>
            <a:ext uri="{FF2B5EF4-FFF2-40B4-BE49-F238E27FC236}">
              <a16:creationId xmlns:a16="http://schemas.microsoft.com/office/drawing/2014/main" id="{61E9F6D6-9A07-451C-84F7-F1187325529E}"/>
            </a:ext>
          </a:extLst>
        </xdr:cNvPr>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541" name="フローチャート: 判断 540">
          <a:extLst>
            <a:ext uri="{FF2B5EF4-FFF2-40B4-BE49-F238E27FC236}">
              <a16:creationId xmlns:a16="http://schemas.microsoft.com/office/drawing/2014/main" id="{8BC7BBF0-1BEC-4C76-997F-8A82148BDEB5}"/>
            </a:ext>
          </a:extLst>
        </xdr:cNvPr>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13970</xdr:rowOff>
    </xdr:from>
    <xdr:to>
      <xdr:col>67</xdr:col>
      <xdr:colOff>101600</xdr:colOff>
      <xdr:row>60</xdr:row>
      <xdr:rowOff>115570</xdr:rowOff>
    </xdr:to>
    <xdr:sp macro="" textlink="">
      <xdr:nvSpPr>
        <xdr:cNvPr id="542" name="フローチャート: 判断 541">
          <a:extLst>
            <a:ext uri="{FF2B5EF4-FFF2-40B4-BE49-F238E27FC236}">
              <a16:creationId xmlns:a16="http://schemas.microsoft.com/office/drawing/2014/main" id="{DE9436C5-57B5-475F-83F2-448FB1D359A6}"/>
            </a:ext>
          </a:extLst>
        </xdr:cNvPr>
        <xdr:cNvSpPr/>
      </xdr:nvSpPr>
      <xdr:spPr>
        <a:xfrm>
          <a:off x="12763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875E2098-1B93-4080-9F00-ABAF5B4932E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80BA08F7-2AFF-43C2-A54C-5607A4CDC90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E396468B-6689-47BF-81CA-800862530E5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4464E4C-444B-4DBB-8544-A2A1C65E22B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736C8A9-95D9-43EF-802A-F2A7B491C73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139700</xdr:rowOff>
    </xdr:from>
    <xdr:to>
      <xdr:col>85</xdr:col>
      <xdr:colOff>177800</xdr:colOff>
      <xdr:row>61</xdr:row>
      <xdr:rowOff>69850</xdr:rowOff>
    </xdr:to>
    <xdr:sp macro="" textlink="">
      <xdr:nvSpPr>
        <xdr:cNvPr id="548" name="楕円 547">
          <a:extLst>
            <a:ext uri="{FF2B5EF4-FFF2-40B4-BE49-F238E27FC236}">
              <a16:creationId xmlns:a16="http://schemas.microsoft.com/office/drawing/2014/main" id="{D49331D6-04F2-4E04-BDF7-5AABD392076B}"/>
            </a:ext>
          </a:extLst>
        </xdr:cNvPr>
        <xdr:cNvSpPr/>
      </xdr:nvSpPr>
      <xdr:spPr>
        <a:xfrm>
          <a:off x="16268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118127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AEAD9F93-8DF3-4A1F-92D3-3F0C4A1F2505}"/>
            </a:ext>
          </a:extLst>
        </xdr:cNvPr>
        <xdr:cNvSpPr txBox="1"/>
      </xdr:nvSpPr>
      <xdr:spPr>
        <a:xfrm>
          <a:off x="16357600"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113030</xdr:rowOff>
    </xdr:from>
    <xdr:to>
      <xdr:col>81</xdr:col>
      <xdr:colOff>101600</xdr:colOff>
      <xdr:row>62</xdr:row>
      <xdr:rowOff>43180</xdr:rowOff>
    </xdr:to>
    <xdr:sp macro="" textlink="">
      <xdr:nvSpPr>
        <xdr:cNvPr id="550" name="楕円 549">
          <a:extLst>
            <a:ext uri="{FF2B5EF4-FFF2-40B4-BE49-F238E27FC236}">
              <a16:creationId xmlns:a16="http://schemas.microsoft.com/office/drawing/2014/main" id="{B8846534-58EC-409F-8533-B0FB67EB2CB5}"/>
            </a:ext>
          </a:extLst>
        </xdr:cNvPr>
        <xdr:cNvSpPr/>
      </xdr:nvSpPr>
      <xdr:spPr>
        <a:xfrm>
          <a:off x="15430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19050</xdr:rowOff>
    </xdr:from>
    <xdr:to>
      <xdr:col>85</xdr:col>
      <xdr:colOff>127000</xdr:colOff>
      <xdr:row>61</xdr:row>
      <xdr:rowOff>163830</xdr:rowOff>
    </xdr:to>
    <xdr:cxnSp macro="">
      <xdr:nvCxnSpPr>
        <xdr:cNvPr id="551" name="直線コネクタ 550">
          <a:extLst>
            <a:ext uri="{FF2B5EF4-FFF2-40B4-BE49-F238E27FC236}">
              <a16:creationId xmlns:a16="http://schemas.microsoft.com/office/drawing/2014/main" id="{F8BEB030-CA85-487A-94AF-96EEF4499C63}"/>
            </a:ext>
          </a:extLst>
        </xdr:cNvPr>
        <xdr:cNvCxnSpPr/>
      </xdr:nvCxnSpPr>
      <xdr:spPr>
        <a:xfrm flipV="1">
          <a:off x="15481300" y="104775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78740</xdr:rowOff>
    </xdr:from>
    <xdr:to>
      <xdr:col>76</xdr:col>
      <xdr:colOff>165100</xdr:colOff>
      <xdr:row>62</xdr:row>
      <xdr:rowOff>8890</xdr:rowOff>
    </xdr:to>
    <xdr:sp macro="" textlink="">
      <xdr:nvSpPr>
        <xdr:cNvPr id="552" name="楕円 551">
          <a:extLst>
            <a:ext uri="{FF2B5EF4-FFF2-40B4-BE49-F238E27FC236}">
              <a16:creationId xmlns:a16="http://schemas.microsoft.com/office/drawing/2014/main" id="{A0A8B76C-13D5-4950-B6E7-6B1B083C24B2}"/>
            </a:ext>
          </a:extLst>
        </xdr:cNvPr>
        <xdr:cNvSpPr/>
      </xdr:nvSpPr>
      <xdr:spPr>
        <a:xfrm>
          <a:off x="14541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129540</xdr:rowOff>
    </xdr:from>
    <xdr:to>
      <xdr:col>81</xdr:col>
      <xdr:colOff>50800</xdr:colOff>
      <xdr:row>61</xdr:row>
      <xdr:rowOff>163830</xdr:rowOff>
    </xdr:to>
    <xdr:cxnSp macro="">
      <xdr:nvCxnSpPr>
        <xdr:cNvPr id="553" name="直線コネクタ 552">
          <a:extLst>
            <a:ext uri="{FF2B5EF4-FFF2-40B4-BE49-F238E27FC236}">
              <a16:creationId xmlns:a16="http://schemas.microsoft.com/office/drawing/2014/main" id="{86916187-D56C-4E15-BE87-99E23554DC2F}"/>
            </a:ext>
          </a:extLst>
        </xdr:cNvPr>
        <xdr:cNvCxnSpPr/>
      </xdr:nvCxnSpPr>
      <xdr:spPr>
        <a:xfrm>
          <a:off x="14592300" y="105879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34925</xdr:rowOff>
    </xdr:from>
    <xdr:to>
      <xdr:col>72</xdr:col>
      <xdr:colOff>38100</xdr:colOff>
      <xdr:row>61</xdr:row>
      <xdr:rowOff>136525</xdr:rowOff>
    </xdr:to>
    <xdr:sp macro="" textlink="">
      <xdr:nvSpPr>
        <xdr:cNvPr id="554" name="楕円 553">
          <a:extLst>
            <a:ext uri="{FF2B5EF4-FFF2-40B4-BE49-F238E27FC236}">
              <a16:creationId xmlns:a16="http://schemas.microsoft.com/office/drawing/2014/main" id="{BC1524A1-0747-4B55-99E7-B450A829222A}"/>
            </a:ext>
          </a:extLst>
        </xdr:cNvPr>
        <xdr:cNvSpPr/>
      </xdr:nvSpPr>
      <xdr:spPr>
        <a:xfrm>
          <a:off x="13652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85725</xdr:rowOff>
    </xdr:from>
    <xdr:to>
      <xdr:col>76</xdr:col>
      <xdr:colOff>114300</xdr:colOff>
      <xdr:row>61</xdr:row>
      <xdr:rowOff>129540</xdr:rowOff>
    </xdr:to>
    <xdr:cxnSp macro="">
      <xdr:nvCxnSpPr>
        <xdr:cNvPr id="555" name="直線コネクタ 554">
          <a:extLst>
            <a:ext uri="{FF2B5EF4-FFF2-40B4-BE49-F238E27FC236}">
              <a16:creationId xmlns:a16="http://schemas.microsoft.com/office/drawing/2014/main" id="{DFE64449-6ECD-4E86-BA78-FFA8C50FE378}"/>
            </a:ext>
          </a:extLst>
        </xdr:cNvPr>
        <xdr:cNvCxnSpPr/>
      </xdr:nvCxnSpPr>
      <xdr:spPr>
        <a:xfrm>
          <a:off x="13703300" y="105441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17780</xdr:rowOff>
    </xdr:from>
    <xdr:to>
      <xdr:col>67</xdr:col>
      <xdr:colOff>101600</xdr:colOff>
      <xdr:row>61</xdr:row>
      <xdr:rowOff>119380</xdr:rowOff>
    </xdr:to>
    <xdr:sp macro="" textlink="">
      <xdr:nvSpPr>
        <xdr:cNvPr id="556" name="楕円 555">
          <a:extLst>
            <a:ext uri="{FF2B5EF4-FFF2-40B4-BE49-F238E27FC236}">
              <a16:creationId xmlns:a16="http://schemas.microsoft.com/office/drawing/2014/main" id="{8E8E37DE-4188-4C3A-8BA0-271CFC650794}"/>
            </a:ext>
          </a:extLst>
        </xdr:cNvPr>
        <xdr:cNvSpPr/>
      </xdr:nvSpPr>
      <xdr:spPr>
        <a:xfrm>
          <a:off x="12763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68580</xdr:rowOff>
    </xdr:from>
    <xdr:to>
      <xdr:col>71</xdr:col>
      <xdr:colOff>177800</xdr:colOff>
      <xdr:row>61</xdr:row>
      <xdr:rowOff>85725</xdr:rowOff>
    </xdr:to>
    <xdr:cxnSp macro="">
      <xdr:nvCxnSpPr>
        <xdr:cNvPr id="557" name="直線コネクタ 556">
          <a:extLst>
            <a:ext uri="{FF2B5EF4-FFF2-40B4-BE49-F238E27FC236}">
              <a16:creationId xmlns:a16="http://schemas.microsoft.com/office/drawing/2014/main" id="{78E77984-C1E4-45DD-B125-D26A4F644029}"/>
            </a:ext>
          </a:extLst>
        </xdr:cNvPr>
        <xdr:cNvCxnSpPr/>
      </xdr:nvCxnSpPr>
      <xdr:spPr>
        <a:xfrm>
          <a:off x="12814300" y="105270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558" name="n_1aveValue【学校施設】&#10;有形固定資産減価償却率">
          <a:extLst>
            <a:ext uri="{FF2B5EF4-FFF2-40B4-BE49-F238E27FC236}">
              <a16:creationId xmlns:a16="http://schemas.microsoft.com/office/drawing/2014/main" id="{6735AD16-2861-40D0-9343-74C8EE384B1F}"/>
            </a:ext>
          </a:extLst>
        </xdr:cNvPr>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559" name="n_2aveValue【学校施設】&#10;有形固定資産減価償却率">
          <a:extLst>
            <a:ext uri="{FF2B5EF4-FFF2-40B4-BE49-F238E27FC236}">
              <a16:creationId xmlns:a16="http://schemas.microsoft.com/office/drawing/2014/main" id="{601BA8CF-EC4C-4B66-AD81-25B788E670DA}"/>
            </a:ext>
          </a:extLst>
        </xdr:cNvPr>
        <xdr:cNvSpPr txBox="1"/>
      </xdr:nvSpPr>
      <xdr:spPr>
        <a:xfrm>
          <a:off x="14389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153052</xdr:rowOff>
    </xdr:from>
    <xdr:ext cx="405111" cy="259045"/>
    <xdr:sp macro="" textlink="">
      <xdr:nvSpPr>
        <xdr:cNvPr id="560" name="n_3aveValue【学校施設】&#10;有形固定資産減価償却率">
          <a:extLst>
            <a:ext uri="{FF2B5EF4-FFF2-40B4-BE49-F238E27FC236}">
              <a16:creationId xmlns:a16="http://schemas.microsoft.com/office/drawing/2014/main" id="{AEA9ADC2-9178-4D12-9B2D-86CC1BBC056E}"/>
            </a:ext>
          </a:extLst>
        </xdr:cNvPr>
        <xdr:cNvSpPr txBox="1"/>
      </xdr:nvSpPr>
      <xdr:spPr>
        <a:xfrm>
          <a:off x="13500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132097</xdr:rowOff>
    </xdr:from>
    <xdr:ext cx="405111" cy="259045"/>
    <xdr:sp macro="" textlink="">
      <xdr:nvSpPr>
        <xdr:cNvPr id="561" name="n_4aveValue【学校施設】&#10;有形固定資産減価償却率">
          <a:extLst>
            <a:ext uri="{FF2B5EF4-FFF2-40B4-BE49-F238E27FC236}">
              <a16:creationId xmlns:a16="http://schemas.microsoft.com/office/drawing/2014/main" id="{E1C60D78-3D5A-40B9-9501-E235756AADE7}"/>
            </a:ext>
          </a:extLst>
        </xdr:cNvPr>
        <xdr:cNvSpPr txBox="1"/>
      </xdr:nvSpPr>
      <xdr:spPr>
        <a:xfrm>
          <a:off x="126117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34307</xdr:rowOff>
    </xdr:from>
    <xdr:ext cx="405111" cy="259045"/>
    <xdr:sp macro="" textlink="">
      <xdr:nvSpPr>
        <xdr:cNvPr id="562" name="n_1mainValue【学校施設】&#10;有形固定資産減価償却率">
          <a:extLst>
            <a:ext uri="{FF2B5EF4-FFF2-40B4-BE49-F238E27FC236}">
              <a16:creationId xmlns:a16="http://schemas.microsoft.com/office/drawing/2014/main" id="{28DEA700-6EFB-4536-9B1A-B959687E0267}"/>
            </a:ext>
          </a:extLst>
        </xdr:cNvPr>
        <xdr:cNvSpPr txBox="1"/>
      </xdr:nvSpPr>
      <xdr:spPr>
        <a:xfrm>
          <a:off x="152660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17</xdr:rowOff>
    </xdr:from>
    <xdr:ext cx="405111" cy="259045"/>
    <xdr:sp macro="" textlink="">
      <xdr:nvSpPr>
        <xdr:cNvPr id="563" name="n_2mainValue【学校施設】&#10;有形固定資産減価償却率">
          <a:extLst>
            <a:ext uri="{FF2B5EF4-FFF2-40B4-BE49-F238E27FC236}">
              <a16:creationId xmlns:a16="http://schemas.microsoft.com/office/drawing/2014/main" id="{B86EDA16-9A92-49AE-886F-4132BB6625FB}"/>
            </a:ext>
          </a:extLst>
        </xdr:cNvPr>
        <xdr:cNvSpPr txBox="1"/>
      </xdr:nvSpPr>
      <xdr:spPr>
        <a:xfrm>
          <a:off x="14389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127652</xdr:rowOff>
    </xdr:from>
    <xdr:ext cx="405111" cy="259045"/>
    <xdr:sp macro="" textlink="">
      <xdr:nvSpPr>
        <xdr:cNvPr id="564" name="n_3mainValue【学校施設】&#10;有形固定資産減価償却率">
          <a:extLst>
            <a:ext uri="{FF2B5EF4-FFF2-40B4-BE49-F238E27FC236}">
              <a16:creationId xmlns:a16="http://schemas.microsoft.com/office/drawing/2014/main" id="{92F03FB3-9CCC-4F2D-9F58-CE04A65CCBD8}"/>
            </a:ext>
          </a:extLst>
        </xdr:cNvPr>
        <xdr:cNvSpPr txBox="1"/>
      </xdr:nvSpPr>
      <xdr:spPr>
        <a:xfrm>
          <a:off x="135007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110507</xdr:rowOff>
    </xdr:from>
    <xdr:ext cx="405111" cy="259045"/>
    <xdr:sp macro="" textlink="">
      <xdr:nvSpPr>
        <xdr:cNvPr id="565" name="n_4mainValue【学校施設】&#10;有形固定資産減価償却率">
          <a:extLst>
            <a:ext uri="{FF2B5EF4-FFF2-40B4-BE49-F238E27FC236}">
              <a16:creationId xmlns:a16="http://schemas.microsoft.com/office/drawing/2014/main" id="{976CFAF0-7AE8-4245-85C4-98F6B41C0095}"/>
            </a:ext>
          </a:extLst>
        </xdr:cNvPr>
        <xdr:cNvSpPr txBox="1"/>
      </xdr:nvSpPr>
      <xdr:spPr>
        <a:xfrm>
          <a:off x="12611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51C879D2-89E2-44D3-80F5-3D15ED6EE34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CFB80A3B-9063-4210-ADD4-0BE28D18008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F7405CE0-9169-43B4-B9C5-A0D5932D75F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DC5DC5F7-F74D-48D9-B5F2-1A20A6078F5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1B9E4E68-5A89-454B-BE44-3FD2A2B30D3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774AE216-3135-479B-8E36-D8127963219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B6D8C4DA-AA62-40E8-B0B1-73C5AB6F833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4E45580A-8950-4FA6-82E0-6122CC5F05E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7635CC72-019C-4F7C-BD95-F8543F709DA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DD61E8AD-AAB8-44BF-9DA8-95DA988C03C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93F4FD9D-543B-4C6B-8351-15381C9486E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F26EDCC8-649B-4FFD-A398-31A90831E91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817DBB0A-6440-4C9C-BC71-6F8F6796BC8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D8AA3768-6893-49E4-8E56-94C796EED49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DBEC4D6F-3800-4491-B358-3382E7F4134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A6FB9D2B-CB9F-488F-934C-9AE93FEA80C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D97FFF02-E06B-4D28-84F1-C64CDFB2467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722E5883-AAD5-4C34-BCA3-A81B0C6641A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B8C6FC5B-1726-4296-A0E9-64D1DB0C8F1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028623B8-CD24-4953-A034-B89EACD59CB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E4AB2940-2A73-49F5-8A46-23449C4A775B}"/>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4886BA6A-4945-44B1-92C5-7C6F1DE3754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533A14AA-BB68-4AE1-B72C-61245F777BF5}"/>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2BC59EE6-3DAF-4144-BCB9-6E217351B8F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42F86558-378F-40DC-993F-1BEE9C12176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A3B12E16-786C-4E88-BDD1-762242BACF4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a:extLst>
            <a:ext uri="{FF2B5EF4-FFF2-40B4-BE49-F238E27FC236}">
              <a16:creationId xmlns:a16="http://schemas.microsoft.com/office/drawing/2014/main" id="{D3B90964-FC3D-41A8-84FD-DCD5039B6260}"/>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a:extLst>
            <a:ext uri="{FF2B5EF4-FFF2-40B4-BE49-F238E27FC236}">
              <a16:creationId xmlns:a16="http://schemas.microsoft.com/office/drawing/2014/main" id="{11685080-559D-46DE-96A6-D06E51C49B67}"/>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a:extLst>
            <a:ext uri="{FF2B5EF4-FFF2-40B4-BE49-F238E27FC236}">
              <a16:creationId xmlns:a16="http://schemas.microsoft.com/office/drawing/2014/main" id="{7162DB66-982A-42B9-A932-B40BB8068472}"/>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a:extLst>
            <a:ext uri="{FF2B5EF4-FFF2-40B4-BE49-F238E27FC236}">
              <a16:creationId xmlns:a16="http://schemas.microsoft.com/office/drawing/2014/main" id="{4CBFB7DA-5D6E-42E3-8B35-FD25EB056011}"/>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a:extLst>
            <a:ext uri="{FF2B5EF4-FFF2-40B4-BE49-F238E27FC236}">
              <a16:creationId xmlns:a16="http://schemas.microsoft.com/office/drawing/2014/main" id="{82B76B34-198E-4022-9845-B3D649451F2D}"/>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597" name="【学校施設】&#10;一人当たり面積平均値テキスト">
          <a:extLst>
            <a:ext uri="{FF2B5EF4-FFF2-40B4-BE49-F238E27FC236}">
              <a16:creationId xmlns:a16="http://schemas.microsoft.com/office/drawing/2014/main" id="{83441EFC-74DB-4CDC-B8A7-48EBCE017D4F}"/>
            </a:ext>
          </a:extLst>
        </xdr:cNvPr>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a16="http://schemas.microsoft.com/office/drawing/2014/main" id="{0AD02E01-7D54-4C82-BAF0-CC9A4EC00501}"/>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170289</xdr:rowOff>
    </xdr:from>
    <xdr:to>
      <xdr:col>112</xdr:col>
      <xdr:colOff>38100</xdr:colOff>
      <xdr:row>60</xdr:row>
      <xdr:rowOff>100439</xdr:rowOff>
    </xdr:to>
    <xdr:sp macro="" textlink="">
      <xdr:nvSpPr>
        <xdr:cNvPr id="599" name="フローチャート: 判断 598">
          <a:extLst>
            <a:ext uri="{FF2B5EF4-FFF2-40B4-BE49-F238E27FC236}">
              <a16:creationId xmlns:a16="http://schemas.microsoft.com/office/drawing/2014/main" id="{E16C35B9-9B8D-4934-A9A0-86A7810D1282}"/>
            </a:ext>
          </a:extLst>
        </xdr:cNvPr>
        <xdr:cNvSpPr/>
      </xdr:nvSpPr>
      <xdr:spPr>
        <a:xfrm>
          <a:off x="21272500" y="1028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156573</xdr:rowOff>
    </xdr:from>
    <xdr:to>
      <xdr:col>107</xdr:col>
      <xdr:colOff>101600</xdr:colOff>
      <xdr:row>60</xdr:row>
      <xdr:rowOff>86723</xdr:rowOff>
    </xdr:to>
    <xdr:sp macro="" textlink="">
      <xdr:nvSpPr>
        <xdr:cNvPr id="600" name="フローチャート: 判断 599">
          <a:extLst>
            <a:ext uri="{FF2B5EF4-FFF2-40B4-BE49-F238E27FC236}">
              <a16:creationId xmlns:a16="http://schemas.microsoft.com/office/drawing/2014/main" id="{B553CFC9-31BB-48E5-8AC8-B8F7F137BE16}"/>
            </a:ext>
          </a:extLst>
        </xdr:cNvPr>
        <xdr:cNvSpPr/>
      </xdr:nvSpPr>
      <xdr:spPr>
        <a:xfrm>
          <a:off x="20383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145469</xdr:rowOff>
    </xdr:from>
    <xdr:to>
      <xdr:col>102</xdr:col>
      <xdr:colOff>165100</xdr:colOff>
      <xdr:row>60</xdr:row>
      <xdr:rowOff>75619</xdr:rowOff>
    </xdr:to>
    <xdr:sp macro="" textlink="">
      <xdr:nvSpPr>
        <xdr:cNvPr id="601" name="フローチャート: 判断 600">
          <a:extLst>
            <a:ext uri="{FF2B5EF4-FFF2-40B4-BE49-F238E27FC236}">
              <a16:creationId xmlns:a16="http://schemas.microsoft.com/office/drawing/2014/main" id="{95B28479-507E-456C-98BD-7308CEB23A5E}"/>
            </a:ext>
          </a:extLst>
        </xdr:cNvPr>
        <xdr:cNvSpPr/>
      </xdr:nvSpPr>
      <xdr:spPr>
        <a:xfrm>
          <a:off x="19494500" y="1026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141550</xdr:rowOff>
    </xdr:from>
    <xdr:to>
      <xdr:col>98</xdr:col>
      <xdr:colOff>38100</xdr:colOff>
      <xdr:row>60</xdr:row>
      <xdr:rowOff>71700</xdr:rowOff>
    </xdr:to>
    <xdr:sp macro="" textlink="">
      <xdr:nvSpPr>
        <xdr:cNvPr id="602" name="フローチャート: 判断 601">
          <a:extLst>
            <a:ext uri="{FF2B5EF4-FFF2-40B4-BE49-F238E27FC236}">
              <a16:creationId xmlns:a16="http://schemas.microsoft.com/office/drawing/2014/main" id="{4EB08907-473D-464E-B26D-5D4FDF7421C2}"/>
            </a:ext>
          </a:extLst>
        </xdr:cNvPr>
        <xdr:cNvSpPr/>
      </xdr:nvSpPr>
      <xdr:spPr>
        <a:xfrm>
          <a:off x="18605500" y="1025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6748A6E-F89E-46D9-8B6A-9D36F1045AA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D66B6485-2F3A-4F39-84FC-026D96C0498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9A18036-DD40-4D92-B070-CC3338E7E21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6D4EF038-48F7-4373-ADCD-2CF76686F48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6E8D7A06-00F6-445C-AAE8-ED588F01FB5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23985</xdr:rowOff>
    </xdr:from>
    <xdr:to>
      <xdr:col>116</xdr:col>
      <xdr:colOff>114300</xdr:colOff>
      <xdr:row>63</xdr:row>
      <xdr:rowOff>125585</xdr:rowOff>
    </xdr:to>
    <xdr:sp macro="" textlink="">
      <xdr:nvSpPr>
        <xdr:cNvPr id="608" name="楕円 607">
          <a:extLst>
            <a:ext uri="{FF2B5EF4-FFF2-40B4-BE49-F238E27FC236}">
              <a16:creationId xmlns:a16="http://schemas.microsoft.com/office/drawing/2014/main" id="{577D8176-AD8F-46B6-B08A-3030AEB7AEA6}"/>
            </a:ext>
          </a:extLst>
        </xdr:cNvPr>
        <xdr:cNvSpPr/>
      </xdr:nvSpPr>
      <xdr:spPr>
        <a:xfrm>
          <a:off x="22110700" y="108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110362</xdr:rowOff>
    </xdr:from>
    <xdr:ext cx="469744" cy="259045"/>
    <xdr:sp macro="" textlink="">
      <xdr:nvSpPr>
        <xdr:cNvPr id="609" name="【学校施設】&#10;一人当たり面積該当値テキスト">
          <a:extLst>
            <a:ext uri="{FF2B5EF4-FFF2-40B4-BE49-F238E27FC236}">
              <a16:creationId xmlns:a16="http://schemas.microsoft.com/office/drawing/2014/main" id="{8D229C38-5910-4ABB-B3E9-6293B523D5D5}"/>
            </a:ext>
          </a:extLst>
        </xdr:cNvPr>
        <xdr:cNvSpPr txBox="1"/>
      </xdr:nvSpPr>
      <xdr:spPr>
        <a:xfrm>
          <a:off x="22199600" y="1074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82441</xdr:rowOff>
    </xdr:from>
    <xdr:to>
      <xdr:col>112</xdr:col>
      <xdr:colOff>38100</xdr:colOff>
      <xdr:row>61</xdr:row>
      <xdr:rowOff>12591</xdr:rowOff>
    </xdr:to>
    <xdr:sp macro="" textlink="">
      <xdr:nvSpPr>
        <xdr:cNvPr id="610" name="楕円 609">
          <a:extLst>
            <a:ext uri="{FF2B5EF4-FFF2-40B4-BE49-F238E27FC236}">
              <a16:creationId xmlns:a16="http://schemas.microsoft.com/office/drawing/2014/main" id="{2071124A-FDB0-4367-996F-520B0F726581}"/>
            </a:ext>
          </a:extLst>
        </xdr:cNvPr>
        <xdr:cNvSpPr/>
      </xdr:nvSpPr>
      <xdr:spPr>
        <a:xfrm>
          <a:off x="21272500" y="1036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133241</xdr:rowOff>
    </xdr:from>
    <xdr:to>
      <xdr:col>116</xdr:col>
      <xdr:colOff>63500</xdr:colOff>
      <xdr:row>63</xdr:row>
      <xdr:rowOff>74785</xdr:rowOff>
    </xdr:to>
    <xdr:cxnSp macro="">
      <xdr:nvCxnSpPr>
        <xdr:cNvPr id="611" name="直線コネクタ 610">
          <a:extLst>
            <a:ext uri="{FF2B5EF4-FFF2-40B4-BE49-F238E27FC236}">
              <a16:creationId xmlns:a16="http://schemas.microsoft.com/office/drawing/2014/main" id="{5C85DFB2-4995-45A7-8614-A0B33CBDC0BE}"/>
            </a:ext>
          </a:extLst>
        </xdr:cNvPr>
        <xdr:cNvCxnSpPr/>
      </xdr:nvCxnSpPr>
      <xdr:spPr>
        <a:xfrm>
          <a:off x="21323300" y="10420241"/>
          <a:ext cx="838200" cy="45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95504</xdr:rowOff>
    </xdr:from>
    <xdr:to>
      <xdr:col>107</xdr:col>
      <xdr:colOff>101600</xdr:colOff>
      <xdr:row>61</xdr:row>
      <xdr:rowOff>25654</xdr:rowOff>
    </xdr:to>
    <xdr:sp macro="" textlink="">
      <xdr:nvSpPr>
        <xdr:cNvPr id="612" name="楕円 611">
          <a:extLst>
            <a:ext uri="{FF2B5EF4-FFF2-40B4-BE49-F238E27FC236}">
              <a16:creationId xmlns:a16="http://schemas.microsoft.com/office/drawing/2014/main" id="{5886CE7B-99D4-4C41-B986-D64F69753438}"/>
            </a:ext>
          </a:extLst>
        </xdr:cNvPr>
        <xdr:cNvSpPr/>
      </xdr:nvSpPr>
      <xdr:spPr>
        <a:xfrm>
          <a:off x="20383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133241</xdr:rowOff>
    </xdr:from>
    <xdr:to>
      <xdr:col>111</xdr:col>
      <xdr:colOff>177800</xdr:colOff>
      <xdr:row>60</xdr:row>
      <xdr:rowOff>146304</xdr:rowOff>
    </xdr:to>
    <xdr:cxnSp macro="">
      <xdr:nvCxnSpPr>
        <xdr:cNvPr id="613" name="直線コネクタ 612">
          <a:extLst>
            <a:ext uri="{FF2B5EF4-FFF2-40B4-BE49-F238E27FC236}">
              <a16:creationId xmlns:a16="http://schemas.microsoft.com/office/drawing/2014/main" id="{D0B1398C-7A5E-443C-887C-4E96F1F7E1BF}"/>
            </a:ext>
          </a:extLst>
        </xdr:cNvPr>
        <xdr:cNvCxnSpPr/>
      </xdr:nvCxnSpPr>
      <xdr:spPr>
        <a:xfrm flipV="1">
          <a:off x="20434300" y="1042024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110527</xdr:rowOff>
    </xdr:from>
    <xdr:to>
      <xdr:col>102</xdr:col>
      <xdr:colOff>165100</xdr:colOff>
      <xdr:row>61</xdr:row>
      <xdr:rowOff>40677</xdr:rowOff>
    </xdr:to>
    <xdr:sp macro="" textlink="">
      <xdr:nvSpPr>
        <xdr:cNvPr id="614" name="楕円 613">
          <a:extLst>
            <a:ext uri="{FF2B5EF4-FFF2-40B4-BE49-F238E27FC236}">
              <a16:creationId xmlns:a16="http://schemas.microsoft.com/office/drawing/2014/main" id="{0C908CFB-57ED-4C1D-9594-D9D40F24D35A}"/>
            </a:ext>
          </a:extLst>
        </xdr:cNvPr>
        <xdr:cNvSpPr/>
      </xdr:nvSpPr>
      <xdr:spPr>
        <a:xfrm>
          <a:off x="19494500" y="1039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146304</xdr:rowOff>
    </xdr:from>
    <xdr:to>
      <xdr:col>107</xdr:col>
      <xdr:colOff>50800</xdr:colOff>
      <xdr:row>60</xdr:row>
      <xdr:rowOff>161327</xdr:rowOff>
    </xdr:to>
    <xdr:cxnSp macro="">
      <xdr:nvCxnSpPr>
        <xdr:cNvPr id="615" name="直線コネクタ 614">
          <a:extLst>
            <a:ext uri="{FF2B5EF4-FFF2-40B4-BE49-F238E27FC236}">
              <a16:creationId xmlns:a16="http://schemas.microsoft.com/office/drawing/2014/main" id="{9D544E7C-6F26-4456-A811-297DCEE35B3B}"/>
            </a:ext>
          </a:extLst>
        </xdr:cNvPr>
        <xdr:cNvCxnSpPr/>
      </xdr:nvCxnSpPr>
      <xdr:spPr>
        <a:xfrm flipV="1">
          <a:off x="19545300" y="10433304"/>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121630</xdr:rowOff>
    </xdr:from>
    <xdr:to>
      <xdr:col>98</xdr:col>
      <xdr:colOff>38100</xdr:colOff>
      <xdr:row>61</xdr:row>
      <xdr:rowOff>51780</xdr:rowOff>
    </xdr:to>
    <xdr:sp macro="" textlink="">
      <xdr:nvSpPr>
        <xdr:cNvPr id="616" name="楕円 615">
          <a:extLst>
            <a:ext uri="{FF2B5EF4-FFF2-40B4-BE49-F238E27FC236}">
              <a16:creationId xmlns:a16="http://schemas.microsoft.com/office/drawing/2014/main" id="{45FEDC45-18F7-4A95-AE3B-BB8E34CC160C}"/>
            </a:ext>
          </a:extLst>
        </xdr:cNvPr>
        <xdr:cNvSpPr/>
      </xdr:nvSpPr>
      <xdr:spPr>
        <a:xfrm>
          <a:off x="18605500" y="1040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161327</xdr:rowOff>
    </xdr:from>
    <xdr:to>
      <xdr:col>102</xdr:col>
      <xdr:colOff>114300</xdr:colOff>
      <xdr:row>61</xdr:row>
      <xdr:rowOff>980</xdr:rowOff>
    </xdr:to>
    <xdr:cxnSp macro="">
      <xdr:nvCxnSpPr>
        <xdr:cNvPr id="617" name="直線コネクタ 616">
          <a:extLst>
            <a:ext uri="{FF2B5EF4-FFF2-40B4-BE49-F238E27FC236}">
              <a16:creationId xmlns:a16="http://schemas.microsoft.com/office/drawing/2014/main" id="{3EC03EE6-EFE0-4CB4-A26F-60D2DF87FB3A}"/>
            </a:ext>
          </a:extLst>
        </xdr:cNvPr>
        <xdr:cNvCxnSpPr/>
      </xdr:nvCxnSpPr>
      <xdr:spPr>
        <a:xfrm flipV="1">
          <a:off x="18656300" y="10448327"/>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116966</xdr:rowOff>
    </xdr:from>
    <xdr:ext cx="469744" cy="259045"/>
    <xdr:sp macro="" textlink="">
      <xdr:nvSpPr>
        <xdr:cNvPr id="618" name="n_1aveValue【学校施設】&#10;一人当たり面積">
          <a:extLst>
            <a:ext uri="{FF2B5EF4-FFF2-40B4-BE49-F238E27FC236}">
              <a16:creationId xmlns:a16="http://schemas.microsoft.com/office/drawing/2014/main" id="{FFDF1BDE-B10E-4F1C-AF73-403FED9EFD02}"/>
            </a:ext>
          </a:extLst>
        </xdr:cNvPr>
        <xdr:cNvSpPr txBox="1"/>
      </xdr:nvSpPr>
      <xdr:spPr>
        <a:xfrm>
          <a:off x="21075727" y="100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103250</xdr:rowOff>
    </xdr:from>
    <xdr:ext cx="469744" cy="259045"/>
    <xdr:sp macro="" textlink="">
      <xdr:nvSpPr>
        <xdr:cNvPr id="619" name="n_2aveValue【学校施設】&#10;一人当たり面積">
          <a:extLst>
            <a:ext uri="{FF2B5EF4-FFF2-40B4-BE49-F238E27FC236}">
              <a16:creationId xmlns:a16="http://schemas.microsoft.com/office/drawing/2014/main" id="{68EDE6BF-FB13-4194-BA8B-530CCEFFDCF6}"/>
            </a:ext>
          </a:extLst>
        </xdr:cNvPr>
        <xdr:cNvSpPr txBox="1"/>
      </xdr:nvSpPr>
      <xdr:spPr>
        <a:xfrm>
          <a:off x="20199427" y="100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92146</xdr:rowOff>
    </xdr:from>
    <xdr:ext cx="469744" cy="259045"/>
    <xdr:sp macro="" textlink="">
      <xdr:nvSpPr>
        <xdr:cNvPr id="620" name="n_3aveValue【学校施設】&#10;一人当たり面積">
          <a:extLst>
            <a:ext uri="{FF2B5EF4-FFF2-40B4-BE49-F238E27FC236}">
              <a16:creationId xmlns:a16="http://schemas.microsoft.com/office/drawing/2014/main" id="{077B92A6-4FF6-4D4B-8FAF-E128943D7B9A}"/>
            </a:ext>
          </a:extLst>
        </xdr:cNvPr>
        <xdr:cNvSpPr txBox="1"/>
      </xdr:nvSpPr>
      <xdr:spPr>
        <a:xfrm>
          <a:off x="19310427" y="1003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88227</xdr:rowOff>
    </xdr:from>
    <xdr:ext cx="469744" cy="259045"/>
    <xdr:sp macro="" textlink="">
      <xdr:nvSpPr>
        <xdr:cNvPr id="621" name="n_4aveValue【学校施設】&#10;一人当たり面積">
          <a:extLst>
            <a:ext uri="{FF2B5EF4-FFF2-40B4-BE49-F238E27FC236}">
              <a16:creationId xmlns:a16="http://schemas.microsoft.com/office/drawing/2014/main" id="{A0B6A001-F6A0-4EA9-98AE-C2DE73860579}"/>
            </a:ext>
          </a:extLst>
        </xdr:cNvPr>
        <xdr:cNvSpPr txBox="1"/>
      </xdr:nvSpPr>
      <xdr:spPr>
        <a:xfrm>
          <a:off x="18421427" y="1003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3718</xdr:rowOff>
    </xdr:from>
    <xdr:ext cx="469744" cy="259045"/>
    <xdr:sp macro="" textlink="">
      <xdr:nvSpPr>
        <xdr:cNvPr id="622" name="n_1mainValue【学校施設】&#10;一人当たり面積">
          <a:extLst>
            <a:ext uri="{FF2B5EF4-FFF2-40B4-BE49-F238E27FC236}">
              <a16:creationId xmlns:a16="http://schemas.microsoft.com/office/drawing/2014/main" id="{F6F69F6E-B041-4B1A-924B-044C3026F46F}"/>
            </a:ext>
          </a:extLst>
        </xdr:cNvPr>
        <xdr:cNvSpPr txBox="1"/>
      </xdr:nvSpPr>
      <xdr:spPr>
        <a:xfrm>
          <a:off x="21075727" y="1046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16781</xdr:rowOff>
    </xdr:from>
    <xdr:ext cx="469744" cy="259045"/>
    <xdr:sp macro="" textlink="">
      <xdr:nvSpPr>
        <xdr:cNvPr id="623" name="n_2mainValue【学校施設】&#10;一人当たり面積">
          <a:extLst>
            <a:ext uri="{FF2B5EF4-FFF2-40B4-BE49-F238E27FC236}">
              <a16:creationId xmlns:a16="http://schemas.microsoft.com/office/drawing/2014/main" id="{E84962F2-0EF8-4831-850A-50CFD179E7C2}"/>
            </a:ext>
          </a:extLst>
        </xdr:cNvPr>
        <xdr:cNvSpPr txBox="1"/>
      </xdr:nvSpPr>
      <xdr:spPr>
        <a:xfrm>
          <a:off x="20199427" y="1047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31804</xdr:rowOff>
    </xdr:from>
    <xdr:ext cx="469744" cy="259045"/>
    <xdr:sp macro="" textlink="">
      <xdr:nvSpPr>
        <xdr:cNvPr id="624" name="n_3mainValue【学校施設】&#10;一人当たり面積">
          <a:extLst>
            <a:ext uri="{FF2B5EF4-FFF2-40B4-BE49-F238E27FC236}">
              <a16:creationId xmlns:a16="http://schemas.microsoft.com/office/drawing/2014/main" id="{FE5FA0AA-C4BD-4521-AB13-9C4023EAB696}"/>
            </a:ext>
          </a:extLst>
        </xdr:cNvPr>
        <xdr:cNvSpPr txBox="1"/>
      </xdr:nvSpPr>
      <xdr:spPr>
        <a:xfrm>
          <a:off x="19310427" y="1049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42907</xdr:rowOff>
    </xdr:from>
    <xdr:ext cx="469744" cy="259045"/>
    <xdr:sp macro="" textlink="">
      <xdr:nvSpPr>
        <xdr:cNvPr id="625" name="n_4mainValue【学校施設】&#10;一人当たり面積">
          <a:extLst>
            <a:ext uri="{FF2B5EF4-FFF2-40B4-BE49-F238E27FC236}">
              <a16:creationId xmlns:a16="http://schemas.microsoft.com/office/drawing/2014/main" id="{E41FE6CE-3D08-4F82-A575-12A9CA37416A}"/>
            </a:ext>
          </a:extLst>
        </xdr:cNvPr>
        <xdr:cNvSpPr txBox="1"/>
      </xdr:nvSpPr>
      <xdr:spPr>
        <a:xfrm>
          <a:off x="18421427" y="1050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3B154766-0DE7-4C7B-9F02-2FCCF60471A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9221E6C7-4ACD-45A8-96D0-BEA4B5452AE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775BE93B-4355-4528-897F-D4747A4E4F7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F7658594-E741-4947-901B-A99D063CA9D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80152CEF-7D9E-4B13-B663-80520D84F33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E8D4EA54-EB23-4F3F-8512-4BB3DFD7218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1933ED76-4ED0-4BE4-94B7-1C429FF8CA2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FAB6C536-65FD-474A-9605-55F91F54231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BA875BA2-2B98-4255-AB41-8B94E6F705C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48431C52-04C5-47FA-8B91-BDB82ABD978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6F791707-89AC-45A7-BF7F-D4B84504F82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ACC1AB6C-69BF-4189-A514-1BB9AB5268A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44B95177-897E-4A0A-BF32-17F537F6989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A5C71E1B-D3E2-4358-9B8E-C24DCDA8CA4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A3D9D57F-7754-4646-8C0C-CD90F87305A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0026B13F-3618-4BE7-B0F7-628A551011B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BCDF119B-12EB-4C91-A0BC-6A9947BF4FD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42349634-F804-4752-892B-DD955CDEB27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008FAEAB-07B3-4C20-869A-6ED60E488DE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3CF442EF-F0C9-4C90-B707-2CAC8242E1A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a:extLst>
            <a:ext uri="{FF2B5EF4-FFF2-40B4-BE49-F238E27FC236}">
              <a16:creationId xmlns:a16="http://schemas.microsoft.com/office/drawing/2014/main" id="{2087D8DA-1076-4037-A2DB-73C97F5B202C}"/>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D8D81EA7-8A8C-4EFC-A8D0-E7522B8977F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77BBF913-7A32-45D3-A083-1AEC6A6E549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a:extLst>
            <a:ext uri="{FF2B5EF4-FFF2-40B4-BE49-F238E27FC236}">
              <a16:creationId xmlns:a16="http://schemas.microsoft.com/office/drawing/2014/main" id="{DB374946-BC40-49D7-B580-16184D806C6B}"/>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児童館】&#10;有形固定資産減価償却率最小値テキスト">
          <a:extLst>
            <a:ext uri="{FF2B5EF4-FFF2-40B4-BE49-F238E27FC236}">
              <a16:creationId xmlns:a16="http://schemas.microsoft.com/office/drawing/2014/main" id="{1BE6BC60-42C0-4545-AFFB-C056D0113DF2}"/>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a:extLst>
            <a:ext uri="{FF2B5EF4-FFF2-40B4-BE49-F238E27FC236}">
              <a16:creationId xmlns:a16="http://schemas.microsoft.com/office/drawing/2014/main" id="{D01D9805-0DD9-4F79-999D-F7EEF76260E6}"/>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児童館】&#10;有形固定資産減価償却率最大値テキスト">
          <a:extLst>
            <a:ext uri="{FF2B5EF4-FFF2-40B4-BE49-F238E27FC236}">
              <a16:creationId xmlns:a16="http://schemas.microsoft.com/office/drawing/2014/main" id="{7120AD73-40DA-4414-A069-02F88FEC3145}"/>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a:extLst>
            <a:ext uri="{FF2B5EF4-FFF2-40B4-BE49-F238E27FC236}">
              <a16:creationId xmlns:a16="http://schemas.microsoft.com/office/drawing/2014/main" id="{0C35E093-A387-49FF-A7EF-0F01C1DFB04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54" name="【児童館】&#10;有形固定資産減価償却率平均値テキスト">
          <a:extLst>
            <a:ext uri="{FF2B5EF4-FFF2-40B4-BE49-F238E27FC236}">
              <a16:creationId xmlns:a16="http://schemas.microsoft.com/office/drawing/2014/main" id="{4A41F428-4730-451F-A637-3EE5E3E929EA}"/>
            </a:ext>
          </a:extLst>
        </xdr:cNvPr>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55" name="フローチャート: 判断 654">
          <a:extLst>
            <a:ext uri="{FF2B5EF4-FFF2-40B4-BE49-F238E27FC236}">
              <a16:creationId xmlns:a16="http://schemas.microsoft.com/office/drawing/2014/main" id="{7450CFE8-2ABB-4EFC-A9EE-3546127D6469}"/>
            </a:ext>
          </a:extLst>
        </xdr:cNvPr>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152400</xdr:rowOff>
    </xdr:from>
    <xdr:to>
      <xdr:col>81</xdr:col>
      <xdr:colOff>101600</xdr:colOff>
      <xdr:row>82</xdr:row>
      <xdr:rowOff>82550</xdr:rowOff>
    </xdr:to>
    <xdr:sp macro="" textlink="">
      <xdr:nvSpPr>
        <xdr:cNvPr id="656" name="フローチャート: 判断 655">
          <a:extLst>
            <a:ext uri="{FF2B5EF4-FFF2-40B4-BE49-F238E27FC236}">
              <a16:creationId xmlns:a16="http://schemas.microsoft.com/office/drawing/2014/main" id="{15342FBB-FC0E-468D-BE85-21C043D4DB1F}"/>
            </a:ext>
          </a:extLst>
        </xdr:cNvPr>
        <xdr:cNvSpPr/>
      </xdr:nvSpPr>
      <xdr:spPr>
        <a:xfrm>
          <a:off x="15430500" y="1403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137161</xdr:rowOff>
    </xdr:from>
    <xdr:to>
      <xdr:col>76</xdr:col>
      <xdr:colOff>165100</xdr:colOff>
      <xdr:row>82</xdr:row>
      <xdr:rowOff>67311</xdr:rowOff>
    </xdr:to>
    <xdr:sp macro="" textlink="">
      <xdr:nvSpPr>
        <xdr:cNvPr id="657" name="フローチャート: 判断 656">
          <a:extLst>
            <a:ext uri="{FF2B5EF4-FFF2-40B4-BE49-F238E27FC236}">
              <a16:creationId xmlns:a16="http://schemas.microsoft.com/office/drawing/2014/main" id="{E6A0F313-E59D-456F-883B-0892950BD5E7}"/>
            </a:ext>
          </a:extLst>
        </xdr:cNvPr>
        <xdr:cNvSpPr/>
      </xdr:nvSpPr>
      <xdr:spPr>
        <a:xfrm>
          <a:off x="145415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106680</xdr:rowOff>
    </xdr:from>
    <xdr:to>
      <xdr:col>72</xdr:col>
      <xdr:colOff>38100</xdr:colOff>
      <xdr:row>82</xdr:row>
      <xdr:rowOff>36830</xdr:rowOff>
    </xdr:to>
    <xdr:sp macro="" textlink="">
      <xdr:nvSpPr>
        <xdr:cNvPr id="658" name="フローチャート: 判断 657">
          <a:extLst>
            <a:ext uri="{FF2B5EF4-FFF2-40B4-BE49-F238E27FC236}">
              <a16:creationId xmlns:a16="http://schemas.microsoft.com/office/drawing/2014/main" id="{AB315C16-A803-4BE8-A36B-265E9D3E8391}"/>
            </a:ext>
          </a:extLst>
        </xdr:cNvPr>
        <xdr:cNvSpPr/>
      </xdr:nvSpPr>
      <xdr:spPr>
        <a:xfrm>
          <a:off x="13652500" y="1399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107950</xdr:rowOff>
    </xdr:from>
    <xdr:to>
      <xdr:col>67</xdr:col>
      <xdr:colOff>101600</xdr:colOff>
      <xdr:row>82</xdr:row>
      <xdr:rowOff>38100</xdr:rowOff>
    </xdr:to>
    <xdr:sp macro="" textlink="">
      <xdr:nvSpPr>
        <xdr:cNvPr id="659" name="フローチャート: 判断 658">
          <a:extLst>
            <a:ext uri="{FF2B5EF4-FFF2-40B4-BE49-F238E27FC236}">
              <a16:creationId xmlns:a16="http://schemas.microsoft.com/office/drawing/2014/main" id="{ED4AAD6A-D754-4AB8-889B-C928E53FB054}"/>
            </a:ext>
          </a:extLst>
        </xdr:cNvPr>
        <xdr:cNvSpPr/>
      </xdr:nvSpPr>
      <xdr:spPr>
        <a:xfrm>
          <a:off x="12763500" y="1399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D8F7C319-C197-4FA3-B97B-19552004C61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E356B6B5-D325-4703-8E13-71665233FD1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8AC5C555-DDD6-4169-9B07-2DF512F1A16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FE0348A6-3DB9-446D-B5E8-014EAC9BE22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8B07B2C0-A9D0-44F6-B7A5-8AF57C87EDB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69850</xdr:rowOff>
    </xdr:from>
    <xdr:to>
      <xdr:col>85</xdr:col>
      <xdr:colOff>177800</xdr:colOff>
      <xdr:row>84</xdr:row>
      <xdr:rowOff>0</xdr:rowOff>
    </xdr:to>
    <xdr:sp macro="" textlink="">
      <xdr:nvSpPr>
        <xdr:cNvPr id="665" name="楕円 664">
          <a:extLst>
            <a:ext uri="{FF2B5EF4-FFF2-40B4-BE49-F238E27FC236}">
              <a16:creationId xmlns:a16="http://schemas.microsoft.com/office/drawing/2014/main" id="{F2DF8DDC-D331-4A5C-A489-BF3E79A2F125}"/>
            </a:ext>
          </a:extLst>
        </xdr:cNvPr>
        <xdr:cNvSpPr/>
      </xdr:nvSpPr>
      <xdr:spPr>
        <a:xfrm>
          <a:off x="162687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48277</xdr:rowOff>
    </xdr:from>
    <xdr:ext cx="405111" cy="259045"/>
    <xdr:sp macro="" textlink="">
      <xdr:nvSpPr>
        <xdr:cNvPr id="666" name="【児童館】&#10;有形固定資産減価償却率該当値テキスト">
          <a:extLst>
            <a:ext uri="{FF2B5EF4-FFF2-40B4-BE49-F238E27FC236}">
              <a16:creationId xmlns:a16="http://schemas.microsoft.com/office/drawing/2014/main" id="{680B7F9E-93FB-474B-B18F-73D3D6BA6FFD}"/>
            </a:ext>
          </a:extLst>
        </xdr:cNvPr>
        <xdr:cNvSpPr txBox="1"/>
      </xdr:nvSpPr>
      <xdr:spPr>
        <a:xfrm>
          <a:off x="16357600" y="1427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44450</xdr:rowOff>
    </xdr:from>
    <xdr:to>
      <xdr:col>81</xdr:col>
      <xdr:colOff>101600</xdr:colOff>
      <xdr:row>83</xdr:row>
      <xdr:rowOff>146050</xdr:rowOff>
    </xdr:to>
    <xdr:sp macro="" textlink="">
      <xdr:nvSpPr>
        <xdr:cNvPr id="667" name="楕円 666">
          <a:extLst>
            <a:ext uri="{FF2B5EF4-FFF2-40B4-BE49-F238E27FC236}">
              <a16:creationId xmlns:a16="http://schemas.microsoft.com/office/drawing/2014/main" id="{65281C70-7C6F-4BA5-8FA6-F9BC487D832B}"/>
            </a:ext>
          </a:extLst>
        </xdr:cNvPr>
        <xdr:cNvSpPr/>
      </xdr:nvSpPr>
      <xdr:spPr>
        <a:xfrm>
          <a:off x="1543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95250</xdr:rowOff>
    </xdr:from>
    <xdr:to>
      <xdr:col>85</xdr:col>
      <xdr:colOff>127000</xdr:colOff>
      <xdr:row>83</xdr:row>
      <xdr:rowOff>120650</xdr:rowOff>
    </xdr:to>
    <xdr:cxnSp macro="">
      <xdr:nvCxnSpPr>
        <xdr:cNvPr id="668" name="直線コネクタ 667">
          <a:extLst>
            <a:ext uri="{FF2B5EF4-FFF2-40B4-BE49-F238E27FC236}">
              <a16:creationId xmlns:a16="http://schemas.microsoft.com/office/drawing/2014/main" id="{8D5CDDCA-ADCA-4CAF-8FE7-39847E7205D9}"/>
            </a:ext>
          </a:extLst>
        </xdr:cNvPr>
        <xdr:cNvCxnSpPr/>
      </xdr:nvCxnSpPr>
      <xdr:spPr>
        <a:xfrm>
          <a:off x="15481300" y="14325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19050</xdr:rowOff>
    </xdr:from>
    <xdr:to>
      <xdr:col>76</xdr:col>
      <xdr:colOff>165100</xdr:colOff>
      <xdr:row>83</xdr:row>
      <xdr:rowOff>120650</xdr:rowOff>
    </xdr:to>
    <xdr:sp macro="" textlink="">
      <xdr:nvSpPr>
        <xdr:cNvPr id="669" name="楕円 668">
          <a:extLst>
            <a:ext uri="{FF2B5EF4-FFF2-40B4-BE49-F238E27FC236}">
              <a16:creationId xmlns:a16="http://schemas.microsoft.com/office/drawing/2014/main" id="{DE850652-A489-466A-B266-78B8E783E9AF}"/>
            </a:ext>
          </a:extLst>
        </xdr:cNvPr>
        <xdr:cNvSpPr/>
      </xdr:nvSpPr>
      <xdr:spPr>
        <a:xfrm>
          <a:off x="14541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69850</xdr:rowOff>
    </xdr:from>
    <xdr:to>
      <xdr:col>81</xdr:col>
      <xdr:colOff>50800</xdr:colOff>
      <xdr:row>83</xdr:row>
      <xdr:rowOff>95250</xdr:rowOff>
    </xdr:to>
    <xdr:cxnSp macro="">
      <xdr:nvCxnSpPr>
        <xdr:cNvPr id="670" name="直線コネクタ 669">
          <a:extLst>
            <a:ext uri="{FF2B5EF4-FFF2-40B4-BE49-F238E27FC236}">
              <a16:creationId xmlns:a16="http://schemas.microsoft.com/office/drawing/2014/main" id="{8F16EE2B-5728-4110-A68B-582D65DD7D4D}"/>
            </a:ext>
          </a:extLst>
        </xdr:cNvPr>
        <xdr:cNvCxnSpPr/>
      </xdr:nvCxnSpPr>
      <xdr:spPr>
        <a:xfrm>
          <a:off x="14592300" y="14300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165100</xdr:rowOff>
    </xdr:from>
    <xdr:to>
      <xdr:col>72</xdr:col>
      <xdr:colOff>38100</xdr:colOff>
      <xdr:row>83</xdr:row>
      <xdr:rowOff>95250</xdr:rowOff>
    </xdr:to>
    <xdr:sp macro="" textlink="">
      <xdr:nvSpPr>
        <xdr:cNvPr id="671" name="楕円 670">
          <a:extLst>
            <a:ext uri="{FF2B5EF4-FFF2-40B4-BE49-F238E27FC236}">
              <a16:creationId xmlns:a16="http://schemas.microsoft.com/office/drawing/2014/main" id="{529E8CEF-53B2-421F-983E-A52E15F62637}"/>
            </a:ext>
          </a:extLst>
        </xdr:cNvPr>
        <xdr:cNvSpPr/>
      </xdr:nvSpPr>
      <xdr:spPr>
        <a:xfrm>
          <a:off x="136525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44450</xdr:rowOff>
    </xdr:from>
    <xdr:to>
      <xdr:col>76</xdr:col>
      <xdr:colOff>114300</xdr:colOff>
      <xdr:row>83</xdr:row>
      <xdr:rowOff>69850</xdr:rowOff>
    </xdr:to>
    <xdr:cxnSp macro="">
      <xdr:nvCxnSpPr>
        <xdr:cNvPr id="672" name="直線コネクタ 671">
          <a:extLst>
            <a:ext uri="{FF2B5EF4-FFF2-40B4-BE49-F238E27FC236}">
              <a16:creationId xmlns:a16="http://schemas.microsoft.com/office/drawing/2014/main" id="{B554BFBC-1457-4200-890F-3B3968DF7AE5}"/>
            </a:ext>
          </a:extLst>
        </xdr:cNvPr>
        <xdr:cNvCxnSpPr/>
      </xdr:nvCxnSpPr>
      <xdr:spPr>
        <a:xfrm>
          <a:off x="13703300" y="1427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139700</xdr:rowOff>
    </xdr:from>
    <xdr:to>
      <xdr:col>67</xdr:col>
      <xdr:colOff>101600</xdr:colOff>
      <xdr:row>83</xdr:row>
      <xdr:rowOff>69850</xdr:rowOff>
    </xdr:to>
    <xdr:sp macro="" textlink="">
      <xdr:nvSpPr>
        <xdr:cNvPr id="673" name="楕円 672">
          <a:extLst>
            <a:ext uri="{FF2B5EF4-FFF2-40B4-BE49-F238E27FC236}">
              <a16:creationId xmlns:a16="http://schemas.microsoft.com/office/drawing/2014/main" id="{F5B442D2-D8DF-4A27-B2E2-0A28CD0F93C7}"/>
            </a:ext>
          </a:extLst>
        </xdr:cNvPr>
        <xdr:cNvSpPr/>
      </xdr:nvSpPr>
      <xdr:spPr>
        <a:xfrm>
          <a:off x="1276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19050</xdr:rowOff>
    </xdr:from>
    <xdr:to>
      <xdr:col>71</xdr:col>
      <xdr:colOff>177800</xdr:colOff>
      <xdr:row>83</xdr:row>
      <xdr:rowOff>44450</xdr:rowOff>
    </xdr:to>
    <xdr:cxnSp macro="">
      <xdr:nvCxnSpPr>
        <xdr:cNvPr id="674" name="直線コネクタ 673">
          <a:extLst>
            <a:ext uri="{FF2B5EF4-FFF2-40B4-BE49-F238E27FC236}">
              <a16:creationId xmlns:a16="http://schemas.microsoft.com/office/drawing/2014/main" id="{E164DEA1-D15B-4736-BD4A-AB861ABD8605}"/>
            </a:ext>
          </a:extLst>
        </xdr:cNvPr>
        <xdr:cNvCxnSpPr/>
      </xdr:nvCxnSpPr>
      <xdr:spPr>
        <a:xfrm>
          <a:off x="12814300" y="1424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99077</xdr:rowOff>
    </xdr:from>
    <xdr:ext cx="405111" cy="259045"/>
    <xdr:sp macro="" textlink="">
      <xdr:nvSpPr>
        <xdr:cNvPr id="675" name="n_1aveValue【児童館】&#10;有形固定資産減価償却率">
          <a:extLst>
            <a:ext uri="{FF2B5EF4-FFF2-40B4-BE49-F238E27FC236}">
              <a16:creationId xmlns:a16="http://schemas.microsoft.com/office/drawing/2014/main" id="{B28C8DCA-2CBB-4439-BF5E-ABB4D7F03A76}"/>
            </a:ext>
          </a:extLst>
        </xdr:cNvPr>
        <xdr:cNvSpPr txBox="1"/>
      </xdr:nvSpPr>
      <xdr:spPr>
        <a:xfrm>
          <a:off x="1526604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83838</xdr:rowOff>
    </xdr:from>
    <xdr:ext cx="405111" cy="259045"/>
    <xdr:sp macro="" textlink="">
      <xdr:nvSpPr>
        <xdr:cNvPr id="676" name="n_2aveValue【児童館】&#10;有形固定資産減価償却率">
          <a:extLst>
            <a:ext uri="{FF2B5EF4-FFF2-40B4-BE49-F238E27FC236}">
              <a16:creationId xmlns:a16="http://schemas.microsoft.com/office/drawing/2014/main" id="{1AA096F7-D330-426F-AACF-A8322CC0FDD4}"/>
            </a:ext>
          </a:extLst>
        </xdr:cNvPr>
        <xdr:cNvSpPr txBox="1"/>
      </xdr:nvSpPr>
      <xdr:spPr>
        <a:xfrm>
          <a:off x="14389744" y="1379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53357</xdr:rowOff>
    </xdr:from>
    <xdr:ext cx="405111" cy="259045"/>
    <xdr:sp macro="" textlink="">
      <xdr:nvSpPr>
        <xdr:cNvPr id="677" name="n_3aveValue【児童館】&#10;有形固定資産減価償却率">
          <a:extLst>
            <a:ext uri="{FF2B5EF4-FFF2-40B4-BE49-F238E27FC236}">
              <a16:creationId xmlns:a16="http://schemas.microsoft.com/office/drawing/2014/main" id="{EFE6B017-0772-4FD6-854E-587038D1F323}"/>
            </a:ext>
          </a:extLst>
        </xdr:cNvPr>
        <xdr:cNvSpPr txBox="1"/>
      </xdr:nvSpPr>
      <xdr:spPr>
        <a:xfrm>
          <a:off x="13500744" y="1376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54627</xdr:rowOff>
    </xdr:from>
    <xdr:ext cx="405111" cy="259045"/>
    <xdr:sp macro="" textlink="">
      <xdr:nvSpPr>
        <xdr:cNvPr id="678" name="n_4aveValue【児童館】&#10;有形固定資産減価償却率">
          <a:extLst>
            <a:ext uri="{FF2B5EF4-FFF2-40B4-BE49-F238E27FC236}">
              <a16:creationId xmlns:a16="http://schemas.microsoft.com/office/drawing/2014/main" id="{93B889DF-3B8B-4249-B499-C0D9F93A27D9}"/>
            </a:ext>
          </a:extLst>
        </xdr:cNvPr>
        <xdr:cNvSpPr txBox="1"/>
      </xdr:nvSpPr>
      <xdr:spPr>
        <a:xfrm>
          <a:off x="12611744" y="1377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137177</xdr:rowOff>
    </xdr:from>
    <xdr:ext cx="405111" cy="259045"/>
    <xdr:sp macro="" textlink="">
      <xdr:nvSpPr>
        <xdr:cNvPr id="679" name="n_1mainValue【児童館】&#10;有形固定資産減価償却率">
          <a:extLst>
            <a:ext uri="{FF2B5EF4-FFF2-40B4-BE49-F238E27FC236}">
              <a16:creationId xmlns:a16="http://schemas.microsoft.com/office/drawing/2014/main" id="{1AD1619E-F31E-43C3-AA8A-C214BAA49828}"/>
            </a:ext>
          </a:extLst>
        </xdr:cNvPr>
        <xdr:cNvSpPr txBox="1"/>
      </xdr:nvSpPr>
      <xdr:spPr>
        <a:xfrm>
          <a:off x="15266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111777</xdr:rowOff>
    </xdr:from>
    <xdr:ext cx="405111" cy="259045"/>
    <xdr:sp macro="" textlink="">
      <xdr:nvSpPr>
        <xdr:cNvPr id="680" name="n_2mainValue【児童館】&#10;有形固定資産減価償却率">
          <a:extLst>
            <a:ext uri="{FF2B5EF4-FFF2-40B4-BE49-F238E27FC236}">
              <a16:creationId xmlns:a16="http://schemas.microsoft.com/office/drawing/2014/main" id="{ACFB5A69-2310-475A-B04F-FAF5A522B2E0}"/>
            </a:ext>
          </a:extLst>
        </xdr:cNvPr>
        <xdr:cNvSpPr txBox="1"/>
      </xdr:nvSpPr>
      <xdr:spPr>
        <a:xfrm>
          <a:off x="14389744" y="1434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86377</xdr:rowOff>
    </xdr:from>
    <xdr:ext cx="405111" cy="259045"/>
    <xdr:sp macro="" textlink="">
      <xdr:nvSpPr>
        <xdr:cNvPr id="681" name="n_3mainValue【児童館】&#10;有形固定資産減価償却率">
          <a:extLst>
            <a:ext uri="{FF2B5EF4-FFF2-40B4-BE49-F238E27FC236}">
              <a16:creationId xmlns:a16="http://schemas.microsoft.com/office/drawing/2014/main" id="{4DA89229-9FA3-412B-BBB6-9EC5B723A3AF}"/>
            </a:ext>
          </a:extLst>
        </xdr:cNvPr>
        <xdr:cNvSpPr txBox="1"/>
      </xdr:nvSpPr>
      <xdr:spPr>
        <a:xfrm>
          <a:off x="13500744" y="1431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60977</xdr:rowOff>
    </xdr:from>
    <xdr:ext cx="405111" cy="259045"/>
    <xdr:sp macro="" textlink="">
      <xdr:nvSpPr>
        <xdr:cNvPr id="682" name="n_4mainValue【児童館】&#10;有形固定資産減価償却率">
          <a:extLst>
            <a:ext uri="{FF2B5EF4-FFF2-40B4-BE49-F238E27FC236}">
              <a16:creationId xmlns:a16="http://schemas.microsoft.com/office/drawing/2014/main" id="{EDBA27EF-B042-4D77-B32A-BB604D64DF02}"/>
            </a:ext>
          </a:extLst>
        </xdr:cNvPr>
        <xdr:cNvSpPr txBox="1"/>
      </xdr:nvSpPr>
      <xdr:spPr>
        <a:xfrm>
          <a:off x="12611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E44D3152-7C58-42A1-B221-7FFA69084D1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9E8F90EE-60E5-413D-ADCC-8965CF671E9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4563A314-FCC9-4E54-9BF6-3D51320C0D0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894990A4-319F-4821-840C-1E48AD235C9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DF178D30-21A1-4624-9CE5-D95CF67185D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6F39C632-0CBF-4CE1-85CB-F4F338D747D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78A4FCBF-156B-4F19-BA24-78E8099D5BB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E0F41865-C7D9-4472-8A69-95C3FE4EDC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ED05D13F-F044-4EE9-9548-0BE2C0D39F6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478E770B-EDE2-4E75-A346-8E3F622751A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4F8930C6-F858-472A-9F74-2198588BB72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876736EF-A8BD-412C-8198-0C618817F83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F16DF981-BEBA-4801-BA78-46F68CFD116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D87ACFC8-A8C4-43F0-9FE7-B0D25997AA7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6F697C46-193B-4A91-943B-8DA08CBA190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70CB90B2-7EB1-437C-818A-EE773CDE521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4BC95699-025C-44AE-91E2-F28436592CC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A9DCD0BE-4B0C-4446-9257-486250264C8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38D2F5AD-EF0B-49A9-9A60-993117C32B8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237AC7B3-723B-4C17-8A02-589F697BC72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47CAE68E-F4AC-4C7E-802C-DD9A3137D52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D9CD772A-6743-4855-B1DF-1364AE6C01D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4F2FE162-607E-46EA-B5AE-07DCAD99AF1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706" name="直線コネクタ 705">
          <a:extLst>
            <a:ext uri="{FF2B5EF4-FFF2-40B4-BE49-F238E27FC236}">
              <a16:creationId xmlns:a16="http://schemas.microsoft.com/office/drawing/2014/main" id="{B3A09A25-FDAA-4347-9F61-3267B90B985E}"/>
            </a:ext>
          </a:extLst>
        </xdr:cNvPr>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a:extLst>
            <a:ext uri="{FF2B5EF4-FFF2-40B4-BE49-F238E27FC236}">
              <a16:creationId xmlns:a16="http://schemas.microsoft.com/office/drawing/2014/main" id="{DB4221C3-A96C-4E5B-8938-9E4627BF5EEC}"/>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a:extLst>
            <a:ext uri="{FF2B5EF4-FFF2-40B4-BE49-F238E27FC236}">
              <a16:creationId xmlns:a16="http://schemas.microsoft.com/office/drawing/2014/main" id="{25E9E0C1-F3AC-463A-BC50-5FB67D12E329}"/>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709" name="【児童館】&#10;一人当たり面積最大値テキスト">
          <a:extLst>
            <a:ext uri="{FF2B5EF4-FFF2-40B4-BE49-F238E27FC236}">
              <a16:creationId xmlns:a16="http://schemas.microsoft.com/office/drawing/2014/main" id="{EB64AAE2-3C77-4B5E-9F36-A9628CE7762B}"/>
            </a:ext>
          </a:extLst>
        </xdr:cNvPr>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710" name="直線コネクタ 709">
          <a:extLst>
            <a:ext uri="{FF2B5EF4-FFF2-40B4-BE49-F238E27FC236}">
              <a16:creationId xmlns:a16="http://schemas.microsoft.com/office/drawing/2014/main" id="{0F6DBC5A-6BBC-4EEC-A9BB-16185832CE4A}"/>
            </a:ext>
          </a:extLst>
        </xdr:cNvPr>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1" name="【児童館】&#10;一人当たり面積平均値テキスト">
          <a:extLst>
            <a:ext uri="{FF2B5EF4-FFF2-40B4-BE49-F238E27FC236}">
              <a16:creationId xmlns:a16="http://schemas.microsoft.com/office/drawing/2014/main" id="{E3118D05-B910-4CD4-A243-66F1C4410AC2}"/>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2" name="フローチャート: 判断 711">
          <a:extLst>
            <a:ext uri="{FF2B5EF4-FFF2-40B4-BE49-F238E27FC236}">
              <a16:creationId xmlns:a16="http://schemas.microsoft.com/office/drawing/2014/main" id="{482EC750-4FF2-4517-B193-8F6C5B3A554E}"/>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713" name="フローチャート: 判断 712">
          <a:extLst>
            <a:ext uri="{FF2B5EF4-FFF2-40B4-BE49-F238E27FC236}">
              <a16:creationId xmlns:a16="http://schemas.microsoft.com/office/drawing/2014/main" id="{06E65484-FC97-4F2D-8A3F-0E9B98FA6568}"/>
            </a:ext>
          </a:extLst>
        </xdr:cNvPr>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14" name="フローチャート: 判断 713">
          <a:extLst>
            <a:ext uri="{FF2B5EF4-FFF2-40B4-BE49-F238E27FC236}">
              <a16:creationId xmlns:a16="http://schemas.microsoft.com/office/drawing/2014/main" id="{208896C1-8631-464F-9F07-12BADB52173D}"/>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57150</xdr:rowOff>
    </xdr:from>
    <xdr:to>
      <xdr:col>102</xdr:col>
      <xdr:colOff>165100</xdr:colOff>
      <xdr:row>83</xdr:row>
      <xdr:rowOff>158750</xdr:rowOff>
    </xdr:to>
    <xdr:sp macro="" textlink="">
      <xdr:nvSpPr>
        <xdr:cNvPr id="715" name="フローチャート: 判断 714">
          <a:extLst>
            <a:ext uri="{FF2B5EF4-FFF2-40B4-BE49-F238E27FC236}">
              <a16:creationId xmlns:a16="http://schemas.microsoft.com/office/drawing/2014/main" id="{FC79A2A8-CC17-4182-9B33-3B271523093D}"/>
            </a:ext>
          </a:extLst>
        </xdr:cNvPr>
        <xdr:cNvSpPr/>
      </xdr:nvSpPr>
      <xdr:spPr>
        <a:xfrm>
          <a:off x="19494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16" name="フローチャート: 判断 715">
          <a:extLst>
            <a:ext uri="{FF2B5EF4-FFF2-40B4-BE49-F238E27FC236}">
              <a16:creationId xmlns:a16="http://schemas.microsoft.com/office/drawing/2014/main" id="{0D8BDB79-3DA4-48C0-B9D6-FB3715424F78}"/>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F2A73799-9802-4981-9FAD-05A5A2BBBC4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D811A130-3DC9-4078-B85B-92EA999D7CD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815EC7E1-D07C-4BE7-9FA0-346E30C587B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D5954692-7E2C-4824-81B5-86FC661B51C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B1B4607D-5A9F-4208-B44F-4433F4CB65C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88900</xdr:rowOff>
    </xdr:from>
    <xdr:to>
      <xdr:col>116</xdr:col>
      <xdr:colOff>114300</xdr:colOff>
      <xdr:row>85</xdr:row>
      <xdr:rowOff>19050</xdr:rowOff>
    </xdr:to>
    <xdr:sp macro="" textlink="">
      <xdr:nvSpPr>
        <xdr:cNvPr id="722" name="楕円 721">
          <a:extLst>
            <a:ext uri="{FF2B5EF4-FFF2-40B4-BE49-F238E27FC236}">
              <a16:creationId xmlns:a16="http://schemas.microsoft.com/office/drawing/2014/main" id="{CFA12778-3DDA-4639-9194-351D8451362F}"/>
            </a:ext>
          </a:extLst>
        </xdr:cNvPr>
        <xdr:cNvSpPr/>
      </xdr:nvSpPr>
      <xdr:spPr>
        <a:xfrm>
          <a:off x="221107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67327</xdr:rowOff>
    </xdr:from>
    <xdr:ext cx="469744" cy="259045"/>
    <xdr:sp macro="" textlink="">
      <xdr:nvSpPr>
        <xdr:cNvPr id="723" name="【児童館】&#10;一人当たり面積該当値テキスト">
          <a:extLst>
            <a:ext uri="{FF2B5EF4-FFF2-40B4-BE49-F238E27FC236}">
              <a16:creationId xmlns:a16="http://schemas.microsoft.com/office/drawing/2014/main" id="{B81DE94B-3851-48BE-B74E-905FD7254D37}"/>
            </a:ext>
          </a:extLst>
        </xdr:cNvPr>
        <xdr:cNvSpPr txBox="1"/>
      </xdr:nvSpPr>
      <xdr:spPr>
        <a:xfrm>
          <a:off x="22199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88900</xdr:rowOff>
    </xdr:from>
    <xdr:to>
      <xdr:col>112</xdr:col>
      <xdr:colOff>38100</xdr:colOff>
      <xdr:row>85</xdr:row>
      <xdr:rowOff>19050</xdr:rowOff>
    </xdr:to>
    <xdr:sp macro="" textlink="">
      <xdr:nvSpPr>
        <xdr:cNvPr id="724" name="楕円 723">
          <a:extLst>
            <a:ext uri="{FF2B5EF4-FFF2-40B4-BE49-F238E27FC236}">
              <a16:creationId xmlns:a16="http://schemas.microsoft.com/office/drawing/2014/main" id="{57CC6473-4CBE-40EC-BA76-483F12B26BA3}"/>
            </a:ext>
          </a:extLst>
        </xdr:cNvPr>
        <xdr:cNvSpPr/>
      </xdr:nvSpPr>
      <xdr:spPr>
        <a:xfrm>
          <a:off x="21272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139700</xdr:rowOff>
    </xdr:from>
    <xdr:to>
      <xdr:col>116</xdr:col>
      <xdr:colOff>63500</xdr:colOff>
      <xdr:row>84</xdr:row>
      <xdr:rowOff>139700</xdr:rowOff>
    </xdr:to>
    <xdr:cxnSp macro="">
      <xdr:nvCxnSpPr>
        <xdr:cNvPr id="725" name="直線コネクタ 724">
          <a:extLst>
            <a:ext uri="{FF2B5EF4-FFF2-40B4-BE49-F238E27FC236}">
              <a16:creationId xmlns:a16="http://schemas.microsoft.com/office/drawing/2014/main" id="{CF2816DA-DF48-4E54-AC17-F149A5A31D20}"/>
            </a:ext>
          </a:extLst>
        </xdr:cNvPr>
        <xdr:cNvCxnSpPr/>
      </xdr:nvCxnSpPr>
      <xdr:spPr>
        <a:xfrm>
          <a:off x="21323300" y="1454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88900</xdr:rowOff>
    </xdr:from>
    <xdr:to>
      <xdr:col>107</xdr:col>
      <xdr:colOff>101600</xdr:colOff>
      <xdr:row>85</xdr:row>
      <xdr:rowOff>19050</xdr:rowOff>
    </xdr:to>
    <xdr:sp macro="" textlink="">
      <xdr:nvSpPr>
        <xdr:cNvPr id="726" name="楕円 725">
          <a:extLst>
            <a:ext uri="{FF2B5EF4-FFF2-40B4-BE49-F238E27FC236}">
              <a16:creationId xmlns:a16="http://schemas.microsoft.com/office/drawing/2014/main" id="{C5C6D5C9-38FB-4DD7-91DC-87559FC4DF0C}"/>
            </a:ext>
          </a:extLst>
        </xdr:cNvPr>
        <xdr:cNvSpPr/>
      </xdr:nvSpPr>
      <xdr:spPr>
        <a:xfrm>
          <a:off x="20383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139700</xdr:rowOff>
    </xdr:from>
    <xdr:to>
      <xdr:col>111</xdr:col>
      <xdr:colOff>177800</xdr:colOff>
      <xdr:row>84</xdr:row>
      <xdr:rowOff>139700</xdr:rowOff>
    </xdr:to>
    <xdr:cxnSp macro="">
      <xdr:nvCxnSpPr>
        <xdr:cNvPr id="727" name="直線コネクタ 726">
          <a:extLst>
            <a:ext uri="{FF2B5EF4-FFF2-40B4-BE49-F238E27FC236}">
              <a16:creationId xmlns:a16="http://schemas.microsoft.com/office/drawing/2014/main" id="{EE3200FC-2E06-45AB-BF92-674EC4552199}"/>
            </a:ext>
          </a:extLst>
        </xdr:cNvPr>
        <xdr:cNvCxnSpPr/>
      </xdr:nvCxnSpPr>
      <xdr:spPr>
        <a:xfrm>
          <a:off x="20434300" y="1454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28" name="楕円 727">
          <a:extLst>
            <a:ext uri="{FF2B5EF4-FFF2-40B4-BE49-F238E27FC236}">
              <a16:creationId xmlns:a16="http://schemas.microsoft.com/office/drawing/2014/main" id="{15FB0880-1C27-4C0A-BAB4-827118440E8B}"/>
            </a:ext>
          </a:extLst>
        </xdr:cNvPr>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139700</xdr:rowOff>
    </xdr:from>
    <xdr:to>
      <xdr:col>107</xdr:col>
      <xdr:colOff>50800</xdr:colOff>
      <xdr:row>84</xdr:row>
      <xdr:rowOff>152400</xdr:rowOff>
    </xdr:to>
    <xdr:cxnSp macro="">
      <xdr:nvCxnSpPr>
        <xdr:cNvPr id="729" name="直線コネクタ 728">
          <a:extLst>
            <a:ext uri="{FF2B5EF4-FFF2-40B4-BE49-F238E27FC236}">
              <a16:creationId xmlns:a16="http://schemas.microsoft.com/office/drawing/2014/main" id="{74A83167-8234-4F21-BD05-B393B04E0599}"/>
            </a:ext>
          </a:extLst>
        </xdr:cNvPr>
        <xdr:cNvCxnSpPr/>
      </xdr:nvCxnSpPr>
      <xdr:spPr>
        <a:xfrm flipV="1">
          <a:off x="19545300" y="1454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30" name="楕円 729">
          <a:extLst>
            <a:ext uri="{FF2B5EF4-FFF2-40B4-BE49-F238E27FC236}">
              <a16:creationId xmlns:a16="http://schemas.microsoft.com/office/drawing/2014/main" id="{3682A62D-54EF-43E5-B58C-665554C25AAD}"/>
            </a:ext>
          </a:extLst>
        </xdr:cNvPr>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731" name="直線コネクタ 730">
          <a:extLst>
            <a:ext uri="{FF2B5EF4-FFF2-40B4-BE49-F238E27FC236}">
              <a16:creationId xmlns:a16="http://schemas.microsoft.com/office/drawing/2014/main" id="{F6780645-E792-4E7F-9386-331FA5495D1A}"/>
            </a:ext>
          </a:extLst>
        </xdr:cNvPr>
        <xdr:cNvCxnSpPr/>
      </xdr:nvCxnSpPr>
      <xdr:spPr>
        <a:xfrm>
          <a:off x="18656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732" name="n_1aveValue【児童館】&#10;一人当たり面積">
          <a:extLst>
            <a:ext uri="{FF2B5EF4-FFF2-40B4-BE49-F238E27FC236}">
              <a16:creationId xmlns:a16="http://schemas.microsoft.com/office/drawing/2014/main" id="{EA117869-6EF9-4AE7-A450-8860EE14B552}"/>
            </a:ext>
          </a:extLst>
        </xdr:cNvPr>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33" name="n_2aveValue【児童館】&#10;一人当たり面積">
          <a:extLst>
            <a:ext uri="{FF2B5EF4-FFF2-40B4-BE49-F238E27FC236}">
              <a16:creationId xmlns:a16="http://schemas.microsoft.com/office/drawing/2014/main" id="{1C29D991-84E0-45B7-838F-C0936A4144A3}"/>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3827</xdr:rowOff>
    </xdr:from>
    <xdr:ext cx="469744" cy="259045"/>
    <xdr:sp macro="" textlink="">
      <xdr:nvSpPr>
        <xdr:cNvPr id="734" name="n_3aveValue【児童館】&#10;一人当たり面積">
          <a:extLst>
            <a:ext uri="{FF2B5EF4-FFF2-40B4-BE49-F238E27FC236}">
              <a16:creationId xmlns:a16="http://schemas.microsoft.com/office/drawing/2014/main" id="{4FAEA035-6AC3-4901-80BF-17226B82DAEB}"/>
            </a:ext>
          </a:extLst>
        </xdr:cNvPr>
        <xdr:cNvSpPr txBox="1"/>
      </xdr:nvSpPr>
      <xdr:spPr>
        <a:xfrm>
          <a:off x="19310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735" name="n_4aveValue【児童館】&#10;一人当たり面積">
          <a:extLst>
            <a:ext uri="{FF2B5EF4-FFF2-40B4-BE49-F238E27FC236}">
              <a16:creationId xmlns:a16="http://schemas.microsoft.com/office/drawing/2014/main" id="{CA64584F-D96B-4638-A7A5-7DC3CC647682}"/>
            </a:ext>
          </a:extLst>
        </xdr:cNvPr>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10177</xdr:rowOff>
    </xdr:from>
    <xdr:ext cx="469744" cy="259045"/>
    <xdr:sp macro="" textlink="">
      <xdr:nvSpPr>
        <xdr:cNvPr id="736" name="n_1mainValue【児童館】&#10;一人当たり面積">
          <a:extLst>
            <a:ext uri="{FF2B5EF4-FFF2-40B4-BE49-F238E27FC236}">
              <a16:creationId xmlns:a16="http://schemas.microsoft.com/office/drawing/2014/main" id="{C8D1C380-D7A5-4EC0-B6DC-CB5723312AD9}"/>
            </a:ext>
          </a:extLst>
        </xdr:cNvPr>
        <xdr:cNvSpPr txBox="1"/>
      </xdr:nvSpPr>
      <xdr:spPr>
        <a:xfrm>
          <a:off x="210757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10177</xdr:rowOff>
    </xdr:from>
    <xdr:ext cx="469744" cy="259045"/>
    <xdr:sp macro="" textlink="">
      <xdr:nvSpPr>
        <xdr:cNvPr id="737" name="n_2mainValue【児童館】&#10;一人当たり面積">
          <a:extLst>
            <a:ext uri="{FF2B5EF4-FFF2-40B4-BE49-F238E27FC236}">
              <a16:creationId xmlns:a16="http://schemas.microsoft.com/office/drawing/2014/main" id="{B592A309-A657-40E5-B465-72DC62C8A394}"/>
            </a:ext>
          </a:extLst>
        </xdr:cNvPr>
        <xdr:cNvSpPr txBox="1"/>
      </xdr:nvSpPr>
      <xdr:spPr>
        <a:xfrm>
          <a:off x="20199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38" name="n_3mainValue【児童館】&#10;一人当たり面積">
          <a:extLst>
            <a:ext uri="{FF2B5EF4-FFF2-40B4-BE49-F238E27FC236}">
              <a16:creationId xmlns:a16="http://schemas.microsoft.com/office/drawing/2014/main" id="{FB24647F-6DE3-4F05-B265-CDCC268DC95B}"/>
            </a:ext>
          </a:extLst>
        </xdr:cNvPr>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739" name="n_4mainValue【児童館】&#10;一人当たり面積">
          <a:extLst>
            <a:ext uri="{FF2B5EF4-FFF2-40B4-BE49-F238E27FC236}">
              <a16:creationId xmlns:a16="http://schemas.microsoft.com/office/drawing/2014/main" id="{651ECF1B-07E3-4942-8409-C555D1902962}"/>
            </a:ext>
          </a:extLst>
        </xdr:cNvPr>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E5608457-C673-4255-8C1B-3C061A22A6C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74E6676D-7EA5-4AED-B5F1-12AF504A92F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E43BF9AA-FD43-4948-AEB7-C6B0D60F182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5B777A5F-1C22-4B3A-A43E-1B2C36AE38F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DAA4A22C-3D1E-4DB6-91BE-0DEC9564FC0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D3517132-034C-490E-878A-889B92F4ADA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3E67E32A-9605-403C-A514-89AACFC9628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BB1D545-2E24-40B1-82F2-5455405A564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C4DD45DC-354C-4607-9D33-EE11424CFBF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FBFD0F98-2A73-44E0-97A0-86C29F405BE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60D11E3-C5BF-45F3-B32F-0C1A4D18D0A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910627C1-AA5D-48D1-98F8-1D070258353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132A6A43-2E2A-479B-AE1A-D06C31DB5BE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D553F0F4-D4B2-4BD2-89DB-F3DC7747657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65E186CD-97CB-4BE6-978C-5854AE9DA24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C986A914-417E-4725-9F86-5947E043460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C537AE5E-1415-49E9-80CB-C748B35A86D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6AEC5B1A-B5FF-4888-8015-1A5844F33A9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F0309118-030C-4945-B74B-ACD404A3FE1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6EF36A5A-193E-4929-988C-58C58B4B570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8F7E61A9-ED80-4E71-80B6-8A9033147E8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97C789C6-BEC7-43CA-A4F8-118E78EB297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E7573939-E14C-4F46-B936-303A13F0608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2720AA67-E6AE-4B47-80E4-53ABD4FF30B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A5868B71-5A29-4AF1-9363-382756BA714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765" name="直線コネクタ 764">
          <a:extLst>
            <a:ext uri="{FF2B5EF4-FFF2-40B4-BE49-F238E27FC236}">
              <a16:creationId xmlns:a16="http://schemas.microsoft.com/office/drawing/2014/main" id="{6D53C8A0-A693-494B-A384-FD6BE1059967}"/>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6" name="【公民館】&#10;有形固定資産減価償却率最小値テキスト">
          <a:extLst>
            <a:ext uri="{FF2B5EF4-FFF2-40B4-BE49-F238E27FC236}">
              <a16:creationId xmlns:a16="http://schemas.microsoft.com/office/drawing/2014/main" id="{D72AF4D5-1D5F-47AF-A6B4-548CBF77B20C}"/>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7" name="直線コネクタ 766">
          <a:extLst>
            <a:ext uri="{FF2B5EF4-FFF2-40B4-BE49-F238E27FC236}">
              <a16:creationId xmlns:a16="http://schemas.microsoft.com/office/drawing/2014/main" id="{45356D11-E577-4004-8B4E-4AA756800A1B}"/>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768" name="【公民館】&#10;有形固定資産減価償却率最大値テキスト">
          <a:extLst>
            <a:ext uri="{FF2B5EF4-FFF2-40B4-BE49-F238E27FC236}">
              <a16:creationId xmlns:a16="http://schemas.microsoft.com/office/drawing/2014/main" id="{821CDC37-9821-49EA-9812-AC17F8C435C9}"/>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769" name="直線コネクタ 768">
          <a:extLst>
            <a:ext uri="{FF2B5EF4-FFF2-40B4-BE49-F238E27FC236}">
              <a16:creationId xmlns:a16="http://schemas.microsoft.com/office/drawing/2014/main" id="{D13858BA-BF5B-41CF-BF08-B280D2CBAE86}"/>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770" name="【公民館】&#10;有形固定資産減価償却率平均値テキスト">
          <a:extLst>
            <a:ext uri="{FF2B5EF4-FFF2-40B4-BE49-F238E27FC236}">
              <a16:creationId xmlns:a16="http://schemas.microsoft.com/office/drawing/2014/main" id="{1D16F2B4-59DF-465F-93FD-F6510A69188D}"/>
            </a:ext>
          </a:extLst>
        </xdr:cNvPr>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771" name="フローチャート: 判断 770">
          <a:extLst>
            <a:ext uri="{FF2B5EF4-FFF2-40B4-BE49-F238E27FC236}">
              <a16:creationId xmlns:a16="http://schemas.microsoft.com/office/drawing/2014/main" id="{8E335B78-4E67-4ECE-9F98-F4F464DFDA37}"/>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51526</xdr:rowOff>
    </xdr:from>
    <xdr:to>
      <xdr:col>81</xdr:col>
      <xdr:colOff>101600</xdr:colOff>
      <xdr:row>105</xdr:row>
      <xdr:rowOff>153126</xdr:rowOff>
    </xdr:to>
    <xdr:sp macro="" textlink="">
      <xdr:nvSpPr>
        <xdr:cNvPr id="772" name="フローチャート: 判断 771">
          <a:extLst>
            <a:ext uri="{FF2B5EF4-FFF2-40B4-BE49-F238E27FC236}">
              <a16:creationId xmlns:a16="http://schemas.microsoft.com/office/drawing/2014/main" id="{924A20DE-32FA-49FF-A534-BCD63F74397E}"/>
            </a:ext>
          </a:extLst>
        </xdr:cNvPr>
        <xdr:cNvSpPr/>
      </xdr:nvSpPr>
      <xdr:spPr>
        <a:xfrm>
          <a:off x="154305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25400</xdr:rowOff>
    </xdr:from>
    <xdr:to>
      <xdr:col>76</xdr:col>
      <xdr:colOff>165100</xdr:colOff>
      <xdr:row>105</xdr:row>
      <xdr:rowOff>127000</xdr:rowOff>
    </xdr:to>
    <xdr:sp macro="" textlink="">
      <xdr:nvSpPr>
        <xdr:cNvPr id="773" name="フローチャート: 判断 772">
          <a:extLst>
            <a:ext uri="{FF2B5EF4-FFF2-40B4-BE49-F238E27FC236}">
              <a16:creationId xmlns:a16="http://schemas.microsoft.com/office/drawing/2014/main" id="{7C316CC3-79CA-4D62-AADE-5DC4EF4CC6CB}"/>
            </a:ext>
          </a:extLst>
        </xdr:cNvPr>
        <xdr:cNvSpPr/>
      </xdr:nvSpPr>
      <xdr:spPr>
        <a:xfrm>
          <a:off x="14541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10705</xdr:rowOff>
    </xdr:from>
    <xdr:to>
      <xdr:col>72</xdr:col>
      <xdr:colOff>38100</xdr:colOff>
      <xdr:row>105</xdr:row>
      <xdr:rowOff>112305</xdr:rowOff>
    </xdr:to>
    <xdr:sp macro="" textlink="">
      <xdr:nvSpPr>
        <xdr:cNvPr id="774" name="フローチャート: 判断 773">
          <a:extLst>
            <a:ext uri="{FF2B5EF4-FFF2-40B4-BE49-F238E27FC236}">
              <a16:creationId xmlns:a16="http://schemas.microsoft.com/office/drawing/2014/main" id="{1FFDFB52-E5CA-4C40-B0A0-EFDA75DF7DC3}"/>
            </a:ext>
          </a:extLst>
        </xdr:cNvPr>
        <xdr:cNvSpPr/>
      </xdr:nvSpPr>
      <xdr:spPr>
        <a:xfrm>
          <a:off x="13652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28666</xdr:rowOff>
    </xdr:from>
    <xdr:to>
      <xdr:col>67</xdr:col>
      <xdr:colOff>101600</xdr:colOff>
      <xdr:row>105</xdr:row>
      <xdr:rowOff>130266</xdr:rowOff>
    </xdr:to>
    <xdr:sp macro="" textlink="">
      <xdr:nvSpPr>
        <xdr:cNvPr id="775" name="フローチャート: 判断 774">
          <a:extLst>
            <a:ext uri="{FF2B5EF4-FFF2-40B4-BE49-F238E27FC236}">
              <a16:creationId xmlns:a16="http://schemas.microsoft.com/office/drawing/2014/main" id="{54A3A5CB-4812-4B0A-9D35-E49FF88B1D30}"/>
            </a:ext>
          </a:extLst>
        </xdr:cNvPr>
        <xdr:cNvSpPr/>
      </xdr:nvSpPr>
      <xdr:spPr>
        <a:xfrm>
          <a:off x="12763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7F9C31AB-8879-40DE-8B04-412E53A20E7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4F8A126A-2715-4872-930C-04D13C08FF9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8AACB2F3-4530-4FB6-BBA2-6CF0E01427A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C6BE6589-CB2C-40E8-B3D7-99F6D6AA94F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A2098927-862C-4244-A810-C12A2EF995A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92348</xdr:rowOff>
    </xdr:from>
    <xdr:to>
      <xdr:col>85</xdr:col>
      <xdr:colOff>177800</xdr:colOff>
      <xdr:row>107</xdr:row>
      <xdr:rowOff>22498</xdr:rowOff>
    </xdr:to>
    <xdr:sp macro="" textlink="">
      <xdr:nvSpPr>
        <xdr:cNvPr id="781" name="楕円 780">
          <a:extLst>
            <a:ext uri="{FF2B5EF4-FFF2-40B4-BE49-F238E27FC236}">
              <a16:creationId xmlns:a16="http://schemas.microsoft.com/office/drawing/2014/main" id="{EFDA68AE-6D5D-49DD-94D6-211784022D81}"/>
            </a:ext>
          </a:extLst>
        </xdr:cNvPr>
        <xdr:cNvSpPr/>
      </xdr:nvSpPr>
      <xdr:spPr>
        <a:xfrm>
          <a:off x="162687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70775</xdr:rowOff>
    </xdr:from>
    <xdr:ext cx="405111" cy="259045"/>
    <xdr:sp macro="" textlink="">
      <xdr:nvSpPr>
        <xdr:cNvPr id="782" name="【公民館】&#10;有形固定資産減価償却率該当値テキスト">
          <a:extLst>
            <a:ext uri="{FF2B5EF4-FFF2-40B4-BE49-F238E27FC236}">
              <a16:creationId xmlns:a16="http://schemas.microsoft.com/office/drawing/2014/main" id="{FB5BDA58-C11D-458B-AF83-38182AFBF773}"/>
            </a:ext>
          </a:extLst>
        </xdr:cNvPr>
        <xdr:cNvSpPr txBox="1"/>
      </xdr:nvSpPr>
      <xdr:spPr>
        <a:xfrm>
          <a:off x="16357600"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74386</xdr:rowOff>
    </xdr:from>
    <xdr:to>
      <xdr:col>81</xdr:col>
      <xdr:colOff>101600</xdr:colOff>
      <xdr:row>107</xdr:row>
      <xdr:rowOff>4536</xdr:rowOff>
    </xdr:to>
    <xdr:sp macro="" textlink="">
      <xdr:nvSpPr>
        <xdr:cNvPr id="783" name="楕円 782">
          <a:extLst>
            <a:ext uri="{FF2B5EF4-FFF2-40B4-BE49-F238E27FC236}">
              <a16:creationId xmlns:a16="http://schemas.microsoft.com/office/drawing/2014/main" id="{41D15267-E4A8-4354-A940-D3BF52FC23E5}"/>
            </a:ext>
          </a:extLst>
        </xdr:cNvPr>
        <xdr:cNvSpPr/>
      </xdr:nvSpPr>
      <xdr:spPr>
        <a:xfrm>
          <a:off x="15430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125186</xdr:rowOff>
    </xdr:from>
    <xdr:to>
      <xdr:col>85</xdr:col>
      <xdr:colOff>127000</xdr:colOff>
      <xdr:row>106</xdr:row>
      <xdr:rowOff>143148</xdr:rowOff>
    </xdr:to>
    <xdr:cxnSp macro="">
      <xdr:nvCxnSpPr>
        <xdr:cNvPr id="784" name="直線コネクタ 783">
          <a:extLst>
            <a:ext uri="{FF2B5EF4-FFF2-40B4-BE49-F238E27FC236}">
              <a16:creationId xmlns:a16="http://schemas.microsoft.com/office/drawing/2014/main" id="{9108B000-4493-49B2-97B3-5FFDD69025C1}"/>
            </a:ext>
          </a:extLst>
        </xdr:cNvPr>
        <xdr:cNvCxnSpPr/>
      </xdr:nvCxnSpPr>
      <xdr:spPr>
        <a:xfrm>
          <a:off x="15481300" y="18298886"/>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41729</xdr:rowOff>
    </xdr:from>
    <xdr:to>
      <xdr:col>76</xdr:col>
      <xdr:colOff>165100</xdr:colOff>
      <xdr:row>106</xdr:row>
      <xdr:rowOff>143329</xdr:rowOff>
    </xdr:to>
    <xdr:sp macro="" textlink="">
      <xdr:nvSpPr>
        <xdr:cNvPr id="785" name="楕円 784">
          <a:extLst>
            <a:ext uri="{FF2B5EF4-FFF2-40B4-BE49-F238E27FC236}">
              <a16:creationId xmlns:a16="http://schemas.microsoft.com/office/drawing/2014/main" id="{D2B31939-3520-41CA-89F4-97286853CC03}"/>
            </a:ext>
          </a:extLst>
        </xdr:cNvPr>
        <xdr:cNvSpPr/>
      </xdr:nvSpPr>
      <xdr:spPr>
        <a:xfrm>
          <a:off x="14541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92529</xdr:rowOff>
    </xdr:from>
    <xdr:to>
      <xdr:col>81</xdr:col>
      <xdr:colOff>50800</xdr:colOff>
      <xdr:row>106</xdr:row>
      <xdr:rowOff>125186</xdr:rowOff>
    </xdr:to>
    <xdr:cxnSp macro="">
      <xdr:nvCxnSpPr>
        <xdr:cNvPr id="786" name="直線コネクタ 785">
          <a:extLst>
            <a:ext uri="{FF2B5EF4-FFF2-40B4-BE49-F238E27FC236}">
              <a16:creationId xmlns:a16="http://schemas.microsoft.com/office/drawing/2014/main" id="{EDFD31E8-EDB2-4963-96C7-AF54CEDCCC51}"/>
            </a:ext>
          </a:extLst>
        </xdr:cNvPr>
        <xdr:cNvCxnSpPr/>
      </xdr:nvCxnSpPr>
      <xdr:spPr>
        <a:xfrm>
          <a:off x="14592300" y="18266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9071</xdr:rowOff>
    </xdr:from>
    <xdr:to>
      <xdr:col>72</xdr:col>
      <xdr:colOff>38100</xdr:colOff>
      <xdr:row>106</xdr:row>
      <xdr:rowOff>110671</xdr:rowOff>
    </xdr:to>
    <xdr:sp macro="" textlink="">
      <xdr:nvSpPr>
        <xdr:cNvPr id="787" name="楕円 786">
          <a:extLst>
            <a:ext uri="{FF2B5EF4-FFF2-40B4-BE49-F238E27FC236}">
              <a16:creationId xmlns:a16="http://schemas.microsoft.com/office/drawing/2014/main" id="{A5CB8E83-6A16-4300-A25A-3456F05E9910}"/>
            </a:ext>
          </a:extLst>
        </xdr:cNvPr>
        <xdr:cNvSpPr/>
      </xdr:nvSpPr>
      <xdr:spPr>
        <a:xfrm>
          <a:off x="13652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59871</xdr:rowOff>
    </xdr:from>
    <xdr:to>
      <xdr:col>76</xdr:col>
      <xdr:colOff>114300</xdr:colOff>
      <xdr:row>106</xdr:row>
      <xdr:rowOff>92529</xdr:rowOff>
    </xdr:to>
    <xdr:cxnSp macro="">
      <xdr:nvCxnSpPr>
        <xdr:cNvPr id="788" name="直線コネクタ 787">
          <a:extLst>
            <a:ext uri="{FF2B5EF4-FFF2-40B4-BE49-F238E27FC236}">
              <a16:creationId xmlns:a16="http://schemas.microsoft.com/office/drawing/2014/main" id="{DE4F2FE7-9669-4483-9656-B728DBF4538B}"/>
            </a:ext>
          </a:extLst>
        </xdr:cNvPr>
        <xdr:cNvCxnSpPr/>
      </xdr:nvCxnSpPr>
      <xdr:spPr>
        <a:xfrm>
          <a:off x="13703300" y="1823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147864</xdr:rowOff>
    </xdr:from>
    <xdr:to>
      <xdr:col>67</xdr:col>
      <xdr:colOff>101600</xdr:colOff>
      <xdr:row>106</xdr:row>
      <xdr:rowOff>78014</xdr:rowOff>
    </xdr:to>
    <xdr:sp macro="" textlink="">
      <xdr:nvSpPr>
        <xdr:cNvPr id="789" name="楕円 788">
          <a:extLst>
            <a:ext uri="{FF2B5EF4-FFF2-40B4-BE49-F238E27FC236}">
              <a16:creationId xmlns:a16="http://schemas.microsoft.com/office/drawing/2014/main" id="{E795DD04-2A1C-444B-BC45-AB587C7DB8C8}"/>
            </a:ext>
          </a:extLst>
        </xdr:cNvPr>
        <xdr:cNvSpPr/>
      </xdr:nvSpPr>
      <xdr:spPr>
        <a:xfrm>
          <a:off x="12763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27214</xdr:rowOff>
    </xdr:from>
    <xdr:to>
      <xdr:col>71</xdr:col>
      <xdr:colOff>177800</xdr:colOff>
      <xdr:row>106</xdr:row>
      <xdr:rowOff>59871</xdr:rowOff>
    </xdr:to>
    <xdr:cxnSp macro="">
      <xdr:nvCxnSpPr>
        <xdr:cNvPr id="790" name="直線コネクタ 789">
          <a:extLst>
            <a:ext uri="{FF2B5EF4-FFF2-40B4-BE49-F238E27FC236}">
              <a16:creationId xmlns:a16="http://schemas.microsoft.com/office/drawing/2014/main" id="{DC0933E5-E1AE-44B6-871C-477C741B0DE3}"/>
            </a:ext>
          </a:extLst>
        </xdr:cNvPr>
        <xdr:cNvCxnSpPr/>
      </xdr:nvCxnSpPr>
      <xdr:spPr>
        <a:xfrm>
          <a:off x="12814300" y="1820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169653</xdr:rowOff>
    </xdr:from>
    <xdr:ext cx="405111" cy="259045"/>
    <xdr:sp macro="" textlink="">
      <xdr:nvSpPr>
        <xdr:cNvPr id="791" name="n_1aveValue【公民館】&#10;有形固定資産減価償却率">
          <a:extLst>
            <a:ext uri="{FF2B5EF4-FFF2-40B4-BE49-F238E27FC236}">
              <a16:creationId xmlns:a16="http://schemas.microsoft.com/office/drawing/2014/main" id="{1EA083BC-DE2B-47E6-9B3B-53D51A448E07}"/>
            </a:ext>
          </a:extLst>
        </xdr:cNvPr>
        <xdr:cNvSpPr txBox="1"/>
      </xdr:nvSpPr>
      <xdr:spPr>
        <a:xfrm>
          <a:off x="15266044" y="1782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143527</xdr:rowOff>
    </xdr:from>
    <xdr:ext cx="405111" cy="259045"/>
    <xdr:sp macro="" textlink="">
      <xdr:nvSpPr>
        <xdr:cNvPr id="792" name="n_2aveValue【公民館】&#10;有形固定資産減価償却率">
          <a:extLst>
            <a:ext uri="{FF2B5EF4-FFF2-40B4-BE49-F238E27FC236}">
              <a16:creationId xmlns:a16="http://schemas.microsoft.com/office/drawing/2014/main" id="{E1C9AAAE-3119-444D-9994-EFE801934325}"/>
            </a:ext>
          </a:extLst>
        </xdr:cNvPr>
        <xdr:cNvSpPr txBox="1"/>
      </xdr:nvSpPr>
      <xdr:spPr>
        <a:xfrm>
          <a:off x="14389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128832</xdr:rowOff>
    </xdr:from>
    <xdr:ext cx="405111" cy="259045"/>
    <xdr:sp macro="" textlink="">
      <xdr:nvSpPr>
        <xdr:cNvPr id="793" name="n_3aveValue【公民館】&#10;有形固定資産減価償却率">
          <a:extLst>
            <a:ext uri="{FF2B5EF4-FFF2-40B4-BE49-F238E27FC236}">
              <a16:creationId xmlns:a16="http://schemas.microsoft.com/office/drawing/2014/main" id="{BC24AF32-C53B-4592-971E-F38361BC285B}"/>
            </a:ext>
          </a:extLst>
        </xdr:cNvPr>
        <xdr:cNvSpPr txBox="1"/>
      </xdr:nvSpPr>
      <xdr:spPr>
        <a:xfrm>
          <a:off x="13500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146793</xdr:rowOff>
    </xdr:from>
    <xdr:ext cx="405111" cy="259045"/>
    <xdr:sp macro="" textlink="">
      <xdr:nvSpPr>
        <xdr:cNvPr id="794" name="n_4aveValue【公民館】&#10;有形固定資産減価償却率">
          <a:extLst>
            <a:ext uri="{FF2B5EF4-FFF2-40B4-BE49-F238E27FC236}">
              <a16:creationId xmlns:a16="http://schemas.microsoft.com/office/drawing/2014/main" id="{16A890F6-393E-42E6-B5CC-E3F84752A737}"/>
            </a:ext>
          </a:extLst>
        </xdr:cNvPr>
        <xdr:cNvSpPr txBox="1"/>
      </xdr:nvSpPr>
      <xdr:spPr>
        <a:xfrm>
          <a:off x="12611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167113</xdr:rowOff>
    </xdr:from>
    <xdr:ext cx="405111" cy="259045"/>
    <xdr:sp macro="" textlink="">
      <xdr:nvSpPr>
        <xdr:cNvPr id="795" name="n_1mainValue【公民館】&#10;有形固定資産減価償却率">
          <a:extLst>
            <a:ext uri="{FF2B5EF4-FFF2-40B4-BE49-F238E27FC236}">
              <a16:creationId xmlns:a16="http://schemas.microsoft.com/office/drawing/2014/main" id="{44C072EA-83BF-46CA-9FF8-0D6B9D75105F}"/>
            </a:ext>
          </a:extLst>
        </xdr:cNvPr>
        <xdr:cNvSpPr txBox="1"/>
      </xdr:nvSpPr>
      <xdr:spPr>
        <a:xfrm>
          <a:off x="152660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134456</xdr:rowOff>
    </xdr:from>
    <xdr:ext cx="405111" cy="259045"/>
    <xdr:sp macro="" textlink="">
      <xdr:nvSpPr>
        <xdr:cNvPr id="796" name="n_2mainValue【公民館】&#10;有形固定資産減価償却率">
          <a:extLst>
            <a:ext uri="{FF2B5EF4-FFF2-40B4-BE49-F238E27FC236}">
              <a16:creationId xmlns:a16="http://schemas.microsoft.com/office/drawing/2014/main" id="{124BD507-43FA-41BF-850A-F6868449FC31}"/>
            </a:ext>
          </a:extLst>
        </xdr:cNvPr>
        <xdr:cNvSpPr txBox="1"/>
      </xdr:nvSpPr>
      <xdr:spPr>
        <a:xfrm>
          <a:off x="14389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101798</xdr:rowOff>
    </xdr:from>
    <xdr:ext cx="405111" cy="259045"/>
    <xdr:sp macro="" textlink="">
      <xdr:nvSpPr>
        <xdr:cNvPr id="797" name="n_3mainValue【公民館】&#10;有形固定資産減価償却率">
          <a:extLst>
            <a:ext uri="{FF2B5EF4-FFF2-40B4-BE49-F238E27FC236}">
              <a16:creationId xmlns:a16="http://schemas.microsoft.com/office/drawing/2014/main" id="{505BBD18-2B89-4737-A470-EF148CF0BBDF}"/>
            </a:ext>
          </a:extLst>
        </xdr:cNvPr>
        <xdr:cNvSpPr txBox="1"/>
      </xdr:nvSpPr>
      <xdr:spPr>
        <a:xfrm>
          <a:off x="13500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69141</xdr:rowOff>
    </xdr:from>
    <xdr:ext cx="405111" cy="259045"/>
    <xdr:sp macro="" textlink="">
      <xdr:nvSpPr>
        <xdr:cNvPr id="798" name="n_4mainValue【公民館】&#10;有形固定資産減価償却率">
          <a:extLst>
            <a:ext uri="{FF2B5EF4-FFF2-40B4-BE49-F238E27FC236}">
              <a16:creationId xmlns:a16="http://schemas.microsoft.com/office/drawing/2014/main" id="{38C5E676-BE18-4B49-B7EC-1B7269ADEC09}"/>
            </a:ext>
          </a:extLst>
        </xdr:cNvPr>
        <xdr:cNvSpPr txBox="1"/>
      </xdr:nvSpPr>
      <xdr:spPr>
        <a:xfrm>
          <a:off x="12611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FB7C1BB6-6A6B-4CAB-9C06-C738505A7C3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FF304BA8-C2D8-44D1-8CE9-4B8744BB594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BD0649EC-69F7-445A-8681-AC427B579FB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D4464F13-43BF-40A2-8604-29105921006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9A107B2E-A82D-45EA-8344-5556F946F63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55A1DE20-5B1E-4148-A9E0-948E3950AD4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A13FF7FE-4B37-4F6E-A6BF-E6DB7BDA7EF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BE1E1C8F-599F-4CA8-A05E-968CE41B50B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17FE33C7-9EC8-46E8-80E9-60C8BEE6C4D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88E66E82-30D8-4FB2-922D-78514DFEECD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94DD2744-7C06-43C4-A267-95999A0F22A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0396E664-59F6-4482-BD88-9D23F734189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A2EA1EF3-7659-4B75-8457-14DAD585A28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64B94E05-56D0-48AA-83A7-241B301FBAD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48956A64-4C86-4456-AE4F-4577121F2AD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257279B2-CEBE-465F-8A6B-853AD6D81FA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3C089CCF-AADC-416F-AA9F-0353C776515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24406DFC-77DF-4F33-8B79-903E3154776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0788F1CF-652B-4672-BA49-2B5C7FA81FD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53AF4FAE-4CF8-47F1-BDAC-BC6759328BC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B8FA63B3-17CF-46A5-8F9E-094087AB09D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21B527F2-6AC0-4E24-A587-47CC7A1C370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1528F781-0101-4A23-B1C3-AB5F9C1FA03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F56B6C05-2915-4E03-84C2-D7EF02D502B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33C627A4-632C-4525-A10E-1369C9E5CFE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824" name="直線コネクタ 823">
          <a:extLst>
            <a:ext uri="{FF2B5EF4-FFF2-40B4-BE49-F238E27FC236}">
              <a16:creationId xmlns:a16="http://schemas.microsoft.com/office/drawing/2014/main" id="{78F3A25B-680C-4761-9199-A266A73351C6}"/>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825" name="【公民館】&#10;一人当たり面積最小値テキスト">
          <a:extLst>
            <a:ext uri="{FF2B5EF4-FFF2-40B4-BE49-F238E27FC236}">
              <a16:creationId xmlns:a16="http://schemas.microsoft.com/office/drawing/2014/main" id="{AB2CC3CE-E915-4BC0-A713-E020A405D181}"/>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826" name="直線コネクタ 825">
          <a:extLst>
            <a:ext uri="{FF2B5EF4-FFF2-40B4-BE49-F238E27FC236}">
              <a16:creationId xmlns:a16="http://schemas.microsoft.com/office/drawing/2014/main" id="{BBEE525D-6A6A-4600-98A4-3BCA3CBB7B7D}"/>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827" name="【公民館】&#10;一人当たり面積最大値テキスト">
          <a:extLst>
            <a:ext uri="{FF2B5EF4-FFF2-40B4-BE49-F238E27FC236}">
              <a16:creationId xmlns:a16="http://schemas.microsoft.com/office/drawing/2014/main" id="{A16AA45C-6AF7-4DA1-84A9-8BB522413FD2}"/>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828" name="直線コネクタ 827">
          <a:extLst>
            <a:ext uri="{FF2B5EF4-FFF2-40B4-BE49-F238E27FC236}">
              <a16:creationId xmlns:a16="http://schemas.microsoft.com/office/drawing/2014/main" id="{0FBCE598-A923-40F6-8475-2741B98F6533}"/>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829" name="【公民館】&#10;一人当たり面積平均値テキスト">
          <a:extLst>
            <a:ext uri="{FF2B5EF4-FFF2-40B4-BE49-F238E27FC236}">
              <a16:creationId xmlns:a16="http://schemas.microsoft.com/office/drawing/2014/main" id="{1B84781F-C2E0-4274-B1CF-B70B75C84ACD}"/>
            </a:ext>
          </a:extLst>
        </xdr:cNvPr>
        <xdr:cNvSpPr txBox="1"/>
      </xdr:nvSpPr>
      <xdr:spPr>
        <a:xfrm>
          <a:off x="22199600" y="1813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830" name="フローチャート: 判断 829">
          <a:extLst>
            <a:ext uri="{FF2B5EF4-FFF2-40B4-BE49-F238E27FC236}">
              <a16:creationId xmlns:a16="http://schemas.microsoft.com/office/drawing/2014/main" id="{B3D03F81-4FC9-4294-A54A-6B0BFC962E9B}"/>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118473</xdr:rowOff>
    </xdr:from>
    <xdr:to>
      <xdr:col>112</xdr:col>
      <xdr:colOff>38100</xdr:colOff>
      <xdr:row>106</xdr:row>
      <xdr:rowOff>48623</xdr:rowOff>
    </xdr:to>
    <xdr:sp macro="" textlink="">
      <xdr:nvSpPr>
        <xdr:cNvPr id="831" name="フローチャート: 判断 830">
          <a:extLst>
            <a:ext uri="{FF2B5EF4-FFF2-40B4-BE49-F238E27FC236}">
              <a16:creationId xmlns:a16="http://schemas.microsoft.com/office/drawing/2014/main" id="{64A4CA64-AC57-4C8F-9A05-C2869AB7F8B8}"/>
            </a:ext>
          </a:extLst>
        </xdr:cNvPr>
        <xdr:cNvSpPr/>
      </xdr:nvSpPr>
      <xdr:spPr>
        <a:xfrm>
          <a:off x="21272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62956</xdr:rowOff>
    </xdr:from>
    <xdr:to>
      <xdr:col>107</xdr:col>
      <xdr:colOff>101600</xdr:colOff>
      <xdr:row>105</xdr:row>
      <xdr:rowOff>164556</xdr:rowOff>
    </xdr:to>
    <xdr:sp macro="" textlink="">
      <xdr:nvSpPr>
        <xdr:cNvPr id="832" name="フローチャート: 判断 831">
          <a:extLst>
            <a:ext uri="{FF2B5EF4-FFF2-40B4-BE49-F238E27FC236}">
              <a16:creationId xmlns:a16="http://schemas.microsoft.com/office/drawing/2014/main" id="{A39159E0-4D1C-4664-83C8-E6BD6909CF47}"/>
            </a:ext>
          </a:extLst>
        </xdr:cNvPr>
        <xdr:cNvSpPr/>
      </xdr:nvSpPr>
      <xdr:spPr>
        <a:xfrm>
          <a:off x="20383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59689</xdr:rowOff>
    </xdr:from>
    <xdr:to>
      <xdr:col>102</xdr:col>
      <xdr:colOff>165100</xdr:colOff>
      <xdr:row>105</xdr:row>
      <xdr:rowOff>161289</xdr:rowOff>
    </xdr:to>
    <xdr:sp macro="" textlink="">
      <xdr:nvSpPr>
        <xdr:cNvPr id="833" name="フローチャート: 判断 832">
          <a:extLst>
            <a:ext uri="{FF2B5EF4-FFF2-40B4-BE49-F238E27FC236}">
              <a16:creationId xmlns:a16="http://schemas.microsoft.com/office/drawing/2014/main" id="{3EA3B1E3-F861-4544-B091-9AE7E77104AF}"/>
            </a:ext>
          </a:extLst>
        </xdr:cNvPr>
        <xdr:cNvSpPr/>
      </xdr:nvSpPr>
      <xdr:spPr>
        <a:xfrm>
          <a:off x="19494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101</xdr:row>
      <xdr:rowOff>157662</xdr:rowOff>
    </xdr:from>
    <xdr:to>
      <xdr:col>98</xdr:col>
      <xdr:colOff>38100</xdr:colOff>
      <xdr:row>102</xdr:row>
      <xdr:rowOff>87812</xdr:rowOff>
    </xdr:to>
    <xdr:sp macro="" textlink="">
      <xdr:nvSpPr>
        <xdr:cNvPr id="834" name="フローチャート: 判断 833">
          <a:extLst>
            <a:ext uri="{FF2B5EF4-FFF2-40B4-BE49-F238E27FC236}">
              <a16:creationId xmlns:a16="http://schemas.microsoft.com/office/drawing/2014/main" id="{6D469273-7711-4772-B764-9B431FBC9DB8}"/>
            </a:ext>
          </a:extLst>
        </xdr:cNvPr>
        <xdr:cNvSpPr/>
      </xdr:nvSpPr>
      <xdr:spPr>
        <a:xfrm>
          <a:off x="18605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7776675E-DABF-466E-BEA7-C6AE9DC4A17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AF1C093B-F4E9-4C9D-B77F-E49549391A6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DE7A5B83-A60E-498F-9D69-6C46F4783A8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1A9AD04F-61D1-44A8-A426-0F9F29C7717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29141829-3691-492A-A498-BE26210EE19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53158</xdr:rowOff>
    </xdr:from>
    <xdr:to>
      <xdr:col>116</xdr:col>
      <xdr:colOff>114300</xdr:colOff>
      <xdr:row>107</xdr:row>
      <xdr:rowOff>154758</xdr:rowOff>
    </xdr:to>
    <xdr:sp macro="" textlink="">
      <xdr:nvSpPr>
        <xdr:cNvPr id="840" name="楕円 839">
          <a:extLst>
            <a:ext uri="{FF2B5EF4-FFF2-40B4-BE49-F238E27FC236}">
              <a16:creationId xmlns:a16="http://schemas.microsoft.com/office/drawing/2014/main" id="{60FC7D43-CC0B-477C-9C81-DF65AE88EA9C}"/>
            </a:ext>
          </a:extLst>
        </xdr:cNvPr>
        <xdr:cNvSpPr/>
      </xdr:nvSpPr>
      <xdr:spPr>
        <a:xfrm>
          <a:off x="221107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31585</xdr:rowOff>
    </xdr:from>
    <xdr:ext cx="469744" cy="259045"/>
    <xdr:sp macro="" textlink="">
      <xdr:nvSpPr>
        <xdr:cNvPr id="841" name="【公民館】&#10;一人当たり面積該当値テキスト">
          <a:extLst>
            <a:ext uri="{FF2B5EF4-FFF2-40B4-BE49-F238E27FC236}">
              <a16:creationId xmlns:a16="http://schemas.microsoft.com/office/drawing/2014/main" id="{5FF8C3B9-DE5C-4556-B42D-81ED22D6C163}"/>
            </a:ext>
          </a:extLst>
        </xdr:cNvPr>
        <xdr:cNvSpPr txBox="1"/>
      </xdr:nvSpPr>
      <xdr:spPr>
        <a:xfrm>
          <a:off x="22199600"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56424</xdr:rowOff>
    </xdr:from>
    <xdr:to>
      <xdr:col>112</xdr:col>
      <xdr:colOff>38100</xdr:colOff>
      <xdr:row>107</xdr:row>
      <xdr:rowOff>158024</xdr:rowOff>
    </xdr:to>
    <xdr:sp macro="" textlink="">
      <xdr:nvSpPr>
        <xdr:cNvPr id="842" name="楕円 841">
          <a:extLst>
            <a:ext uri="{FF2B5EF4-FFF2-40B4-BE49-F238E27FC236}">
              <a16:creationId xmlns:a16="http://schemas.microsoft.com/office/drawing/2014/main" id="{C513798B-1B42-419F-8242-231B057191B4}"/>
            </a:ext>
          </a:extLst>
        </xdr:cNvPr>
        <xdr:cNvSpPr/>
      </xdr:nvSpPr>
      <xdr:spPr>
        <a:xfrm>
          <a:off x="21272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103958</xdr:rowOff>
    </xdr:from>
    <xdr:to>
      <xdr:col>116</xdr:col>
      <xdr:colOff>63500</xdr:colOff>
      <xdr:row>107</xdr:row>
      <xdr:rowOff>107224</xdr:rowOff>
    </xdr:to>
    <xdr:cxnSp macro="">
      <xdr:nvCxnSpPr>
        <xdr:cNvPr id="843" name="直線コネクタ 842">
          <a:extLst>
            <a:ext uri="{FF2B5EF4-FFF2-40B4-BE49-F238E27FC236}">
              <a16:creationId xmlns:a16="http://schemas.microsoft.com/office/drawing/2014/main" id="{41942CD3-2DC3-4709-851D-ACD7446C9F1C}"/>
            </a:ext>
          </a:extLst>
        </xdr:cNvPr>
        <xdr:cNvCxnSpPr/>
      </xdr:nvCxnSpPr>
      <xdr:spPr>
        <a:xfrm flipV="1">
          <a:off x="21323300" y="184491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844" name="楕円 843">
          <a:extLst>
            <a:ext uri="{FF2B5EF4-FFF2-40B4-BE49-F238E27FC236}">
              <a16:creationId xmlns:a16="http://schemas.microsoft.com/office/drawing/2014/main" id="{6E24C673-D05C-41A2-BF49-8991212CE489}"/>
            </a:ext>
          </a:extLst>
        </xdr:cNvPr>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107224</xdr:rowOff>
    </xdr:from>
    <xdr:to>
      <xdr:col>111</xdr:col>
      <xdr:colOff>177800</xdr:colOff>
      <xdr:row>107</xdr:row>
      <xdr:rowOff>110489</xdr:rowOff>
    </xdr:to>
    <xdr:cxnSp macro="">
      <xdr:nvCxnSpPr>
        <xdr:cNvPr id="845" name="直線コネクタ 844">
          <a:extLst>
            <a:ext uri="{FF2B5EF4-FFF2-40B4-BE49-F238E27FC236}">
              <a16:creationId xmlns:a16="http://schemas.microsoft.com/office/drawing/2014/main" id="{D79A79A1-360C-42A0-A743-1673902F64D5}"/>
            </a:ext>
          </a:extLst>
        </xdr:cNvPr>
        <xdr:cNvCxnSpPr/>
      </xdr:nvCxnSpPr>
      <xdr:spPr>
        <a:xfrm flipV="1">
          <a:off x="20434300" y="184523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62956</xdr:rowOff>
    </xdr:from>
    <xdr:to>
      <xdr:col>102</xdr:col>
      <xdr:colOff>165100</xdr:colOff>
      <xdr:row>107</xdr:row>
      <xdr:rowOff>164556</xdr:rowOff>
    </xdr:to>
    <xdr:sp macro="" textlink="">
      <xdr:nvSpPr>
        <xdr:cNvPr id="846" name="楕円 845">
          <a:extLst>
            <a:ext uri="{FF2B5EF4-FFF2-40B4-BE49-F238E27FC236}">
              <a16:creationId xmlns:a16="http://schemas.microsoft.com/office/drawing/2014/main" id="{D0261CB5-F0B6-4A0A-AFBD-B03BA22AD850}"/>
            </a:ext>
          </a:extLst>
        </xdr:cNvPr>
        <xdr:cNvSpPr/>
      </xdr:nvSpPr>
      <xdr:spPr>
        <a:xfrm>
          <a:off x="19494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110489</xdr:rowOff>
    </xdr:from>
    <xdr:to>
      <xdr:col>107</xdr:col>
      <xdr:colOff>50800</xdr:colOff>
      <xdr:row>107</xdr:row>
      <xdr:rowOff>113756</xdr:rowOff>
    </xdr:to>
    <xdr:cxnSp macro="">
      <xdr:nvCxnSpPr>
        <xdr:cNvPr id="847" name="直線コネクタ 846">
          <a:extLst>
            <a:ext uri="{FF2B5EF4-FFF2-40B4-BE49-F238E27FC236}">
              <a16:creationId xmlns:a16="http://schemas.microsoft.com/office/drawing/2014/main" id="{90A36B63-1540-4C1B-96F2-0BE0ED1BC571}"/>
            </a:ext>
          </a:extLst>
        </xdr:cNvPr>
        <xdr:cNvCxnSpPr/>
      </xdr:nvCxnSpPr>
      <xdr:spPr>
        <a:xfrm flipV="1">
          <a:off x="19545300" y="184556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48" name="楕円 847">
          <a:extLst>
            <a:ext uri="{FF2B5EF4-FFF2-40B4-BE49-F238E27FC236}">
              <a16:creationId xmlns:a16="http://schemas.microsoft.com/office/drawing/2014/main" id="{8DEF701D-DEAE-431F-A02B-38EA54655454}"/>
            </a:ext>
          </a:extLst>
        </xdr:cNvPr>
        <xdr:cNvSpPr/>
      </xdr:nvSpPr>
      <xdr:spPr>
        <a:xfrm>
          <a:off x="18605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113756</xdr:rowOff>
    </xdr:from>
    <xdr:to>
      <xdr:col>102</xdr:col>
      <xdr:colOff>114300</xdr:colOff>
      <xdr:row>107</xdr:row>
      <xdr:rowOff>117021</xdr:rowOff>
    </xdr:to>
    <xdr:cxnSp macro="">
      <xdr:nvCxnSpPr>
        <xdr:cNvPr id="849" name="直線コネクタ 848">
          <a:extLst>
            <a:ext uri="{FF2B5EF4-FFF2-40B4-BE49-F238E27FC236}">
              <a16:creationId xmlns:a16="http://schemas.microsoft.com/office/drawing/2014/main" id="{F825E4F5-C8FA-410A-AB2B-C59880BC4026}"/>
            </a:ext>
          </a:extLst>
        </xdr:cNvPr>
        <xdr:cNvCxnSpPr/>
      </xdr:nvCxnSpPr>
      <xdr:spPr>
        <a:xfrm flipV="1">
          <a:off x="18656300" y="184589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65150</xdr:rowOff>
    </xdr:from>
    <xdr:ext cx="469744" cy="259045"/>
    <xdr:sp macro="" textlink="">
      <xdr:nvSpPr>
        <xdr:cNvPr id="850" name="n_1aveValue【公民館】&#10;一人当たり面積">
          <a:extLst>
            <a:ext uri="{FF2B5EF4-FFF2-40B4-BE49-F238E27FC236}">
              <a16:creationId xmlns:a16="http://schemas.microsoft.com/office/drawing/2014/main" id="{21129911-2A53-4AB8-8748-DE1500223BE2}"/>
            </a:ext>
          </a:extLst>
        </xdr:cNvPr>
        <xdr:cNvSpPr txBox="1"/>
      </xdr:nvSpPr>
      <xdr:spPr>
        <a:xfrm>
          <a:off x="210757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9633</xdr:rowOff>
    </xdr:from>
    <xdr:ext cx="469744" cy="259045"/>
    <xdr:sp macro="" textlink="">
      <xdr:nvSpPr>
        <xdr:cNvPr id="851" name="n_2aveValue【公民館】&#10;一人当たり面積">
          <a:extLst>
            <a:ext uri="{FF2B5EF4-FFF2-40B4-BE49-F238E27FC236}">
              <a16:creationId xmlns:a16="http://schemas.microsoft.com/office/drawing/2014/main" id="{F23E7006-B4D8-433D-A036-175F9118875D}"/>
            </a:ext>
          </a:extLst>
        </xdr:cNvPr>
        <xdr:cNvSpPr txBox="1"/>
      </xdr:nvSpPr>
      <xdr:spPr>
        <a:xfrm>
          <a:off x="20199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6366</xdr:rowOff>
    </xdr:from>
    <xdr:ext cx="469744" cy="259045"/>
    <xdr:sp macro="" textlink="">
      <xdr:nvSpPr>
        <xdr:cNvPr id="852" name="n_3aveValue【公民館】&#10;一人当たり面積">
          <a:extLst>
            <a:ext uri="{FF2B5EF4-FFF2-40B4-BE49-F238E27FC236}">
              <a16:creationId xmlns:a16="http://schemas.microsoft.com/office/drawing/2014/main" id="{4FE95CCE-843F-4961-90CF-0409E2C2F78E}"/>
            </a:ext>
          </a:extLst>
        </xdr:cNvPr>
        <xdr:cNvSpPr txBox="1"/>
      </xdr:nvSpPr>
      <xdr:spPr>
        <a:xfrm>
          <a:off x="19310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104339</xdr:rowOff>
    </xdr:from>
    <xdr:ext cx="469744" cy="259045"/>
    <xdr:sp macro="" textlink="">
      <xdr:nvSpPr>
        <xdr:cNvPr id="853" name="n_4aveValue【公民館】&#10;一人当たり面積">
          <a:extLst>
            <a:ext uri="{FF2B5EF4-FFF2-40B4-BE49-F238E27FC236}">
              <a16:creationId xmlns:a16="http://schemas.microsoft.com/office/drawing/2014/main" id="{99C8F23D-0B4D-4240-8124-6027EFB4DB0B}"/>
            </a:ext>
          </a:extLst>
        </xdr:cNvPr>
        <xdr:cNvSpPr txBox="1"/>
      </xdr:nvSpPr>
      <xdr:spPr>
        <a:xfrm>
          <a:off x="18421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149151</xdr:rowOff>
    </xdr:from>
    <xdr:ext cx="469744" cy="259045"/>
    <xdr:sp macro="" textlink="">
      <xdr:nvSpPr>
        <xdr:cNvPr id="854" name="n_1mainValue【公民館】&#10;一人当たり面積">
          <a:extLst>
            <a:ext uri="{FF2B5EF4-FFF2-40B4-BE49-F238E27FC236}">
              <a16:creationId xmlns:a16="http://schemas.microsoft.com/office/drawing/2014/main" id="{CDACF03D-A067-4258-B1F8-B16DB69948CF}"/>
            </a:ext>
          </a:extLst>
        </xdr:cNvPr>
        <xdr:cNvSpPr txBox="1"/>
      </xdr:nvSpPr>
      <xdr:spPr>
        <a:xfrm>
          <a:off x="210757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855" name="n_2mainValue【公民館】&#10;一人当たり面積">
          <a:extLst>
            <a:ext uri="{FF2B5EF4-FFF2-40B4-BE49-F238E27FC236}">
              <a16:creationId xmlns:a16="http://schemas.microsoft.com/office/drawing/2014/main" id="{79281FD2-EA08-487A-9D87-1EAEA4799458}"/>
            </a:ext>
          </a:extLst>
        </xdr:cNvPr>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155683</xdr:rowOff>
    </xdr:from>
    <xdr:ext cx="469744" cy="259045"/>
    <xdr:sp macro="" textlink="">
      <xdr:nvSpPr>
        <xdr:cNvPr id="856" name="n_3mainValue【公民館】&#10;一人当たり面積">
          <a:extLst>
            <a:ext uri="{FF2B5EF4-FFF2-40B4-BE49-F238E27FC236}">
              <a16:creationId xmlns:a16="http://schemas.microsoft.com/office/drawing/2014/main" id="{3FA7F9A1-52AE-4A9C-B84B-A212054B54E1}"/>
            </a:ext>
          </a:extLst>
        </xdr:cNvPr>
        <xdr:cNvSpPr txBox="1"/>
      </xdr:nvSpPr>
      <xdr:spPr>
        <a:xfrm>
          <a:off x="19310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857" name="n_4mainValue【公民館】&#10;一人当たり面積">
          <a:extLst>
            <a:ext uri="{FF2B5EF4-FFF2-40B4-BE49-F238E27FC236}">
              <a16:creationId xmlns:a16="http://schemas.microsoft.com/office/drawing/2014/main" id="{2D5EAB1D-51CF-41CA-89F1-ABE225904468}"/>
            </a:ext>
          </a:extLst>
        </xdr:cNvPr>
        <xdr:cNvSpPr txBox="1"/>
      </xdr:nvSpPr>
      <xdr:spPr>
        <a:xfrm>
          <a:off x="18421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E9AA671E-BF56-44FE-8CA6-B6716AB0407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B1A69925-D6E6-4D37-8BE8-DB068D4D27A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ABA0DBA7-4F8A-4A3E-9B52-DF2EB43F663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の施設において、有形固定資産減価償却率が類似団体平均を上回り、老朽化している状況である。</a:t>
          </a:r>
        </a:p>
        <a:p>
          <a:r>
            <a:rPr kumimoji="1" lang="ja-JP" altLang="en-US" sz="1300">
              <a:latin typeface="ＭＳ Ｐゴシック" panose="020B0600070205080204" pitchFamily="50" charset="-128"/>
              <a:ea typeface="ＭＳ Ｐゴシック" panose="020B0600070205080204" pitchFamily="50" charset="-128"/>
            </a:rPr>
            <a:t>特に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の減価償却率は類似団体平均値を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b="0">
              <a:latin typeface="ＭＳ Ｐゴシック" panose="020B0600070205080204" pitchFamily="50" charset="-128"/>
              <a:ea typeface="ＭＳ Ｐゴシック" panose="020B0600070205080204" pitchFamily="50" charset="-128"/>
            </a:rPr>
            <a:t>また、</a:t>
          </a:r>
          <a:r>
            <a:rPr kumimoji="1" lang="en-US" altLang="ja-JP" sz="1300" b="0">
              <a:latin typeface="ＭＳ Ｐゴシック" panose="020B0600070205080204" pitchFamily="50" charset="-128"/>
              <a:ea typeface="ＭＳ Ｐゴシック" panose="020B0600070205080204" pitchFamily="50" charset="-128"/>
            </a:rPr>
            <a:t>【</a:t>
          </a:r>
          <a:r>
            <a:rPr kumimoji="1" lang="ja-JP" altLang="en-US" sz="1300" b="0">
              <a:latin typeface="ＭＳ Ｐゴシック" panose="020B0600070205080204" pitchFamily="50" charset="-128"/>
              <a:ea typeface="ＭＳ Ｐゴシック" panose="020B0600070205080204" pitchFamily="50" charset="-128"/>
            </a:rPr>
            <a:t>公営住宅</a:t>
          </a:r>
          <a:r>
            <a:rPr kumimoji="1" lang="en-US" altLang="ja-JP" sz="1300" b="0">
              <a:latin typeface="ＭＳ Ｐゴシック" panose="020B0600070205080204" pitchFamily="50" charset="-128"/>
              <a:ea typeface="ＭＳ Ｐゴシック" panose="020B0600070205080204" pitchFamily="50" charset="-128"/>
            </a:rPr>
            <a:t>】</a:t>
          </a:r>
          <a:r>
            <a:rPr kumimoji="1" lang="ja-JP" altLang="en-US" sz="1300" b="0">
              <a:latin typeface="ＭＳ Ｐゴシック" panose="020B0600070205080204" pitchFamily="50" charset="-128"/>
              <a:ea typeface="ＭＳ Ｐゴシック" panose="020B0600070205080204" pitchFamily="50" charset="-128"/>
            </a:rPr>
            <a:t>については、類似団体を下回る状況ではあるが、個別施設の内訳を分析すると、保有施設（建物）の大半が減価償却率</a:t>
          </a:r>
          <a:r>
            <a:rPr kumimoji="1" lang="en-US" altLang="ja-JP" sz="1300" b="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となっており、早急な対応が必要となっている。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E8821D6-9A71-441E-BA69-0F77C5525E8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70E8A50-D9BC-46F9-97E4-8CEB0B7527B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E11F5DD-D979-4A16-9C06-53689A3F9C7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1309E68-C301-4F07-8EBF-ACC20F00645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埼玉県寄居町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B7E1211-BD72-426A-B4A7-2DBCC39A17C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9528E9E-ACCC-487A-9653-A307D47B85F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584C424-2148-4130-BA52-4700821A3E8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B9D21BC-A818-4088-9B87-BD517EBFC5F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58A4251-B093-408D-B4CC-47D065DFC57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7EC6675-1B77-4FA9-9ED8-CE94300AE0F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32,587
32,016
64.25
13,310,612
12,179,636
1,090,293
7,897,538
10,434,157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D6C98F6-1469-449D-B17F-FB85E61C62C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10A5595-04E9-45EA-B064-E5EBE505119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1FA5EAD-775F-4806-85CD-D2D48DD5434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051A3E0-FCC0-4C8C-8947-71E89C12BFF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AE25951-F47C-4C31-832E-17359D45294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4ED7194-C76F-4710-B1D3-2FD66516461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2954B47-9D1C-4BF1-814B-2BDB5D38C9D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C94F002-365B-4133-BB3B-43A30126380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A32B47E-FDA0-4F38-B929-6A45E4B12D4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5D3D3B0-B83A-409A-949E-B94403C29BA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E047EA3-1EFF-4EBB-AAF0-2F2684B011F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9533BC5-582F-48E0-AB0A-22C6D797C1E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F0BE336-DAF3-4CF6-8939-39918408759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B8C1AE6-E71D-420B-A7AF-250AFA6B8CC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9BC9D3F-5B89-476C-9CFF-56F4ABA8DB0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D70D5EB-E601-402B-8B1A-8275CC86A80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69E10CC-7F12-4749-86B5-FA5E461426C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73DFE00-3505-4CC5-9B76-2B5FA262F7B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13F531E-95D0-44C8-872B-2409A39CCE0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0AB2DB0-C25C-4418-B90B-2782774A35F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8695BF3-208D-47D4-BAC0-3503D545D2D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41193F9-509A-47ED-BED9-1FEDC8B151A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2C558E6-71E0-4159-9F65-13F906C629E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FBD90CF-7511-4343-8C2C-2A6DDC505E7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FE091FE-8E27-47D1-8A9F-2530F97B3FD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F6DB732-9E19-4F00-AD1C-8733F50B0E5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52682A1-CF16-43C3-ACB1-3B8C7645114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3B7ECE5-EB5A-4185-8027-FA1BCAFC7B8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B5DCBD0-F103-46FA-AD67-88981068C66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AE7FA14-867E-4DFF-A1EE-9F85720FE4A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91FF79B-C34F-4C6B-AD5C-99027EF5D3D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004D93F-6AEA-4436-ABFE-7D30E476ECB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3B0BEC4-2139-4195-A517-BC3B8DE0777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F0C1440-2B02-4180-9883-584686F3AF0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2D26A57-BEAE-4E13-833D-2C0E369FB98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78D28D3-27F7-467C-B9CA-0CF564A0CB4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81E6999-B8F0-437E-8EFB-D6B0AF56D52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17B6194-B682-4BDD-AB27-50D7139A5A5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0CDA64D-1DAD-4C06-B1CF-5E73D303849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2B81D7A-60A6-4B3B-BA2A-7A2B5FAE289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818CDC9-1EC2-489C-B2BC-7F97F8BE3F1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10C1689-B538-47EA-AE3B-22F6561B882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75C819B-C320-451D-B647-C8A2D627371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FE654DA-2694-4999-9EA5-A445304C771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AAE6557-430E-4948-A676-9983F08B4C6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209B246-108F-4005-9974-DE46D26CA3E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1523D986-40A4-42B8-860A-45FEC709B6B1}"/>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FFD7EA55-03B7-4D45-A7AA-28CA72BFC037}"/>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127C3D97-A223-47E3-AB4B-89B944E967E3}"/>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B31824D0-0ADC-455E-A725-C6789664932C}"/>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78345444-20B7-4880-869D-137A4F60C695}"/>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a:extLst>
            <a:ext uri="{FF2B5EF4-FFF2-40B4-BE49-F238E27FC236}">
              <a16:creationId xmlns:a16="http://schemas.microsoft.com/office/drawing/2014/main" id="{66C7CFE6-F81C-4505-A953-E521E09F3DB4}"/>
            </a:ext>
          </a:extLst>
        </xdr:cNvPr>
        <xdr:cNvSpPr txBox="1"/>
      </xdr:nvSpPr>
      <xdr:spPr>
        <a:xfrm>
          <a:off x="4673600" y="640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3E3DAB11-5B92-4AF0-9DAE-A59C76B927F8}"/>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5" name="フローチャート: 判断 64">
          <a:extLst>
            <a:ext uri="{FF2B5EF4-FFF2-40B4-BE49-F238E27FC236}">
              <a16:creationId xmlns:a16="http://schemas.microsoft.com/office/drawing/2014/main" id="{F8CE28C7-9EBC-455B-B268-F76992254D5D}"/>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103777</xdr:rowOff>
    </xdr:from>
    <xdr:to>
      <xdr:col>15</xdr:col>
      <xdr:colOff>101600</xdr:colOff>
      <xdr:row>38</xdr:row>
      <xdr:rowOff>33927</xdr:rowOff>
    </xdr:to>
    <xdr:sp macro="" textlink="">
      <xdr:nvSpPr>
        <xdr:cNvPr id="66" name="フローチャート: 判断 65">
          <a:extLst>
            <a:ext uri="{FF2B5EF4-FFF2-40B4-BE49-F238E27FC236}">
              <a16:creationId xmlns:a16="http://schemas.microsoft.com/office/drawing/2014/main" id="{F764717A-5026-427E-8625-D372AB6B17A6}"/>
            </a:ext>
          </a:extLst>
        </xdr:cNvPr>
        <xdr:cNvSpPr/>
      </xdr:nvSpPr>
      <xdr:spPr>
        <a:xfrm>
          <a:off x="2857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a:extLst>
            <a:ext uri="{FF2B5EF4-FFF2-40B4-BE49-F238E27FC236}">
              <a16:creationId xmlns:a16="http://schemas.microsoft.com/office/drawing/2014/main" id="{C9A49A5F-A99C-4CE2-BD19-295E52E886F9}"/>
            </a:ext>
          </a:extLst>
        </xdr:cNvPr>
        <xdr:cNvSpPr/>
      </xdr:nvSpPr>
      <xdr:spPr>
        <a:xfrm>
          <a:off x="1968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6F30303D-E354-47FC-89EF-3EC8DFFAF3AF}"/>
            </a:ext>
          </a:extLst>
        </xdr:cNvPr>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3A60D7B-A8D0-4B01-A686-7DCF6DD48A5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9DB41BA-98B0-4746-AB9B-A09AD6163E0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49DB313-3DEC-414C-A8B1-E2EEA2F5FA6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641F5D7-75AD-4CC6-BDBC-A9CF2EF4B35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640E83C-1491-4329-92AA-D770B7624E7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154396</xdr:rowOff>
    </xdr:from>
    <xdr:to>
      <xdr:col>24</xdr:col>
      <xdr:colOff>114300</xdr:colOff>
      <xdr:row>37</xdr:row>
      <xdr:rowOff>84546</xdr:rowOff>
    </xdr:to>
    <xdr:sp macro="" textlink="">
      <xdr:nvSpPr>
        <xdr:cNvPr id="74" name="楕円 73">
          <a:extLst>
            <a:ext uri="{FF2B5EF4-FFF2-40B4-BE49-F238E27FC236}">
              <a16:creationId xmlns:a16="http://schemas.microsoft.com/office/drawing/2014/main" id="{091EEF9E-71D8-44FD-B42E-93FDAAC9D455}"/>
            </a:ext>
          </a:extLst>
        </xdr:cNvPr>
        <xdr:cNvSpPr/>
      </xdr:nvSpPr>
      <xdr:spPr>
        <a:xfrm>
          <a:off x="45847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5823</xdr:rowOff>
    </xdr:from>
    <xdr:ext cx="405111" cy="259045"/>
    <xdr:sp macro="" textlink="">
      <xdr:nvSpPr>
        <xdr:cNvPr id="75" name="【図書館】&#10;有形固定資産減価償却率該当値テキスト">
          <a:extLst>
            <a:ext uri="{FF2B5EF4-FFF2-40B4-BE49-F238E27FC236}">
              <a16:creationId xmlns:a16="http://schemas.microsoft.com/office/drawing/2014/main" id="{F2F4AB30-33D9-4CFA-BB63-3E69281C4F7A}"/>
            </a:ext>
          </a:extLst>
        </xdr:cNvPr>
        <xdr:cNvSpPr txBox="1"/>
      </xdr:nvSpPr>
      <xdr:spPr>
        <a:xfrm>
          <a:off x="4673600" y="617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125004</xdr:rowOff>
    </xdr:from>
    <xdr:to>
      <xdr:col>20</xdr:col>
      <xdr:colOff>38100</xdr:colOff>
      <xdr:row>37</xdr:row>
      <xdr:rowOff>55154</xdr:rowOff>
    </xdr:to>
    <xdr:sp macro="" textlink="">
      <xdr:nvSpPr>
        <xdr:cNvPr id="76" name="楕円 75">
          <a:extLst>
            <a:ext uri="{FF2B5EF4-FFF2-40B4-BE49-F238E27FC236}">
              <a16:creationId xmlns:a16="http://schemas.microsoft.com/office/drawing/2014/main" id="{F6418AA7-E3F9-49A1-B334-480EC3432779}"/>
            </a:ext>
          </a:extLst>
        </xdr:cNvPr>
        <xdr:cNvSpPr/>
      </xdr:nvSpPr>
      <xdr:spPr>
        <a:xfrm>
          <a:off x="3746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4354</xdr:rowOff>
    </xdr:from>
    <xdr:to>
      <xdr:col>24</xdr:col>
      <xdr:colOff>63500</xdr:colOff>
      <xdr:row>37</xdr:row>
      <xdr:rowOff>33746</xdr:rowOff>
    </xdr:to>
    <xdr:cxnSp macro="">
      <xdr:nvCxnSpPr>
        <xdr:cNvPr id="77" name="直線コネクタ 76">
          <a:extLst>
            <a:ext uri="{FF2B5EF4-FFF2-40B4-BE49-F238E27FC236}">
              <a16:creationId xmlns:a16="http://schemas.microsoft.com/office/drawing/2014/main" id="{C8AE8FDB-E3A7-427E-8E66-DFD98A272152}"/>
            </a:ext>
          </a:extLst>
        </xdr:cNvPr>
        <xdr:cNvCxnSpPr/>
      </xdr:nvCxnSpPr>
      <xdr:spPr>
        <a:xfrm>
          <a:off x="3797300" y="634800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92347</xdr:rowOff>
    </xdr:from>
    <xdr:to>
      <xdr:col>15</xdr:col>
      <xdr:colOff>101600</xdr:colOff>
      <xdr:row>37</xdr:row>
      <xdr:rowOff>22497</xdr:rowOff>
    </xdr:to>
    <xdr:sp macro="" textlink="">
      <xdr:nvSpPr>
        <xdr:cNvPr id="78" name="楕円 77">
          <a:extLst>
            <a:ext uri="{FF2B5EF4-FFF2-40B4-BE49-F238E27FC236}">
              <a16:creationId xmlns:a16="http://schemas.microsoft.com/office/drawing/2014/main" id="{5E4F5527-A680-46F7-807C-9A5CB1293D45}"/>
            </a:ext>
          </a:extLst>
        </xdr:cNvPr>
        <xdr:cNvSpPr/>
      </xdr:nvSpPr>
      <xdr:spPr>
        <a:xfrm>
          <a:off x="2857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143147</xdr:rowOff>
    </xdr:from>
    <xdr:to>
      <xdr:col>19</xdr:col>
      <xdr:colOff>177800</xdr:colOff>
      <xdr:row>37</xdr:row>
      <xdr:rowOff>4354</xdr:rowOff>
    </xdr:to>
    <xdr:cxnSp macro="">
      <xdr:nvCxnSpPr>
        <xdr:cNvPr id="79" name="直線コネクタ 78">
          <a:extLst>
            <a:ext uri="{FF2B5EF4-FFF2-40B4-BE49-F238E27FC236}">
              <a16:creationId xmlns:a16="http://schemas.microsoft.com/office/drawing/2014/main" id="{5699CFBF-BBFC-41FE-8C7A-BA434ACE31A4}"/>
            </a:ext>
          </a:extLst>
        </xdr:cNvPr>
        <xdr:cNvCxnSpPr/>
      </xdr:nvCxnSpPr>
      <xdr:spPr>
        <a:xfrm>
          <a:off x="2908300" y="63153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59690</xdr:rowOff>
    </xdr:from>
    <xdr:to>
      <xdr:col>10</xdr:col>
      <xdr:colOff>165100</xdr:colOff>
      <xdr:row>36</xdr:row>
      <xdr:rowOff>161290</xdr:rowOff>
    </xdr:to>
    <xdr:sp macro="" textlink="">
      <xdr:nvSpPr>
        <xdr:cNvPr id="80" name="楕円 79">
          <a:extLst>
            <a:ext uri="{FF2B5EF4-FFF2-40B4-BE49-F238E27FC236}">
              <a16:creationId xmlns:a16="http://schemas.microsoft.com/office/drawing/2014/main" id="{052F2368-0327-4EFA-B843-7B9CA387FC5A}"/>
            </a:ext>
          </a:extLst>
        </xdr:cNvPr>
        <xdr:cNvSpPr/>
      </xdr:nvSpPr>
      <xdr:spPr>
        <a:xfrm>
          <a:off x="1968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110490</xdr:rowOff>
    </xdr:from>
    <xdr:to>
      <xdr:col>15</xdr:col>
      <xdr:colOff>50800</xdr:colOff>
      <xdr:row>36</xdr:row>
      <xdr:rowOff>143147</xdr:rowOff>
    </xdr:to>
    <xdr:cxnSp macro="">
      <xdr:nvCxnSpPr>
        <xdr:cNvPr id="81" name="直線コネクタ 80">
          <a:extLst>
            <a:ext uri="{FF2B5EF4-FFF2-40B4-BE49-F238E27FC236}">
              <a16:creationId xmlns:a16="http://schemas.microsoft.com/office/drawing/2014/main" id="{A4EE0D45-DF2B-469C-A9E9-D8B859E52A4C}"/>
            </a:ext>
          </a:extLst>
        </xdr:cNvPr>
        <xdr:cNvCxnSpPr/>
      </xdr:nvCxnSpPr>
      <xdr:spPr>
        <a:xfrm>
          <a:off x="2019300" y="62826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27033</xdr:rowOff>
    </xdr:from>
    <xdr:to>
      <xdr:col>6</xdr:col>
      <xdr:colOff>38100</xdr:colOff>
      <xdr:row>36</xdr:row>
      <xdr:rowOff>128633</xdr:rowOff>
    </xdr:to>
    <xdr:sp macro="" textlink="">
      <xdr:nvSpPr>
        <xdr:cNvPr id="82" name="楕円 81">
          <a:extLst>
            <a:ext uri="{FF2B5EF4-FFF2-40B4-BE49-F238E27FC236}">
              <a16:creationId xmlns:a16="http://schemas.microsoft.com/office/drawing/2014/main" id="{A56BF4F8-6FE9-4324-A579-30A55977DC0D}"/>
            </a:ext>
          </a:extLst>
        </xdr:cNvPr>
        <xdr:cNvSpPr/>
      </xdr:nvSpPr>
      <xdr:spPr>
        <a:xfrm>
          <a:off x="1079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77833</xdr:rowOff>
    </xdr:from>
    <xdr:to>
      <xdr:col>10</xdr:col>
      <xdr:colOff>114300</xdr:colOff>
      <xdr:row>36</xdr:row>
      <xdr:rowOff>110490</xdr:rowOff>
    </xdr:to>
    <xdr:cxnSp macro="">
      <xdr:nvCxnSpPr>
        <xdr:cNvPr id="83" name="直線コネクタ 82">
          <a:extLst>
            <a:ext uri="{FF2B5EF4-FFF2-40B4-BE49-F238E27FC236}">
              <a16:creationId xmlns:a16="http://schemas.microsoft.com/office/drawing/2014/main" id="{DD46B598-DBD8-4D18-ABAC-BB59B2C16A7A}"/>
            </a:ext>
          </a:extLst>
        </xdr:cNvPr>
        <xdr:cNvCxnSpPr/>
      </xdr:nvCxnSpPr>
      <xdr:spPr>
        <a:xfrm>
          <a:off x="1130300" y="62500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72407</xdr:rowOff>
    </xdr:from>
    <xdr:ext cx="405111" cy="259045"/>
    <xdr:sp macro="" textlink="">
      <xdr:nvSpPr>
        <xdr:cNvPr id="84" name="n_1aveValue【図書館】&#10;有形固定資産減価償却率">
          <a:extLst>
            <a:ext uri="{FF2B5EF4-FFF2-40B4-BE49-F238E27FC236}">
              <a16:creationId xmlns:a16="http://schemas.microsoft.com/office/drawing/2014/main" id="{150DA4A2-46E1-4364-8905-9527538FAE3E}"/>
            </a:ext>
          </a:extLst>
        </xdr:cNvPr>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25054</xdr:rowOff>
    </xdr:from>
    <xdr:ext cx="405111" cy="259045"/>
    <xdr:sp macro="" textlink="">
      <xdr:nvSpPr>
        <xdr:cNvPr id="85" name="n_2aveValue【図書館】&#10;有形固定資産減価償却率">
          <a:extLst>
            <a:ext uri="{FF2B5EF4-FFF2-40B4-BE49-F238E27FC236}">
              <a16:creationId xmlns:a16="http://schemas.microsoft.com/office/drawing/2014/main" id="{41DDF8BB-52B6-4E33-A175-3EBCBD645FB3}"/>
            </a:ext>
          </a:extLst>
        </xdr:cNvPr>
        <xdr:cNvSpPr txBox="1"/>
      </xdr:nvSpPr>
      <xdr:spPr>
        <a:xfrm>
          <a:off x="2705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15257</xdr:rowOff>
    </xdr:from>
    <xdr:ext cx="405111" cy="259045"/>
    <xdr:sp macro="" textlink="">
      <xdr:nvSpPr>
        <xdr:cNvPr id="86" name="n_3aveValue【図書館】&#10;有形固定資産減価償却率">
          <a:extLst>
            <a:ext uri="{FF2B5EF4-FFF2-40B4-BE49-F238E27FC236}">
              <a16:creationId xmlns:a16="http://schemas.microsoft.com/office/drawing/2014/main" id="{88A36945-4B98-44BC-8EF9-DE67D0A04EE5}"/>
            </a:ext>
          </a:extLst>
        </xdr:cNvPr>
        <xdr:cNvSpPr txBox="1"/>
      </xdr:nvSpPr>
      <xdr:spPr>
        <a:xfrm>
          <a:off x="1816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87" name="n_4aveValue【図書館】&#10;有形固定資産減価償却率">
          <a:extLst>
            <a:ext uri="{FF2B5EF4-FFF2-40B4-BE49-F238E27FC236}">
              <a16:creationId xmlns:a16="http://schemas.microsoft.com/office/drawing/2014/main" id="{88A23FB5-5CA7-4B39-BDEA-1B9ADBDB067F}"/>
            </a:ext>
          </a:extLst>
        </xdr:cNvPr>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71681</xdr:rowOff>
    </xdr:from>
    <xdr:ext cx="405111" cy="259045"/>
    <xdr:sp macro="" textlink="">
      <xdr:nvSpPr>
        <xdr:cNvPr id="88" name="n_1mainValue【図書館】&#10;有形固定資産減価償却率">
          <a:extLst>
            <a:ext uri="{FF2B5EF4-FFF2-40B4-BE49-F238E27FC236}">
              <a16:creationId xmlns:a16="http://schemas.microsoft.com/office/drawing/2014/main" id="{695DABF8-19CB-4F34-895A-E596B71177AE}"/>
            </a:ext>
          </a:extLst>
        </xdr:cNvPr>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39024</xdr:rowOff>
    </xdr:from>
    <xdr:ext cx="405111" cy="259045"/>
    <xdr:sp macro="" textlink="">
      <xdr:nvSpPr>
        <xdr:cNvPr id="89" name="n_2mainValue【図書館】&#10;有形固定資産減価償却率">
          <a:extLst>
            <a:ext uri="{FF2B5EF4-FFF2-40B4-BE49-F238E27FC236}">
              <a16:creationId xmlns:a16="http://schemas.microsoft.com/office/drawing/2014/main" id="{D3B41D0B-F7CF-4AED-819A-038F88AA0083}"/>
            </a:ext>
          </a:extLst>
        </xdr:cNvPr>
        <xdr:cNvSpPr txBox="1"/>
      </xdr:nvSpPr>
      <xdr:spPr>
        <a:xfrm>
          <a:off x="2705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6367</xdr:rowOff>
    </xdr:from>
    <xdr:ext cx="405111" cy="259045"/>
    <xdr:sp macro="" textlink="">
      <xdr:nvSpPr>
        <xdr:cNvPr id="90" name="n_3mainValue【図書館】&#10;有形固定資産減価償却率">
          <a:extLst>
            <a:ext uri="{FF2B5EF4-FFF2-40B4-BE49-F238E27FC236}">
              <a16:creationId xmlns:a16="http://schemas.microsoft.com/office/drawing/2014/main" id="{69D5C4CB-BE04-4600-AD59-14D3F76D1A32}"/>
            </a:ext>
          </a:extLst>
        </xdr:cNvPr>
        <xdr:cNvSpPr txBox="1"/>
      </xdr:nvSpPr>
      <xdr:spPr>
        <a:xfrm>
          <a:off x="1816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145160</xdr:rowOff>
    </xdr:from>
    <xdr:ext cx="405111" cy="259045"/>
    <xdr:sp macro="" textlink="">
      <xdr:nvSpPr>
        <xdr:cNvPr id="91" name="n_4mainValue【図書館】&#10;有形固定資産減価償却率">
          <a:extLst>
            <a:ext uri="{FF2B5EF4-FFF2-40B4-BE49-F238E27FC236}">
              <a16:creationId xmlns:a16="http://schemas.microsoft.com/office/drawing/2014/main" id="{4BA0F13E-925C-4417-A148-96C5B42E8443}"/>
            </a:ext>
          </a:extLst>
        </xdr:cNvPr>
        <xdr:cNvSpPr txBox="1"/>
      </xdr:nvSpPr>
      <xdr:spPr>
        <a:xfrm>
          <a:off x="9277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278C011-C059-49DE-AE1D-106DE448A79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4DA6858-DF69-44F4-BBEF-EF4C4BAC1F1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20E5EFE-D43D-4CC4-8750-E42F72C9748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EFEF04B-E147-41EE-8254-9AEBE880F79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30A6583-4979-49A5-B45B-8CE491E9CF2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F914884-1FA5-49FA-B990-DD54F2B9F75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0EA2C2F-A424-4E28-B66D-D3DEBDC5555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9F76BCB-1BC9-45B3-9824-81BC4A22CF2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F3250D9-0FD6-47EF-B1E6-7C6F80FDA7E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CAD6681-5934-4F5D-A1AC-3E9DBDC4DDE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EADF0B1-B8EB-4BD3-A938-9BDDDABF73C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3B178EF1-1D29-42DF-B0CB-5C6190DC42D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3D8B1EE2-D05F-4731-A3A2-1592788DFB1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30D790D9-1715-442F-882A-D06FF8B565C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29C8AE55-F90C-48E2-B28B-275410AC888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7B792704-9CCB-420E-8AAF-0257CCEB657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D0C350D-2920-48E3-8C42-B49C2A2F99D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57ADB8BF-02B8-4540-8BDF-FE8C5C0B31A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573124E-D73F-415B-89C4-CBFC579C50B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F383510-47A8-434E-A59C-E78B7FAFE71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E27D785-8C1C-4285-A202-FC1D0153EA1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B897B046-8656-40AE-A476-8EDEC5C19D3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D775A56C-1960-4AE4-AF94-82CE0940F58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59CBD880-B58E-4477-93DB-CC4CD00B24E5}"/>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834F31A4-3DBA-4B63-A5B3-BA008830408F}"/>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2E6ADBA3-C8E2-4729-8BB5-DD8B7F47F861}"/>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7D1E8E2F-974C-4B3A-B159-AE0B52B98097}"/>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4FAA8FFD-791E-4F48-82AA-8F95D38D0E92}"/>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20" name="【図書館】&#10;一人当たり面積平均値テキスト">
          <a:extLst>
            <a:ext uri="{FF2B5EF4-FFF2-40B4-BE49-F238E27FC236}">
              <a16:creationId xmlns:a16="http://schemas.microsoft.com/office/drawing/2014/main" id="{74C6490F-C65E-442E-BC5D-3AABBA24CC8D}"/>
            </a:ext>
          </a:extLst>
        </xdr:cNvPr>
        <xdr:cNvSpPr txBox="1"/>
      </xdr:nvSpPr>
      <xdr:spPr>
        <a:xfrm>
          <a:off x="10515600" y="692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FDDC908F-C3D6-42A9-8882-26BACD21BDE4}"/>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CC907B3C-9F8B-42FD-9E87-6B319E055DE9}"/>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3" name="フローチャート: 判断 122">
          <a:extLst>
            <a:ext uri="{FF2B5EF4-FFF2-40B4-BE49-F238E27FC236}">
              <a16:creationId xmlns:a16="http://schemas.microsoft.com/office/drawing/2014/main" id="{6F17983F-A4D0-4258-AA21-A2AE8802F5CE}"/>
            </a:ext>
          </a:extLst>
        </xdr:cNvPr>
        <xdr:cNvSpPr/>
      </xdr:nvSpPr>
      <xdr:spPr>
        <a:xfrm>
          <a:off x="8699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78740</xdr:rowOff>
    </xdr:from>
    <xdr:to>
      <xdr:col>41</xdr:col>
      <xdr:colOff>101600</xdr:colOff>
      <xdr:row>41</xdr:row>
      <xdr:rowOff>8890</xdr:rowOff>
    </xdr:to>
    <xdr:sp macro="" textlink="">
      <xdr:nvSpPr>
        <xdr:cNvPr id="124" name="フローチャート: 判断 123">
          <a:extLst>
            <a:ext uri="{FF2B5EF4-FFF2-40B4-BE49-F238E27FC236}">
              <a16:creationId xmlns:a16="http://schemas.microsoft.com/office/drawing/2014/main" id="{675BCD92-0A16-4341-A751-C4EEB2AAA6CF}"/>
            </a:ext>
          </a:extLst>
        </xdr:cNvPr>
        <xdr:cNvSpPr/>
      </xdr:nvSpPr>
      <xdr:spPr>
        <a:xfrm>
          <a:off x="7810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74930</xdr:rowOff>
    </xdr:from>
    <xdr:to>
      <xdr:col>36</xdr:col>
      <xdr:colOff>165100</xdr:colOff>
      <xdr:row>41</xdr:row>
      <xdr:rowOff>5080</xdr:rowOff>
    </xdr:to>
    <xdr:sp macro="" textlink="">
      <xdr:nvSpPr>
        <xdr:cNvPr id="125" name="フローチャート: 判断 124">
          <a:extLst>
            <a:ext uri="{FF2B5EF4-FFF2-40B4-BE49-F238E27FC236}">
              <a16:creationId xmlns:a16="http://schemas.microsoft.com/office/drawing/2014/main" id="{D0101520-554A-4EA5-82D4-D8121020BCA2}"/>
            </a:ext>
          </a:extLst>
        </xdr:cNvPr>
        <xdr:cNvSpPr/>
      </xdr:nvSpPr>
      <xdr:spPr>
        <a:xfrm>
          <a:off x="6921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4EEE493-BE07-4318-B809-7FFDFA3BC82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21FEED8-8728-4C64-89FF-583C17D3731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46680D3-27F7-4691-A95D-03644365047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1567865-1725-4346-A8AE-15CF0491DA5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3FD26CD-2BF2-4238-B42F-85023BB9139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17780</xdr:rowOff>
    </xdr:from>
    <xdr:to>
      <xdr:col>55</xdr:col>
      <xdr:colOff>50800</xdr:colOff>
      <xdr:row>40</xdr:row>
      <xdr:rowOff>119380</xdr:rowOff>
    </xdr:to>
    <xdr:sp macro="" textlink="">
      <xdr:nvSpPr>
        <xdr:cNvPr id="131" name="楕円 130">
          <a:extLst>
            <a:ext uri="{FF2B5EF4-FFF2-40B4-BE49-F238E27FC236}">
              <a16:creationId xmlns:a16="http://schemas.microsoft.com/office/drawing/2014/main" id="{297174B5-04E1-4CF4-94B8-490435837D8B}"/>
            </a:ext>
          </a:extLst>
        </xdr:cNvPr>
        <xdr:cNvSpPr/>
      </xdr:nvSpPr>
      <xdr:spPr>
        <a:xfrm>
          <a:off x="104267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40657</xdr:rowOff>
    </xdr:from>
    <xdr:ext cx="469744" cy="259045"/>
    <xdr:sp macro="" textlink="">
      <xdr:nvSpPr>
        <xdr:cNvPr id="132" name="【図書館】&#10;一人当たり面積該当値テキスト">
          <a:extLst>
            <a:ext uri="{FF2B5EF4-FFF2-40B4-BE49-F238E27FC236}">
              <a16:creationId xmlns:a16="http://schemas.microsoft.com/office/drawing/2014/main" id="{75486177-4953-4EF6-8B04-F4360E694849}"/>
            </a:ext>
          </a:extLst>
        </xdr:cNvPr>
        <xdr:cNvSpPr txBox="1"/>
      </xdr:nvSpPr>
      <xdr:spPr>
        <a:xfrm>
          <a:off x="10515600"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17780</xdr:rowOff>
    </xdr:from>
    <xdr:to>
      <xdr:col>50</xdr:col>
      <xdr:colOff>165100</xdr:colOff>
      <xdr:row>40</xdr:row>
      <xdr:rowOff>119380</xdr:rowOff>
    </xdr:to>
    <xdr:sp macro="" textlink="">
      <xdr:nvSpPr>
        <xdr:cNvPr id="133" name="楕円 132">
          <a:extLst>
            <a:ext uri="{FF2B5EF4-FFF2-40B4-BE49-F238E27FC236}">
              <a16:creationId xmlns:a16="http://schemas.microsoft.com/office/drawing/2014/main" id="{0B603F24-7209-41F3-A8E9-9628BC1E34F3}"/>
            </a:ext>
          </a:extLst>
        </xdr:cNvPr>
        <xdr:cNvSpPr/>
      </xdr:nvSpPr>
      <xdr:spPr>
        <a:xfrm>
          <a:off x="9588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68580</xdr:rowOff>
    </xdr:from>
    <xdr:to>
      <xdr:col>55</xdr:col>
      <xdr:colOff>0</xdr:colOff>
      <xdr:row>40</xdr:row>
      <xdr:rowOff>68580</xdr:rowOff>
    </xdr:to>
    <xdr:cxnSp macro="">
      <xdr:nvCxnSpPr>
        <xdr:cNvPr id="134" name="直線コネクタ 133">
          <a:extLst>
            <a:ext uri="{FF2B5EF4-FFF2-40B4-BE49-F238E27FC236}">
              <a16:creationId xmlns:a16="http://schemas.microsoft.com/office/drawing/2014/main" id="{180B1DAE-664A-413E-8228-6D4D4EA9B0F0}"/>
            </a:ext>
          </a:extLst>
        </xdr:cNvPr>
        <xdr:cNvCxnSpPr/>
      </xdr:nvCxnSpPr>
      <xdr:spPr>
        <a:xfrm>
          <a:off x="9639300" y="6926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21590</xdr:rowOff>
    </xdr:from>
    <xdr:to>
      <xdr:col>46</xdr:col>
      <xdr:colOff>38100</xdr:colOff>
      <xdr:row>40</xdr:row>
      <xdr:rowOff>123190</xdr:rowOff>
    </xdr:to>
    <xdr:sp macro="" textlink="">
      <xdr:nvSpPr>
        <xdr:cNvPr id="135" name="楕円 134">
          <a:extLst>
            <a:ext uri="{FF2B5EF4-FFF2-40B4-BE49-F238E27FC236}">
              <a16:creationId xmlns:a16="http://schemas.microsoft.com/office/drawing/2014/main" id="{F0C6A9A8-12F5-4E0C-9F9D-AFB17F67D3C4}"/>
            </a:ext>
          </a:extLst>
        </xdr:cNvPr>
        <xdr:cNvSpPr/>
      </xdr:nvSpPr>
      <xdr:spPr>
        <a:xfrm>
          <a:off x="8699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68580</xdr:rowOff>
    </xdr:from>
    <xdr:to>
      <xdr:col>50</xdr:col>
      <xdr:colOff>114300</xdr:colOff>
      <xdr:row>40</xdr:row>
      <xdr:rowOff>72390</xdr:rowOff>
    </xdr:to>
    <xdr:cxnSp macro="">
      <xdr:nvCxnSpPr>
        <xdr:cNvPr id="136" name="直線コネクタ 135">
          <a:extLst>
            <a:ext uri="{FF2B5EF4-FFF2-40B4-BE49-F238E27FC236}">
              <a16:creationId xmlns:a16="http://schemas.microsoft.com/office/drawing/2014/main" id="{D612772B-C9D7-49FD-8AE1-10ABB1A69258}"/>
            </a:ext>
          </a:extLst>
        </xdr:cNvPr>
        <xdr:cNvCxnSpPr/>
      </xdr:nvCxnSpPr>
      <xdr:spPr>
        <a:xfrm flipV="1">
          <a:off x="8750300" y="69265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7" name="楕円 136">
          <a:extLst>
            <a:ext uri="{FF2B5EF4-FFF2-40B4-BE49-F238E27FC236}">
              <a16:creationId xmlns:a16="http://schemas.microsoft.com/office/drawing/2014/main" id="{5744E1B9-7472-4202-BEB7-814775A9B968}"/>
            </a:ext>
          </a:extLst>
        </xdr:cNvPr>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72390</xdr:rowOff>
    </xdr:from>
    <xdr:to>
      <xdr:col>45</xdr:col>
      <xdr:colOff>177800</xdr:colOff>
      <xdr:row>40</xdr:row>
      <xdr:rowOff>76200</xdr:rowOff>
    </xdr:to>
    <xdr:cxnSp macro="">
      <xdr:nvCxnSpPr>
        <xdr:cNvPr id="138" name="直線コネクタ 137">
          <a:extLst>
            <a:ext uri="{FF2B5EF4-FFF2-40B4-BE49-F238E27FC236}">
              <a16:creationId xmlns:a16="http://schemas.microsoft.com/office/drawing/2014/main" id="{3DDC4793-8A23-4EB6-BD05-0FD8B989EDB6}"/>
            </a:ext>
          </a:extLst>
        </xdr:cNvPr>
        <xdr:cNvCxnSpPr/>
      </xdr:nvCxnSpPr>
      <xdr:spPr>
        <a:xfrm flipV="1">
          <a:off x="7861300" y="69303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29210</xdr:rowOff>
    </xdr:from>
    <xdr:to>
      <xdr:col>36</xdr:col>
      <xdr:colOff>165100</xdr:colOff>
      <xdr:row>40</xdr:row>
      <xdr:rowOff>130810</xdr:rowOff>
    </xdr:to>
    <xdr:sp macro="" textlink="">
      <xdr:nvSpPr>
        <xdr:cNvPr id="139" name="楕円 138">
          <a:extLst>
            <a:ext uri="{FF2B5EF4-FFF2-40B4-BE49-F238E27FC236}">
              <a16:creationId xmlns:a16="http://schemas.microsoft.com/office/drawing/2014/main" id="{782B3BF4-747C-499E-810C-887AFFFAE102}"/>
            </a:ext>
          </a:extLst>
        </xdr:cNvPr>
        <xdr:cNvSpPr/>
      </xdr:nvSpPr>
      <xdr:spPr>
        <a:xfrm>
          <a:off x="6921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76200</xdr:rowOff>
    </xdr:from>
    <xdr:to>
      <xdr:col>41</xdr:col>
      <xdr:colOff>50800</xdr:colOff>
      <xdr:row>40</xdr:row>
      <xdr:rowOff>80010</xdr:rowOff>
    </xdr:to>
    <xdr:cxnSp macro="">
      <xdr:nvCxnSpPr>
        <xdr:cNvPr id="140" name="直線コネクタ 139">
          <a:extLst>
            <a:ext uri="{FF2B5EF4-FFF2-40B4-BE49-F238E27FC236}">
              <a16:creationId xmlns:a16="http://schemas.microsoft.com/office/drawing/2014/main" id="{73403F34-89DE-44F4-8B82-239E927849A8}"/>
            </a:ext>
          </a:extLst>
        </xdr:cNvPr>
        <xdr:cNvCxnSpPr/>
      </xdr:nvCxnSpPr>
      <xdr:spPr>
        <a:xfrm flipV="1">
          <a:off x="6972300" y="69342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a:extLst>
            <a:ext uri="{FF2B5EF4-FFF2-40B4-BE49-F238E27FC236}">
              <a16:creationId xmlns:a16="http://schemas.microsoft.com/office/drawing/2014/main" id="{9DB4FF19-0374-4EC3-A95A-8DEC59371312}"/>
            </a:ext>
          </a:extLst>
        </xdr:cNvPr>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3827</xdr:rowOff>
    </xdr:from>
    <xdr:ext cx="469744" cy="259045"/>
    <xdr:sp macro="" textlink="">
      <xdr:nvSpPr>
        <xdr:cNvPr id="142" name="n_2aveValue【図書館】&#10;一人当たり面積">
          <a:extLst>
            <a:ext uri="{FF2B5EF4-FFF2-40B4-BE49-F238E27FC236}">
              <a16:creationId xmlns:a16="http://schemas.microsoft.com/office/drawing/2014/main" id="{6A8EA6A9-A135-4136-8B45-16157AA6711F}"/>
            </a:ext>
          </a:extLst>
        </xdr:cNvPr>
        <xdr:cNvSpPr txBox="1"/>
      </xdr:nvSpPr>
      <xdr:spPr>
        <a:xfrm>
          <a:off x="8515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17</xdr:rowOff>
    </xdr:from>
    <xdr:ext cx="469744" cy="259045"/>
    <xdr:sp macro="" textlink="">
      <xdr:nvSpPr>
        <xdr:cNvPr id="143" name="n_3aveValue【図書館】&#10;一人当たり面積">
          <a:extLst>
            <a:ext uri="{FF2B5EF4-FFF2-40B4-BE49-F238E27FC236}">
              <a16:creationId xmlns:a16="http://schemas.microsoft.com/office/drawing/2014/main" id="{85A78161-5C44-4DC3-A88C-2D50DC83526F}"/>
            </a:ext>
          </a:extLst>
        </xdr:cNvPr>
        <xdr:cNvSpPr txBox="1"/>
      </xdr:nvSpPr>
      <xdr:spPr>
        <a:xfrm>
          <a:off x="7626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167657</xdr:rowOff>
    </xdr:from>
    <xdr:ext cx="469744" cy="259045"/>
    <xdr:sp macro="" textlink="">
      <xdr:nvSpPr>
        <xdr:cNvPr id="144" name="n_4aveValue【図書館】&#10;一人当たり面積">
          <a:extLst>
            <a:ext uri="{FF2B5EF4-FFF2-40B4-BE49-F238E27FC236}">
              <a16:creationId xmlns:a16="http://schemas.microsoft.com/office/drawing/2014/main" id="{73856BEE-E780-4094-8A9E-F2990473FE01}"/>
            </a:ext>
          </a:extLst>
        </xdr:cNvPr>
        <xdr:cNvSpPr txBox="1"/>
      </xdr:nvSpPr>
      <xdr:spPr>
        <a:xfrm>
          <a:off x="67374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135907</xdr:rowOff>
    </xdr:from>
    <xdr:ext cx="469744" cy="259045"/>
    <xdr:sp macro="" textlink="">
      <xdr:nvSpPr>
        <xdr:cNvPr id="145" name="n_1mainValue【図書館】&#10;一人当たり面積">
          <a:extLst>
            <a:ext uri="{FF2B5EF4-FFF2-40B4-BE49-F238E27FC236}">
              <a16:creationId xmlns:a16="http://schemas.microsoft.com/office/drawing/2014/main" id="{E2310750-025E-42DE-AD07-7824976983A8}"/>
            </a:ext>
          </a:extLst>
        </xdr:cNvPr>
        <xdr:cNvSpPr txBox="1"/>
      </xdr:nvSpPr>
      <xdr:spPr>
        <a:xfrm>
          <a:off x="93917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139717</xdr:rowOff>
    </xdr:from>
    <xdr:ext cx="469744" cy="259045"/>
    <xdr:sp macro="" textlink="">
      <xdr:nvSpPr>
        <xdr:cNvPr id="146" name="n_2mainValue【図書館】&#10;一人当たり面積">
          <a:extLst>
            <a:ext uri="{FF2B5EF4-FFF2-40B4-BE49-F238E27FC236}">
              <a16:creationId xmlns:a16="http://schemas.microsoft.com/office/drawing/2014/main" id="{5A7B7374-6C50-4A3A-9BC0-9AB78D032785}"/>
            </a:ext>
          </a:extLst>
        </xdr:cNvPr>
        <xdr:cNvSpPr txBox="1"/>
      </xdr:nvSpPr>
      <xdr:spPr>
        <a:xfrm>
          <a:off x="8515427"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7" name="n_3mainValue【図書館】&#10;一人当たり面積">
          <a:extLst>
            <a:ext uri="{FF2B5EF4-FFF2-40B4-BE49-F238E27FC236}">
              <a16:creationId xmlns:a16="http://schemas.microsoft.com/office/drawing/2014/main" id="{72F11215-F2F3-4639-888F-D3A1D486DC36}"/>
            </a:ext>
          </a:extLst>
        </xdr:cNvPr>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147337</xdr:rowOff>
    </xdr:from>
    <xdr:ext cx="469744" cy="259045"/>
    <xdr:sp macro="" textlink="">
      <xdr:nvSpPr>
        <xdr:cNvPr id="148" name="n_4mainValue【図書館】&#10;一人当たり面積">
          <a:extLst>
            <a:ext uri="{FF2B5EF4-FFF2-40B4-BE49-F238E27FC236}">
              <a16:creationId xmlns:a16="http://schemas.microsoft.com/office/drawing/2014/main" id="{7FF8B041-475B-4CBA-B756-3D98276980FD}"/>
            </a:ext>
          </a:extLst>
        </xdr:cNvPr>
        <xdr:cNvSpPr txBox="1"/>
      </xdr:nvSpPr>
      <xdr:spPr>
        <a:xfrm>
          <a:off x="6737427" y="66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F4719CD-56C0-4023-94A7-4400577FFD6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5ED494F-2455-43FD-AEAF-11217CF52CB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7F370A35-EF44-4B84-A4FA-C9CE5B8157A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FFB93B19-A685-447C-8832-40CBB135D65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64457C70-61CA-49ED-A07A-620F936E5D8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F612D40-918E-4EF8-A9F6-F0165F2264A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472CF83-D52E-40AF-82ED-51BE3F5606D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1C7E577-9E9C-43AC-94C3-EB1F79D8DC7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D9B162D-A168-4475-8DF7-6934DDDFFEB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C8FCB5C-43F9-46A7-86FD-3B4D6F7503A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10E92E79-E613-4AB6-A07F-0B8E5F72B1B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20AE4AC1-5AB3-4383-BDB5-76804BC8D4B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B7E3EE12-5EE9-4D2E-BE73-63A53E38F80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7379AA31-C09C-4E2B-B887-84AC831FFFC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D68D35BF-F3C4-460E-ABD7-2A4B442F73B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9AA7EFE3-C066-4582-8F62-3C4A103C29D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FCAF761B-66E8-4590-A783-A1D95E008D7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A0E4630-989D-4759-8EF0-EC9BC41E6EA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43AF9E7D-7633-4B6A-8FD6-984D46E7240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9F267DAF-CE8F-4DBE-A5CB-B99BA7AF270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D9EF9F9F-CFE6-4C89-8943-16D8B5A333E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E1211D0A-D763-49CA-AE5D-E88FA6643B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E9F743F8-1428-4004-A565-28E84BFD2A9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3EFC3F76-5313-4D7B-B84F-90D54EBED93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FA7DB21D-E26A-456F-910E-55A292C0A3E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2E0F9DEB-A46D-4189-89DA-F3D43A92A3F6}"/>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8C3FD90E-9D08-434D-A3AA-9F7AEF3F77E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AD15FA78-D2AA-4439-88D3-D3547984D067}"/>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3A90FD91-300F-4603-B194-6329629CA281}"/>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id="{78ABDB76-783D-4BA2-A4CF-7DC3B2BA6DA0}"/>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A781A1ED-163A-4676-BEB5-B9D880057BC8}"/>
            </a:ext>
          </a:extLst>
        </xdr:cNvPr>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id="{3A1F40F2-576F-41CB-ABEE-9F289A35D6A4}"/>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81" name="フローチャート: 判断 180">
          <a:extLst>
            <a:ext uri="{FF2B5EF4-FFF2-40B4-BE49-F238E27FC236}">
              <a16:creationId xmlns:a16="http://schemas.microsoft.com/office/drawing/2014/main" id="{782A70B5-525E-4391-A621-4DC37172A2D8}"/>
            </a:ext>
          </a:extLst>
        </xdr:cNvPr>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42273</xdr:rowOff>
    </xdr:from>
    <xdr:to>
      <xdr:col>15</xdr:col>
      <xdr:colOff>101600</xdr:colOff>
      <xdr:row>61</xdr:row>
      <xdr:rowOff>143873</xdr:rowOff>
    </xdr:to>
    <xdr:sp macro="" textlink="">
      <xdr:nvSpPr>
        <xdr:cNvPr id="182" name="フローチャート: 判断 181">
          <a:extLst>
            <a:ext uri="{FF2B5EF4-FFF2-40B4-BE49-F238E27FC236}">
              <a16:creationId xmlns:a16="http://schemas.microsoft.com/office/drawing/2014/main" id="{B1785381-748F-4F93-A51B-DA157ED60150}"/>
            </a:ext>
          </a:extLst>
        </xdr:cNvPr>
        <xdr:cNvSpPr/>
      </xdr:nvSpPr>
      <xdr:spPr>
        <a:xfrm>
          <a:off x="2857500" y="1050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24312</xdr:rowOff>
    </xdr:from>
    <xdr:to>
      <xdr:col>10</xdr:col>
      <xdr:colOff>165100</xdr:colOff>
      <xdr:row>61</xdr:row>
      <xdr:rowOff>125912</xdr:rowOff>
    </xdr:to>
    <xdr:sp macro="" textlink="">
      <xdr:nvSpPr>
        <xdr:cNvPr id="183" name="フローチャート: 判断 182">
          <a:extLst>
            <a:ext uri="{FF2B5EF4-FFF2-40B4-BE49-F238E27FC236}">
              <a16:creationId xmlns:a16="http://schemas.microsoft.com/office/drawing/2014/main" id="{D052F049-299B-4284-A4C1-09367B1A3B17}"/>
            </a:ext>
          </a:extLst>
        </xdr:cNvPr>
        <xdr:cNvSpPr/>
      </xdr:nvSpPr>
      <xdr:spPr>
        <a:xfrm>
          <a:off x="1968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151674</xdr:rowOff>
    </xdr:from>
    <xdr:to>
      <xdr:col>6</xdr:col>
      <xdr:colOff>38100</xdr:colOff>
      <xdr:row>61</xdr:row>
      <xdr:rowOff>81824</xdr:rowOff>
    </xdr:to>
    <xdr:sp macro="" textlink="">
      <xdr:nvSpPr>
        <xdr:cNvPr id="184" name="フローチャート: 判断 183">
          <a:extLst>
            <a:ext uri="{FF2B5EF4-FFF2-40B4-BE49-F238E27FC236}">
              <a16:creationId xmlns:a16="http://schemas.microsoft.com/office/drawing/2014/main" id="{DC2C7B96-FDC2-485B-95F4-04209F71D4A1}"/>
            </a:ext>
          </a:extLst>
        </xdr:cNvPr>
        <xdr:cNvSpPr/>
      </xdr:nvSpPr>
      <xdr:spPr>
        <a:xfrm>
          <a:off x="1079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F5B263B-A1C5-49E1-8E63-2F815D07BE7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34C9F77-0972-4BEB-BB32-F428A5616EE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44823D1-6CEF-40E9-BA98-03EC71603DE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45D1E92-7BB1-467F-9171-115B92703F4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A0DCD0B-A685-4C03-ADC2-BD087EFE609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71665</xdr:rowOff>
    </xdr:from>
    <xdr:to>
      <xdr:col>24</xdr:col>
      <xdr:colOff>114300</xdr:colOff>
      <xdr:row>62</xdr:row>
      <xdr:rowOff>1815</xdr:rowOff>
    </xdr:to>
    <xdr:sp macro="" textlink="">
      <xdr:nvSpPr>
        <xdr:cNvPr id="190" name="楕円 189">
          <a:extLst>
            <a:ext uri="{FF2B5EF4-FFF2-40B4-BE49-F238E27FC236}">
              <a16:creationId xmlns:a16="http://schemas.microsoft.com/office/drawing/2014/main" id="{9D88B371-D4B1-4C95-ACB2-7F14AA97DB92}"/>
            </a:ext>
          </a:extLst>
        </xdr:cNvPr>
        <xdr:cNvSpPr/>
      </xdr:nvSpPr>
      <xdr:spPr>
        <a:xfrm>
          <a:off x="4584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50092</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CCB2223F-78CE-4E5C-BAF4-24E702804BDC}"/>
            </a:ext>
          </a:extLst>
        </xdr:cNvPr>
        <xdr:cNvSpPr txBox="1"/>
      </xdr:nvSpPr>
      <xdr:spPr>
        <a:xfrm>
          <a:off x="4673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60234</xdr:rowOff>
    </xdr:from>
    <xdr:to>
      <xdr:col>20</xdr:col>
      <xdr:colOff>38100</xdr:colOff>
      <xdr:row>61</xdr:row>
      <xdr:rowOff>161834</xdr:rowOff>
    </xdr:to>
    <xdr:sp macro="" textlink="">
      <xdr:nvSpPr>
        <xdr:cNvPr id="192" name="楕円 191">
          <a:extLst>
            <a:ext uri="{FF2B5EF4-FFF2-40B4-BE49-F238E27FC236}">
              <a16:creationId xmlns:a16="http://schemas.microsoft.com/office/drawing/2014/main" id="{0377806B-4499-4883-9B7A-BC97D1FAF0C6}"/>
            </a:ext>
          </a:extLst>
        </xdr:cNvPr>
        <xdr:cNvSpPr/>
      </xdr:nvSpPr>
      <xdr:spPr>
        <a:xfrm>
          <a:off x="3746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111034</xdr:rowOff>
    </xdr:from>
    <xdr:to>
      <xdr:col>24</xdr:col>
      <xdr:colOff>63500</xdr:colOff>
      <xdr:row>61</xdr:row>
      <xdr:rowOff>122465</xdr:rowOff>
    </xdr:to>
    <xdr:cxnSp macro="">
      <xdr:nvCxnSpPr>
        <xdr:cNvPr id="193" name="直線コネクタ 192">
          <a:extLst>
            <a:ext uri="{FF2B5EF4-FFF2-40B4-BE49-F238E27FC236}">
              <a16:creationId xmlns:a16="http://schemas.microsoft.com/office/drawing/2014/main" id="{D968066E-C3E2-4258-A674-4D64A66DE436}"/>
            </a:ext>
          </a:extLst>
        </xdr:cNvPr>
        <xdr:cNvCxnSpPr/>
      </xdr:nvCxnSpPr>
      <xdr:spPr>
        <a:xfrm>
          <a:off x="3797300" y="1056948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25944</xdr:rowOff>
    </xdr:from>
    <xdr:to>
      <xdr:col>15</xdr:col>
      <xdr:colOff>101600</xdr:colOff>
      <xdr:row>61</xdr:row>
      <xdr:rowOff>127544</xdr:rowOff>
    </xdr:to>
    <xdr:sp macro="" textlink="">
      <xdr:nvSpPr>
        <xdr:cNvPr id="194" name="楕円 193">
          <a:extLst>
            <a:ext uri="{FF2B5EF4-FFF2-40B4-BE49-F238E27FC236}">
              <a16:creationId xmlns:a16="http://schemas.microsoft.com/office/drawing/2014/main" id="{C4C9CAD7-EF05-4C5D-8D1E-20B198CA99DC}"/>
            </a:ext>
          </a:extLst>
        </xdr:cNvPr>
        <xdr:cNvSpPr/>
      </xdr:nvSpPr>
      <xdr:spPr>
        <a:xfrm>
          <a:off x="2857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76744</xdr:rowOff>
    </xdr:from>
    <xdr:to>
      <xdr:col>19</xdr:col>
      <xdr:colOff>177800</xdr:colOff>
      <xdr:row>61</xdr:row>
      <xdr:rowOff>111034</xdr:rowOff>
    </xdr:to>
    <xdr:cxnSp macro="">
      <xdr:nvCxnSpPr>
        <xdr:cNvPr id="195" name="直線コネクタ 194">
          <a:extLst>
            <a:ext uri="{FF2B5EF4-FFF2-40B4-BE49-F238E27FC236}">
              <a16:creationId xmlns:a16="http://schemas.microsoft.com/office/drawing/2014/main" id="{A5E5DA1B-992F-429D-9555-5DBB6785B0EA}"/>
            </a:ext>
          </a:extLst>
        </xdr:cNvPr>
        <xdr:cNvCxnSpPr/>
      </xdr:nvCxnSpPr>
      <xdr:spPr>
        <a:xfrm>
          <a:off x="2908300" y="105351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161472</xdr:rowOff>
    </xdr:from>
    <xdr:to>
      <xdr:col>10</xdr:col>
      <xdr:colOff>165100</xdr:colOff>
      <xdr:row>61</xdr:row>
      <xdr:rowOff>91622</xdr:rowOff>
    </xdr:to>
    <xdr:sp macro="" textlink="">
      <xdr:nvSpPr>
        <xdr:cNvPr id="196" name="楕円 195">
          <a:extLst>
            <a:ext uri="{FF2B5EF4-FFF2-40B4-BE49-F238E27FC236}">
              <a16:creationId xmlns:a16="http://schemas.microsoft.com/office/drawing/2014/main" id="{EC037643-F7D6-4691-B58A-6C64A54D2A39}"/>
            </a:ext>
          </a:extLst>
        </xdr:cNvPr>
        <xdr:cNvSpPr/>
      </xdr:nvSpPr>
      <xdr:spPr>
        <a:xfrm>
          <a:off x="1968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40822</xdr:rowOff>
    </xdr:from>
    <xdr:to>
      <xdr:col>15</xdr:col>
      <xdr:colOff>50800</xdr:colOff>
      <xdr:row>61</xdr:row>
      <xdr:rowOff>76744</xdr:rowOff>
    </xdr:to>
    <xdr:cxnSp macro="">
      <xdr:nvCxnSpPr>
        <xdr:cNvPr id="197" name="直線コネクタ 196">
          <a:extLst>
            <a:ext uri="{FF2B5EF4-FFF2-40B4-BE49-F238E27FC236}">
              <a16:creationId xmlns:a16="http://schemas.microsoft.com/office/drawing/2014/main" id="{3A85EEAF-40CD-49F6-818A-1C8A3562E44C}"/>
            </a:ext>
          </a:extLst>
        </xdr:cNvPr>
        <xdr:cNvCxnSpPr/>
      </xdr:nvCxnSpPr>
      <xdr:spPr>
        <a:xfrm>
          <a:off x="2019300" y="104992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127181</xdr:rowOff>
    </xdr:from>
    <xdr:to>
      <xdr:col>6</xdr:col>
      <xdr:colOff>38100</xdr:colOff>
      <xdr:row>61</xdr:row>
      <xdr:rowOff>57331</xdr:rowOff>
    </xdr:to>
    <xdr:sp macro="" textlink="">
      <xdr:nvSpPr>
        <xdr:cNvPr id="198" name="楕円 197">
          <a:extLst>
            <a:ext uri="{FF2B5EF4-FFF2-40B4-BE49-F238E27FC236}">
              <a16:creationId xmlns:a16="http://schemas.microsoft.com/office/drawing/2014/main" id="{C4F9DEFA-8DE1-4E60-92F8-784054B6B055}"/>
            </a:ext>
          </a:extLst>
        </xdr:cNvPr>
        <xdr:cNvSpPr/>
      </xdr:nvSpPr>
      <xdr:spPr>
        <a:xfrm>
          <a:off x="1079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6531</xdr:rowOff>
    </xdr:from>
    <xdr:to>
      <xdr:col>10</xdr:col>
      <xdr:colOff>114300</xdr:colOff>
      <xdr:row>61</xdr:row>
      <xdr:rowOff>40822</xdr:rowOff>
    </xdr:to>
    <xdr:cxnSp macro="">
      <xdr:nvCxnSpPr>
        <xdr:cNvPr id="199" name="直線コネクタ 198">
          <a:extLst>
            <a:ext uri="{FF2B5EF4-FFF2-40B4-BE49-F238E27FC236}">
              <a16:creationId xmlns:a16="http://schemas.microsoft.com/office/drawing/2014/main" id="{2D72251A-A215-4904-AD24-F75FA1AD3637}"/>
            </a:ext>
          </a:extLst>
        </xdr:cNvPr>
        <xdr:cNvCxnSpPr/>
      </xdr:nvCxnSpPr>
      <xdr:spPr>
        <a:xfrm>
          <a:off x="1130300" y="1046498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9270</xdr:rowOff>
    </xdr:from>
    <xdr:ext cx="405111" cy="259045"/>
    <xdr:sp macro="" textlink="">
      <xdr:nvSpPr>
        <xdr:cNvPr id="200" name="n_1aveValue【体育館・プール】&#10;有形固定資産減価償却率">
          <a:extLst>
            <a:ext uri="{FF2B5EF4-FFF2-40B4-BE49-F238E27FC236}">
              <a16:creationId xmlns:a16="http://schemas.microsoft.com/office/drawing/2014/main" id="{012DF89A-AA77-49E2-AE06-02EC29800669}"/>
            </a:ext>
          </a:extLst>
        </xdr:cNvPr>
        <xdr:cNvSpPr txBox="1"/>
      </xdr:nvSpPr>
      <xdr:spPr>
        <a:xfrm>
          <a:off x="3582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135000</xdr:rowOff>
    </xdr:from>
    <xdr:ext cx="405111" cy="259045"/>
    <xdr:sp macro="" textlink="">
      <xdr:nvSpPr>
        <xdr:cNvPr id="201" name="n_2aveValue【体育館・プール】&#10;有形固定資産減価償却率">
          <a:extLst>
            <a:ext uri="{FF2B5EF4-FFF2-40B4-BE49-F238E27FC236}">
              <a16:creationId xmlns:a16="http://schemas.microsoft.com/office/drawing/2014/main" id="{92F2CA9E-E252-4E6D-8E2A-423930D5B1BA}"/>
            </a:ext>
          </a:extLst>
        </xdr:cNvPr>
        <xdr:cNvSpPr txBox="1"/>
      </xdr:nvSpPr>
      <xdr:spPr>
        <a:xfrm>
          <a:off x="27057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117039</xdr:rowOff>
    </xdr:from>
    <xdr:ext cx="405111" cy="259045"/>
    <xdr:sp macro="" textlink="">
      <xdr:nvSpPr>
        <xdr:cNvPr id="202" name="n_3aveValue【体育館・プール】&#10;有形固定資産減価償却率">
          <a:extLst>
            <a:ext uri="{FF2B5EF4-FFF2-40B4-BE49-F238E27FC236}">
              <a16:creationId xmlns:a16="http://schemas.microsoft.com/office/drawing/2014/main" id="{B2849751-860D-4CD2-BB16-85746B02E00F}"/>
            </a:ext>
          </a:extLst>
        </xdr:cNvPr>
        <xdr:cNvSpPr txBox="1"/>
      </xdr:nvSpPr>
      <xdr:spPr>
        <a:xfrm>
          <a:off x="18167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72951</xdr:rowOff>
    </xdr:from>
    <xdr:ext cx="405111" cy="259045"/>
    <xdr:sp macro="" textlink="">
      <xdr:nvSpPr>
        <xdr:cNvPr id="203" name="n_4aveValue【体育館・プール】&#10;有形固定資産減価償却率">
          <a:extLst>
            <a:ext uri="{FF2B5EF4-FFF2-40B4-BE49-F238E27FC236}">
              <a16:creationId xmlns:a16="http://schemas.microsoft.com/office/drawing/2014/main" id="{E09E31B4-274A-414D-B301-5D9EB2DCF6A8}"/>
            </a:ext>
          </a:extLst>
        </xdr:cNvPr>
        <xdr:cNvSpPr txBox="1"/>
      </xdr:nvSpPr>
      <xdr:spPr>
        <a:xfrm>
          <a:off x="927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6911</xdr:rowOff>
    </xdr:from>
    <xdr:ext cx="405111" cy="259045"/>
    <xdr:sp macro="" textlink="">
      <xdr:nvSpPr>
        <xdr:cNvPr id="204" name="n_1mainValue【体育館・プール】&#10;有形固定資産減価償却率">
          <a:extLst>
            <a:ext uri="{FF2B5EF4-FFF2-40B4-BE49-F238E27FC236}">
              <a16:creationId xmlns:a16="http://schemas.microsoft.com/office/drawing/2014/main" id="{AC783AE3-DEF6-4989-B7DB-604CD0D55A56}"/>
            </a:ext>
          </a:extLst>
        </xdr:cNvPr>
        <xdr:cNvSpPr txBox="1"/>
      </xdr:nvSpPr>
      <xdr:spPr>
        <a:xfrm>
          <a:off x="35820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144071</xdr:rowOff>
    </xdr:from>
    <xdr:ext cx="405111" cy="259045"/>
    <xdr:sp macro="" textlink="">
      <xdr:nvSpPr>
        <xdr:cNvPr id="205" name="n_2mainValue【体育館・プール】&#10;有形固定資産減価償却率">
          <a:extLst>
            <a:ext uri="{FF2B5EF4-FFF2-40B4-BE49-F238E27FC236}">
              <a16:creationId xmlns:a16="http://schemas.microsoft.com/office/drawing/2014/main" id="{CB9676CD-4CA4-430B-8D45-9DF1ADF4D24F}"/>
            </a:ext>
          </a:extLst>
        </xdr:cNvPr>
        <xdr:cNvSpPr txBox="1"/>
      </xdr:nvSpPr>
      <xdr:spPr>
        <a:xfrm>
          <a:off x="2705744" y="1025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108149</xdr:rowOff>
    </xdr:from>
    <xdr:ext cx="405111" cy="259045"/>
    <xdr:sp macro="" textlink="">
      <xdr:nvSpPr>
        <xdr:cNvPr id="206" name="n_3mainValue【体育館・プール】&#10;有形固定資産減価償却率">
          <a:extLst>
            <a:ext uri="{FF2B5EF4-FFF2-40B4-BE49-F238E27FC236}">
              <a16:creationId xmlns:a16="http://schemas.microsoft.com/office/drawing/2014/main" id="{6927F97F-373B-495E-8273-CE1766B47312}"/>
            </a:ext>
          </a:extLst>
        </xdr:cNvPr>
        <xdr:cNvSpPr txBox="1"/>
      </xdr:nvSpPr>
      <xdr:spPr>
        <a:xfrm>
          <a:off x="1816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7" name="n_4mainValue【体育館・プール】&#10;有形固定資産減価償却率">
          <a:extLst>
            <a:ext uri="{FF2B5EF4-FFF2-40B4-BE49-F238E27FC236}">
              <a16:creationId xmlns:a16="http://schemas.microsoft.com/office/drawing/2014/main" id="{6EB150A7-A5A5-4A0E-8180-8D62252FC722}"/>
            </a:ext>
          </a:extLst>
        </xdr:cNvPr>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DA748AE8-43D9-4126-A17E-30B1B172957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B0047356-613D-4AFF-9026-F22E2C3FB7E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795D9292-E722-4A50-8E7C-958D961C8A8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690B8C4A-B2C0-4EF3-873B-7688E1D4A53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3BE99617-8D24-4A84-8B42-186659727F6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8A67D80D-2AAF-46F7-BB96-CE5C2320E0C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8BC449C4-809F-4D2C-A6A1-DB57FEA5C93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43844152-5D8C-4B51-9EC9-B0CFE9E7FA2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363B93E4-2843-40F6-8EF6-41DC94FA30A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E42AE85C-F624-46B9-82DA-9E779CA6D2B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8377F092-3471-47F4-90AD-979733B48AF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15D81369-9FC7-44E2-A522-391AA31918F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34C685AF-C070-4C3E-AEB8-99645B6BAC9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EFF4D97C-D811-4156-BE59-17301E32C04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70C765B-F7D8-4D1E-A26E-882D75A1C33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5EF85CF8-8493-4C6A-9859-77A8BA3C207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442A5992-9749-42B9-992A-25F38050A32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AFD518B6-561B-4415-A02A-56772314EF1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33E9D869-DD5C-40E7-9ECC-907EB702A87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8184CF3B-FA5D-453B-8A11-8FF20362A3D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B975BF80-918F-4139-ACB7-5A58FFD1460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5EA036A1-CE88-45F9-A9DF-85900AF4789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8908B074-81D9-459E-9C43-C8FB48A128A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DB3593C6-EF2C-448D-8D6E-0955DDAB2295}"/>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4D7C8F05-FA7C-4B98-A10A-26335ABA8F7A}"/>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6031DEB0-A9F6-49E9-9A0E-EC0CF25D5851}"/>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id="{67400709-F440-406B-BAE2-F9862ABA4C71}"/>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id="{D90A0F45-454A-4FA9-A9CF-09967A8DAB53}"/>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36" name="【体育館・プール】&#10;一人当たり面積平均値テキスト">
          <a:extLst>
            <a:ext uri="{FF2B5EF4-FFF2-40B4-BE49-F238E27FC236}">
              <a16:creationId xmlns:a16="http://schemas.microsoft.com/office/drawing/2014/main" id="{7DCD5B9C-42DD-45BA-922E-F93202F2A468}"/>
            </a:ext>
          </a:extLst>
        </xdr:cNvPr>
        <xdr:cNvSpPr txBox="1"/>
      </xdr:nvSpPr>
      <xdr:spPr>
        <a:xfrm>
          <a:off x="1051560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id="{B2878366-B478-4A60-9606-E1C9D268252E}"/>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238" name="フローチャート: 判断 237">
          <a:extLst>
            <a:ext uri="{FF2B5EF4-FFF2-40B4-BE49-F238E27FC236}">
              <a16:creationId xmlns:a16="http://schemas.microsoft.com/office/drawing/2014/main" id="{37B22F05-396F-4C8E-B7D5-298CA1DFC923}"/>
            </a:ext>
          </a:extLst>
        </xdr:cNvPr>
        <xdr:cNvSpPr/>
      </xdr:nvSpPr>
      <xdr:spPr>
        <a:xfrm>
          <a:off x="9588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9" name="フローチャート: 判断 238">
          <a:extLst>
            <a:ext uri="{FF2B5EF4-FFF2-40B4-BE49-F238E27FC236}">
              <a16:creationId xmlns:a16="http://schemas.microsoft.com/office/drawing/2014/main" id="{39662623-8B62-4C51-B584-496F0208C41F}"/>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240" name="フローチャート: 判断 239">
          <a:extLst>
            <a:ext uri="{FF2B5EF4-FFF2-40B4-BE49-F238E27FC236}">
              <a16:creationId xmlns:a16="http://schemas.microsoft.com/office/drawing/2014/main" id="{495E5794-77A1-4F81-85A7-AAA6629A9225}"/>
            </a:ext>
          </a:extLst>
        </xdr:cNvPr>
        <xdr:cNvSpPr/>
      </xdr:nvSpPr>
      <xdr:spPr>
        <a:xfrm>
          <a:off x="7810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41" name="フローチャート: 判断 240">
          <a:extLst>
            <a:ext uri="{FF2B5EF4-FFF2-40B4-BE49-F238E27FC236}">
              <a16:creationId xmlns:a16="http://schemas.microsoft.com/office/drawing/2014/main" id="{6CF317F0-DFC4-4675-81A1-763D7B9B63A6}"/>
            </a:ext>
          </a:extLst>
        </xdr:cNvPr>
        <xdr:cNvSpPr/>
      </xdr:nvSpPr>
      <xdr:spPr>
        <a:xfrm>
          <a:off x="692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E9A4B58-0272-4E09-8644-51114F51F22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A2B6BD2-B69C-47B1-A3B3-7F8A6138AF4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A3D6E27-6459-4D2D-BCA4-684CE08346C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36E98A8-6BD1-4515-B423-D14894CA234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790871B-8CDB-4609-BAFD-45A8CBE3625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4445</xdr:rowOff>
    </xdr:from>
    <xdr:to>
      <xdr:col>55</xdr:col>
      <xdr:colOff>50800</xdr:colOff>
      <xdr:row>63</xdr:row>
      <xdr:rowOff>106045</xdr:rowOff>
    </xdr:to>
    <xdr:sp macro="" textlink="">
      <xdr:nvSpPr>
        <xdr:cNvPr id="247" name="楕円 246">
          <a:extLst>
            <a:ext uri="{FF2B5EF4-FFF2-40B4-BE49-F238E27FC236}">
              <a16:creationId xmlns:a16="http://schemas.microsoft.com/office/drawing/2014/main" id="{128A1C15-6292-4220-BFA9-CD8B234B09E0}"/>
            </a:ext>
          </a:extLst>
        </xdr:cNvPr>
        <xdr:cNvSpPr/>
      </xdr:nvSpPr>
      <xdr:spPr>
        <a:xfrm>
          <a:off x="104267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154322</xdr:rowOff>
    </xdr:from>
    <xdr:ext cx="469744" cy="259045"/>
    <xdr:sp macro="" textlink="">
      <xdr:nvSpPr>
        <xdr:cNvPr id="248" name="【体育館・プール】&#10;一人当たり面積該当値テキスト">
          <a:extLst>
            <a:ext uri="{FF2B5EF4-FFF2-40B4-BE49-F238E27FC236}">
              <a16:creationId xmlns:a16="http://schemas.microsoft.com/office/drawing/2014/main" id="{19EE232B-832B-4584-A0C8-FB9E981EDC56}"/>
            </a:ext>
          </a:extLst>
        </xdr:cNvPr>
        <xdr:cNvSpPr txBox="1"/>
      </xdr:nvSpPr>
      <xdr:spPr>
        <a:xfrm>
          <a:off x="105156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158750</xdr:rowOff>
    </xdr:from>
    <xdr:to>
      <xdr:col>50</xdr:col>
      <xdr:colOff>165100</xdr:colOff>
      <xdr:row>63</xdr:row>
      <xdr:rowOff>88900</xdr:rowOff>
    </xdr:to>
    <xdr:sp macro="" textlink="">
      <xdr:nvSpPr>
        <xdr:cNvPr id="249" name="楕円 248">
          <a:extLst>
            <a:ext uri="{FF2B5EF4-FFF2-40B4-BE49-F238E27FC236}">
              <a16:creationId xmlns:a16="http://schemas.microsoft.com/office/drawing/2014/main" id="{38DDF2B8-F9F1-4EAA-9000-C7B2526AB506}"/>
            </a:ext>
          </a:extLst>
        </xdr:cNvPr>
        <xdr:cNvSpPr/>
      </xdr:nvSpPr>
      <xdr:spPr>
        <a:xfrm>
          <a:off x="9588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38100</xdr:rowOff>
    </xdr:from>
    <xdr:to>
      <xdr:col>55</xdr:col>
      <xdr:colOff>0</xdr:colOff>
      <xdr:row>63</xdr:row>
      <xdr:rowOff>55245</xdr:rowOff>
    </xdr:to>
    <xdr:cxnSp macro="">
      <xdr:nvCxnSpPr>
        <xdr:cNvPr id="250" name="直線コネクタ 249">
          <a:extLst>
            <a:ext uri="{FF2B5EF4-FFF2-40B4-BE49-F238E27FC236}">
              <a16:creationId xmlns:a16="http://schemas.microsoft.com/office/drawing/2014/main" id="{C1F66F27-EE1C-44F2-9A0A-DBB94E660984}"/>
            </a:ext>
          </a:extLst>
        </xdr:cNvPr>
        <xdr:cNvCxnSpPr/>
      </xdr:nvCxnSpPr>
      <xdr:spPr>
        <a:xfrm>
          <a:off x="9639300" y="108394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162560</xdr:rowOff>
    </xdr:from>
    <xdr:to>
      <xdr:col>46</xdr:col>
      <xdr:colOff>38100</xdr:colOff>
      <xdr:row>63</xdr:row>
      <xdr:rowOff>92710</xdr:rowOff>
    </xdr:to>
    <xdr:sp macro="" textlink="">
      <xdr:nvSpPr>
        <xdr:cNvPr id="251" name="楕円 250">
          <a:extLst>
            <a:ext uri="{FF2B5EF4-FFF2-40B4-BE49-F238E27FC236}">
              <a16:creationId xmlns:a16="http://schemas.microsoft.com/office/drawing/2014/main" id="{6E25A655-2DB9-4762-8A8A-0170C7DF3159}"/>
            </a:ext>
          </a:extLst>
        </xdr:cNvPr>
        <xdr:cNvSpPr/>
      </xdr:nvSpPr>
      <xdr:spPr>
        <a:xfrm>
          <a:off x="8699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38100</xdr:rowOff>
    </xdr:from>
    <xdr:to>
      <xdr:col>50</xdr:col>
      <xdr:colOff>114300</xdr:colOff>
      <xdr:row>63</xdr:row>
      <xdr:rowOff>41910</xdr:rowOff>
    </xdr:to>
    <xdr:cxnSp macro="">
      <xdr:nvCxnSpPr>
        <xdr:cNvPr id="252" name="直線コネクタ 251">
          <a:extLst>
            <a:ext uri="{FF2B5EF4-FFF2-40B4-BE49-F238E27FC236}">
              <a16:creationId xmlns:a16="http://schemas.microsoft.com/office/drawing/2014/main" id="{0B22F7A6-80B7-4DC9-8F08-FAE77DF71F41}"/>
            </a:ext>
          </a:extLst>
        </xdr:cNvPr>
        <xdr:cNvCxnSpPr/>
      </xdr:nvCxnSpPr>
      <xdr:spPr>
        <a:xfrm flipV="1">
          <a:off x="8750300" y="10839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164465</xdr:rowOff>
    </xdr:from>
    <xdr:to>
      <xdr:col>41</xdr:col>
      <xdr:colOff>101600</xdr:colOff>
      <xdr:row>63</xdr:row>
      <xdr:rowOff>94615</xdr:rowOff>
    </xdr:to>
    <xdr:sp macro="" textlink="">
      <xdr:nvSpPr>
        <xdr:cNvPr id="253" name="楕円 252">
          <a:extLst>
            <a:ext uri="{FF2B5EF4-FFF2-40B4-BE49-F238E27FC236}">
              <a16:creationId xmlns:a16="http://schemas.microsoft.com/office/drawing/2014/main" id="{A3EE9537-F779-42EC-99CE-C02EE8546EF1}"/>
            </a:ext>
          </a:extLst>
        </xdr:cNvPr>
        <xdr:cNvSpPr/>
      </xdr:nvSpPr>
      <xdr:spPr>
        <a:xfrm>
          <a:off x="78105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41910</xdr:rowOff>
    </xdr:from>
    <xdr:to>
      <xdr:col>45</xdr:col>
      <xdr:colOff>177800</xdr:colOff>
      <xdr:row>63</xdr:row>
      <xdr:rowOff>43815</xdr:rowOff>
    </xdr:to>
    <xdr:cxnSp macro="">
      <xdr:nvCxnSpPr>
        <xdr:cNvPr id="254" name="直線コネクタ 253">
          <a:extLst>
            <a:ext uri="{FF2B5EF4-FFF2-40B4-BE49-F238E27FC236}">
              <a16:creationId xmlns:a16="http://schemas.microsoft.com/office/drawing/2014/main" id="{D5E7784A-C14E-4910-A398-1AFBBA9F5992}"/>
            </a:ext>
          </a:extLst>
        </xdr:cNvPr>
        <xdr:cNvCxnSpPr/>
      </xdr:nvCxnSpPr>
      <xdr:spPr>
        <a:xfrm flipV="1">
          <a:off x="7861300" y="108432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166370</xdr:rowOff>
    </xdr:from>
    <xdr:to>
      <xdr:col>36</xdr:col>
      <xdr:colOff>165100</xdr:colOff>
      <xdr:row>63</xdr:row>
      <xdr:rowOff>96520</xdr:rowOff>
    </xdr:to>
    <xdr:sp macro="" textlink="">
      <xdr:nvSpPr>
        <xdr:cNvPr id="255" name="楕円 254">
          <a:extLst>
            <a:ext uri="{FF2B5EF4-FFF2-40B4-BE49-F238E27FC236}">
              <a16:creationId xmlns:a16="http://schemas.microsoft.com/office/drawing/2014/main" id="{D387E019-9C52-49A5-863C-E1EBE145D637}"/>
            </a:ext>
          </a:extLst>
        </xdr:cNvPr>
        <xdr:cNvSpPr/>
      </xdr:nvSpPr>
      <xdr:spPr>
        <a:xfrm>
          <a:off x="6921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43815</xdr:rowOff>
    </xdr:from>
    <xdr:to>
      <xdr:col>41</xdr:col>
      <xdr:colOff>50800</xdr:colOff>
      <xdr:row>63</xdr:row>
      <xdr:rowOff>45720</xdr:rowOff>
    </xdr:to>
    <xdr:cxnSp macro="">
      <xdr:nvCxnSpPr>
        <xdr:cNvPr id="256" name="直線コネクタ 255">
          <a:extLst>
            <a:ext uri="{FF2B5EF4-FFF2-40B4-BE49-F238E27FC236}">
              <a16:creationId xmlns:a16="http://schemas.microsoft.com/office/drawing/2014/main" id="{33F5425C-A8E9-4809-A091-5EB135936308}"/>
            </a:ext>
          </a:extLst>
        </xdr:cNvPr>
        <xdr:cNvCxnSpPr/>
      </xdr:nvCxnSpPr>
      <xdr:spPr>
        <a:xfrm flipV="1">
          <a:off x="6972300" y="108451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86377</xdr:rowOff>
    </xdr:from>
    <xdr:ext cx="469744" cy="259045"/>
    <xdr:sp macro="" textlink="">
      <xdr:nvSpPr>
        <xdr:cNvPr id="257" name="n_1aveValue【体育館・プール】&#10;一人当たり面積">
          <a:extLst>
            <a:ext uri="{FF2B5EF4-FFF2-40B4-BE49-F238E27FC236}">
              <a16:creationId xmlns:a16="http://schemas.microsoft.com/office/drawing/2014/main" id="{1F794F3E-B26F-4439-8142-DD165F4C81BF}"/>
            </a:ext>
          </a:extLst>
        </xdr:cNvPr>
        <xdr:cNvSpPr txBox="1"/>
      </xdr:nvSpPr>
      <xdr:spPr>
        <a:xfrm>
          <a:off x="93917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8" name="n_2aveValue【体育館・プール】&#10;一人当たり面積">
          <a:extLst>
            <a:ext uri="{FF2B5EF4-FFF2-40B4-BE49-F238E27FC236}">
              <a16:creationId xmlns:a16="http://schemas.microsoft.com/office/drawing/2014/main" id="{A912CC80-8544-45CF-B831-F9DCD790CED4}"/>
            </a:ext>
          </a:extLst>
        </xdr:cNvPr>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17797</xdr:rowOff>
    </xdr:from>
    <xdr:ext cx="469744" cy="259045"/>
    <xdr:sp macro="" textlink="">
      <xdr:nvSpPr>
        <xdr:cNvPr id="259" name="n_3aveValue【体育館・プール】&#10;一人当たり面積">
          <a:extLst>
            <a:ext uri="{FF2B5EF4-FFF2-40B4-BE49-F238E27FC236}">
              <a16:creationId xmlns:a16="http://schemas.microsoft.com/office/drawing/2014/main" id="{661365CF-5DD6-4E20-ACD1-EABDB74DAFCE}"/>
            </a:ext>
          </a:extLst>
        </xdr:cNvPr>
        <xdr:cNvSpPr txBox="1"/>
      </xdr:nvSpPr>
      <xdr:spPr>
        <a:xfrm>
          <a:off x="7626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158767</xdr:rowOff>
    </xdr:from>
    <xdr:ext cx="469744" cy="259045"/>
    <xdr:sp macro="" textlink="">
      <xdr:nvSpPr>
        <xdr:cNvPr id="260" name="n_4aveValue【体育館・プール】&#10;一人当たり面積">
          <a:extLst>
            <a:ext uri="{FF2B5EF4-FFF2-40B4-BE49-F238E27FC236}">
              <a16:creationId xmlns:a16="http://schemas.microsoft.com/office/drawing/2014/main" id="{ECB186A2-F5A1-4C04-8A32-74940C605025}"/>
            </a:ext>
          </a:extLst>
        </xdr:cNvPr>
        <xdr:cNvSpPr txBox="1"/>
      </xdr:nvSpPr>
      <xdr:spPr>
        <a:xfrm>
          <a:off x="6737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80027</xdr:rowOff>
    </xdr:from>
    <xdr:ext cx="469744" cy="259045"/>
    <xdr:sp macro="" textlink="">
      <xdr:nvSpPr>
        <xdr:cNvPr id="261" name="n_1mainValue【体育館・プール】&#10;一人当たり面積">
          <a:extLst>
            <a:ext uri="{FF2B5EF4-FFF2-40B4-BE49-F238E27FC236}">
              <a16:creationId xmlns:a16="http://schemas.microsoft.com/office/drawing/2014/main" id="{C8DE5B6E-3FE7-42C3-BCE5-40AA0C66CFE2}"/>
            </a:ext>
          </a:extLst>
        </xdr:cNvPr>
        <xdr:cNvSpPr txBox="1"/>
      </xdr:nvSpPr>
      <xdr:spPr>
        <a:xfrm>
          <a:off x="9391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83837</xdr:rowOff>
    </xdr:from>
    <xdr:ext cx="469744" cy="259045"/>
    <xdr:sp macro="" textlink="">
      <xdr:nvSpPr>
        <xdr:cNvPr id="262" name="n_2mainValue【体育館・プール】&#10;一人当たり面積">
          <a:extLst>
            <a:ext uri="{FF2B5EF4-FFF2-40B4-BE49-F238E27FC236}">
              <a16:creationId xmlns:a16="http://schemas.microsoft.com/office/drawing/2014/main" id="{FAA03E6A-8FC5-4686-AD04-FA82B2672A11}"/>
            </a:ext>
          </a:extLst>
        </xdr:cNvPr>
        <xdr:cNvSpPr txBox="1"/>
      </xdr:nvSpPr>
      <xdr:spPr>
        <a:xfrm>
          <a:off x="8515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85742</xdr:rowOff>
    </xdr:from>
    <xdr:ext cx="469744" cy="259045"/>
    <xdr:sp macro="" textlink="">
      <xdr:nvSpPr>
        <xdr:cNvPr id="263" name="n_3mainValue【体育館・プール】&#10;一人当たり面積">
          <a:extLst>
            <a:ext uri="{FF2B5EF4-FFF2-40B4-BE49-F238E27FC236}">
              <a16:creationId xmlns:a16="http://schemas.microsoft.com/office/drawing/2014/main" id="{2A74E51E-7CBC-422C-8658-37D8E23ECFAD}"/>
            </a:ext>
          </a:extLst>
        </xdr:cNvPr>
        <xdr:cNvSpPr txBox="1"/>
      </xdr:nvSpPr>
      <xdr:spPr>
        <a:xfrm>
          <a:off x="7626427" y="1088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87647</xdr:rowOff>
    </xdr:from>
    <xdr:ext cx="469744" cy="259045"/>
    <xdr:sp macro="" textlink="">
      <xdr:nvSpPr>
        <xdr:cNvPr id="264" name="n_4mainValue【体育館・プール】&#10;一人当たり面積">
          <a:extLst>
            <a:ext uri="{FF2B5EF4-FFF2-40B4-BE49-F238E27FC236}">
              <a16:creationId xmlns:a16="http://schemas.microsoft.com/office/drawing/2014/main" id="{F99CA67B-F8CA-4E5A-8F2A-52BD9D6FF412}"/>
            </a:ext>
          </a:extLst>
        </xdr:cNvPr>
        <xdr:cNvSpPr txBox="1"/>
      </xdr:nvSpPr>
      <xdr:spPr>
        <a:xfrm>
          <a:off x="6737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25CCBE41-157C-4041-BC52-515EF9094E2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7B7434B7-43EA-4B92-A4A0-39EFA19A12B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63D19CB7-0092-4C00-898C-177B834C399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42FA2D31-68A2-4FC2-AE11-51E2EA95AD1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6DCCC09A-8F72-4A80-AD15-50A2D703F73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8379A9F5-B155-40B9-9D7B-9B0C097F4F2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13D7B64C-0C1E-4730-BCC3-4E808A6ED58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C0D97451-0497-4E7B-89DC-CDC31112C14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21706D91-D712-450B-96C1-927CBEBDA6D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4450746D-F389-4A99-8EBD-5BA2B8FE686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753C8913-2ADD-4200-BA16-23E2950B11F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B620C8AB-9ADF-4E55-B356-07E2976E47F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F9882877-DAAE-4025-AC3B-2EBF62E1C3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99408F0D-ED02-43CF-96D9-0B01ECF772D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7E93A37C-62AA-491C-823E-26DE11AF04F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249D1787-55F7-4580-9F3D-0E70891FA68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77D1111C-37A6-4559-91B7-D06F1D834E0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40C9ED55-C5DE-4F25-91DE-8CD1AED749A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57FC82E2-A743-4823-8EE5-6164E17A072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C72941FE-6A77-4F1C-BA20-F00ABD00FC9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57B075BA-E771-4247-8892-73DC384AD8B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ED745F12-7F66-4D27-AA17-7FBE24F55B0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44F1E1A0-A442-44A4-B775-CFE1A030886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4BC9E66-9C33-4594-8B27-B9F56D30A64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37C91464-B2F1-417F-8924-B83F52CC922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E175D03B-E8D9-406B-89B6-AE06B9CCAB78}"/>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40205F85-2AA2-4D4B-AF8C-DD58EAF75BC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C6E8B171-52CE-422B-BB1F-B7695BA296A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C41E8E1E-7E2F-40D8-94AE-2B0C17BD2CA5}"/>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a:extLst>
            <a:ext uri="{FF2B5EF4-FFF2-40B4-BE49-F238E27FC236}">
              <a16:creationId xmlns:a16="http://schemas.microsoft.com/office/drawing/2014/main" id="{2F88313A-2694-4631-956A-3885E2B87DAA}"/>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26662A08-D61E-4ACE-BD06-E878E9B32755}"/>
            </a:ext>
          </a:extLst>
        </xdr:cNvPr>
        <xdr:cNvSpPr txBox="1"/>
      </xdr:nvSpPr>
      <xdr:spPr>
        <a:xfrm>
          <a:off x="4673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a:extLst>
            <a:ext uri="{FF2B5EF4-FFF2-40B4-BE49-F238E27FC236}">
              <a16:creationId xmlns:a16="http://schemas.microsoft.com/office/drawing/2014/main" id="{26F3BB95-3299-44E4-B3D1-95B7F77503F9}"/>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11793</xdr:rowOff>
    </xdr:from>
    <xdr:to>
      <xdr:col>20</xdr:col>
      <xdr:colOff>38100</xdr:colOff>
      <xdr:row>83</xdr:row>
      <xdr:rowOff>113393</xdr:rowOff>
    </xdr:to>
    <xdr:sp macro="" textlink="">
      <xdr:nvSpPr>
        <xdr:cNvPr id="297" name="フローチャート: 判断 296">
          <a:extLst>
            <a:ext uri="{FF2B5EF4-FFF2-40B4-BE49-F238E27FC236}">
              <a16:creationId xmlns:a16="http://schemas.microsoft.com/office/drawing/2014/main" id="{7E1877DB-CB3F-480E-AC1C-851DF284C4C1}"/>
            </a:ext>
          </a:extLst>
        </xdr:cNvPr>
        <xdr:cNvSpPr/>
      </xdr:nvSpPr>
      <xdr:spPr>
        <a:xfrm>
          <a:off x="3746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99968</xdr:rowOff>
    </xdr:from>
    <xdr:to>
      <xdr:col>15</xdr:col>
      <xdr:colOff>101600</xdr:colOff>
      <xdr:row>83</xdr:row>
      <xdr:rowOff>30118</xdr:rowOff>
    </xdr:to>
    <xdr:sp macro="" textlink="">
      <xdr:nvSpPr>
        <xdr:cNvPr id="298" name="フローチャート: 判断 297">
          <a:extLst>
            <a:ext uri="{FF2B5EF4-FFF2-40B4-BE49-F238E27FC236}">
              <a16:creationId xmlns:a16="http://schemas.microsoft.com/office/drawing/2014/main" id="{F7DB7091-FB34-42C6-850E-30C025C85D7A}"/>
            </a:ext>
          </a:extLst>
        </xdr:cNvPr>
        <xdr:cNvSpPr/>
      </xdr:nvSpPr>
      <xdr:spPr>
        <a:xfrm>
          <a:off x="2857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a:extLst>
            <a:ext uri="{FF2B5EF4-FFF2-40B4-BE49-F238E27FC236}">
              <a16:creationId xmlns:a16="http://schemas.microsoft.com/office/drawing/2014/main" id="{9DFC35BF-AA8B-4F14-9989-8788DD7B8431}"/>
            </a:ext>
          </a:extLst>
        </xdr:cNvPr>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41184</xdr:rowOff>
    </xdr:from>
    <xdr:to>
      <xdr:col>6</xdr:col>
      <xdr:colOff>38100</xdr:colOff>
      <xdr:row>82</xdr:row>
      <xdr:rowOff>142784</xdr:rowOff>
    </xdr:to>
    <xdr:sp macro="" textlink="">
      <xdr:nvSpPr>
        <xdr:cNvPr id="300" name="フローチャート: 判断 299">
          <a:extLst>
            <a:ext uri="{FF2B5EF4-FFF2-40B4-BE49-F238E27FC236}">
              <a16:creationId xmlns:a16="http://schemas.microsoft.com/office/drawing/2014/main" id="{89622876-CC21-476B-BAC5-14BF906ACC6E}"/>
            </a:ext>
          </a:extLst>
        </xdr:cNvPr>
        <xdr:cNvSpPr/>
      </xdr:nvSpPr>
      <xdr:spPr>
        <a:xfrm>
          <a:off x="1079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A2F6361-5E14-4591-9803-F05840E5144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A4529BD-CEA1-4652-9B8D-521499A0CF8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DA56AB7-E250-4086-B638-6B1EA7CDD67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9A67733-DD51-4BF1-BC0E-2A4653E7D0D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2198792-3ABF-402C-9CB0-D7A133FA4B1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134257</xdr:rowOff>
    </xdr:from>
    <xdr:to>
      <xdr:col>24</xdr:col>
      <xdr:colOff>114300</xdr:colOff>
      <xdr:row>85</xdr:row>
      <xdr:rowOff>64407</xdr:rowOff>
    </xdr:to>
    <xdr:sp macro="" textlink="">
      <xdr:nvSpPr>
        <xdr:cNvPr id="306" name="楕円 305">
          <a:extLst>
            <a:ext uri="{FF2B5EF4-FFF2-40B4-BE49-F238E27FC236}">
              <a16:creationId xmlns:a16="http://schemas.microsoft.com/office/drawing/2014/main" id="{F3069D6D-BA57-41CA-ACB8-2804F5CDB85B}"/>
            </a:ext>
          </a:extLst>
        </xdr:cNvPr>
        <xdr:cNvSpPr/>
      </xdr:nvSpPr>
      <xdr:spPr>
        <a:xfrm>
          <a:off x="4584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112684</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550498C0-3606-4F8B-9559-38B8735E14A6}"/>
            </a:ext>
          </a:extLst>
        </xdr:cNvPr>
        <xdr:cNvSpPr txBox="1"/>
      </xdr:nvSpPr>
      <xdr:spPr>
        <a:xfrm>
          <a:off x="4673600"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101600</xdr:rowOff>
    </xdr:from>
    <xdr:to>
      <xdr:col>20</xdr:col>
      <xdr:colOff>38100</xdr:colOff>
      <xdr:row>85</xdr:row>
      <xdr:rowOff>31750</xdr:rowOff>
    </xdr:to>
    <xdr:sp macro="" textlink="">
      <xdr:nvSpPr>
        <xdr:cNvPr id="308" name="楕円 307">
          <a:extLst>
            <a:ext uri="{FF2B5EF4-FFF2-40B4-BE49-F238E27FC236}">
              <a16:creationId xmlns:a16="http://schemas.microsoft.com/office/drawing/2014/main" id="{953CB788-14F3-4464-A76B-13DF3429A53A}"/>
            </a:ext>
          </a:extLst>
        </xdr:cNvPr>
        <xdr:cNvSpPr/>
      </xdr:nvSpPr>
      <xdr:spPr>
        <a:xfrm>
          <a:off x="3746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152400</xdr:rowOff>
    </xdr:from>
    <xdr:to>
      <xdr:col>24</xdr:col>
      <xdr:colOff>63500</xdr:colOff>
      <xdr:row>85</xdr:row>
      <xdr:rowOff>13607</xdr:rowOff>
    </xdr:to>
    <xdr:cxnSp macro="">
      <xdr:nvCxnSpPr>
        <xdr:cNvPr id="309" name="直線コネクタ 308">
          <a:extLst>
            <a:ext uri="{FF2B5EF4-FFF2-40B4-BE49-F238E27FC236}">
              <a16:creationId xmlns:a16="http://schemas.microsoft.com/office/drawing/2014/main" id="{EB20E3BF-A942-4846-99E2-5548B792D51B}"/>
            </a:ext>
          </a:extLst>
        </xdr:cNvPr>
        <xdr:cNvCxnSpPr/>
      </xdr:nvCxnSpPr>
      <xdr:spPr>
        <a:xfrm>
          <a:off x="3797300" y="14554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68943</xdr:rowOff>
    </xdr:from>
    <xdr:to>
      <xdr:col>15</xdr:col>
      <xdr:colOff>101600</xdr:colOff>
      <xdr:row>84</xdr:row>
      <xdr:rowOff>170543</xdr:rowOff>
    </xdr:to>
    <xdr:sp macro="" textlink="">
      <xdr:nvSpPr>
        <xdr:cNvPr id="310" name="楕円 309">
          <a:extLst>
            <a:ext uri="{FF2B5EF4-FFF2-40B4-BE49-F238E27FC236}">
              <a16:creationId xmlns:a16="http://schemas.microsoft.com/office/drawing/2014/main" id="{4A85F34A-6236-4C10-B7CE-5175AFD7057C}"/>
            </a:ext>
          </a:extLst>
        </xdr:cNvPr>
        <xdr:cNvSpPr/>
      </xdr:nvSpPr>
      <xdr:spPr>
        <a:xfrm>
          <a:off x="2857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119743</xdr:rowOff>
    </xdr:from>
    <xdr:to>
      <xdr:col>19</xdr:col>
      <xdr:colOff>177800</xdr:colOff>
      <xdr:row>84</xdr:row>
      <xdr:rowOff>152400</xdr:rowOff>
    </xdr:to>
    <xdr:cxnSp macro="">
      <xdr:nvCxnSpPr>
        <xdr:cNvPr id="311" name="直線コネクタ 310">
          <a:extLst>
            <a:ext uri="{FF2B5EF4-FFF2-40B4-BE49-F238E27FC236}">
              <a16:creationId xmlns:a16="http://schemas.microsoft.com/office/drawing/2014/main" id="{DA04CA95-3843-47AA-B954-63002AC9C569}"/>
            </a:ext>
          </a:extLst>
        </xdr:cNvPr>
        <xdr:cNvCxnSpPr/>
      </xdr:nvCxnSpPr>
      <xdr:spPr>
        <a:xfrm>
          <a:off x="2908300" y="1452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36286</xdr:rowOff>
    </xdr:from>
    <xdr:to>
      <xdr:col>10</xdr:col>
      <xdr:colOff>165100</xdr:colOff>
      <xdr:row>84</xdr:row>
      <xdr:rowOff>137886</xdr:rowOff>
    </xdr:to>
    <xdr:sp macro="" textlink="">
      <xdr:nvSpPr>
        <xdr:cNvPr id="312" name="楕円 311">
          <a:extLst>
            <a:ext uri="{FF2B5EF4-FFF2-40B4-BE49-F238E27FC236}">
              <a16:creationId xmlns:a16="http://schemas.microsoft.com/office/drawing/2014/main" id="{97D53B8D-6985-4E40-AB9E-C311517A8AA9}"/>
            </a:ext>
          </a:extLst>
        </xdr:cNvPr>
        <xdr:cNvSpPr/>
      </xdr:nvSpPr>
      <xdr:spPr>
        <a:xfrm>
          <a:off x="1968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87086</xdr:rowOff>
    </xdr:from>
    <xdr:to>
      <xdr:col>15</xdr:col>
      <xdr:colOff>50800</xdr:colOff>
      <xdr:row>84</xdr:row>
      <xdr:rowOff>119743</xdr:rowOff>
    </xdr:to>
    <xdr:cxnSp macro="">
      <xdr:nvCxnSpPr>
        <xdr:cNvPr id="313" name="直線コネクタ 312">
          <a:extLst>
            <a:ext uri="{FF2B5EF4-FFF2-40B4-BE49-F238E27FC236}">
              <a16:creationId xmlns:a16="http://schemas.microsoft.com/office/drawing/2014/main" id="{196F7554-DE35-43C4-8DEF-D408703F753C}"/>
            </a:ext>
          </a:extLst>
        </xdr:cNvPr>
        <xdr:cNvCxnSpPr/>
      </xdr:nvCxnSpPr>
      <xdr:spPr>
        <a:xfrm>
          <a:off x="2019300" y="14488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3629</xdr:rowOff>
    </xdr:from>
    <xdr:to>
      <xdr:col>6</xdr:col>
      <xdr:colOff>38100</xdr:colOff>
      <xdr:row>84</xdr:row>
      <xdr:rowOff>105229</xdr:rowOff>
    </xdr:to>
    <xdr:sp macro="" textlink="">
      <xdr:nvSpPr>
        <xdr:cNvPr id="314" name="楕円 313">
          <a:extLst>
            <a:ext uri="{FF2B5EF4-FFF2-40B4-BE49-F238E27FC236}">
              <a16:creationId xmlns:a16="http://schemas.microsoft.com/office/drawing/2014/main" id="{3F7C1678-0B89-4B71-B7A2-FEF83EE9D34F}"/>
            </a:ext>
          </a:extLst>
        </xdr:cNvPr>
        <xdr:cNvSpPr/>
      </xdr:nvSpPr>
      <xdr:spPr>
        <a:xfrm>
          <a:off x="1079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54429</xdr:rowOff>
    </xdr:from>
    <xdr:to>
      <xdr:col>10</xdr:col>
      <xdr:colOff>114300</xdr:colOff>
      <xdr:row>84</xdr:row>
      <xdr:rowOff>87086</xdr:rowOff>
    </xdr:to>
    <xdr:cxnSp macro="">
      <xdr:nvCxnSpPr>
        <xdr:cNvPr id="315" name="直線コネクタ 314">
          <a:extLst>
            <a:ext uri="{FF2B5EF4-FFF2-40B4-BE49-F238E27FC236}">
              <a16:creationId xmlns:a16="http://schemas.microsoft.com/office/drawing/2014/main" id="{1B6CF36D-2002-4D27-A1B3-81ED09632F82}"/>
            </a:ext>
          </a:extLst>
        </xdr:cNvPr>
        <xdr:cNvCxnSpPr/>
      </xdr:nvCxnSpPr>
      <xdr:spPr>
        <a:xfrm>
          <a:off x="1130300" y="14456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129920</xdr:rowOff>
    </xdr:from>
    <xdr:ext cx="405111" cy="259045"/>
    <xdr:sp macro="" textlink="">
      <xdr:nvSpPr>
        <xdr:cNvPr id="316" name="n_1aveValue【福祉施設】&#10;有形固定資産減価償却率">
          <a:extLst>
            <a:ext uri="{FF2B5EF4-FFF2-40B4-BE49-F238E27FC236}">
              <a16:creationId xmlns:a16="http://schemas.microsoft.com/office/drawing/2014/main" id="{493FA9F0-26B9-4472-85CF-B7EFB0F4D1F7}"/>
            </a:ext>
          </a:extLst>
        </xdr:cNvPr>
        <xdr:cNvSpPr txBox="1"/>
      </xdr:nvSpPr>
      <xdr:spPr>
        <a:xfrm>
          <a:off x="35820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46645</xdr:rowOff>
    </xdr:from>
    <xdr:ext cx="405111" cy="259045"/>
    <xdr:sp macro="" textlink="">
      <xdr:nvSpPr>
        <xdr:cNvPr id="317" name="n_2aveValue【福祉施設】&#10;有形固定資産減価償却率">
          <a:extLst>
            <a:ext uri="{FF2B5EF4-FFF2-40B4-BE49-F238E27FC236}">
              <a16:creationId xmlns:a16="http://schemas.microsoft.com/office/drawing/2014/main" id="{CD97291B-6432-4025-B665-C51CA55A93F1}"/>
            </a:ext>
          </a:extLst>
        </xdr:cNvPr>
        <xdr:cNvSpPr txBox="1"/>
      </xdr:nvSpPr>
      <xdr:spPr>
        <a:xfrm>
          <a:off x="2705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8" name="n_3aveValue【福祉施設】&#10;有形固定資産減価償却率">
          <a:extLst>
            <a:ext uri="{FF2B5EF4-FFF2-40B4-BE49-F238E27FC236}">
              <a16:creationId xmlns:a16="http://schemas.microsoft.com/office/drawing/2014/main" id="{FE9A4FA4-3CCF-46AF-B236-6CF6E184C601}"/>
            </a:ext>
          </a:extLst>
        </xdr:cNvPr>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159311</xdr:rowOff>
    </xdr:from>
    <xdr:ext cx="405111" cy="259045"/>
    <xdr:sp macro="" textlink="">
      <xdr:nvSpPr>
        <xdr:cNvPr id="319" name="n_4aveValue【福祉施設】&#10;有形固定資産減価償却率">
          <a:extLst>
            <a:ext uri="{FF2B5EF4-FFF2-40B4-BE49-F238E27FC236}">
              <a16:creationId xmlns:a16="http://schemas.microsoft.com/office/drawing/2014/main" id="{CD614FDE-B7E3-4A5F-9036-106EB07815C7}"/>
            </a:ext>
          </a:extLst>
        </xdr:cNvPr>
        <xdr:cNvSpPr txBox="1"/>
      </xdr:nvSpPr>
      <xdr:spPr>
        <a:xfrm>
          <a:off x="927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22877</xdr:rowOff>
    </xdr:from>
    <xdr:ext cx="405111" cy="259045"/>
    <xdr:sp macro="" textlink="">
      <xdr:nvSpPr>
        <xdr:cNvPr id="320" name="n_1mainValue【福祉施設】&#10;有形固定資産減価償却率">
          <a:extLst>
            <a:ext uri="{FF2B5EF4-FFF2-40B4-BE49-F238E27FC236}">
              <a16:creationId xmlns:a16="http://schemas.microsoft.com/office/drawing/2014/main" id="{7291C627-7FAD-43D8-AC70-AC71E731941A}"/>
            </a:ext>
          </a:extLst>
        </xdr:cNvPr>
        <xdr:cNvSpPr txBox="1"/>
      </xdr:nvSpPr>
      <xdr:spPr>
        <a:xfrm>
          <a:off x="3582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161670</xdr:rowOff>
    </xdr:from>
    <xdr:ext cx="405111" cy="259045"/>
    <xdr:sp macro="" textlink="">
      <xdr:nvSpPr>
        <xdr:cNvPr id="321" name="n_2mainValue【福祉施設】&#10;有形固定資産減価償却率">
          <a:extLst>
            <a:ext uri="{FF2B5EF4-FFF2-40B4-BE49-F238E27FC236}">
              <a16:creationId xmlns:a16="http://schemas.microsoft.com/office/drawing/2014/main" id="{B9A2640E-E3BB-4C17-BD61-11F82D68DEE7}"/>
            </a:ext>
          </a:extLst>
        </xdr:cNvPr>
        <xdr:cNvSpPr txBox="1"/>
      </xdr:nvSpPr>
      <xdr:spPr>
        <a:xfrm>
          <a:off x="27057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129013</xdr:rowOff>
    </xdr:from>
    <xdr:ext cx="405111" cy="259045"/>
    <xdr:sp macro="" textlink="">
      <xdr:nvSpPr>
        <xdr:cNvPr id="322" name="n_3mainValue【福祉施設】&#10;有形固定資産減価償却率">
          <a:extLst>
            <a:ext uri="{FF2B5EF4-FFF2-40B4-BE49-F238E27FC236}">
              <a16:creationId xmlns:a16="http://schemas.microsoft.com/office/drawing/2014/main" id="{8DF4B607-BD7F-4A66-9495-BB57C31C53E7}"/>
            </a:ext>
          </a:extLst>
        </xdr:cNvPr>
        <xdr:cNvSpPr txBox="1"/>
      </xdr:nvSpPr>
      <xdr:spPr>
        <a:xfrm>
          <a:off x="18167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96356</xdr:rowOff>
    </xdr:from>
    <xdr:ext cx="405111" cy="259045"/>
    <xdr:sp macro="" textlink="">
      <xdr:nvSpPr>
        <xdr:cNvPr id="323" name="n_4mainValue【福祉施設】&#10;有形固定資産減価償却率">
          <a:extLst>
            <a:ext uri="{FF2B5EF4-FFF2-40B4-BE49-F238E27FC236}">
              <a16:creationId xmlns:a16="http://schemas.microsoft.com/office/drawing/2014/main" id="{289454FC-494E-4BF6-93D1-30C1D87CA4E1}"/>
            </a:ext>
          </a:extLst>
        </xdr:cNvPr>
        <xdr:cNvSpPr txBox="1"/>
      </xdr:nvSpPr>
      <xdr:spPr>
        <a:xfrm>
          <a:off x="9277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37406017-9EBC-4B79-AB22-5D754F7384F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F9277F9-5608-4873-BE4E-F73D6CB0994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7526CDF6-20EE-48BD-AF2D-F866F05CE9C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A06E56F9-E8F9-4832-AB03-9B6BD155179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EABC1B1E-2377-4D4A-A216-4DEDF95D508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65DBF369-C0AC-42C6-AC7A-B49263E2F61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84D33D3A-45FA-425F-A6D8-85DB9C36630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5F3B5FF9-9E40-4716-82A6-4E010FF027A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136B66B6-6DB7-47BB-84DD-3E1A8C94E6E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5937E1B4-A936-45DF-8EB3-1A76312ED81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74AF8C10-68DC-471F-8FE9-B0146DE5053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D6BA8BFC-9389-4AEB-A5A7-A2D778D7F8A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F6D19628-0BC8-4A1E-849E-F44EEF0E862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68053D0C-57E4-404E-AC3D-3C1186D842D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644E6A6-72AF-48DF-83DF-3711E015331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D764EF4D-20E1-476D-83DD-3E75FA125A9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268A8BF6-5124-4672-AE77-3A1562973D9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F46DE438-A59F-43EB-B3E5-B74D13B4A32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A6F1B20D-EA82-4C59-A360-A75CDB6BB8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DC48C0C0-BC83-43C4-9717-34A091519F0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39E06A95-D57A-462C-A3CB-CD8226B6402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08CF3614-1E8F-45AB-AA72-ED05CD59166D}"/>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D57BACBF-3504-4A25-9296-6D41D69124A4}"/>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98E0653F-1AF0-4071-AE0A-113E97AFECDE}"/>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a:extLst>
            <a:ext uri="{FF2B5EF4-FFF2-40B4-BE49-F238E27FC236}">
              <a16:creationId xmlns:a16="http://schemas.microsoft.com/office/drawing/2014/main" id="{1EB31B1E-4A96-49FD-B772-56355E99A083}"/>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a:extLst>
            <a:ext uri="{FF2B5EF4-FFF2-40B4-BE49-F238E27FC236}">
              <a16:creationId xmlns:a16="http://schemas.microsoft.com/office/drawing/2014/main" id="{6491BA59-7CB5-417A-A18A-86E471A7CA3D}"/>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350" name="【福祉施設】&#10;一人当たり面積平均値テキスト">
          <a:extLst>
            <a:ext uri="{FF2B5EF4-FFF2-40B4-BE49-F238E27FC236}">
              <a16:creationId xmlns:a16="http://schemas.microsoft.com/office/drawing/2014/main" id="{B487793C-533D-452C-A835-F61CDEBBD2F8}"/>
            </a:ext>
          </a:extLst>
        </xdr:cNvPr>
        <xdr:cNvSpPr txBox="1"/>
      </xdr:nvSpPr>
      <xdr:spPr>
        <a:xfrm>
          <a:off x="10515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a:extLst>
            <a:ext uri="{FF2B5EF4-FFF2-40B4-BE49-F238E27FC236}">
              <a16:creationId xmlns:a16="http://schemas.microsoft.com/office/drawing/2014/main" id="{68383BFB-A7D1-420D-883F-3CD7B4A34CA0}"/>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2" name="フローチャート: 判断 351">
          <a:extLst>
            <a:ext uri="{FF2B5EF4-FFF2-40B4-BE49-F238E27FC236}">
              <a16:creationId xmlns:a16="http://schemas.microsoft.com/office/drawing/2014/main" id="{DAE3A3E9-12E6-466C-9B2A-9751B1DACD25}"/>
            </a:ext>
          </a:extLst>
        </xdr:cNvPr>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12446</xdr:rowOff>
    </xdr:from>
    <xdr:to>
      <xdr:col>46</xdr:col>
      <xdr:colOff>38100</xdr:colOff>
      <xdr:row>83</xdr:row>
      <xdr:rowOff>114046</xdr:rowOff>
    </xdr:to>
    <xdr:sp macro="" textlink="">
      <xdr:nvSpPr>
        <xdr:cNvPr id="353" name="フローチャート: 判断 352">
          <a:extLst>
            <a:ext uri="{FF2B5EF4-FFF2-40B4-BE49-F238E27FC236}">
              <a16:creationId xmlns:a16="http://schemas.microsoft.com/office/drawing/2014/main" id="{C86FB682-E6AC-4850-A974-18A95FB499B9}"/>
            </a:ext>
          </a:extLst>
        </xdr:cNvPr>
        <xdr:cNvSpPr/>
      </xdr:nvSpPr>
      <xdr:spPr>
        <a:xfrm>
          <a:off x="8699500" y="142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156463</xdr:rowOff>
    </xdr:from>
    <xdr:to>
      <xdr:col>41</xdr:col>
      <xdr:colOff>101600</xdr:colOff>
      <xdr:row>83</xdr:row>
      <xdr:rowOff>86613</xdr:rowOff>
    </xdr:to>
    <xdr:sp macro="" textlink="">
      <xdr:nvSpPr>
        <xdr:cNvPr id="354" name="フローチャート: 判断 353">
          <a:extLst>
            <a:ext uri="{FF2B5EF4-FFF2-40B4-BE49-F238E27FC236}">
              <a16:creationId xmlns:a16="http://schemas.microsoft.com/office/drawing/2014/main" id="{167F9E17-0AD2-49E9-AEEC-06F138257411}"/>
            </a:ext>
          </a:extLst>
        </xdr:cNvPr>
        <xdr:cNvSpPr/>
      </xdr:nvSpPr>
      <xdr:spPr>
        <a:xfrm>
          <a:off x="7810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142748</xdr:rowOff>
    </xdr:from>
    <xdr:to>
      <xdr:col>36</xdr:col>
      <xdr:colOff>165100</xdr:colOff>
      <xdr:row>83</xdr:row>
      <xdr:rowOff>72898</xdr:rowOff>
    </xdr:to>
    <xdr:sp macro="" textlink="">
      <xdr:nvSpPr>
        <xdr:cNvPr id="355" name="フローチャート: 判断 354">
          <a:extLst>
            <a:ext uri="{FF2B5EF4-FFF2-40B4-BE49-F238E27FC236}">
              <a16:creationId xmlns:a16="http://schemas.microsoft.com/office/drawing/2014/main" id="{FDE65943-8191-4C39-ACE8-2E41E90FEDC4}"/>
            </a:ext>
          </a:extLst>
        </xdr:cNvPr>
        <xdr:cNvSpPr/>
      </xdr:nvSpPr>
      <xdr:spPr>
        <a:xfrm>
          <a:off x="6921500" y="1420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E3271C1-E5A6-4A1D-AF24-EDB7CB737CE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842E9BD-A8CF-4A6B-8236-FB2F3A43BE0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16909B1-DDD2-4BFE-BC5B-1FA9441A83D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A0DA218-EF65-4FA3-B61E-0DE0699522E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5A4C7AC-D7F8-47E1-852A-94AF44F8CD1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26163</xdr:rowOff>
    </xdr:from>
    <xdr:to>
      <xdr:col>55</xdr:col>
      <xdr:colOff>50800</xdr:colOff>
      <xdr:row>85</xdr:row>
      <xdr:rowOff>127763</xdr:rowOff>
    </xdr:to>
    <xdr:sp macro="" textlink="">
      <xdr:nvSpPr>
        <xdr:cNvPr id="361" name="楕円 360">
          <a:extLst>
            <a:ext uri="{FF2B5EF4-FFF2-40B4-BE49-F238E27FC236}">
              <a16:creationId xmlns:a16="http://schemas.microsoft.com/office/drawing/2014/main" id="{E8AD9ACF-A74C-4A21-BD7F-A9BD07E4A317}"/>
            </a:ext>
          </a:extLst>
        </xdr:cNvPr>
        <xdr:cNvSpPr/>
      </xdr:nvSpPr>
      <xdr:spPr>
        <a:xfrm>
          <a:off x="104267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4590</xdr:rowOff>
    </xdr:from>
    <xdr:ext cx="469744" cy="259045"/>
    <xdr:sp macro="" textlink="">
      <xdr:nvSpPr>
        <xdr:cNvPr id="362" name="【福祉施設】&#10;一人当たり面積該当値テキスト">
          <a:extLst>
            <a:ext uri="{FF2B5EF4-FFF2-40B4-BE49-F238E27FC236}">
              <a16:creationId xmlns:a16="http://schemas.microsoft.com/office/drawing/2014/main" id="{42FCB177-1FE1-40FF-B0EA-BB1442302AC8}"/>
            </a:ext>
          </a:extLst>
        </xdr:cNvPr>
        <xdr:cNvSpPr txBox="1"/>
      </xdr:nvSpPr>
      <xdr:spPr>
        <a:xfrm>
          <a:off x="10515600"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26163</xdr:rowOff>
    </xdr:from>
    <xdr:to>
      <xdr:col>50</xdr:col>
      <xdr:colOff>165100</xdr:colOff>
      <xdr:row>85</xdr:row>
      <xdr:rowOff>127763</xdr:rowOff>
    </xdr:to>
    <xdr:sp macro="" textlink="">
      <xdr:nvSpPr>
        <xdr:cNvPr id="363" name="楕円 362">
          <a:extLst>
            <a:ext uri="{FF2B5EF4-FFF2-40B4-BE49-F238E27FC236}">
              <a16:creationId xmlns:a16="http://schemas.microsoft.com/office/drawing/2014/main" id="{3C8EF6ED-8A87-4915-8B87-6A48ED54B7A9}"/>
            </a:ext>
          </a:extLst>
        </xdr:cNvPr>
        <xdr:cNvSpPr/>
      </xdr:nvSpPr>
      <xdr:spPr>
        <a:xfrm>
          <a:off x="9588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76963</xdr:rowOff>
    </xdr:from>
    <xdr:to>
      <xdr:col>55</xdr:col>
      <xdr:colOff>0</xdr:colOff>
      <xdr:row>85</xdr:row>
      <xdr:rowOff>76963</xdr:rowOff>
    </xdr:to>
    <xdr:cxnSp macro="">
      <xdr:nvCxnSpPr>
        <xdr:cNvPr id="364" name="直線コネクタ 363">
          <a:extLst>
            <a:ext uri="{FF2B5EF4-FFF2-40B4-BE49-F238E27FC236}">
              <a16:creationId xmlns:a16="http://schemas.microsoft.com/office/drawing/2014/main" id="{229FAC99-C4F7-44B3-8681-CB85BFDDF22D}"/>
            </a:ext>
          </a:extLst>
        </xdr:cNvPr>
        <xdr:cNvCxnSpPr/>
      </xdr:nvCxnSpPr>
      <xdr:spPr>
        <a:xfrm>
          <a:off x="9639300" y="14650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26163</xdr:rowOff>
    </xdr:from>
    <xdr:to>
      <xdr:col>46</xdr:col>
      <xdr:colOff>38100</xdr:colOff>
      <xdr:row>85</xdr:row>
      <xdr:rowOff>127763</xdr:rowOff>
    </xdr:to>
    <xdr:sp macro="" textlink="">
      <xdr:nvSpPr>
        <xdr:cNvPr id="365" name="楕円 364">
          <a:extLst>
            <a:ext uri="{FF2B5EF4-FFF2-40B4-BE49-F238E27FC236}">
              <a16:creationId xmlns:a16="http://schemas.microsoft.com/office/drawing/2014/main" id="{09C8C390-E5C1-4B5A-8D9D-71AEE6A191C0}"/>
            </a:ext>
          </a:extLst>
        </xdr:cNvPr>
        <xdr:cNvSpPr/>
      </xdr:nvSpPr>
      <xdr:spPr>
        <a:xfrm>
          <a:off x="8699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76963</xdr:rowOff>
    </xdr:from>
    <xdr:to>
      <xdr:col>50</xdr:col>
      <xdr:colOff>114300</xdr:colOff>
      <xdr:row>85</xdr:row>
      <xdr:rowOff>76963</xdr:rowOff>
    </xdr:to>
    <xdr:cxnSp macro="">
      <xdr:nvCxnSpPr>
        <xdr:cNvPr id="366" name="直線コネクタ 365">
          <a:extLst>
            <a:ext uri="{FF2B5EF4-FFF2-40B4-BE49-F238E27FC236}">
              <a16:creationId xmlns:a16="http://schemas.microsoft.com/office/drawing/2014/main" id="{7B01F7C0-72E2-4F6A-A143-8538D8E2EB95}"/>
            </a:ext>
          </a:extLst>
        </xdr:cNvPr>
        <xdr:cNvCxnSpPr/>
      </xdr:nvCxnSpPr>
      <xdr:spPr>
        <a:xfrm>
          <a:off x="8750300" y="1465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30735</xdr:rowOff>
    </xdr:from>
    <xdr:to>
      <xdr:col>41</xdr:col>
      <xdr:colOff>101600</xdr:colOff>
      <xdr:row>85</xdr:row>
      <xdr:rowOff>132335</xdr:rowOff>
    </xdr:to>
    <xdr:sp macro="" textlink="">
      <xdr:nvSpPr>
        <xdr:cNvPr id="367" name="楕円 366">
          <a:extLst>
            <a:ext uri="{FF2B5EF4-FFF2-40B4-BE49-F238E27FC236}">
              <a16:creationId xmlns:a16="http://schemas.microsoft.com/office/drawing/2014/main" id="{2212F28D-0523-471C-BF04-1CD17E021A38}"/>
            </a:ext>
          </a:extLst>
        </xdr:cNvPr>
        <xdr:cNvSpPr/>
      </xdr:nvSpPr>
      <xdr:spPr>
        <a:xfrm>
          <a:off x="7810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76963</xdr:rowOff>
    </xdr:from>
    <xdr:to>
      <xdr:col>45</xdr:col>
      <xdr:colOff>177800</xdr:colOff>
      <xdr:row>85</xdr:row>
      <xdr:rowOff>81535</xdr:rowOff>
    </xdr:to>
    <xdr:cxnSp macro="">
      <xdr:nvCxnSpPr>
        <xdr:cNvPr id="368" name="直線コネクタ 367">
          <a:extLst>
            <a:ext uri="{FF2B5EF4-FFF2-40B4-BE49-F238E27FC236}">
              <a16:creationId xmlns:a16="http://schemas.microsoft.com/office/drawing/2014/main" id="{8C31D019-4B44-4FE6-85A4-A1C8534C9E23}"/>
            </a:ext>
          </a:extLst>
        </xdr:cNvPr>
        <xdr:cNvCxnSpPr/>
      </xdr:nvCxnSpPr>
      <xdr:spPr>
        <a:xfrm flipV="1">
          <a:off x="7861300" y="146502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30735</xdr:rowOff>
    </xdr:from>
    <xdr:to>
      <xdr:col>36</xdr:col>
      <xdr:colOff>165100</xdr:colOff>
      <xdr:row>85</xdr:row>
      <xdr:rowOff>132335</xdr:rowOff>
    </xdr:to>
    <xdr:sp macro="" textlink="">
      <xdr:nvSpPr>
        <xdr:cNvPr id="369" name="楕円 368">
          <a:extLst>
            <a:ext uri="{FF2B5EF4-FFF2-40B4-BE49-F238E27FC236}">
              <a16:creationId xmlns:a16="http://schemas.microsoft.com/office/drawing/2014/main" id="{7E8F3C58-EAA7-4A8D-8F40-0E021121A868}"/>
            </a:ext>
          </a:extLst>
        </xdr:cNvPr>
        <xdr:cNvSpPr/>
      </xdr:nvSpPr>
      <xdr:spPr>
        <a:xfrm>
          <a:off x="6921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81535</xdr:rowOff>
    </xdr:from>
    <xdr:to>
      <xdr:col>41</xdr:col>
      <xdr:colOff>50800</xdr:colOff>
      <xdr:row>85</xdr:row>
      <xdr:rowOff>81535</xdr:rowOff>
    </xdr:to>
    <xdr:cxnSp macro="">
      <xdr:nvCxnSpPr>
        <xdr:cNvPr id="370" name="直線コネクタ 369">
          <a:extLst>
            <a:ext uri="{FF2B5EF4-FFF2-40B4-BE49-F238E27FC236}">
              <a16:creationId xmlns:a16="http://schemas.microsoft.com/office/drawing/2014/main" id="{82BFB553-E9F0-4BF0-AEBD-CF2129D2729F}"/>
            </a:ext>
          </a:extLst>
        </xdr:cNvPr>
        <xdr:cNvCxnSpPr/>
      </xdr:nvCxnSpPr>
      <xdr:spPr>
        <a:xfrm>
          <a:off x="6972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1" name="n_1aveValue【福祉施設】&#10;一人当たり面積">
          <a:extLst>
            <a:ext uri="{FF2B5EF4-FFF2-40B4-BE49-F238E27FC236}">
              <a16:creationId xmlns:a16="http://schemas.microsoft.com/office/drawing/2014/main" id="{A82A5F22-A29D-4A80-879C-B902354D94C1}"/>
            </a:ext>
          </a:extLst>
        </xdr:cNvPr>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130573</xdr:rowOff>
    </xdr:from>
    <xdr:ext cx="469744" cy="259045"/>
    <xdr:sp macro="" textlink="">
      <xdr:nvSpPr>
        <xdr:cNvPr id="372" name="n_2aveValue【福祉施設】&#10;一人当たり面積">
          <a:extLst>
            <a:ext uri="{FF2B5EF4-FFF2-40B4-BE49-F238E27FC236}">
              <a16:creationId xmlns:a16="http://schemas.microsoft.com/office/drawing/2014/main" id="{3CAEE735-0DB0-4063-96E0-4D25E88A0F7E}"/>
            </a:ext>
          </a:extLst>
        </xdr:cNvPr>
        <xdr:cNvSpPr txBox="1"/>
      </xdr:nvSpPr>
      <xdr:spPr>
        <a:xfrm>
          <a:off x="8515427" y="140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103140</xdr:rowOff>
    </xdr:from>
    <xdr:ext cx="469744" cy="259045"/>
    <xdr:sp macro="" textlink="">
      <xdr:nvSpPr>
        <xdr:cNvPr id="373" name="n_3aveValue【福祉施設】&#10;一人当たり面積">
          <a:extLst>
            <a:ext uri="{FF2B5EF4-FFF2-40B4-BE49-F238E27FC236}">
              <a16:creationId xmlns:a16="http://schemas.microsoft.com/office/drawing/2014/main" id="{5ECB2A88-151A-4A2E-8C44-7634B7079678}"/>
            </a:ext>
          </a:extLst>
        </xdr:cNvPr>
        <xdr:cNvSpPr txBox="1"/>
      </xdr:nvSpPr>
      <xdr:spPr>
        <a:xfrm>
          <a:off x="7626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89425</xdr:rowOff>
    </xdr:from>
    <xdr:ext cx="469744" cy="259045"/>
    <xdr:sp macro="" textlink="">
      <xdr:nvSpPr>
        <xdr:cNvPr id="374" name="n_4aveValue【福祉施設】&#10;一人当たり面積">
          <a:extLst>
            <a:ext uri="{FF2B5EF4-FFF2-40B4-BE49-F238E27FC236}">
              <a16:creationId xmlns:a16="http://schemas.microsoft.com/office/drawing/2014/main" id="{8DB0B67B-355D-443A-B049-5072CA978095}"/>
            </a:ext>
          </a:extLst>
        </xdr:cNvPr>
        <xdr:cNvSpPr txBox="1"/>
      </xdr:nvSpPr>
      <xdr:spPr>
        <a:xfrm>
          <a:off x="67374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118890</xdr:rowOff>
    </xdr:from>
    <xdr:ext cx="469744" cy="259045"/>
    <xdr:sp macro="" textlink="">
      <xdr:nvSpPr>
        <xdr:cNvPr id="375" name="n_1mainValue【福祉施設】&#10;一人当たり面積">
          <a:extLst>
            <a:ext uri="{FF2B5EF4-FFF2-40B4-BE49-F238E27FC236}">
              <a16:creationId xmlns:a16="http://schemas.microsoft.com/office/drawing/2014/main" id="{96AAB100-7B03-416E-B1A9-91C16D93A079}"/>
            </a:ext>
          </a:extLst>
        </xdr:cNvPr>
        <xdr:cNvSpPr txBox="1"/>
      </xdr:nvSpPr>
      <xdr:spPr>
        <a:xfrm>
          <a:off x="93917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118890</xdr:rowOff>
    </xdr:from>
    <xdr:ext cx="469744" cy="259045"/>
    <xdr:sp macro="" textlink="">
      <xdr:nvSpPr>
        <xdr:cNvPr id="376" name="n_2mainValue【福祉施設】&#10;一人当たり面積">
          <a:extLst>
            <a:ext uri="{FF2B5EF4-FFF2-40B4-BE49-F238E27FC236}">
              <a16:creationId xmlns:a16="http://schemas.microsoft.com/office/drawing/2014/main" id="{12B6B248-3CCE-44E1-9E5B-1A61C6652EC4}"/>
            </a:ext>
          </a:extLst>
        </xdr:cNvPr>
        <xdr:cNvSpPr txBox="1"/>
      </xdr:nvSpPr>
      <xdr:spPr>
        <a:xfrm>
          <a:off x="8515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123462</xdr:rowOff>
    </xdr:from>
    <xdr:ext cx="469744" cy="259045"/>
    <xdr:sp macro="" textlink="">
      <xdr:nvSpPr>
        <xdr:cNvPr id="377" name="n_3mainValue【福祉施設】&#10;一人当たり面積">
          <a:extLst>
            <a:ext uri="{FF2B5EF4-FFF2-40B4-BE49-F238E27FC236}">
              <a16:creationId xmlns:a16="http://schemas.microsoft.com/office/drawing/2014/main" id="{CC2B11ED-8EDF-44F8-9D43-8D31AEA59103}"/>
            </a:ext>
          </a:extLst>
        </xdr:cNvPr>
        <xdr:cNvSpPr txBox="1"/>
      </xdr:nvSpPr>
      <xdr:spPr>
        <a:xfrm>
          <a:off x="7626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123462</xdr:rowOff>
    </xdr:from>
    <xdr:ext cx="469744" cy="259045"/>
    <xdr:sp macro="" textlink="">
      <xdr:nvSpPr>
        <xdr:cNvPr id="378" name="n_4mainValue【福祉施設】&#10;一人当たり面積">
          <a:extLst>
            <a:ext uri="{FF2B5EF4-FFF2-40B4-BE49-F238E27FC236}">
              <a16:creationId xmlns:a16="http://schemas.microsoft.com/office/drawing/2014/main" id="{70DD0310-75C9-4B96-8FBE-D13B4E23CAF4}"/>
            </a:ext>
          </a:extLst>
        </xdr:cNvPr>
        <xdr:cNvSpPr txBox="1"/>
      </xdr:nvSpPr>
      <xdr:spPr>
        <a:xfrm>
          <a:off x="6737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4931429C-B4F6-4225-9135-3B5D9DE6761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EFD6ABA0-C84F-4E65-BCBE-7798862A0B5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9E21003C-CC87-48BA-BD6B-6D16B57280F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C9E8972D-5D8A-4C2E-B5BA-16FF09AA911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BE093B0-7C53-4DF1-9FBE-9A989FE5663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9A5C94AB-3749-4E34-9370-67B7D995E32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88D5515A-B6C4-42DA-A97B-A123F80317C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BDC60310-03B4-43FF-A206-ECDA089A08C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A9F0B44-9A06-4454-BB48-9BF6A716AEB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ACBFDC7A-AD11-4B36-8F86-84FDEE8D8EF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9D2CB5D5-47DA-4C21-9041-DB32CF427D0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31D0F4CF-C18A-44BE-B360-090906E8C9C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6A6981DC-3F90-4B6F-BCF7-4B0F4BD9918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96E7CB2A-B109-4859-BE28-DAC56A30D76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BF67DD21-44B3-4D2B-816E-0406AB876EA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6FFB8455-84C8-408D-A095-B018BAD4F0AA}"/>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61121998-73C5-4D9D-BAC3-01C15E15AFE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9AA5BA43-3124-4E09-ACA0-FB126FC4B1D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DB7A5CD-7DD3-4D6D-BD13-AEE27BA8B65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3FCFE0FC-63ED-4758-8D8A-7B8D6EC245D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943FC5FC-75F3-4B53-AF06-FF32BEAE796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3A3B933C-2DFF-45F3-8A6C-912D33868C8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10EF4D52-1261-4E65-A74D-BB6E93D6B29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7A4408A7-966B-4248-859B-90BB0FE4810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37324CCB-4490-4046-9EE7-124F790C826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03A1F96F-00B6-4680-AA53-6E7F515CFF6F}"/>
            </a:ext>
          </a:extLst>
        </xdr:cNvPr>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F5844DA7-83D5-464C-998B-EEDDF6B09894}"/>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89D37403-26C5-4034-972C-8B91E3D06C0F}"/>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3F75BCE7-6E9A-4B8C-87D5-D4C9E76DFEF0}"/>
            </a:ext>
          </a:extLst>
        </xdr:cNvPr>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408" name="直線コネクタ 407">
          <a:extLst>
            <a:ext uri="{FF2B5EF4-FFF2-40B4-BE49-F238E27FC236}">
              <a16:creationId xmlns:a16="http://schemas.microsoft.com/office/drawing/2014/main" id="{84D242D0-D816-4173-8EC7-600558D77B0B}"/>
            </a:ext>
          </a:extLst>
        </xdr:cNvPr>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129920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3B1C7305-45D1-40ED-B9B7-BF9967A76370}"/>
            </a:ext>
          </a:extLst>
        </xdr:cNvPr>
        <xdr:cNvSpPr txBox="1"/>
      </xdr:nvSpPr>
      <xdr:spPr>
        <a:xfrm>
          <a:off x="4673600" y="1778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10" name="フローチャート: 判断 409">
          <a:extLst>
            <a:ext uri="{FF2B5EF4-FFF2-40B4-BE49-F238E27FC236}">
              <a16:creationId xmlns:a16="http://schemas.microsoft.com/office/drawing/2014/main" id="{E32F4F6B-9E4C-438D-B4E1-74F53D977DF5}"/>
            </a:ext>
          </a:extLst>
        </xdr:cNvPr>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156029</xdr:rowOff>
    </xdr:from>
    <xdr:to>
      <xdr:col>20</xdr:col>
      <xdr:colOff>38100</xdr:colOff>
      <xdr:row>105</xdr:row>
      <xdr:rowOff>86179</xdr:rowOff>
    </xdr:to>
    <xdr:sp macro="" textlink="">
      <xdr:nvSpPr>
        <xdr:cNvPr id="411" name="フローチャート: 判断 410">
          <a:extLst>
            <a:ext uri="{FF2B5EF4-FFF2-40B4-BE49-F238E27FC236}">
              <a16:creationId xmlns:a16="http://schemas.microsoft.com/office/drawing/2014/main" id="{5142B3D1-BC89-424E-BFA5-A14F27A31CE3}"/>
            </a:ext>
          </a:extLst>
        </xdr:cNvPr>
        <xdr:cNvSpPr/>
      </xdr:nvSpPr>
      <xdr:spPr>
        <a:xfrm>
          <a:off x="3746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115207</xdr:rowOff>
    </xdr:from>
    <xdr:to>
      <xdr:col>15</xdr:col>
      <xdr:colOff>101600</xdr:colOff>
      <xdr:row>105</xdr:row>
      <xdr:rowOff>45357</xdr:rowOff>
    </xdr:to>
    <xdr:sp macro="" textlink="">
      <xdr:nvSpPr>
        <xdr:cNvPr id="412" name="フローチャート: 判断 411">
          <a:extLst>
            <a:ext uri="{FF2B5EF4-FFF2-40B4-BE49-F238E27FC236}">
              <a16:creationId xmlns:a16="http://schemas.microsoft.com/office/drawing/2014/main" id="{0205CF03-3722-4236-83B6-06B5C5EF56F0}"/>
            </a:ext>
          </a:extLst>
        </xdr:cNvPr>
        <xdr:cNvSpPr/>
      </xdr:nvSpPr>
      <xdr:spPr>
        <a:xfrm>
          <a:off x="2857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80918</xdr:rowOff>
    </xdr:from>
    <xdr:to>
      <xdr:col>10</xdr:col>
      <xdr:colOff>165100</xdr:colOff>
      <xdr:row>105</xdr:row>
      <xdr:rowOff>11068</xdr:rowOff>
    </xdr:to>
    <xdr:sp macro="" textlink="">
      <xdr:nvSpPr>
        <xdr:cNvPr id="413" name="フローチャート: 判断 412">
          <a:extLst>
            <a:ext uri="{FF2B5EF4-FFF2-40B4-BE49-F238E27FC236}">
              <a16:creationId xmlns:a16="http://schemas.microsoft.com/office/drawing/2014/main" id="{9986EBC7-3CC3-4E59-980B-E5C52F77E657}"/>
            </a:ext>
          </a:extLst>
        </xdr:cNvPr>
        <xdr:cNvSpPr/>
      </xdr:nvSpPr>
      <xdr:spPr>
        <a:xfrm>
          <a:off x="1968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59689</xdr:rowOff>
    </xdr:from>
    <xdr:to>
      <xdr:col>6</xdr:col>
      <xdr:colOff>38100</xdr:colOff>
      <xdr:row>104</xdr:row>
      <xdr:rowOff>161289</xdr:rowOff>
    </xdr:to>
    <xdr:sp macro="" textlink="">
      <xdr:nvSpPr>
        <xdr:cNvPr id="414" name="フローチャート: 判断 413">
          <a:extLst>
            <a:ext uri="{FF2B5EF4-FFF2-40B4-BE49-F238E27FC236}">
              <a16:creationId xmlns:a16="http://schemas.microsoft.com/office/drawing/2014/main" id="{9B80F6C5-0622-4887-82A9-D4F5F671D4B2}"/>
            </a:ext>
          </a:extLst>
        </xdr:cNvPr>
        <xdr:cNvSpPr/>
      </xdr:nvSpPr>
      <xdr:spPr>
        <a:xfrm>
          <a:off x="1079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1AD9DB4B-222B-4B43-BCFA-187B1D7FFED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80F0255C-878F-4B9C-8978-578841A43EE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7E897022-77F6-4344-BFEC-C2734AE5C21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86B8275F-9377-4F16-96F2-755EEB7971F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4034862E-A6C3-41A0-9462-1C58CD7D734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95613</xdr:rowOff>
    </xdr:from>
    <xdr:to>
      <xdr:col>24</xdr:col>
      <xdr:colOff>114300</xdr:colOff>
      <xdr:row>106</xdr:row>
      <xdr:rowOff>25763</xdr:rowOff>
    </xdr:to>
    <xdr:sp macro="" textlink="">
      <xdr:nvSpPr>
        <xdr:cNvPr id="420" name="楕円 419">
          <a:extLst>
            <a:ext uri="{FF2B5EF4-FFF2-40B4-BE49-F238E27FC236}">
              <a16:creationId xmlns:a16="http://schemas.microsoft.com/office/drawing/2014/main" id="{CDF4D188-FA0D-41D9-A2D6-81252C0D1FD7}"/>
            </a:ext>
          </a:extLst>
        </xdr:cNvPr>
        <xdr:cNvSpPr/>
      </xdr:nvSpPr>
      <xdr:spPr>
        <a:xfrm>
          <a:off x="45847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74040</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3E993C02-9445-444C-8916-E0A61A05B1CF}"/>
            </a:ext>
          </a:extLst>
        </xdr:cNvPr>
        <xdr:cNvSpPr txBox="1"/>
      </xdr:nvSpPr>
      <xdr:spPr>
        <a:xfrm>
          <a:off x="4673600"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72752</xdr:rowOff>
    </xdr:from>
    <xdr:to>
      <xdr:col>20</xdr:col>
      <xdr:colOff>38100</xdr:colOff>
      <xdr:row>106</xdr:row>
      <xdr:rowOff>2902</xdr:rowOff>
    </xdr:to>
    <xdr:sp macro="" textlink="">
      <xdr:nvSpPr>
        <xdr:cNvPr id="422" name="楕円 421">
          <a:extLst>
            <a:ext uri="{FF2B5EF4-FFF2-40B4-BE49-F238E27FC236}">
              <a16:creationId xmlns:a16="http://schemas.microsoft.com/office/drawing/2014/main" id="{219B19B1-E5D1-477D-BA23-8080F94CB022}"/>
            </a:ext>
          </a:extLst>
        </xdr:cNvPr>
        <xdr:cNvSpPr/>
      </xdr:nvSpPr>
      <xdr:spPr>
        <a:xfrm>
          <a:off x="3746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123552</xdr:rowOff>
    </xdr:from>
    <xdr:to>
      <xdr:col>24</xdr:col>
      <xdr:colOff>63500</xdr:colOff>
      <xdr:row>105</xdr:row>
      <xdr:rowOff>146413</xdr:rowOff>
    </xdr:to>
    <xdr:cxnSp macro="">
      <xdr:nvCxnSpPr>
        <xdr:cNvPr id="423" name="直線コネクタ 422">
          <a:extLst>
            <a:ext uri="{FF2B5EF4-FFF2-40B4-BE49-F238E27FC236}">
              <a16:creationId xmlns:a16="http://schemas.microsoft.com/office/drawing/2014/main" id="{A13B652B-6DBE-43A7-80B7-728632145F4A}"/>
            </a:ext>
          </a:extLst>
        </xdr:cNvPr>
        <xdr:cNvCxnSpPr/>
      </xdr:nvCxnSpPr>
      <xdr:spPr>
        <a:xfrm>
          <a:off x="3797300" y="1812580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18869</xdr:rowOff>
    </xdr:from>
    <xdr:to>
      <xdr:col>15</xdr:col>
      <xdr:colOff>101600</xdr:colOff>
      <xdr:row>105</xdr:row>
      <xdr:rowOff>120469</xdr:rowOff>
    </xdr:to>
    <xdr:sp macro="" textlink="">
      <xdr:nvSpPr>
        <xdr:cNvPr id="424" name="楕円 423">
          <a:extLst>
            <a:ext uri="{FF2B5EF4-FFF2-40B4-BE49-F238E27FC236}">
              <a16:creationId xmlns:a16="http://schemas.microsoft.com/office/drawing/2014/main" id="{109D0126-1435-4D54-B1FC-2979881C8033}"/>
            </a:ext>
          </a:extLst>
        </xdr:cNvPr>
        <xdr:cNvSpPr/>
      </xdr:nvSpPr>
      <xdr:spPr>
        <a:xfrm>
          <a:off x="2857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69669</xdr:rowOff>
    </xdr:from>
    <xdr:to>
      <xdr:col>19</xdr:col>
      <xdr:colOff>177800</xdr:colOff>
      <xdr:row>105</xdr:row>
      <xdr:rowOff>123552</xdr:rowOff>
    </xdr:to>
    <xdr:cxnSp macro="">
      <xdr:nvCxnSpPr>
        <xdr:cNvPr id="425" name="直線コネクタ 424">
          <a:extLst>
            <a:ext uri="{FF2B5EF4-FFF2-40B4-BE49-F238E27FC236}">
              <a16:creationId xmlns:a16="http://schemas.microsoft.com/office/drawing/2014/main" id="{33D42794-F7C3-4797-B633-0017EF4F3826}"/>
            </a:ext>
          </a:extLst>
        </xdr:cNvPr>
        <xdr:cNvCxnSpPr/>
      </xdr:nvCxnSpPr>
      <xdr:spPr>
        <a:xfrm>
          <a:off x="2908300" y="18071919"/>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134801</xdr:rowOff>
    </xdr:from>
    <xdr:to>
      <xdr:col>10</xdr:col>
      <xdr:colOff>165100</xdr:colOff>
      <xdr:row>105</xdr:row>
      <xdr:rowOff>64951</xdr:rowOff>
    </xdr:to>
    <xdr:sp macro="" textlink="">
      <xdr:nvSpPr>
        <xdr:cNvPr id="426" name="楕円 425">
          <a:extLst>
            <a:ext uri="{FF2B5EF4-FFF2-40B4-BE49-F238E27FC236}">
              <a16:creationId xmlns:a16="http://schemas.microsoft.com/office/drawing/2014/main" id="{1A34BD75-4C88-46CF-BD2A-FC6E77D87F28}"/>
            </a:ext>
          </a:extLst>
        </xdr:cNvPr>
        <xdr:cNvSpPr/>
      </xdr:nvSpPr>
      <xdr:spPr>
        <a:xfrm>
          <a:off x="1968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14151</xdr:rowOff>
    </xdr:from>
    <xdr:to>
      <xdr:col>15</xdr:col>
      <xdr:colOff>50800</xdr:colOff>
      <xdr:row>105</xdr:row>
      <xdr:rowOff>69669</xdr:rowOff>
    </xdr:to>
    <xdr:cxnSp macro="">
      <xdr:nvCxnSpPr>
        <xdr:cNvPr id="427" name="直線コネクタ 426">
          <a:extLst>
            <a:ext uri="{FF2B5EF4-FFF2-40B4-BE49-F238E27FC236}">
              <a16:creationId xmlns:a16="http://schemas.microsoft.com/office/drawing/2014/main" id="{EA97649C-73E8-4194-B81D-414218147E48}"/>
            </a:ext>
          </a:extLst>
        </xdr:cNvPr>
        <xdr:cNvCxnSpPr/>
      </xdr:nvCxnSpPr>
      <xdr:spPr>
        <a:xfrm>
          <a:off x="2019300" y="1801640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80918</xdr:rowOff>
    </xdr:from>
    <xdr:to>
      <xdr:col>6</xdr:col>
      <xdr:colOff>38100</xdr:colOff>
      <xdr:row>105</xdr:row>
      <xdr:rowOff>11068</xdr:rowOff>
    </xdr:to>
    <xdr:sp macro="" textlink="">
      <xdr:nvSpPr>
        <xdr:cNvPr id="428" name="楕円 427">
          <a:extLst>
            <a:ext uri="{FF2B5EF4-FFF2-40B4-BE49-F238E27FC236}">
              <a16:creationId xmlns:a16="http://schemas.microsoft.com/office/drawing/2014/main" id="{58A09037-ACC7-4096-AD0C-F3E4140695A1}"/>
            </a:ext>
          </a:extLst>
        </xdr:cNvPr>
        <xdr:cNvSpPr/>
      </xdr:nvSpPr>
      <xdr:spPr>
        <a:xfrm>
          <a:off x="1079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131718</xdr:rowOff>
    </xdr:from>
    <xdr:to>
      <xdr:col>10</xdr:col>
      <xdr:colOff>114300</xdr:colOff>
      <xdr:row>105</xdr:row>
      <xdr:rowOff>14151</xdr:rowOff>
    </xdr:to>
    <xdr:cxnSp macro="">
      <xdr:nvCxnSpPr>
        <xdr:cNvPr id="429" name="直線コネクタ 428">
          <a:extLst>
            <a:ext uri="{FF2B5EF4-FFF2-40B4-BE49-F238E27FC236}">
              <a16:creationId xmlns:a16="http://schemas.microsoft.com/office/drawing/2014/main" id="{0FA1FF3C-94F1-4F3C-8DA3-8EB65539653B}"/>
            </a:ext>
          </a:extLst>
        </xdr:cNvPr>
        <xdr:cNvCxnSpPr/>
      </xdr:nvCxnSpPr>
      <xdr:spPr>
        <a:xfrm>
          <a:off x="1130300" y="17962518"/>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102706</xdr:rowOff>
    </xdr:from>
    <xdr:ext cx="405111" cy="259045"/>
    <xdr:sp macro="" textlink="">
      <xdr:nvSpPr>
        <xdr:cNvPr id="430" name="n_1aveValue【市民会館】&#10;有形固定資産減価償却率">
          <a:extLst>
            <a:ext uri="{FF2B5EF4-FFF2-40B4-BE49-F238E27FC236}">
              <a16:creationId xmlns:a16="http://schemas.microsoft.com/office/drawing/2014/main" id="{6FCE8843-0194-4AFB-8A17-84C4AAD86E67}"/>
            </a:ext>
          </a:extLst>
        </xdr:cNvPr>
        <xdr:cNvSpPr txBox="1"/>
      </xdr:nvSpPr>
      <xdr:spPr>
        <a:xfrm>
          <a:off x="35820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61884</xdr:rowOff>
    </xdr:from>
    <xdr:ext cx="405111" cy="259045"/>
    <xdr:sp macro="" textlink="">
      <xdr:nvSpPr>
        <xdr:cNvPr id="431" name="n_2aveValue【市民会館】&#10;有形固定資産減価償却率">
          <a:extLst>
            <a:ext uri="{FF2B5EF4-FFF2-40B4-BE49-F238E27FC236}">
              <a16:creationId xmlns:a16="http://schemas.microsoft.com/office/drawing/2014/main" id="{A9A047ED-737A-4FCD-A4C4-AAA698F7B78F}"/>
            </a:ext>
          </a:extLst>
        </xdr:cNvPr>
        <xdr:cNvSpPr txBox="1"/>
      </xdr:nvSpPr>
      <xdr:spPr>
        <a:xfrm>
          <a:off x="27057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27595</xdr:rowOff>
    </xdr:from>
    <xdr:ext cx="405111" cy="259045"/>
    <xdr:sp macro="" textlink="">
      <xdr:nvSpPr>
        <xdr:cNvPr id="432" name="n_3aveValue【市民会館】&#10;有形固定資産減価償却率">
          <a:extLst>
            <a:ext uri="{FF2B5EF4-FFF2-40B4-BE49-F238E27FC236}">
              <a16:creationId xmlns:a16="http://schemas.microsoft.com/office/drawing/2014/main" id="{1D937D04-36DB-4C62-B3F0-10E1A4E727D6}"/>
            </a:ext>
          </a:extLst>
        </xdr:cNvPr>
        <xdr:cNvSpPr txBox="1"/>
      </xdr:nvSpPr>
      <xdr:spPr>
        <a:xfrm>
          <a:off x="1816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6366</xdr:rowOff>
    </xdr:from>
    <xdr:ext cx="405111" cy="259045"/>
    <xdr:sp macro="" textlink="">
      <xdr:nvSpPr>
        <xdr:cNvPr id="433" name="n_4aveValue【市民会館】&#10;有形固定資産減価償却率">
          <a:extLst>
            <a:ext uri="{FF2B5EF4-FFF2-40B4-BE49-F238E27FC236}">
              <a16:creationId xmlns:a16="http://schemas.microsoft.com/office/drawing/2014/main" id="{7BCE3EAF-6E00-4D3C-9E33-309D4B5FC08A}"/>
            </a:ext>
          </a:extLst>
        </xdr:cNvPr>
        <xdr:cNvSpPr txBox="1"/>
      </xdr:nvSpPr>
      <xdr:spPr>
        <a:xfrm>
          <a:off x="927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165479</xdr:rowOff>
    </xdr:from>
    <xdr:ext cx="405111" cy="259045"/>
    <xdr:sp macro="" textlink="">
      <xdr:nvSpPr>
        <xdr:cNvPr id="434" name="n_1mainValue【市民会館】&#10;有形固定資産減価償却率">
          <a:extLst>
            <a:ext uri="{FF2B5EF4-FFF2-40B4-BE49-F238E27FC236}">
              <a16:creationId xmlns:a16="http://schemas.microsoft.com/office/drawing/2014/main" id="{D378D5CB-8C1F-44CB-8B1C-0C745758B13F}"/>
            </a:ext>
          </a:extLst>
        </xdr:cNvPr>
        <xdr:cNvSpPr txBox="1"/>
      </xdr:nvSpPr>
      <xdr:spPr>
        <a:xfrm>
          <a:off x="35820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111596</xdr:rowOff>
    </xdr:from>
    <xdr:ext cx="405111" cy="259045"/>
    <xdr:sp macro="" textlink="">
      <xdr:nvSpPr>
        <xdr:cNvPr id="435" name="n_2mainValue【市民会館】&#10;有形固定資産減価償却率">
          <a:extLst>
            <a:ext uri="{FF2B5EF4-FFF2-40B4-BE49-F238E27FC236}">
              <a16:creationId xmlns:a16="http://schemas.microsoft.com/office/drawing/2014/main" id="{4A88D418-374F-40AF-81A2-9151EC76AACC}"/>
            </a:ext>
          </a:extLst>
        </xdr:cNvPr>
        <xdr:cNvSpPr txBox="1"/>
      </xdr:nvSpPr>
      <xdr:spPr>
        <a:xfrm>
          <a:off x="27057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56078</xdr:rowOff>
    </xdr:from>
    <xdr:ext cx="405111" cy="259045"/>
    <xdr:sp macro="" textlink="">
      <xdr:nvSpPr>
        <xdr:cNvPr id="436" name="n_3mainValue【市民会館】&#10;有形固定資産減価償却率">
          <a:extLst>
            <a:ext uri="{FF2B5EF4-FFF2-40B4-BE49-F238E27FC236}">
              <a16:creationId xmlns:a16="http://schemas.microsoft.com/office/drawing/2014/main" id="{9B615AC9-6AAB-48D1-8233-0C506D759EF6}"/>
            </a:ext>
          </a:extLst>
        </xdr:cNvPr>
        <xdr:cNvSpPr txBox="1"/>
      </xdr:nvSpPr>
      <xdr:spPr>
        <a:xfrm>
          <a:off x="1816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2195</xdr:rowOff>
    </xdr:from>
    <xdr:ext cx="405111" cy="259045"/>
    <xdr:sp macro="" textlink="">
      <xdr:nvSpPr>
        <xdr:cNvPr id="437" name="n_4mainValue【市民会館】&#10;有形固定資産減価償却率">
          <a:extLst>
            <a:ext uri="{FF2B5EF4-FFF2-40B4-BE49-F238E27FC236}">
              <a16:creationId xmlns:a16="http://schemas.microsoft.com/office/drawing/2014/main" id="{2AA0C205-AC1C-4C76-B4C8-E63CCB4D433E}"/>
            </a:ext>
          </a:extLst>
        </xdr:cNvPr>
        <xdr:cNvSpPr txBox="1"/>
      </xdr:nvSpPr>
      <xdr:spPr>
        <a:xfrm>
          <a:off x="927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C6AAA7FE-15BE-4449-8DC4-68B2D95E12B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738CF2C4-501D-4FD7-9C5D-41EE7406D59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D4AE4027-66E5-4C5D-8C9D-675C5B9856C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54A6AC5C-D4B7-4A9B-9639-0E58237AB2B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F0163603-CBB9-4A07-BCE7-9E8D56B9CAD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248713F2-6FA4-43F2-AD9D-A17A4858409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28BE3764-D5D3-4D7F-87CF-4CE04230437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6CE8B5A3-6241-4399-8F20-759F08C8EC6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9E759227-8248-4942-89CE-EC09AB34620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8884B54C-D768-4391-9B2D-6D6489D5150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B1EA43D-C48B-4A1A-A75E-46ED2D7AE33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E9F411DE-49D1-4889-938A-5FFDFB607A6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46CA820D-3100-43C6-9605-1DD55F73829E}"/>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982BE30C-1FDF-4BFE-8243-9A44CBA46C51}"/>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FA70B6FB-8223-43D9-9486-24DE52D65E6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39946AE3-061D-48F1-9DF5-039B910065D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18201397-389A-41E5-A4C7-634C4F79B7E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AD2D1497-782A-4B93-A576-CDFFCFC9AB1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C297CEFB-5075-45EE-B5BE-2DFB4935E2F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F1055D7C-A6BD-4E00-9BD1-BE18E3032352}"/>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F3A3E24B-20E3-4CE0-9B98-6DE7925BD8B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7A9AD5D6-E962-4DD8-A761-F5A733A29D6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F83F9C45-594F-437E-AFAC-AA17DBE40D2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61" name="直線コネクタ 460">
          <a:extLst>
            <a:ext uri="{FF2B5EF4-FFF2-40B4-BE49-F238E27FC236}">
              <a16:creationId xmlns:a16="http://schemas.microsoft.com/office/drawing/2014/main" id="{C8F6E1F0-F564-4A41-9764-1A9483BB31D4}"/>
            </a:ext>
          </a:extLst>
        </xdr:cNvPr>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462" name="【市民会館】&#10;一人当たり面積最小値テキスト">
          <a:extLst>
            <a:ext uri="{FF2B5EF4-FFF2-40B4-BE49-F238E27FC236}">
              <a16:creationId xmlns:a16="http://schemas.microsoft.com/office/drawing/2014/main" id="{7BEC8854-034D-4169-9C09-C8ED7531C675}"/>
            </a:ext>
          </a:extLst>
        </xdr:cNvPr>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63" name="直線コネクタ 462">
          <a:extLst>
            <a:ext uri="{FF2B5EF4-FFF2-40B4-BE49-F238E27FC236}">
              <a16:creationId xmlns:a16="http://schemas.microsoft.com/office/drawing/2014/main" id="{DE2B5727-7C8E-4363-89D3-2ED8D32D06DA}"/>
            </a:ext>
          </a:extLst>
        </xdr:cNvPr>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64" name="【市民会館】&#10;一人当たり面積最大値テキスト">
          <a:extLst>
            <a:ext uri="{FF2B5EF4-FFF2-40B4-BE49-F238E27FC236}">
              <a16:creationId xmlns:a16="http://schemas.microsoft.com/office/drawing/2014/main" id="{2AB7ED80-A829-4B97-BD06-9F94F76042BB}"/>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65" name="直線コネクタ 464">
          <a:extLst>
            <a:ext uri="{FF2B5EF4-FFF2-40B4-BE49-F238E27FC236}">
              <a16:creationId xmlns:a16="http://schemas.microsoft.com/office/drawing/2014/main" id="{BE3AF448-30BD-4D94-85DE-633E51EE02AA}"/>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12082</xdr:rowOff>
    </xdr:from>
    <xdr:ext cx="469744" cy="259045"/>
    <xdr:sp macro="" textlink="">
      <xdr:nvSpPr>
        <xdr:cNvPr id="466" name="【市民会館】&#10;一人当たり面積平均値テキスト">
          <a:extLst>
            <a:ext uri="{FF2B5EF4-FFF2-40B4-BE49-F238E27FC236}">
              <a16:creationId xmlns:a16="http://schemas.microsoft.com/office/drawing/2014/main" id="{BC388685-9512-402F-BCD5-685A5F60C049}"/>
            </a:ext>
          </a:extLst>
        </xdr:cNvPr>
        <xdr:cNvSpPr txBox="1"/>
      </xdr:nvSpPr>
      <xdr:spPr>
        <a:xfrm>
          <a:off x="10515600" y="18185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67" name="フローチャート: 判断 466">
          <a:extLst>
            <a:ext uri="{FF2B5EF4-FFF2-40B4-BE49-F238E27FC236}">
              <a16:creationId xmlns:a16="http://schemas.microsoft.com/office/drawing/2014/main" id="{833048B0-9C9E-4CC4-BBA5-7747769A6C96}"/>
            </a:ext>
          </a:extLst>
        </xdr:cNvPr>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122555</xdr:rowOff>
    </xdr:from>
    <xdr:to>
      <xdr:col>50</xdr:col>
      <xdr:colOff>165100</xdr:colOff>
      <xdr:row>107</xdr:row>
      <xdr:rowOff>52705</xdr:rowOff>
    </xdr:to>
    <xdr:sp macro="" textlink="">
      <xdr:nvSpPr>
        <xdr:cNvPr id="468" name="フローチャート: 判断 467">
          <a:extLst>
            <a:ext uri="{FF2B5EF4-FFF2-40B4-BE49-F238E27FC236}">
              <a16:creationId xmlns:a16="http://schemas.microsoft.com/office/drawing/2014/main" id="{09480F08-F23C-4E9F-8296-9F836142FC74}"/>
            </a:ext>
          </a:extLst>
        </xdr:cNvPr>
        <xdr:cNvSpPr/>
      </xdr:nvSpPr>
      <xdr:spPr>
        <a:xfrm>
          <a:off x="9588500" y="1829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118745</xdr:rowOff>
    </xdr:from>
    <xdr:to>
      <xdr:col>46</xdr:col>
      <xdr:colOff>38100</xdr:colOff>
      <xdr:row>107</xdr:row>
      <xdr:rowOff>48895</xdr:rowOff>
    </xdr:to>
    <xdr:sp macro="" textlink="">
      <xdr:nvSpPr>
        <xdr:cNvPr id="469" name="フローチャート: 判断 468">
          <a:extLst>
            <a:ext uri="{FF2B5EF4-FFF2-40B4-BE49-F238E27FC236}">
              <a16:creationId xmlns:a16="http://schemas.microsoft.com/office/drawing/2014/main" id="{A9F8385F-B1EE-4F7A-82FD-9A5668E2A760}"/>
            </a:ext>
          </a:extLst>
        </xdr:cNvPr>
        <xdr:cNvSpPr/>
      </xdr:nvSpPr>
      <xdr:spPr>
        <a:xfrm>
          <a:off x="8699500" y="1829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118745</xdr:rowOff>
    </xdr:from>
    <xdr:to>
      <xdr:col>41</xdr:col>
      <xdr:colOff>101600</xdr:colOff>
      <xdr:row>107</xdr:row>
      <xdr:rowOff>48895</xdr:rowOff>
    </xdr:to>
    <xdr:sp macro="" textlink="">
      <xdr:nvSpPr>
        <xdr:cNvPr id="470" name="フローチャート: 判断 469">
          <a:extLst>
            <a:ext uri="{FF2B5EF4-FFF2-40B4-BE49-F238E27FC236}">
              <a16:creationId xmlns:a16="http://schemas.microsoft.com/office/drawing/2014/main" id="{3406EF1D-B0F3-40DF-8969-465931E34120}"/>
            </a:ext>
          </a:extLst>
        </xdr:cNvPr>
        <xdr:cNvSpPr/>
      </xdr:nvSpPr>
      <xdr:spPr>
        <a:xfrm>
          <a:off x="7810500" y="1829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126364</xdr:rowOff>
    </xdr:from>
    <xdr:to>
      <xdr:col>36</xdr:col>
      <xdr:colOff>165100</xdr:colOff>
      <xdr:row>107</xdr:row>
      <xdr:rowOff>56514</xdr:rowOff>
    </xdr:to>
    <xdr:sp macro="" textlink="">
      <xdr:nvSpPr>
        <xdr:cNvPr id="471" name="フローチャート: 判断 470">
          <a:extLst>
            <a:ext uri="{FF2B5EF4-FFF2-40B4-BE49-F238E27FC236}">
              <a16:creationId xmlns:a16="http://schemas.microsoft.com/office/drawing/2014/main" id="{E7D1148D-1911-43AA-A3F0-6AF6C92656D4}"/>
            </a:ext>
          </a:extLst>
        </xdr:cNvPr>
        <xdr:cNvSpPr/>
      </xdr:nvSpPr>
      <xdr:spPr>
        <a:xfrm>
          <a:off x="6921500" y="1830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D67744CE-56A0-4E3A-9C8E-0EBBD1A6289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C8746E8E-3EA7-42FE-B328-CC9DF9D1533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68644960-719F-4016-9197-FC7933DE404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833AD626-4453-4DCF-92E8-4E0CC70A2EC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C6460CED-C38E-403B-9D7B-F7EC8B485A4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86361</xdr:rowOff>
    </xdr:from>
    <xdr:to>
      <xdr:col>55</xdr:col>
      <xdr:colOff>50800</xdr:colOff>
      <xdr:row>108</xdr:row>
      <xdr:rowOff>16511</xdr:rowOff>
    </xdr:to>
    <xdr:sp macro="" textlink="">
      <xdr:nvSpPr>
        <xdr:cNvPr id="477" name="楕円 476">
          <a:extLst>
            <a:ext uri="{FF2B5EF4-FFF2-40B4-BE49-F238E27FC236}">
              <a16:creationId xmlns:a16="http://schemas.microsoft.com/office/drawing/2014/main" id="{77BD21AA-233C-4DC3-894F-BB8A876D8F3F}"/>
            </a:ext>
          </a:extLst>
        </xdr:cNvPr>
        <xdr:cNvSpPr/>
      </xdr:nvSpPr>
      <xdr:spPr>
        <a:xfrm>
          <a:off x="104267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64788</xdr:rowOff>
    </xdr:from>
    <xdr:ext cx="469744" cy="259045"/>
    <xdr:sp macro="" textlink="">
      <xdr:nvSpPr>
        <xdr:cNvPr id="478" name="【市民会館】&#10;一人当たり面積該当値テキスト">
          <a:extLst>
            <a:ext uri="{FF2B5EF4-FFF2-40B4-BE49-F238E27FC236}">
              <a16:creationId xmlns:a16="http://schemas.microsoft.com/office/drawing/2014/main" id="{CBAA6CA7-58AF-4FE3-A41A-8FCC36A9CAD4}"/>
            </a:ext>
          </a:extLst>
        </xdr:cNvPr>
        <xdr:cNvSpPr txBox="1"/>
      </xdr:nvSpPr>
      <xdr:spPr>
        <a:xfrm>
          <a:off x="10515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90170</xdr:rowOff>
    </xdr:from>
    <xdr:to>
      <xdr:col>50</xdr:col>
      <xdr:colOff>165100</xdr:colOff>
      <xdr:row>108</xdr:row>
      <xdr:rowOff>20320</xdr:rowOff>
    </xdr:to>
    <xdr:sp macro="" textlink="">
      <xdr:nvSpPr>
        <xdr:cNvPr id="479" name="楕円 478">
          <a:extLst>
            <a:ext uri="{FF2B5EF4-FFF2-40B4-BE49-F238E27FC236}">
              <a16:creationId xmlns:a16="http://schemas.microsoft.com/office/drawing/2014/main" id="{4CBFA795-371A-4403-AD77-3528A91912EE}"/>
            </a:ext>
          </a:extLst>
        </xdr:cNvPr>
        <xdr:cNvSpPr/>
      </xdr:nvSpPr>
      <xdr:spPr>
        <a:xfrm>
          <a:off x="9588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137161</xdr:rowOff>
    </xdr:from>
    <xdr:to>
      <xdr:col>55</xdr:col>
      <xdr:colOff>0</xdr:colOff>
      <xdr:row>107</xdr:row>
      <xdr:rowOff>140970</xdr:rowOff>
    </xdr:to>
    <xdr:cxnSp macro="">
      <xdr:nvCxnSpPr>
        <xdr:cNvPr id="480" name="直線コネクタ 479">
          <a:extLst>
            <a:ext uri="{FF2B5EF4-FFF2-40B4-BE49-F238E27FC236}">
              <a16:creationId xmlns:a16="http://schemas.microsoft.com/office/drawing/2014/main" id="{C84EB536-8EDB-4CEB-AB27-FA26D6570CC9}"/>
            </a:ext>
          </a:extLst>
        </xdr:cNvPr>
        <xdr:cNvCxnSpPr/>
      </xdr:nvCxnSpPr>
      <xdr:spPr>
        <a:xfrm flipV="1">
          <a:off x="9639300" y="184823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93980</xdr:rowOff>
    </xdr:from>
    <xdr:to>
      <xdr:col>46</xdr:col>
      <xdr:colOff>38100</xdr:colOff>
      <xdr:row>108</xdr:row>
      <xdr:rowOff>24130</xdr:rowOff>
    </xdr:to>
    <xdr:sp macro="" textlink="">
      <xdr:nvSpPr>
        <xdr:cNvPr id="481" name="楕円 480">
          <a:extLst>
            <a:ext uri="{FF2B5EF4-FFF2-40B4-BE49-F238E27FC236}">
              <a16:creationId xmlns:a16="http://schemas.microsoft.com/office/drawing/2014/main" id="{44665912-DB74-4E33-8059-752E9E5F83B7}"/>
            </a:ext>
          </a:extLst>
        </xdr:cNvPr>
        <xdr:cNvSpPr/>
      </xdr:nvSpPr>
      <xdr:spPr>
        <a:xfrm>
          <a:off x="8699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140970</xdr:rowOff>
    </xdr:from>
    <xdr:to>
      <xdr:col>50</xdr:col>
      <xdr:colOff>114300</xdr:colOff>
      <xdr:row>107</xdr:row>
      <xdr:rowOff>144780</xdr:rowOff>
    </xdr:to>
    <xdr:cxnSp macro="">
      <xdr:nvCxnSpPr>
        <xdr:cNvPr id="482" name="直線コネクタ 481">
          <a:extLst>
            <a:ext uri="{FF2B5EF4-FFF2-40B4-BE49-F238E27FC236}">
              <a16:creationId xmlns:a16="http://schemas.microsoft.com/office/drawing/2014/main" id="{D41445AD-78C8-43CE-9B73-9466B561DD8F}"/>
            </a:ext>
          </a:extLst>
        </xdr:cNvPr>
        <xdr:cNvCxnSpPr/>
      </xdr:nvCxnSpPr>
      <xdr:spPr>
        <a:xfrm flipV="1">
          <a:off x="8750300" y="1848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95886</xdr:rowOff>
    </xdr:from>
    <xdr:to>
      <xdr:col>41</xdr:col>
      <xdr:colOff>101600</xdr:colOff>
      <xdr:row>108</xdr:row>
      <xdr:rowOff>26036</xdr:rowOff>
    </xdr:to>
    <xdr:sp macro="" textlink="">
      <xdr:nvSpPr>
        <xdr:cNvPr id="483" name="楕円 482">
          <a:extLst>
            <a:ext uri="{FF2B5EF4-FFF2-40B4-BE49-F238E27FC236}">
              <a16:creationId xmlns:a16="http://schemas.microsoft.com/office/drawing/2014/main" id="{1FDD3DDB-5312-4DF7-B466-2B583F4A02C9}"/>
            </a:ext>
          </a:extLst>
        </xdr:cNvPr>
        <xdr:cNvSpPr/>
      </xdr:nvSpPr>
      <xdr:spPr>
        <a:xfrm>
          <a:off x="7810500" y="184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144780</xdr:rowOff>
    </xdr:from>
    <xdr:to>
      <xdr:col>45</xdr:col>
      <xdr:colOff>177800</xdr:colOff>
      <xdr:row>107</xdr:row>
      <xdr:rowOff>146686</xdr:rowOff>
    </xdr:to>
    <xdr:cxnSp macro="">
      <xdr:nvCxnSpPr>
        <xdr:cNvPr id="484" name="直線コネクタ 483">
          <a:extLst>
            <a:ext uri="{FF2B5EF4-FFF2-40B4-BE49-F238E27FC236}">
              <a16:creationId xmlns:a16="http://schemas.microsoft.com/office/drawing/2014/main" id="{92A0C58F-B7AB-4C99-B429-53F9B02C28EC}"/>
            </a:ext>
          </a:extLst>
        </xdr:cNvPr>
        <xdr:cNvCxnSpPr/>
      </xdr:nvCxnSpPr>
      <xdr:spPr>
        <a:xfrm flipV="1">
          <a:off x="7861300" y="184899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97789</xdr:rowOff>
    </xdr:from>
    <xdr:to>
      <xdr:col>36</xdr:col>
      <xdr:colOff>165100</xdr:colOff>
      <xdr:row>108</xdr:row>
      <xdr:rowOff>27939</xdr:rowOff>
    </xdr:to>
    <xdr:sp macro="" textlink="">
      <xdr:nvSpPr>
        <xdr:cNvPr id="485" name="楕円 484">
          <a:extLst>
            <a:ext uri="{FF2B5EF4-FFF2-40B4-BE49-F238E27FC236}">
              <a16:creationId xmlns:a16="http://schemas.microsoft.com/office/drawing/2014/main" id="{4B1F2C54-4952-4429-A2A1-FEE4FC90B072}"/>
            </a:ext>
          </a:extLst>
        </xdr:cNvPr>
        <xdr:cNvSpPr/>
      </xdr:nvSpPr>
      <xdr:spPr>
        <a:xfrm>
          <a:off x="6921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146686</xdr:rowOff>
    </xdr:from>
    <xdr:to>
      <xdr:col>41</xdr:col>
      <xdr:colOff>50800</xdr:colOff>
      <xdr:row>107</xdr:row>
      <xdr:rowOff>148589</xdr:rowOff>
    </xdr:to>
    <xdr:cxnSp macro="">
      <xdr:nvCxnSpPr>
        <xdr:cNvPr id="486" name="直線コネクタ 485">
          <a:extLst>
            <a:ext uri="{FF2B5EF4-FFF2-40B4-BE49-F238E27FC236}">
              <a16:creationId xmlns:a16="http://schemas.microsoft.com/office/drawing/2014/main" id="{6E32B0D9-BD16-4A2D-BE3F-CCE9C2A351E2}"/>
            </a:ext>
          </a:extLst>
        </xdr:cNvPr>
        <xdr:cNvCxnSpPr/>
      </xdr:nvCxnSpPr>
      <xdr:spPr>
        <a:xfrm flipV="1">
          <a:off x="6972300" y="184918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69232</xdr:rowOff>
    </xdr:from>
    <xdr:ext cx="469744" cy="259045"/>
    <xdr:sp macro="" textlink="">
      <xdr:nvSpPr>
        <xdr:cNvPr id="487" name="n_1aveValue【市民会館】&#10;一人当たり面積">
          <a:extLst>
            <a:ext uri="{FF2B5EF4-FFF2-40B4-BE49-F238E27FC236}">
              <a16:creationId xmlns:a16="http://schemas.microsoft.com/office/drawing/2014/main" id="{890B0587-0106-4DBC-848C-1C1C0ED3C0FB}"/>
            </a:ext>
          </a:extLst>
        </xdr:cNvPr>
        <xdr:cNvSpPr txBox="1"/>
      </xdr:nvSpPr>
      <xdr:spPr>
        <a:xfrm>
          <a:off x="9391727" y="1807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65422</xdr:rowOff>
    </xdr:from>
    <xdr:ext cx="469744" cy="259045"/>
    <xdr:sp macro="" textlink="">
      <xdr:nvSpPr>
        <xdr:cNvPr id="488" name="n_2aveValue【市民会館】&#10;一人当たり面積">
          <a:extLst>
            <a:ext uri="{FF2B5EF4-FFF2-40B4-BE49-F238E27FC236}">
              <a16:creationId xmlns:a16="http://schemas.microsoft.com/office/drawing/2014/main" id="{76838555-04C5-4093-A419-E9F83DBA1DC9}"/>
            </a:ext>
          </a:extLst>
        </xdr:cNvPr>
        <xdr:cNvSpPr txBox="1"/>
      </xdr:nvSpPr>
      <xdr:spPr>
        <a:xfrm>
          <a:off x="8515427" y="1806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65422</xdr:rowOff>
    </xdr:from>
    <xdr:ext cx="469744" cy="259045"/>
    <xdr:sp macro="" textlink="">
      <xdr:nvSpPr>
        <xdr:cNvPr id="489" name="n_3aveValue【市民会館】&#10;一人当たり面積">
          <a:extLst>
            <a:ext uri="{FF2B5EF4-FFF2-40B4-BE49-F238E27FC236}">
              <a16:creationId xmlns:a16="http://schemas.microsoft.com/office/drawing/2014/main" id="{807E325E-B971-41E8-A8B0-D361B1058AF8}"/>
            </a:ext>
          </a:extLst>
        </xdr:cNvPr>
        <xdr:cNvSpPr txBox="1"/>
      </xdr:nvSpPr>
      <xdr:spPr>
        <a:xfrm>
          <a:off x="7626427" y="1806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73041</xdr:rowOff>
    </xdr:from>
    <xdr:ext cx="469744" cy="259045"/>
    <xdr:sp macro="" textlink="">
      <xdr:nvSpPr>
        <xdr:cNvPr id="490" name="n_4aveValue【市民会館】&#10;一人当たり面積">
          <a:extLst>
            <a:ext uri="{FF2B5EF4-FFF2-40B4-BE49-F238E27FC236}">
              <a16:creationId xmlns:a16="http://schemas.microsoft.com/office/drawing/2014/main" id="{36B2A9A8-E355-498C-A87A-E106345E7C41}"/>
            </a:ext>
          </a:extLst>
        </xdr:cNvPr>
        <xdr:cNvSpPr txBox="1"/>
      </xdr:nvSpPr>
      <xdr:spPr>
        <a:xfrm>
          <a:off x="6737427" y="1807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11447</xdr:rowOff>
    </xdr:from>
    <xdr:ext cx="469744" cy="259045"/>
    <xdr:sp macro="" textlink="">
      <xdr:nvSpPr>
        <xdr:cNvPr id="491" name="n_1mainValue【市民会館】&#10;一人当たり面積">
          <a:extLst>
            <a:ext uri="{FF2B5EF4-FFF2-40B4-BE49-F238E27FC236}">
              <a16:creationId xmlns:a16="http://schemas.microsoft.com/office/drawing/2014/main" id="{E8859FB5-A170-47C4-A9BC-5E6B49759F8A}"/>
            </a:ext>
          </a:extLst>
        </xdr:cNvPr>
        <xdr:cNvSpPr txBox="1"/>
      </xdr:nvSpPr>
      <xdr:spPr>
        <a:xfrm>
          <a:off x="93917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15257</xdr:rowOff>
    </xdr:from>
    <xdr:ext cx="469744" cy="259045"/>
    <xdr:sp macro="" textlink="">
      <xdr:nvSpPr>
        <xdr:cNvPr id="492" name="n_2mainValue【市民会館】&#10;一人当たり面積">
          <a:extLst>
            <a:ext uri="{FF2B5EF4-FFF2-40B4-BE49-F238E27FC236}">
              <a16:creationId xmlns:a16="http://schemas.microsoft.com/office/drawing/2014/main" id="{A9AED260-4BE8-418C-9BD1-E2731D777A45}"/>
            </a:ext>
          </a:extLst>
        </xdr:cNvPr>
        <xdr:cNvSpPr txBox="1"/>
      </xdr:nvSpPr>
      <xdr:spPr>
        <a:xfrm>
          <a:off x="8515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17163</xdr:rowOff>
    </xdr:from>
    <xdr:ext cx="469744" cy="259045"/>
    <xdr:sp macro="" textlink="">
      <xdr:nvSpPr>
        <xdr:cNvPr id="493" name="n_3mainValue【市民会館】&#10;一人当たり面積">
          <a:extLst>
            <a:ext uri="{FF2B5EF4-FFF2-40B4-BE49-F238E27FC236}">
              <a16:creationId xmlns:a16="http://schemas.microsoft.com/office/drawing/2014/main" id="{E4D3AA91-E154-4948-B598-B3100E2ED309}"/>
            </a:ext>
          </a:extLst>
        </xdr:cNvPr>
        <xdr:cNvSpPr txBox="1"/>
      </xdr:nvSpPr>
      <xdr:spPr>
        <a:xfrm>
          <a:off x="7626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19066</xdr:rowOff>
    </xdr:from>
    <xdr:ext cx="469744" cy="259045"/>
    <xdr:sp macro="" textlink="">
      <xdr:nvSpPr>
        <xdr:cNvPr id="494" name="n_4mainValue【市民会館】&#10;一人当たり面積">
          <a:extLst>
            <a:ext uri="{FF2B5EF4-FFF2-40B4-BE49-F238E27FC236}">
              <a16:creationId xmlns:a16="http://schemas.microsoft.com/office/drawing/2014/main" id="{8167BD2D-76E8-4D23-A496-1DBD93763B3F}"/>
            </a:ext>
          </a:extLst>
        </xdr:cNvPr>
        <xdr:cNvSpPr txBox="1"/>
      </xdr:nvSpPr>
      <xdr:spPr>
        <a:xfrm>
          <a:off x="6737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3A6C5216-28DA-40C6-B853-D4693C857A0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F14FAE32-6115-4B3E-80C4-904721CEC65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BFECBFFC-424A-4FE5-AD19-191C0BCE76E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1F255085-C75F-466C-80C5-5AEAB4928C9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89D46C95-5886-4A49-BD93-977369AD1DB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224CC6CE-BCEB-48DC-9000-164D2374A72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B2D53403-93FA-4AF9-A0BB-65C171A2933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70C98DA6-EEC3-418C-BB8E-CA240E577AC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152C002A-00EB-411D-9647-F5EB2FF50CE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723EA951-53CA-4096-B39C-904D1C876CB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E33C4C24-04E4-4784-ABDD-B8978A8A95E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3F28D651-BA11-431A-BB38-13F6FE530EF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656E2117-30E0-4074-BC78-C8067D7AD7A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2A36C599-DE8B-4E52-B980-922DA598622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7C8EA3D6-7CE5-452F-9A20-2E01E91969B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E54144F0-B091-4CD1-A3BA-9FD301C1A24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45057465-97AF-420D-B61C-CEB459EB7EF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BD234A8D-F078-4A82-B57C-D95BB5EF0A3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4BD10AE-2986-446C-B026-24794D58F15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695199EB-8C4E-4A0B-9998-7B5EF13B83D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9AED1EF9-475C-472D-8264-3E0707050D7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527DAF88-0ED0-48C1-A432-1E850F310A4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37AB128-749A-4192-84FB-A8099368648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C89DAEA0-8C07-4763-9795-7FBF8E33FB5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519" name="直線コネクタ 518">
          <a:extLst>
            <a:ext uri="{FF2B5EF4-FFF2-40B4-BE49-F238E27FC236}">
              <a16:creationId xmlns:a16="http://schemas.microsoft.com/office/drawing/2014/main" id="{29E40469-37B0-4F46-AEA4-F6906B2CFB37}"/>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a:extLst>
            <a:ext uri="{FF2B5EF4-FFF2-40B4-BE49-F238E27FC236}">
              <a16:creationId xmlns:a16="http://schemas.microsoft.com/office/drawing/2014/main" id="{079C8F68-9145-4907-84F3-EB02384C9A16}"/>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a:extLst>
            <a:ext uri="{FF2B5EF4-FFF2-40B4-BE49-F238E27FC236}">
              <a16:creationId xmlns:a16="http://schemas.microsoft.com/office/drawing/2014/main" id="{615489B7-5D6B-4323-ADC9-E645F5944DB1}"/>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57287719-84E3-46A7-865D-B2A7CFFE3A0B}"/>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523" name="直線コネクタ 522">
          <a:extLst>
            <a:ext uri="{FF2B5EF4-FFF2-40B4-BE49-F238E27FC236}">
              <a16:creationId xmlns:a16="http://schemas.microsoft.com/office/drawing/2014/main" id="{07EAD769-017E-413F-B937-54A311043668}"/>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33B6099A-4494-4AEF-9680-8A7025A42F48}"/>
            </a:ext>
          </a:extLst>
        </xdr:cNvPr>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25" name="フローチャート: 判断 524">
          <a:extLst>
            <a:ext uri="{FF2B5EF4-FFF2-40B4-BE49-F238E27FC236}">
              <a16:creationId xmlns:a16="http://schemas.microsoft.com/office/drawing/2014/main" id="{DA23ECF2-BD02-43B1-BA04-7757FD8B7ED9}"/>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526" name="フローチャート: 判断 525">
          <a:extLst>
            <a:ext uri="{FF2B5EF4-FFF2-40B4-BE49-F238E27FC236}">
              <a16:creationId xmlns:a16="http://schemas.microsoft.com/office/drawing/2014/main" id="{A1C6DD76-0A11-409B-B83C-58DB7C1B39A2}"/>
            </a:ext>
          </a:extLst>
        </xdr:cNvPr>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527" name="フローチャート: 判断 526">
          <a:extLst>
            <a:ext uri="{FF2B5EF4-FFF2-40B4-BE49-F238E27FC236}">
              <a16:creationId xmlns:a16="http://schemas.microsoft.com/office/drawing/2014/main" id="{E3F7DFA7-E3AA-4763-B700-F5169C6F8BD0}"/>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8" name="フローチャート: 判断 527">
          <a:extLst>
            <a:ext uri="{FF2B5EF4-FFF2-40B4-BE49-F238E27FC236}">
              <a16:creationId xmlns:a16="http://schemas.microsoft.com/office/drawing/2014/main" id="{D182BC03-622E-4F66-8B13-25AD697A01D1}"/>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114935</xdr:rowOff>
    </xdr:from>
    <xdr:to>
      <xdr:col>67</xdr:col>
      <xdr:colOff>101600</xdr:colOff>
      <xdr:row>38</xdr:row>
      <xdr:rowOff>45085</xdr:rowOff>
    </xdr:to>
    <xdr:sp macro="" textlink="">
      <xdr:nvSpPr>
        <xdr:cNvPr id="529" name="フローチャート: 判断 528">
          <a:extLst>
            <a:ext uri="{FF2B5EF4-FFF2-40B4-BE49-F238E27FC236}">
              <a16:creationId xmlns:a16="http://schemas.microsoft.com/office/drawing/2014/main" id="{BEF62913-2403-4B9E-B3E4-89FB40A49CC8}"/>
            </a:ext>
          </a:extLst>
        </xdr:cNvPr>
        <xdr:cNvSpPr/>
      </xdr:nvSpPr>
      <xdr:spPr>
        <a:xfrm>
          <a:off x="12763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883C7BC7-5267-401C-AD3F-BAF3608BFC8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B67C9165-9E6D-4B4F-897E-E76B5BE0DAA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BC5591F0-AC98-4E96-BC13-A8B820A6CED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D84456B4-4A5C-4127-80D0-35C98DB7F80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742457A1-4B97-4C9C-ADEA-9203576B3F1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535" name="楕円 534">
          <a:extLst>
            <a:ext uri="{FF2B5EF4-FFF2-40B4-BE49-F238E27FC236}">
              <a16:creationId xmlns:a16="http://schemas.microsoft.com/office/drawing/2014/main" id="{C399412E-6967-43CE-8EB5-4363D151FC9F}"/>
            </a:ext>
          </a:extLst>
        </xdr:cNvPr>
        <xdr:cNvSpPr/>
      </xdr:nvSpPr>
      <xdr:spPr>
        <a:xfrm>
          <a:off x="162687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42562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5DCCFC1F-BA74-40A6-B67E-01712C6523EB}"/>
            </a:ext>
          </a:extLst>
        </xdr:cNvPr>
        <xdr:cNvSpPr txBox="1"/>
      </xdr:nvSpPr>
      <xdr:spPr>
        <a:xfrm>
          <a:off x="16357600"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122555</xdr:rowOff>
    </xdr:from>
    <xdr:to>
      <xdr:col>81</xdr:col>
      <xdr:colOff>101600</xdr:colOff>
      <xdr:row>38</xdr:row>
      <xdr:rowOff>52705</xdr:rowOff>
    </xdr:to>
    <xdr:sp macro="" textlink="">
      <xdr:nvSpPr>
        <xdr:cNvPr id="537" name="楕円 536">
          <a:extLst>
            <a:ext uri="{FF2B5EF4-FFF2-40B4-BE49-F238E27FC236}">
              <a16:creationId xmlns:a16="http://schemas.microsoft.com/office/drawing/2014/main" id="{DCFCFAFC-7235-475B-89FD-0AB7858E9410}"/>
            </a:ext>
          </a:extLst>
        </xdr:cNvPr>
        <xdr:cNvSpPr/>
      </xdr:nvSpPr>
      <xdr:spPr>
        <a:xfrm>
          <a:off x="15430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70485</xdr:rowOff>
    </xdr:from>
    <xdr:to>
      <xdr:col>85</xdr:col>
      <xdr:colOff>127000</xdr:colOff>
      <xdr:row>38</xdr:row>
      <xdr:rowOff>1905</xdr:rowOff>
    </xdr:to>
    <xdr:cxnSp macro="">
      <xdr:nvCxnSpPr>
        <xdr:cNvPr id="538" name="直線コネクタ 537">
          <a:extLst>
            <a:ext uri="{FF2B5EF4-FFF2-40B4-BE49-F238E27FC236}">
              <a16:creationId xmlns:a16="http://schemas.microsoft.com/office/drawing/2014/main" id="{B18D678A-CE60-4682-8674-79790123A077}"/>
            </a:ext>
          </a:extLst>
        </xdr:cNvPr>
        <xdr:cNvCxnSpPr/>
      </xdr:nvCxnSpPr>
      <xdr:spPr>
        <a:xfrm flipV="1">
          <a:off x="15481300" y="641413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74930</xdr:rowOff>
    </xdr:from>
    <xdr:to>
      <xdr:col>76</xdr:col>
      <xdr:colOff>165100</xdr:colOff>
      <xdr:row>38</xdr:row>
      <xdr:rowOff>5080</xdr:rowOff>
    </xdr:to>
    <xdr:sp macro="" textlink="">
      <xdr:nvSpPr>
        <xdr:cNvPr id="539" name="楕円 538">
          <a:extLst>
            <a:ext uri="{FF2B5EF4-FFF2-40B4-BE49-F238E27FC236}">
              <a16:creationId xmlns:a16="http://schemas.microsoft.com/office/drawing/2014/main" id="{1C1F9469-A23D-462E-8B68-ED2D8DC99FDC}"/>
            </a:ext>
          </a:extLst>
        </xdr:cNvPr>
        <xdr:cNvSpPr/>
      </xdr:nvSpPr>
      <xdr:spPr>
        <a:xfrm>
          <a:off x="14541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125730</xdr:rowOff>
    </xdr:from>
    <xdr:to>
      <xdr:col>81</xdr:col>
      <xdr:colOff>50800</xdr:colOff>
      <xdr:row>38</xdr:row>
      <xdr:rowOff>1905</xdr:rowOff>
    </xdr:to>
    <xdr:cxnSp macro="">
      <xdr:nvCxnSpPr>
        <xdr:cNvPr id="540" name="直線コネクタ 539">
          <a:extLst>
            <a:ext uri="{FF2B5EF4-FFF2-40B4-BE49-F238E27FC236}">
              <a16:creationId xmlns:a16="http://schemas.microsoft.com/office/drawing/2014/main" id="{0F2D9B23-A0EB-4B76-9594-8906031909CA}"/>
            </a:ext>
          </a:extLst>
        </xdr:cNvPr>
        <xdr:cNvCxnSpPr/>
      </xdr:nvCxnSpPr>
      <xdr:spPr>
        <a:xfrm>
          <a:off x="14592300" y="64693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15875</xdr:rowOff>
    </xdr:from>
    <xdr:to>
      <xdr:col>72</xdr:col>
      <xdr:colOff>38100</xdr:colOff>
      <xdr:row>37</xdr:row>
      <xdr:rowOff>117475</xdr:rowOff>
    </xdr:to>
    <xdr:sp macro="" textlink="">
      <xdr:nvSpPr>
        <xdr:cNvPr id="541" name="楕円 540">
          <a:extLst>
            <a:ext uri="{FF2B5EF4-FFF2-40B4-BE49-F238E27FC236}">
              <a16:creationId xmlns:a16="http://schemas.microsoft.com/office/drawing/2014/main" id="{7F2CFD7C-497D-432A-BC6F-D4ACF3261247}"/>
            </a:ext>
          </a:extLst>
        </xdr:cNvPr>
        <xdr:cNvSpPr/>
      </xdr:nvSpPr>
      <xdr:spPr>
        <a:xfrm>
          <a:off x="13652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66675</xdr:rowOff>
    </xdr:from>
    <xdr:to>
      <xdr:col>76</xdr:col>
      <xdr:colOff>114300</xdr:colOff>
      <xdr:row>37</xdr:row>
      <xdr:rowOff>125730</xdr:rowOff>
    </xdr:to>
    <xdr:cxnSp macro="">
      <xdr:nvCxnSpPr>
        <xdr:cNvPr id="542" name="直線コネクタ 541">
          <a:extLst>
            <a:ext uri="{FF2B5EF4-FFF2-40B4-BE49-F238E27FC236}">
              <a16:creationId xmlns:a16="http://schemas.microsoft.com/office/drawing/2014/main" id="{549B899E-A38A-454F-83B6-4460CFAF2478}"/>
            </a:ext>
          </a:extLst>
        </xdr:cNvPr>
        <xdr:cNvCxnSpPr/>
      </xdr:nvCxnSpPr>
      <xdr:spPr>
        <a:xfrm>
          <a:off x="13703300" y="641032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170180</xdr:rowOff>
    </xdr:from>
    <xdr:to>
      <xdr:col>67</xdr:col>
      <xdr:colOff>101600</xdr:colOff>
      <xdr:row>38</xdr:row>
      <xdr:rowOff>100330</xdr:rowOff>
    </xdr:to>
    <xdr:sp macro="" textlink="">
      <xdr:nvSpPr>
        <xdr:cNvPr id="543" name="楕円 542">
          <a:extLst>
            <a:ext uri="{FF2B5EF4-FFF2-40B4-BE49-F238E27FC236}">
              <a16:creationId xmlns:a16="http://schemas.microsoft.com/office/drawing/2014/main" id="{0A1FC69E-37E8-412B-9796-70CB62E55D7C}"/>
            </a:ext>
          </a:extLst>
        </xdr:cNvPr>
        <xdr:cNvSpPr/>
      </xdr:nvSpPr>
      <xdr:spPr>
        <a:xfrm>
          <a:off x="12763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66675</xdr:rowOff>
    </xdr:from>
    <xdr:to>
      <xdr:col>71</xdr:col>
      <xdr:colOff>177800</xdr:colOff>
      <xdr:row>38</xdr:row>
      <xdr:rowOff>49530</xdr:rowOff>
    </xdr:to>
    <xdr:cxnSp macro="">
      <xdr:nvCxnSpPr>
        <xdr:cNvPr id="544" name="直線コネクタ 543">
          <a:extLst>
            <a:ext uri="{FF2B5EF4-FFF2-40B4-BE49-F238E27FC236}">
              <a16:creationId xmlns:a16="http://schemas.microsoft.com/office/drawing/2014/main" id="{4AD4E768-6154-4EE8-A65B-EC273436CD0C}"/>
            </a:ext>
          </a:extLst>
        </xdr:cNvPr>
        <xdr:cNvCxnSpPr/>
      </xdr:nvCxnSpPr>
      <xdr:spPr>
        <a:xfrm flipV="1">
          <a:off x="12814300" y="641032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13987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C2C37B62-532E-4FF5-8C96-9A9FFB001616}"/>
            </a:ext>
          </a:extLst>
        </xdr:cNvPr>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6E6F6A83-1E49-4172-89F1-424E7C68030E}"/>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31572A4B-275F-40E1-BD87-A98BF58E717A}"/>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61612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F20DB036-5AA0-4ADD-ADB4-FABF6AA684AD}"/>
            </a:ext>
          </a:extLst>
        </xdr:cNvPr>
        <xdr:cNvSpPr txBox="1"/>
      </xdr:nvSpPr>
      <xdr:spPr>
        <a:xfrm>
          <a:off x="12611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43832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CB78E4AC-9540-493E-AB6D-7C77CD2F6EE3}"/>
            </a:ext>
          </a:extLst>
        </xdr:cNvPr>
        <xdr:cNvSpPr txBox="1"/>
      </xdr:nvSpPr>
      <xdr:spPr>
        <a:xfrm>
          <a:off x="15266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21607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EAEB26B7-D4D7-4491-9DDE-03802678AF55}"/>
            </a:ext>
          </a:extLst>
        </xdr:cNvPr>
        <xdr:cNvSpPr txBox="1"/>
      </xdr:nvSpPr>
      <xdr:spPr>
        <a:xfrm>
          <a:off x="14389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134002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D29D9E26-B76E-4123-8BE1-1B2D67F206EF}"/>
            </a:ext>
          </a:extLst>
        </xdr:cNvPr>
        <xdr:cNvSpPr txBox="1"/>
      </xdr:nvSpPr>
      <xdr:spPr>
        <a:xfrm>
          <a:off x="13500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91457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27A26830-CDE4-42C8-A97D-E1EA9D292857}"/>
            </a:ext>
          </a:extLst>
        </xdr:cNvPr>
        <xdr:cNvSpPr txBox="1"/>
      </xdr:nvSpPr>
      <xdr:spPr>
        <a:xfrm>
          <a:off x="126117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FE367E53-D5FB-46E4-BCA3-99AECFB2217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73FFE3F5-EEDF-4A2B-A4F7-38FE4554091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C42DE104-27B2-4BC0-A940-BD3078A8B4B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55CA1242-BBC3-4D0C-8513-D938943076E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AD4DDA17-4612-4D0D-9D01-CBA16D2862C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F9EC4BA6-3457-4732-A389-75458A0F80E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B2771C43-AE30-47E7-95FA-31000E973D7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DF0CE41B-B51C-4DEF-8C9C-3A2CB325697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1F559713-4B7B-49AB-9024-C149B77BE0C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179848B6-0F56-4EBE-8E0C-DF3E376925E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id="{4F707A05-7D11-4404-8592-A26D16255A1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a:extLst>
            <a:ext uri="{FF2B5EF4-FFF2-40B4-BE49-F238E27FC236}">
              <a16:creationId xmlns:a16="http://schemas.microsoft.com/office/drawing/2014/main" id="{F37DBA26-20C8-44A8-B41B-8A72269A19C1}"/>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id="{ABA54C81-030C-406B-A268-BA58462821A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6" name="テキスト ボックス 565">
          <a:extLst>
            <a:ext uri="{FF2B5EF4-FFF2-40B4-BE49-F238E27FC236}">
              <a16:creationId xmlns:a16="http://schemas.microsoft.com/office/drawing/2014/main" id="{D7B353A5-1AC2-49F4-A0FD-1128406509C4}"/>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3C7ED3C2-4E6A-4BCD-BFE2-AB3220961FA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8" name="テキスト ボックス 567">
          <a:extLst>
            <a:ext uri="{FF2B5EF4-FFF2-40B4-BE49-F238E27FC236}">
              <a16:creationId xmlns:a16="http://schemas.microsoft.com/office/drawing/2014/main" id="{7C767DC6-A754-4395-8F38-4C6AED9BC31B}"/>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id="{1A0837F0-9AC2-41C7-8AFE-50638B95C36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0" name="テキスト ボックス 569">
          <a:extLst>
            <a:ext uri="{FF2B5EF4-FFF2-40B4-BE49-F238E27FC236}">
              <a16:creationId xmlns:a16="http://schemas.microsoft.com/office/drawing/2014/main" id="{B13CA457-CD90-4A90-87E9-6F7248CB74D2}"/>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id="{C1D3E572-9091-4BB3-B6ED-7196404B86A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a:extLst>
            <a:ext uri="{FF2B5EF4-FFF2-40B4-BE49-F238E27FC236}">
              <a16:creationId xmlns:a16="http://schemas.microsoft.com/office/drawing/2014/main" id="{B4F158DC-A353-43B9-BEF1-3C66E7109A36}"/>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6C687072-A1EE-406F-943D-B4777EE9DAD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3A454A2E-A594-4C2B-BF09-1C76FE83086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437CF91A-136F-40FF-A321-7CE6763AB32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37</xdr:row>
      <xdr:rowOff>46444</xdr:rowOff>
    </xdr:from>
    <xdr:to>
      <xdr:col>116</xdr:col>
      <xdr:colOff>62864</xdr:colOff>
      <xdr:row>42</xdr:row>
      <xdr:rowOff>38035</xdr:rowOff>
    </xdr:to>
    <xdr:cxnSp macro="">
      <xdr:nvCxnSpPr>
        <xdr:cNvPr id="576" name="直線コネクタ 575">
          <a:extLst>
            <a:ext uri="{FF2B5EF4-FFF2-40B4-BE49-F238E27FC236}">
              <a16:creationId xmlns:a16="http://schemas.microsoft.com/office/drawing/2014/main" id="{A8B03DE4-3C10-4C83-B340-6905DC0628FD}"/>
            </a:ext>
          </a:extLst>
        </xdr:cNvPr>
        <xdr:cNvCxnSpPr/>
      </xdr:nvCxnSpPr>
      <xdr:spPr>
        <a:xfrm flipV="1">
          <a:off x="22160864" y="6390094"/>
          <a:ext cx="0" cy="848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41862</xdr:rowOff>
    </xdr:from>
    <xdr:ext cx="313932" cy="259045"/>
    <xdr:sp macro="" textlink="">
      <xdr:nvSpPr>
        <xdr:cNvPr id="577" name="【一般廃棄物処理施設】&#10;一人当たり有形固定資産（償却資産）額最小値テキスト">
          <a:extLst>
            <a:ext uri="{FF2B5EF4-FFF2-40B4-BE49-F238E27FC236}">
              <a16:creationId xmlns:a16="http://schemas.microsoft.com/office/drawing/2014/main" id="{3DC27170-49ED-441A-B630-CA897B0D8B66}"/>
            </a:ext>
          </a:extLst>
        </xdr:cNvPr>
        <xdr:cNvSpPr txBox="1"/>
      </xdr:nvSpPr>
      <xdr:spPr>
        <a:xfrm>
          <a:off x="22199600" y="72427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38035</xdr:rowOff>
    </xdr:from>
    <xdr:to>
      <xdr:col>116</xdr:col>
      <xdr:colOff>152400</xdr:colOff>
      <xdr:row>42</xdr:row>
      <xdr:rowOff>38035</xdr:rowOff>
    </xdr:to>
    <xdr:cxnSp macro="">
      <xdr:nvCxnSpPr>
        <xdr:cNvPr id="578" name="直線コネクタ 577">
          <a:extLst>
            <a:ext uri="{FF2B5EF4-FFF2-40B4-BE49-F238E27FC236}">
              <a16:creationId xmlns:a16="http://schemas.microsoft.com/office/drawing/2014/main" id="{DEFAB150-E8B3-431C-86EA-C544FA62575A}"/>
            </a:ext>
          </a:extLst>
        </xdr:cNvPr>
        <xdr:cNvCxnSpPr/>
      </xdr:nvCxnSpPr>
      <xdr:spPr>
        <a:xfrm>
          <a:off x="22072600" y="723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164571</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AC89CF76-3F03-4472-9DBD-BA76D7A533B3}"/>
            </a:ext>
          </a:extLst>
        </xdr:cNvPr>
        <xdr:cNvSpPr txBox="1"/>
      </xdr:nvSpPr>
      <xdr:spPr>
        <a:xfrm>
          <a:off x="22199600" y="616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46444</xdr:rowOff>
    </xdr:from>
    <xdr:to>
      <xdr:col>116</xdr:col>
      <xdr:colOff>152400</xdr:colOff>
      <xdr:row>37</xdr:row>
      <xdr:rowOff>46444</xdr:rowOff>
    </xdr:to>
    <xdr:cxnSp macro="">
      <xdr:nvCxnSpPr>
        <xdr:cNvPr id="580" name="直線コネクタ 579">
          <a:extLst>
            <a:ext uri="{FF2B5EF4-FFF2-40B4-BE49-F238E27FC236}">
              <a16:creationId xmlns:a16="http://schemas.microsoft.com/office/drawing/2014/main" id="{E3FB285A-CF37-42FB-A91B-CEF60B1DD92A}"/>
            </a:ext>
          </a:extLst>
        </xdr:cNvPr>
        <xdr:cNvCxnSpPr/>
      </xdr:nvCxnSpPr>
      <xdr:spPr>
        <a:xfrm>
          <a:off x="22072600" y="639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11165</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A051B49C-8355-4F31-A5E1-952F061FC58A}"/>
            </a:ext>
          </a:extLst>
        </xdr:cNvPr>
        <xdr:cNvSpPr txBox="1"/>
      </xdr:nvSpPr>
      <xdr:spPr>
        <a:xfrm>
          <a:off x="22199600" y="6869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32738</xdr:rowOff>
    </xdr:from>
    <xdr:to>
      <xdr:col>116</xdr:col>
      <xdr:colOff>114300</xdr:colOff>
      <xdr:row>40</xdr:row>
      <xdr:rowOff>134338</xdr:rowOff>
    </xdr:to>
    <xdr:sp macro="" textlink="">
      <xdr:nvSpPr>
        <xdr:cNvPr id="582" name="フローチャート: 判断 581">
          <a:extLst>
            <a:ext uri="{FF2B5EF4-FFF2-40B4-BE49-F238E27FC236}">
              <a16:creationId xmlns:a16="http://schemas.microsoft.com/office/drawing/2014/main" id="{BF81E0E1-52E6-4883-9ADC-58C1CCBA7AED}"/>
            </a:ext>
          </a:extLst>
        </xdr:cNvPr>
        <xdr:cNvSpPr/>
      </xdr:nvSpPr>
      <xdr:spPr>
        <a:xfrm>
          <a:off x="22110700" y="689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20158</xdr:rowOff>
    </xdr:from>
    <xdr:to>
      <xdr:col>112</xdr:col>
      <xdr:colOff>38100</xdr:colOff>
      <xdr:row>40</xdr:row>
      <xdr:rowOff>121758</xdr:rowOff>
    </xdr:to>
    <xdr:sp macro="" textlink="">
      <xdr:nvSpPr>
        <xdr:cNvPr id="583" name="フローチャート: 判断 582">
          <a:extLst>
            <a:ext uri="{FF2B5EF4-FFF2-40B4-BE49-F238E27FC236}">
              <a16:creationId xmlns:a16="http://schemas.microsoft.com/office/drawing/2014/main" id="{EFB806E9-7667-45FB-B074-F75FF9AA181E}"/>
            </a:ext>
          </a:extLst>
        </xdr:cNvPr>
        <xdr:cNvSpPr/>
      </xdr:nvSpPr>
      <xdr:spPr>
        <a:xfrm>
          <a:off x="21272500" y="687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63397</xdr:rowOff>
    </xdr:from>
    <xdr:to>
      <xdr:col>107</xdr:col>
      <xdr:colOff>101600</xdr:colOff>
      <xdr:row>40</xdr:row>
      <xdr:rowOff>164997</xdr:rowOff>
    </xdr:to>
    <xdr:sp macro="" textlink="">
      <xdr:nvSpPr>
        <xdr:cNvPr id="584" name="フローチャート: 判断 583">
          <a:extLst>
            <a:ext uri="{FF2B5EF4-FFF2-40B4-BE49-F238E27FC236}">
              <a16:creationId xmlns:a16="http://schemas.microsoft.com/office/drawing/2014/main" id="{4E766459-1F16-4B9F-83E0-38C93BD7358B}"/>
            </a:ext>
          </a:extLst>
        </xdr:cNvPr>
        <xdr:cNvSpPr/>
      </xdr:nvSpPr>
      <xdr:spPr>
        <a:xfrm>
          <a:off x="20383500" y="692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65923</xdr:rowOff>
    </xdr:from>
    <xdr:to>
      <xdr:col>102</xdr:col>
      <xdr:colOff>165100</xdr:colOff>
      <xdr:row>40</xdr:row>
      <xdr:rowOff>167523</xdr:rowOff>
    </xdr:to>
    <xdr:sp macro="" textlink="">
      <xdr:nvSpPr>
        <xdr:cNvPr id="585" name="フローチャート: 判断 584">
          <a:extLst>
            <a:ext uri="{FF2B5EF4-FFF2-40B4-BE49-F238E27FC236}">
              <a16:creationId xmlns:a16="http://schemas.microsoft.com/office/drawing/2014/main" id="{6AE2E01B-5514-4809-8486-6FE5B0182C57}"/>
            </a:ext>
          </a:extLst>
        </xdr:cNvPr>
        <xdr:cNvSpPr/>
      </xdr:nvSpPr>
      <xdr:spPr>
        <a:xfrm>
          <a:off x="19494500" y="69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45829</xdr:rowOff>
    </xdr:from>
    <xdr:to>
      <xdr:col>98</xdr:col>
      <xdr:colOff>38100</xdr:colOff>
      <xdr:row>40</xdr:row>
      <xdr:rowOff>147429</xdr:rowOff>
    </xdr:to>
    <xdr:sp macro="" textlink="">
      <xdr:nvSpPr>
        <xdr:cNvPr id="586" name="フローチャート: 判断 585">
          <a:extLst>
            <a:ext uri="{FF2B5EF4-FFF2-40B4-BE49-F238E27FC236}">
              <a16:creationId xmlns:a16="http://schemas.microsoft.com/office/drawing/2014/main" id="{7F648305-7598-49DB-A3CB-DF310FF1590B}"/>
            </a:ext>
          </a:extLst>
        </xdr:cNvPr>
        <xdr:cNvSpPr/>
      </xdr:nvSpPr>
      <xdr:spPr>
        <a:xfrm>
          <a:off x="18605500" y="6903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3F6EC404-75D4-484D-9B48-64997B7BAC7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E7A77995-CB5C-454F-AF60-3FAE5A9CA80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5A817A4A-C5BF-45DE-8DCC-BAD9A3CB469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8BBA567F-1D93-4BAF-8D07-CE233FF2B07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6BCF0E2-4ADC-4411-9418-22B6DE1B85D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2632</xdr:rowOff>
    </xdr:from>
    <xdr:to>
      <xdr:col>116</xdr:col>
      <xdr:colOff>114300</xdr:colOff>
      <xdr:row>39</xdr:row>
      <xdr:rowOff>104232</xdr:rowOff>
    </xdr:to>
    <xdr:sp macro="" textlink="">
      <xdr:nvSpPr>
        <xdr:cNvPr id="592" name="楕円 591">
          <a:extLst>
            <a:ext uri="{FF2B5EF4-FFF2-40B4-BE49-F238E27FC236}">
              <a16:creationId xmlns:a16="http://schemas.microsoft.com/office/drawing/2014/main" id="{4E0E96F7-115D-43E2-A0EB-576CEC4BDCDB}"/>
            </a:ext>
          </a:extLst>
        </xdr:cNvPr>
        <xdr:cNvSpPr/>
      </xdr:nvSpPr>
      <xdr:spPr>
        <a:xfrm>
          <a:off x="22110700" y="668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25509</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FCF7FFFE-0D55-48A4-99F3-FFDCE45C9CAB}"/>
            </a:ext>
          </a:extLst>
        </xdr:cNvPr>
        <xdr:cNvSpPr txBox="1"/>
      </xdr:nvSpPr>
      <xdr:spPr>
        <a:xfrm>
          <a:off x="22199600" y="654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69524</xdr:rowOff>
    </xdr:from>
    <xdr:to>
      <xdr:col>112</xdr:col>
      <xdr:colOff>38100</xdr:colOff>
      <xdr:row>39</xdr:row>
      <xdr:rowOff>171124</xdr:rowOff>
    </xdr:to>
    <xdr:sp macro="" textlink="">
      <xdr:nvSpPr>
        <xdr:cNvPr id="594" name="楕円 593">
          <a:extLst>
            <a:ext uri="{FF2B5EF4-FFF2-40B4-BE49-F238E27FC236}">
              <a16:creationId xmlns:a16="http://schemas.microsoft.com/office/drawing/2014/main" id="{408EE0F6-4C3F-4F3E-B2C8-D73DC613A007}"/>
            </a:ext>
          </a:extLst>
        </xdr:cNvPr>
        <xdr:cNvSpPr/>
      </xdr:nvSpPr>
      <xdr:spPr>
        <a:xfrm>
          <a:off x="21272500" y="675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53432</xdr:rowOff>
    </xdr:from>
    <xdr:to>
      <xdr:col>116</xdr:col>
      <xdr:colOff>63500</xdr:colOff>
      <xdr:row>39</xdr:row>
      <xdr:rowOff>120324</xdr:rowOff>
    </xdr:to>
    <xdr:cxnSp macro="">
      <xdr:nvCxnSpPr>
        <xdr:cNvPr id="595" name="直線コネクタ 594">
          <a:extLst>
            <a:ext uri="{FF2B5EF4-FFF2-40B4-BE49-F238E27FC236}">
              <a16:creationId xmlns:a16="http://schemas.microsoft.com/office/drawing/2014/main" id="{5C5FA462-DFE7-4A65-817A-D28479CBA497}"/>
            </a:ext>
          </a:extLst>
        </xdr:cNvPr>
        <xdr:cNvCxnSpPr/>
      </xdr:nvCxnSpPr>
      <xdr:spPr>
        <a:xfrm flipV="1">
          <a:off x="21323300" y="6739982"/>
          <a:ext cx="838200" cy="6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75528</xdr:rowOff>
    </xdr:from>
    <xdr:to>
      <xdr:col>107</xdr:col>
      <xdr:colOff>101600</xdr:colOff>
      <xdr:row>40</xdr:row>
      <xdr:rowOff>5678</xdr:rowOff>
    </xdr:to>
    <xdr:sp macro="" textlink="">
      <xdr:nvSpPr>
        <xdr:cNvPr id="596" name="楕円 595">
          <a:extLst>
            <a:ext uri="{FF2B5EF4-FFF2-40B4-BE49-F238E27FC236}">
              <a16:creationId xmlns:a16="http://schemas.microsoft.com/office/drawing/2014/main" id="{73576E64-7D87-4F71-B2EE-D11BE5FED4FD}"/>
            </a:ext>
          </a:extLst>
        </xdr:cNvPr>
        <xdr:cNvSpPr/>
      </xdr:nvSpPr>
      <xdr:spPr>
        <a:xfrm>
          <a:off x="20383500" y="676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120324</xdr:rowOff>
    </xdr:from>
    <xdr:to>
      <xdr:col>111</xdr:col>
      <xdr:colOff>177800</xdr:colOff>
      <xdr:row>39</xdr:row>
      <xdr:rowOff>126328</xdr:rowOff>
    </xdr:to>
    <xdr:cxnSp macro="">
      <xdr:nvCxnSpPr>
        <xdr:cNvPr id="597" name="直線コネクタ 596">
          <a:extLst>
            <a:ext uri="{FF2B5EF4-FFF2-40B4-BE49-F238E27FC236}">
              <a16:creationId xmlns:a16="http://schemas.microsoft.com/office/drawing/2014/main" id="{B40E436B-62E9-452D-921B-3283EB2757AB}"/>
            </a:ext>
          </a:extLst>
        </xdr:cNvPr>
        <xdr:cNvCxnSpPr/>
      </xdr:nvCxnSpPr>
      <xdr:spPr>
        <a:xfrm flipV="1">
          <a:off x="20434300" y="6806874"/>
          <a:ext cx="889000" cy="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79731</xdr:rowOff>
    </xdr:from>
    <xdr:to>
      <xdr:col>102</xdr:col>
      <xdr:colOff>165100</xdr:colOff>
      <xdr:row>40</xdr:row>
      <xdr:rowOff>9881</xdr:rowOff>
    </xdr:to>
    <xdr:sp macro="" textlink="">
      <xdr:nvSpPr>
        <xdr:cNvPr id="598" name="楕円 597">
          <a:extLst>
            <a:ext uri="{FF2B5EF4-FFF2-40B4-BE49-F238E27FC236}">
              <a16:creationId xmlns:a16="http://schemas.microsoft.com/office/drawing/2014/main" id="{6810A4F0-95DA-4F31-A7BE-8F8CAC45DF70}"/>
            </a:ext>
          </a:extLst>
        </xdr:cNvPr>
        <xdr:cNvSpPr/>
      </xdr:nvSpPr>
      <xdr:spPr>
        <a:xfrm>
          <a:off x="19494500" y="67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126328</xdr:rowOff>
    </xdr:from>
    <xdr:to>
      <xdr:col>107</xdr:col>
      <xdr:colOff>50800</xdr:colOff>
      <xdr:row>39</xdr:row>
      <xdr:rowOff>130531</xdr:rowOff>
    </xdr:to>
    <xdr:cxnSp macro="">
      <xdr:nvCxnSpPr>
        <xdr:cNvPr id="599" name="直線コネクタ 598">
          <a:extLst>
            <a:ext uri="{FF2B5EF4-FFF2-40B4-BE49-F238E27FC236}">
              <a16:creationId xmlns:a16="http://schemas.microsoft.com/office/drawing/2014/main" id="{DC6C75D6-9D4E-446F-84A9-CFBABD86DD84}"/>
            </a:ext>
          </a:extLst>
        </xdr:cNvPr>
        <xdr:cNvCxnSpPr/>
      </xdr:nvCxnSpPr>
      <xdr:spPr>
        <a:xfrm flipV="1">
          <a:off x="19545300" y="6812878"/>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34719</xdr:rowOff>
    </xdr:from>
    <xdr:to>
      <xdr:col>98</xdr:col>
      <xdr:colOff>38100</xdr:colOff>
      <xdr:row>33</xdr:row>
      <xdr:rowOff>136319</xdr:rowOff>
    </xdr:to>
    <xdr:sp macro="" textlink="">
      <xdr:nvSpPr>
        <xdr:cNvPr id="600" name="楕円 599">
          <a:extLst>
            <a:ext uri="{FF2B5EF4-FFF2-40B4-BE49-F238E27FC236}">
              <a16:creationId xmlns:a16="http://schemas.microsoft.com/office/drawing/2014/main" id="{9FD4767F-AF33-4B05-BB1E-35C60442F65C}"/>
            </a:ext>
          </a:extLst>
        </xdr:cNvPr>
        <xdr:cNvSpPr/>
      </xdr:nvSpPr>
      <xdr:spPr>
        <a:xfrm>
          <a:off x="18605500" y="56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85519</xdr:rowOff>
    </xdr:from>
    <xdr:to>
      <xdr:col>102</xdr:col>
      <xdr:colOff>114300</xdr:colOff>
      <xdr:row>39</xdr:row>
      <xdr:rowOff>130531</xdr:rowOff>
    </xdr:to>
    <xdr:cxnSp macro="">
      <xdr:nvCxnSpPr>
        <xdr:cNvPr id="601" name="直線コネクタ 600">
          <a:extLst>
            <a:ext uri="{FF2B5EF4-FFF2-40B4-BE49-F238E27FC236}">
              <a16:creationId xmlns:a16="http://schemas.microsoft.com/office/drawing/2014/main" id="{2F9169DA-83A1-44EC-885F-71ABB713B866}"/>
            </a:ext>
          </a:extLst>
        </xdr:cNvPr>
        <xdr:cNvCxnSpPr/>
      </xdr:nvCxnSpPr>
      <xdr:spPr>
        <a:xfrm>
          <a:off x="18656300" y="5743369"/>
          <a:ext cx="889000" cy="107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112885</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368DF59C-B77F-4470-8614-B387E81CADA6}"/>
            </a:ext>
          </a:extLst>
        </xdr:cNvPr>
        <xdr:cNvSpPr txBox="1"/>
      </xdr:nvSpPr>
      <xdr:spPr>
        <a:xfrm>
          <a:off x="21043411" y="697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156124</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5854C506-74E1-4E72-AC73-F8A1E79F9086}"/>
            </a:ext>
          </a:extLst>
        </xdr:cNvPr>
        <xdr:cNvSpPr txBox="1"/>
      </xdr:nvSpPr>
      <xdr:spPr>
        <a:xfrm>
          <a:off x="20167111" y="701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158650</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9669B50E-CA1F-4B9B-8FC0-0AD0D8201883}"/>
            </a:ext>
          </a:extLst>
        </xdr:cNvPr>
        <xdr:cNvSpPr txBox="1"/>
      </xdr:nvSpPr>
      <xdr:spPr>
        <a:xfrm>
          <a:off x="19278111" y="701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138556</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DBF0F5F7-9406-4368-BF33-0B619A0960DE}"/>
            </a:ext>
          </a:extLst>
        </xdr:cNvPr>
        <xdr:cNvSpPr txBox="1"/>
      </xdr:nvSpPr>
      <xdr:spPr>
        <a:xfrm>
          <a:off x="18389111" y="699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16201</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EF323C7A-228D-4C5F-8710-11AF5E5AF916}"/>
            </a:ext>
          </a:extLst>
        </xdr:cNvPr>
        <xdr:cNvSpPr txBox="1"/>
      </xdr:nvSpPr>
      <xdr:spPr>
        <a:xfrm>
          <a:off x="21011095" y="65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22205</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2DFFE42D-F654-49F8-B13D-B446E6075B82}"/>
            </a:ext>
          </a:extLst>
        </xdr:cNvPr>
        <xdr:cNvSpPr txBox="1"/>
      </xdr:nvSpPr>
      <xdr:spPr>
        <a:xfrm>
          <a:off x="20134795" y="653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26408</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A5D1A040-E7AA-4A65-AE58-C4855CAD0F20}"/>
            </a:ext>
          </a:extLst>
        </xdr:cNvPr>
        <xdr:cNvSpPr txBox="1"/>
      </xdr:nvSpPr>
      <xdr:spPr>
        <a:xfrm>
          <a:off x="19245795" y="654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31</xdr:row>
      <xdr:rowOff>152846</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D1339BCD-1B5A-463E-8392-46CE09554A4D}"/>
            </a:ext>
          </a:extLst>
        </xdr:cNvPr>
        <xdr:cNvSpPr txBox="1"/>
      </xdr:nvSpPr>
      <xdr:spPr>
        <a:xfrm>
          <a:off x="18356795" y="546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CAC5D293-F269-4AB2-A8EA-3432E68AAC4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D72B8053-8AF6-4FF1-B5EB-45682BF0ABF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BB419627-408A-45DD-B2F8-03DAD03B43A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D149BC91-0F6A-439D-AC97-58FAEFF8999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EBD0D2AD-052B-4008-864E-84DCB9B40F1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38B32CB4-8475-4BAA-A4F4-4F3B0602995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86C2E5A-5175-4123-9C3A-DC1E26A7CFD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F00F44B5-023D-49AF-8351-3D80B2DBC51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485DA5C7-2AD8-4FFA-AF10-195B49AA23C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5729026C-D748-4A51-B4F6-A87B4AEB5AE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1BFB4F57-7D2B-46CC-8494-137A674689B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6635BE03-06E5-4C43-A046-C502CBD8769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D2996436-B861-401F-AD01-9179733747A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62F81CAF-272C-4879-BBE3-F2A6FE041B8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4B9A7536-98C1-4624-984E-44381C7E2D5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82833B26-02E3-40A6-80A5-B3F79205665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EB118CB1-6587-4D96-AD52-EC8295D1C45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14734DC9-B4DC-4187-B0E6-D46F4F78A75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D1D8397E-EBB7-49E9-B959-E972F6C355D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5D0E22AC-9630-45BB-840E-91175D30EDD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22C19EFC-A419-4579-BB5A-DCFCFE8E214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5C9AB48A-18C8-4C23-A874-0DA216D8758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EB97D6C1-5F38-4128-962E-ED1C309DF19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C7F2EC29-4E9A-4DB9-A093-B40F474951C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86D2FA42-63FA-4752-B2C6-ED1A711CDB8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635" name="直線コネクタ 634">
          <a:extLst>
            <a:ext uri="{FF2B5EF4-FFF2-40B4-BE49-F238E27FC236}">
              <a16:creationId xmlns:a16="http://schemas.microsoft.com/office/drawing/2014/main" id="{121F4C23-3581-4455-99E6-3D7228DBD48D}"/>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6" name="【保健センター・保健所】&#10;有形固定資産減価償却率最小値テキスト">
          <a:extLst>
            <a:ext uri="{FF2B5EF4-FFF2-40B4-BE49-F238E27FC236}">
              <a16:creationId xmlns:a16="http://schemas.microsoft.com/office/drawing/2014/main" id="{8C3EFA89-7F4E-4759-88C1-876C2274E6A2}"/>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7" name="直線コネクタ 636">
          <a:extLst>
            <a:ext uri="{FF2B5EF4-FFF2-40B4-BE49-F238E27FC236}">
              <a16:creationId xmlns:a16="http://schemas.microsoft.com/office/drawing/2014/main" id="{A9EF6CFA-147B-4397-8D3E-664E9450B2A4}"/>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2F8FECF7-EC83-4B60-97AD-F39AA19FDDCA}"/>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39" name="直線コネクタ 638">
          <a:extLst>
            <a:ext uri="{FF2B5EF4-FFF2-40B4-BE49-F238E27FC236}">
              <a16:creationId xmlns:a16="http://schemas.microsoft.com/office/drawing/2014/main" id="{3E57B45E-C023-4DC8-86F4-EA23D8941843}"/>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368AE229-94F2-46CE-9A2B-EC27845E044A}"/>
            </a:ext>
          </a:extLst>
        </xdr:cNvPr>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641" name="フローチャート: 判断 640">
          <a:extLst>
            <a:ext uri="{FF2B5EF4-FFF2-40B4-BE49-F238E27FC236}">
              <a16:creationId xmlns:a16="http://schemas.microsoft.com/office/drawing/2014/main" id="{66F174EE-3CC2-479B-92DF-04124BD72D37}"/>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642" name="フローチャート: 判断 641">
          <a:extLst>
            <a:ext uri="{FF2B5EF4-FFF2-40B4-BE49-F238E27FC236}">
              <a16:creationId xmlns:a16="http://schemas.microsoft.com/office/drawing/2014/main" id="{50973A03-40B0-48BE-9620-617FDE432A79}"/>
            </a:ext>
          </a:extLst>
        </xdr:cNvPr>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145143</xdr:rowOff>
    </xdr:from>
    <xdr:to>
      <xdr:col>76</xdr:col>
      <xdr:colOff>165100</xdr:colOff>
      <xdr:row>60</xdr:row>
      <xdr:rowOff>75293</xdr:rowOff>
    </xdr:to>
    <xdr:sp macro="" textlink="">
      <xdr:nvSpPr>
        <xdr:cNvPr id="643" name="フローチャート: 判断 642">
          <a:extLst>
            <a:ext uri="{FF2B5EF4-FFF2-40B4-BE49-F238E27FC236}">
              <a16:creationId xmlns:a16="http://schemas.microsoft.com/office/drawing/2014/main" id="{F1ED047C-76A6-4AAF-A316-73616A6D3AD4}"/>
            </a:ext>
          </a:extLst>
        </xdr:cNvPr>
        <xdr:cNvSpPr/>
      </xdr:nvSpPr>
      <xdr:spPr>
        <a:xfrm>
          <a:off x="14541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117384</xdr:rowOff>
    </xdr:from>
    <xdr:to>
      <xdr:col>72</xdr:col>
      <xdr:colOff>38100</xdr:colOff>
      <xdr:row>60</xdr:row>
      <xdr:rowOff>47534</xdr:rowOff>
    </xdr:to>
    <xdr:sp macro="" textlink="">
      <xdr:nvSpPr>
        <xdr:cNvPr id="644" name="フローチャート: 判断 643">
          <a:extLst>
            <a:ext uri="{FF2B5EF4-FFF2-40B4-BE49-F238E27FC236}">
              <a16:creationId xmlns:a16="http://schemas.microsoft.com/office/drawing/2014/main" id="{4A9E2D5E-D410-4840-BA71-9901F65DA5C7}"/>
            </a:ext>
          </a:extLst>
        </xdr:cNvPr>
        <xdr:cNvSpPr/>
      </xdr:nvSpPr>
      <xdr:spPr>
        <a:xfrm>
          <a:off x="136525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132080</xdr:rowOff>
    </xdr:from>
    <xdr:to>
      <xdr:col>67</xdr:col>
      <xdr:colOff>101600</xdr:colOff>
      <xdr:row>60</xdr:row>
      <xdr:rowOff>62230</xdr:rowOff>
    </xdr:to>
    <xdr:sp macro="" textlink="">
      <xdr:nvSpPr>
        <xdr:cNvPr id="645" name="フローチャート: 判断 644">
          <a:extLst>
            <a:ext uri="{FF2B5EF4-FFF2-40B4-BE49-F238E27FC236}">
              <a16:creationId xmlns:a16="http://schemas.microsoft.com/office/drawing/2014/main" id="{556867DB-5AF5-4719-A6DF-BBBFD9E0110A}"/>
            </a:ext>
          </a:extLst>
        </xdr:cNvPr>
        <xdr:cNvSpPr/>
      </xdr:nvSpPr>
      <xdr:spPr>
        <a:xfrm>
          <a:off x="12763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EB8E46B4-EB1A-4924-B8F6-E92CBB1F389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4DFF8246-8B63-4729-B9C5-67A39631161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F18DB885-66D3-4574-89F2-A9DFC51E869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97020B94-D836-439A-9578-622FD408AF6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BE3E3EC6-648E-4B31-AC25-B3A18F38585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51" name="楕円 650">
          <a:extLst>
            <a:ext uri="{FF2B5EF4-FFF2-40B4-BE49-F238E27FC236}">
              <a16:creationId xmlns:a16="http://schemas.microsoft.com/office/drawing/2014/main" id="{962D8C36-A9FF-4AE7-9E0F-F4EC6F64AE88}"/>
            </a:ext>
          </a:extLst>
        </xdr:cNvPr>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2E519BBF-7E48-487C-A466-B9387F87379F}"/>
            </a:ext>
          </a:extLst>
        </xdr:cNvPr>
        <xdr:cNvSpPr txBox="1"/>
      </xdr:nvSpPr>
      <xdr:spPr>
        <a:xfrm>
          <a:off x="16357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86360</xdr:rowOff>
    </xdr:from>
    <xdr:to>
      <xdr:col>81</xdr:col>
      <xdr:colOff>101600</xdr:colOff>
      <xdr:row>60</xdr:row>
      <xdr:rowOff>16510</xdr:rowOff>
    </xdr:to>
    <xdr:sp macro="" textlink="">
      <xdr:nvSpPr>
        <xdr:cNvPr id="653" name="楕円 652">
          <a:extLst>
            <a:ext uri="{FF2B5EF4-FFF2-40B4-BE49-F238E27FC236}">
              <a16:creationId xmlns:a16="http://schemas.microsoft.com/office/drawing/2014/main" id="{8A98FA91-6F73-4DC6-80CC-A608F37D7D01}"/>
            </a:ext>
          </a:extLst>
        </xdr:cNvPr>
        <xdr:cNvSpPr/>
      </xdr:nvSpPr>
      <xdr:spPr>
        <a:xfrm>
          <a:off x="15430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137160</xdr:rowOff>
    </xdr:from>
    <xdr:to>
      <xdr:col>85</xdr:col>
      <xdr:colOff>127000</xdr:colOff>
      <xdr:row>60</xdr:row>
      <xdr:rowOff>114300</xdr:rowOff>
    </xdr:to>
    <xdr:cxnSp macro="">
      <xdr:nvCxnSpPr>
        <xdr:cNvPr id="654" name="直線コネクタ 653">
          <a:extLst>
            <a:ext uri="{FF2B5EF4-FFF2-40B4-BE49-F238E27FC236}">
              <a16:creationId xmlns:a16="http://schemas.microsoft.com/office/drawing/2014/main" id="{D6BD10BD-FCA3-4664-ABB0-CA362D165B3B}"/>
            </a:ext>
          </a:extLst>
        </xdr:cNvPr>
        <xdr:cNvCxnSpPr/>
      </xdr:nvCxnSpPr>
      <xdr:spPr>
        <a:xfrm>
          <a:off x="15481300" y="1025271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55" name="楕円 654">
          <a:extLst>
            <a:ext uri="{FF2B5EF4-FFF2-40B4-BE49-F238E27FC236}">
              <a16:creationId xmlns:a16="http://schemas.microsoft.com/office/drawing/2014/main" id="{493AAB20-9307-4BB1-B31C-2625DBA5DE6D}"/>
            </a:ext>
          </a:extLst>
        </xdr:cNvPr>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59</xdr:row>
      <xdr:rowOff>137160</xdr:rowOff>
    </xdr:to>
    <xdr:cxnSp macro="">
      <xdr:nvCxnSpPr>
        <xdr:cNvPr id="656" name="直線コネクタ 655">
          <a:extLst>
            <a:ext uri="{FF2B5EF4-FFF2-40B4-BE49-F238E27FC236}">
              <a16:creationId xmlns:a16="http://schemas.microsoft.com/office/drawing/2014/main" id="{A48F8946-32F0-44B2-828C-2843DD0A004F}"/>
            </a:ext>
          </a:extLst>
        </xdr:cNvPr>
        <xdr:cNvCxnSpPr/>
      </xdr:nvCxnSpPr>
      <xdr:spPr>
        <a:xfrm>
          <a:off x="14592300" y="1022168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22678</xdr:rowOff>
    </xdr:from>
    <xdr:to>
      <xdr:col>72</xdr:col>
      <xdr:colOff>38100</xdr:colOff>
      <xdr:row>59</xdr:row>
      <xdr:rowOff>124278</xdr:rowOff>
    </xdr:to>
    <xdr:sp macro="" textlink="">
      <xdr:nvSpPr>
        <xdr:cNvPr id="657" name="楕円 656">
          <a:extLst>
            <a:ext uri="{FF2B5EF4-FFF2-40B4-BE49-F238E27FC236}">
              <a16:creationId xmlns:a16="http://schemas.microsoft.com/office/drawing/2014/main" id="{2B8AF198-0171-43D5-A369-3B007456B6FA}"/>
            </a:ext>
          </a:extLst>
        </xdr:cNvPr>
        <xdr:cNvSpPr/>
      </xdr:nvSpPr>
      <xdr:spPr>
        <a:xfrm>
          <a:off x="1365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73478</xdr:rowOff>
    </xdr:from>
    <xdr:to>
      <xdr:col>76</xdr:col>
      <xdr:colOff>114300</xdr:colOff>
      <xdr:row>59</xdr:row>
      <xdr:rowOff>106135</xdr:rowOff>
    </xdr:to>
    <xdr:cxnSp macro="">
      <xdr:nvCxnSpPr>
        <xdr:cNvPr id="658" name="直線コネクタ 657">
          <a:extLst>
            <a:ext uri="{FF2B5EF4-FFF2-40B4-BE49-F238E27FC236}">
              <a16:creationId xmlns:a16="http://schemas.microsoft.com/office/drawing/2014/main" id="{42CF804C-C37A-4C6C-BE87-A468ABFE62CE}"/>
            </a:ext>
          </a:extLst>
        </xdr:cNvPr>
        <xdr:cNvCxnSpPr/>
      </xdr:nvCxnSpPr>
      <xdr:spPr>
        <a:xfrm>
          <a:off x="13703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161472</xdr:rowOff>
    </xdr:from>
    <xdr:to>
      <xdr:col>67</xdr:col>
      <xdr:colOff>101600</xdr:colOff>
      <xdr:row>59</xdr:row>
      <xdr:rowOff>91622</xdr:rowOff>
    </xdr:to>
    <xdr:sp macro="" textlink="">
      <xdr:nvSpPr>
        <xdr:cNvPr id="659" name="楕円 658">
          <a:extLst>
            <a:ext uri="{FF2B5EF4-FFF2-40B4-BE49-F238E27FC236}">
              <a16:creationId xmlns:a16="http://schemas.microsoft.com/office/drawing/2014/main" id="{C37A6323-7F0F-447B-B394-B6EA33720E01}"/>
            </a:ext>
          </a:extLst>
        </xdr:cNvPr>
        <xdr:cNvSpPr/>
      </xdr:nvSpPr>
      <xdr:spPr>
        <a:xfrm>
          <a:off x="12763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40822</xdr:rowOff>
    </xdr:from>
    <xdr:to>
      <xdr:col>71</xdr:col>
      <xdr:colOff>177800</xdr:colOff>
      <xdr:row>59</xdr:row>
      <xdr:rowOff>73478</xdr:rowOff>
    </xdr:to>
    <xdr:cxnSp macro="">
      <xdr:nvCxnSpPr>
        <xdr:cNvPr id="660" name="直線コネクタ 659">
          <a:extLst>
            <a:ext uri="{FF2B5EF4-FFF2-40B4-BE49-F238E27FC236}">
              <a16:creationId xmlns:a16="http://schemas.microsoft.com/office/drawing/2014/main" id="{A6158F1D-4962-4AD1-9A49-294494F7A28A}"/>
            </a:ext>
          </a:extLst>
        </xdr:cNvPr>
        <xdr:cNvCxnSpPr/>
      </xdr:nvCxnSpPr>
      <xdr:spPr>
        <a:xfrm>
          <a:off x="12814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89280</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B7351749-69E9-4C33-8F6F-88A88911170D}"/>
            </a:ext>
          </a:extLst>
        </xdr:cNvPr>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66420</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66C62B97-CA91-429B-8213-39DCD521DE4C}"/>
            </a:ext>
          </a:extLst>
        </xdr:cNvPr>
        <xdr:cNvSpPr txBox="1"/>
      </xdr:nvSpPr>
      <xdr:spPr>
        <a:xfrm>
          <a:off x="14389744" y="1035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38661</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9276B1F8-6C23-4BDB-AF6C-F309AB51F580}"/>
            </a:ext>
          </a:extLst>
        </xdr:cNvPr>
        <xdr:cNvSpPr txBox="1"/>
      </xdr:nvSpPr>
      <xdr:spPr>
        <a:xfrm>
          <a:off x="13500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53357</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788251A5-A83C-412B-8375-851A80CF850C}"/>
            </a:ext>
          </a:extLst>
        </xdr:cNvPr>
        <xdr:cNvSpPr txBox="1"/>
      </xdr:nvSpPr>
      <xdr:spPr>
        <a:xfrm>
          <a:off x="12611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33037</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85515E34-55BD-4DD2-8D30-90AFD29E5044}"/>
            </a:ext>
          </a:extLst>
        </xdr:cNvPr>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19BD7B8F-0E9B-4CAC-BBE3-BBEBE22BD9C8}"/>
            </a:ext>
          </a:extLst>
        </xdr:cNvPr>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140805</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0D0A6A03-4625-4A9B-AB03-00D2F92E1C15}"/>
            </a:ext>
          </a:extLst>
        </xdr:cNvPr>
        <xdr:cNvSpPr txBox="1"/>
      </xdr:nvSpPr>
      <xdr:spPr>
        <a:xfrm>
          <a:off x="13500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108149</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5DF20FC1-9E86-4152-BD63-96FBA9F6A39E}"/>
            </a:ext>
          </a:extLst>
        </xdr:cNvPr>
        <xdr:cNvSpPr txBox="1"/>
      </xdr:nvSpPr>
      <xdr:spPr>
        <a:xfrm>
          <a:off x="12611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CAAEF6C-859D-4D96-A163-3D839BF28D2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A949DF37-2F7E-4C31-962A-38A9599ED43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3B608EE5-1CAB-4E62-AD57-1673D1EE45F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9FAEA9B4-EB0C-4D83-BFC5-4B793DE3B7D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8FDCBC61-2038-42F5-9117-607D091D40A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76189F7B-868C-425B-B826-17AE4009698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F98A2B11-A617-4547-94A2-CE653843EC0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59D113B0-3975-40AC-8E2B-96358A0C608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4D73B524-B75E-41B8-AD21-C1B61316131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A4B90FED-F4B7-4D8E-AA91-681322ABA79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a:extLst>
            <a:ext uri="{FF2B5EF4-FFF2-40B4-BE49-F238E27FC236}">
              <a16:creationId xmlns:a16="http://schemas.microsoft.com/office/drawing/2014/main" id="{2B1731BD-9530-4883-A7E8-A5053BDE57FB}"/>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a:extLst>
            <a:ext uri="{FF2B5EF4-FFF2-40B4-BE49-F238E27FC236}">
              <a16:creationId xmlns:a16="http://schemas.microsoft.com/office/drawing/2014/main" id="{4663CCD4-74D0-4FE1-941B-34D8017F8BE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a:extLst>
            <a:ext uri="{FF2B5EF4-FFF2-40B4-BE49-F238E27FC236}">
              <a16:creationId xmlns:a16="http://schemas.microsoft.com/office/drawing/2014/main" id="{337C2558-0515-479D-A565-0149DE01492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a:extLst>
            <a:ext uri="{FF2B5EF4-FFF2-40B4-BE49-F238E27FC236}">
              <a16:creationId xmlns:a16="http://schemas.microsoft.com/office/drawing/2014/main" id="{1FC1145F-7305-4F2C-B7F0-843234E4A47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a:extLst>
            <a:ext uri="{FF2B5EF4-FFF2-40B4-BE49-F238E27FC236}">
              <a16:creationId xmlns:a16="http://schemas.microsoft.com/office/drawing/2014/main" id="{9F0B4AF7-D319-4CE0-AC02-249CCABFA46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a:extLst>
            <a:ext uri="{FF2B5EF4-FFF2-40B4-BE49-F238E27FC236}">
              <a16:creationId xmlns:a16="http://schemas.microsoft.com/office/drawing/2014/main" id="{486FAE6A-CCB7-4951-B0DB-39E83A482C8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a:extLst>
            <a:ext uri="{FF2B5EF4-FFF2-40B4-BE49-F238E27FC236}">
              <a16:creationId xmlns:a16="http://schemas.microsoft.com/office/drawing/2014/main" id="{5CDC9784-956C-4B3E-BB81-502A64D80C5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a:extLst>
            <a:ext uri="{FF2B5EF4-FFF2-40B4-BE49-F238E27FC236}">
              <a16:creationId xmlns:a16="http://schemas.microsoft.com/office/drawing/2014/main" id="{0C0F21D7-4A1F-4B5E-9738-AF5FED83435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a:extLst>
            <a:ext uri="{FF2B5EF4-FFF2-40B4-BE49-F238E27FC236}">
              <a16:creationId xmlns:a16="http://schemas.microsoft.com/office/drawing/2014/main" id="{D9FB3DE1-4BC5-45FD-B212-B808AAAF4E5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a:extLst>
            <a:ext uri="{FF2B5EF4-FFF2-40B4-BE49-F238E27FC236}">
              <a16:creationId xmlns:a16="http://schemas.microsoft.com/office/drawing/2014/main" id="{BAACB566-9ECD-43E4-BA3C-4B2721B57FC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a:extLst>
            <a:ext uri="{FF2B5EF4-FFF2-40B4-BE49-F238E27FC236}">
              <a16:creationId xmlns:a16="http://schemas.microsoft.com/office/drawing/2014/main" id="{9360C324-7AB0-4107-9595-F2E5DD36ADA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a:extLst>
            <a:ext uri="{FF2B5EF4-FFF2-40B4-BE49-F238E27FC236}">
              <a16:creationId xmlns:a16="http://schemas.microsoft.com/office/drawing/2014/main" id="{80AE93EC-4F48-4ABA-AEA6-55F1DC889DFC}"/>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A33F1C09-97C1-4ABF-BADA-898056047F9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0B7E6D59-324C-462A-8118-4537CF8AE94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8B609E7D-6A42-498E-9819-410A9B47576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694" name="直線コネクタ 693">
          <a:extLst>
            <a:ext uri="{FF2B5EF4-FFF2-40B4-BE49-F238E27FC236}">
              <a16:creationId xmlns:a16="http://schemas.microsoft.com/office/drawing/2014/main" id="{F769E38B-9B37-41E2-AA6A-117DB22D424F}"/>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F6DC86CD-38AC-4029-B903-22BB7C8DD98D}"/>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6" name="直線コネクタ 695">
          <a:extLst>
            <a:ext uri="{FF2B5EF4-FFF2-40B4-BE49-F238E27FC236}">
              <a16:creationId xmlns:a16="http://schemas.microsoft.com/office/drawing/2014/main" id="{3CC91881-82E1-4FEA-AFCD-1F7CC03BF0A2}"/>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A9FE359E-10A9-4C8E-81CB-8951D3C1B245}"/>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698" name="直線コネクタ 697">
          <a:extLst>
            <a:ext uri="{FF2B5EF4-FFF2-40B4-BE49-F238E27FC236}">
              <a16:creationId xmlns:a16="http://schemas.microsoft.com/office/drawing/2014/main" id="{B6E33DC1-2D59-440D-B659-8B4FC336576A}"/>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E6C8A033-85E3-4B5F-982A-FA2FFDB3A108}"/>
            </a:ext>
          </a:extLst>
        </xdr:cNvPr>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700" name="フローチャート: 判断 699">
          <a:extLst>
            <a:ext uri="{FF2B5EF4-FFF2-40B4-BE49-F238E27FC236}">
              <a16:creationId xmlns:a16="http://schemas.microsoft.com/office/drawing/2014/main" id="{196E0D71-76F3-4A9B-893D-570BE6B7DD51}"/>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701" name="フローチャート: 判断 700">
          <a:extLst>
            <a:ext uri="{FF2B5EF4-FFF2-40B4-BE49-F238E27FC236}">
              <a16:creationId xmlns:a16="http://schemas.microsoft.com/office/drawing/2014/main" id="{4F571E83-F021-4737-9DBC-6C7D0344F2EB}"/>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12881</xdr:rowOff>
    </xdr:from>
    <xdr:to>
      <xdr:col>107</xdr:col>
      <xdr:colOff>101600</xdr:colOff>
      <xdr:row>63</xdr:row>
      <xdr:rowOff>114481</xdr:rowOff>
    </xdr:to>
    <xdr:sp macro="" textlink="">
      <xdr:nvSpPr>
        <xdr:cNvPr id="702" name="フローチャート: 判断 701">
          <a:extLst>
            <a:ext uri="{FF2B5EF4-FFF2-40B4-BE49-F238E27FC236}">
              <a16:creationId xmlns:a16="http://schemas.microsoft.com/office/drawing/2014/main" id="{7F70F805-08EB-49F4-BA0C-466D1B1617F4}"/>
            </a:ext>
          </a:extLst>
        </xdr:cNvPr>
        <xdr:cNvSpPr/>
      </xdr:nvSpPr>
      <xdr:spPr>
        <a:xfrm>
          <a:off x="20383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703" name="フローチャート: 判断 702">
          <a:extLst>
            <a:ext uri="{FF2B5EF4-FFF2-40B4-BE49-F238E27FC236}">
              <a16:creationId xmlns:a16="http://schemas.microsoft.com/office/drawing/2014/main" id="{D1D60E0C-B69F-46AC-8F18-B65BB3ECBD76}"/>
            </a:ext>
          </a:extLst>
        </xdr:cNvPr>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25944</xdr:rowOff>
    </xdr:from>
    <xdr:to>
      <xdr:col>98</xdr:col>
      <xdr:colOff>38100</xdr:colOff>
      <xdr:row>63</xdr:row>
      <xdr:rowOff>127544</xdr:rowOff>
    </xdr:to>
    <xdr:sp macro="" textlink="">
      <xdr:nvSpPr>
        <xdr:cNvPr id="704" name="フローチャート: 判断 703">
          <a:extLst>
            <a:ext uri="{FF2B5EF4-FFF2-40B4-BE49-F238E27FC236}">
              <a16:creationId xmlns:a16="http://schemas.microsoft.com/office/drawing/2014/main" id="{99A64D0C-D8FF-40DF-A0A0-315E03B7E22D}"/>
            </a:ext>
          </a:extLst>
        </xdr:cNvPr>
        <xdr:cNvSpPr/>
      </xdr:nvSpPr>
      <xdr:spPr>
        <a:xfrm>
          <a:off x="18605500" y="1082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1CF1D524-EBEE-449C-803C-985CEA849E3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E63B1082-F5A6-43A0-A42C-594193739FE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6A1F21B2-988B-4A38-B427-11B7AA14BD7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798F54B8-FBE4-4BAC-A276-70C74CAB458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6530309B-E467-41AD-8D75-C8982117EDA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158206</xdr:rowOff>
    </xdr:from>
    <xdr:to>
      <xdr:col>116</xdr:col>
      <xdr:colOff>114300</xdr:colOff>
      <xdr:row>61</xdr:row>
      <xdr:rowOff>88356</xdr:rowOff>
    </xdr:to>
    <xdr:sp macro="" textlink="">
      <xdr:nvSpPr>
        <xdr:cNvPr id="710" name="楕円 709">
          <a:extLst>
            <a:ext uri="{FF2B5EF4-FFF2-40B4-BE49-F238E27FC236}">
              <a16:creationId xmlns:a16="http://schemas.microsoft.com/office/drawing/2014/main" id="{C5024D79-B505-4F72-AC47-79C5D94922E7}"/>
            </a:ext>
          </a:extLst>
        </xdr:cNvPr>
        <xdr:cNvSpPr/>
      </xdr:nvSpPr>
      <xdr:spPr>
        <a:xfrm>
          <a:off x="221107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9633</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FDA604E9-B7BC-4C13-BE16-ECCB1B01E663}"/>
            </a:ext>
          </a:extLst>
        </xdr:cNvPr>
        <xdr:cNvSpPr txBox="1"/>
      </xdr:nvSpPr>
      <xdr:spPr>
        <a:xfrm>
          <a:off x="22199600" y="1029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109220</xdr:rowOff>
    </xdr:from>
    <xdr:to>
      <xdr:col>112</xdr:col>
      <xdr:colOff>38100</xdr:colOff>
      <xdr:row>63</xdr:row>
      <xdr:rowOff>39370</xdr:rowOff>
    </xdr:to>
    <xdr:sp macro="" textlink="">
      <xdr:nvSpPr>
        <xdr:cNvPr id="712" name="楕円 711">
          <a:extLst>
            <a:ext uri="{FF2B5EF4-FFF2-40B4-BE49-F238E27FC236}">
              <a16:creationId xmlns:a16="http://schemas.microsoft.com/office/drawing/2014/main" id="{9E40F507-8BBB-4A65-A79F-6688E309CFE8}"/>
            </a:ext>
          </a:extLst>
        </xdr:cNvPr>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37556</xdr:rowOff>
    </xdr:from>
    <xdr:to>
      <xdr:col>116</xdr:col>
      <xdr:colOff>63500</xdr:colOff>
      <xdr:row>62</xdr:row>
      <xdr:rowOff>160020</xdr:rowOff>
    </xdr:to>
    <xdr:cxnSp macro="">
      <xdr:nvCxnSpPr>
        <xdr:cNvPr id="713" name="直線コネクタ 712">
          <a:extLst>
            <a:ext uri="{FF2B5EF4-FFF2-40B4-BE49-F238E27FC236}">
              <a16:creationId xmlns:a16="http://schemas.microsoft.com/office/drawing/2014/main" id="{AEE953E5-749C-4D7A-B7DC-FBEF3F958EAC}"/>
            </a:ext>
          </a:extLst>
        </xdr:cNvPr>
        <xdr:cNvCxnSpPr/>
      </xdr:nvCxnSpPr>
      <xdr:spPr>
        <a:xfrm flipV="1">
          <a:off x="21323300" y="10496006"/>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112485</xdr:rowOff>
    </xdr:from>
    <xdr:to>
      <xdr:col>107</xdr:col>
      <xdr:colOff>101600</xdr:colOff>
      <xdr:row>63</xdr:row>
      <xdr:rowOff>42635</xdr:rowOff>
    </xdr:to>
    <xdr:sp macro="" textlink="">
      <xdr:nvSpPr>
        <xdr:cNvPr id="714" name="楕円 713">
          <a:extLst>
            <a:ext uri="{FF2B5EF4-FFF2-40B4-BE49-F238E27FC236}">
              <a16:creationId xmlns:a16="http://schemas.microsoft.com/office/drawing/2014/main" id="{DCB675D7-3F28-49BE-B59A-F6095E8F8635}"/>
            </a:ext>
          </a:extLst>
        </xdr:cNvPr>
        <xdr:cNvSpPr/>
      </xdr:nvSpPr>
      <xdr:spPr>
        <a:xfrm>
          <a:off x="20383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160020</xdr:rowOff>
    </xdr:from>
    <xdr:to>
      <xdr:col>111</xdr:col>
      <xdr:colOff>177800</xdr:colOff>
      <xdr:row>62</xdr:row>
      <xdr:rowOff>163285</xdr:rowOff>
    </xdr:to>
    <xdr:cxnSp macro="">
      <xdr:nvCxnSpPr>
        <xdr:cNvPr id="715" name="直線コネクタ 714">
          <a:extLst>
            <a:ext uri="{FF2B5EF4-FFF2-40B4-BE49-F238E27FC236}">
              <a16:creationId xmlns:a16="http://schemas.microsoft.com/office/drawing/2014/main" id="{DF061866-E86F-4CD2-BF7B-4FE4C8D08655}"/>
            </a:ext>
          </a:extLst>
        </xdr:cNvPr>
        <xdr:cNvCxnSpPr/>
      </xdr:nvCxnSpPr>
      <xdr:spPr>
        <a:xfrm flipV="1">
          <a:off x="20434300" y="107899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115751</xdr:rowOff>
    </xdr:from>
    <xdr:to>
      <xdr:col>102</xdr:col>
      <xdr:colOff>165100</xdr:colOff>
      <xdr:row>63</xdr:row>
      <xdr:rowOff>45901</xdr:rowOff>
    </xdr:to>
    <xdr:sp macro="" textlink="">
      <xdr:nvSpPr>
        <xdr:cNvPr id="716" name="楕円 715">
          <a:extLst>
            <a:ext uri="{FF2B5EF4-FFF2-40B4-BE49-F238E27FC236}">
              <a16:creationId xmlns:a16="http://schemas.microsoft.com/office/drawing/2014/main" id="{384B721B-84F8-425C-A54D-884E0B869747}"/>
            </a:ext>
          </a:extLst>
        </xdr:cNvPr>
        <xdr:cNvSpPr/>
      </xdr:nvSpPr>
      <xdr:spPr>
        <a:xfrm>
          <a:off x="19494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163285</xdr:rowOff>
    </xdr:from>
    <xdr:to>
      <xdr:col>107</xdr:col>
      <xdr:colOff>50800</xdr:colOff>
      <xdr:row>62</xdr:row>
      <xdr:rowOff>166551</xdr:rowOff>
    </xdr:to>
    <xdr:cxnSp macro="">
      <xdr:nvCxnSpPr>
        <xdr:cNvPr id="717" name="直線コネクタ 716">
          <a:extLst>
            <a:ext uri="{FF2B5EF4-FFF2-40B4-BE49-F238E27FC236}">
              <a16:creationId xmlns:a16="http://schemas.microsoft.com/office/drawing/2014/main" id="{3E319156-379B-4C59-9102-DD89C4540726}"/>
            </a:ext>
          </a:extLst>
        </xdr:cNvPr>
        <xdr:cNvCxnSpPr/>
      </xdr:nvCxnSpPr>
      <xdr:spPr>
        <a:xfrm flipV="1">
          <a:off x="19545300" y="1079318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119017</xdr:rowOff>
    </xdr:from>
    <xdr:to>
      <xdr:col>98</xdr:col>
      <xdr:colOff>38100</xdr:colOff>
      <xdr:row>63</xdr:row>
      <xdr:rowOff>49167</xdr:rowOff>
    </xdr:to>
    <xdr:sp macro="" textlink="">
      <xdr:nvSpPr>
        <xdr:cNvPr id="718" name="楕円 717">
          <a:extLst>
            <a:ext uri="{FF2B5EF4-FFF2-40B4-BE49-F238E27FC236}">
              <a16:creationId xmlns:a16="http://schemas.microsoft.com/office/drawing/2014/main" id="{1F94D203-0716-453F-8D7A-E527E4D48F92}"/>
            </a:ext>
          </a:extLst>
        </xdr:cNvPr>
        <xdr:cNvSpPr/>
      </xdr:nvSpPr>
      <xdr:spPr>
        <a:xfrm>
          <a:off x="18605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166551</xdr:rowOff>
    </xdr:from>
    <xdr:to>
      <xdr:col>102</xdr:col>
      <xdr:colOff>114300</xdr:colOff>
      <xdr:row>62</xdr:row>
      <xdr:rowOff>169817</xdr:rowOff>
    </xdr:to>
    <xdr:cxnSp macro="">
      <xdr:nvCxnSpPr>
        <xdr:cNvPr id="719" name="直線コネクタ 718">
          <a:extLst>
            <a:ext uri="{FF2B5EF4-FFF2-40B4-BE49-F238E27FC236}">
              <a16:creationId xmlns:a16="http://schemas.microsoft.com/office/drawing/2014/main" id="{8F07E14E-159B-4424-B60A-9CA2065068C3}"/>
            </a:ext>
          </a:extLst>
        </xdr:cNvPr>
        <xdr:cNvCxnSpPr/>
      </xdr:nvCxnSpPr>
      <xdr:spPr>
        <a:xfrm flipV="1">
          <a:off x="18656300" y="1079645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141531</xdr:rowOff>
    </xdr:from>
    <xdr:ext cx="469744" cy="259045"/>
    <xdr:sp macro="" textlink="">
      <xdr:nvSpPr>
        <xdr:cNvPr id="720" name="n_1aveValue【保健センター・保健所】&#10;一人当たり面積">
          <a:extLst>
            <a:ext uri="{FF2B5EF4-FFF2-40B4-BE49-F238E27FC236}">
              <a16:creationId xmlns:a16="http://schemas.microsoft.com/office/drawing/2014/main" id="{071FEF65-05BE-47A3-9567-CD8818676428}"/>
            </a:ext>
          </a:extLst>
        </xdr:cNvPr>
        <xdr:cNvSpPr txBox="1"/>
      </xdr:nvSpPr>
      <xdr:spPr>
        <a:xfrm>
          <a:off x="210757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105608</xdr:rowOff>
    </xdr:from>
    <xdr:ext cx="469744" cy="259045"/>
    <xdr:sp macro="" textlink="">
      <xdr:nvSpPr>
        <xdr:cNvPr id="721" name="n_2aveValue【保健センター・保健所】&#10;一人当たり面積">
          <a:extLst>
            <a:ext uri="{FF2B5EF4-FFF2-40B4-BE49-F238E27FC236}">
              <a16:creationId xmlns:a16="http://schemas.microsoft.com/office/drawing/2014/main" id="{B959B1DC-5F6F-4F13-8F8A-34741A3F0EF4}"/>
            </a:ext>
          </a:extLst>
        </xdr:cNvPr>
        <xdr:cNvSpPr txBox="1"/>
      </xdr:nvSpPr>
      <xdr:spPr>
        <a:xfrm>
          <a:off x="20199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108874</xdr:rowOff>
    </xdr:from>
    <xdr:ext cx="469744" cy="259045"/>
    <xdr:sp macro="" textlink="">
      <xdr:nvSpPr>
        <xdr:cNvPr id="722" name="n_3aveValue【保健センター・保健所】&#10;一人当たり面積">
          <a:extLst>
            <a:ext uri="{FF2B5EF4-FFF2-40B4-BE49-F238E27FC236}">
              <a16:creationId xmlns:a16="http://schemas.microsoft.com/office/drawing/2014/main" id="{1028C59F-C3AD-48B8-9C60-8F39D76D3E3D}"/>
            </a:ext>
          </a:extLst>
        </xdr:cNvPr>
        <xdr:cNvSpPr txBox="1"/>
      </xdr:nvSpPr>
      <xdr:spPr>
        <a:xfrm>
          <a:off x="19310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118671</xdr:rowOff>
    </xdr:from>
    <xdr:ext cx="469744" cy="259045"/>
    <xdr:sp macro="" textlink="">
      <xdr:nvSpPr>
        <xdr:cNvPr id="723" name="n_4aveValue【保健センター・保健所】&#10;一人当たり面積">
          <a:extLst>
            <a:ext uri="{FF2B5EF4-FFF2-40B4-BE49-F238E27FC236}">
              <a16:creationId xmlns:a16="http://schemas.microsoft.com/office/drawing/2014/main" id="{4BBD7A80-BFB3-44E1-A099-54EB5B0B2FF3}"/>
            </a:ext>
          </a:extLst>
        </xdr:cNvPr>
        <xdr:cNvSpPr txBox="1"/>
      </xdr:nvSpPr>
      <xdr:spPr>
        <a:xfrm>
          <a:off x="18421427" y="1092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55897</xdr:rowOff>
    </xdr:from>
    <xdr:ext cx="469744" cy="259045"/>
    <xdr:sp macro="" textlink="">
      <xdr:nvSpPr>
        <xdr:cNvPr id="724" name="n_1mainValue【保健センター・保健所】&#10;一人当たり面積">
          <a:extLst>
            <a:ext uri="{FF2B5EF4-FFF2-40B4-BE49-F238E27FC236}">
              <a16:creationId xmlns:a16="http://schemas.microsoft.com/office/drawing/2014/main" id="{75C634E0-D9B3-49A6-AE12-4215501E52B4}"/>
            </a:ext>
          </a:extLst>
        </xdr:cNvPr>
        <xdr:cNvSpPr txBox="1"/>
      </xdr:nvSpPr>
      <xdr:spPr>
        <a:xfrm>
          <a:off x="210757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59162</xdr:rowOff>
    </xdr:from>
    <xdr:ext cx="469744" cy="259045"/>
    <xdr:sp macro="" textlink="">
      <xdr:nvSpPr>
        <xdr:cNvPr id="725" name="n_2mainValue【保健センター・保健所】&#10;一人当たり面積">
          <a:extLst>
            <a:ext uri="{FF2B5EF4-FFF2-40B4-BE49-F238E27FC236}">
              <a16:creationId xmlns:a16="http://schemas.microsoft.com/office/drawing/2014/main" id="{7E40DBCF-BF43-4694-888B-BBFCB6903E3B}"/>
            </a:ext>
          </a:extLst>
        </xdr:cNvPr>
        <xdr:cNvSpPr txBox="1"/>
      </xdr:nvSpPr>
      <xdr:spPr>
        <a:xfrm>
          <a:off x="20199427" y="1051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62428</xdr:rowOff>
    </xdr:from>
    <xdr:ext cx="469744" cy="259045"/>
    <xdr:sp macro="" textlink="">
      <xdr:nvSpPr>
        <xdr:cNvPr id="726" name="n_3mainValue【保健センター・保健所】&#10;一人当たり面積">
          <a:extLst>
            <a:ext uri="{FF2B5EF4-FFF2-40B4-BE49-F238E27FC236}">
              <a16:creationId xmlns:a16="http://schemas.microsoft.com/office/drawing/2014/main" id="{3777F103-CF78-485F-889A-BDABDFD0308A}"/>
            </a:ext>
          </a:extLst>
        </xdr:cNvPr>
        <xdr:cNvSpPr txBox="1"/>
      </xdr:nvSpPr>
      <xdr:spPr>
        <a:xfrm>
          <a:off x="19310427" y="1052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65694</xdr:rowOff>
    </xdr:from>
    <xdr:ext cx="469744" cy="259045"/>
    <xdr:sp macro="" textlink="">
      <xdr:nvSpPr>
        <xdr:cNvPr id="727" name="n_4mainValue【保健センター・保健所】&#10;一人当たり面積">
          <a:extLst>
            <a:ext uri="{FF2B5EF4-FFF2-40B4-BE49-F238E27FC236}">
              <a16:creationId xmlns:a16="http://schemas.microsoft.com/office/drawing/2014/main" id="{9CD32399-FA99-4111-8ECC-CE91733FE013}"/>
            </a:ext>
          </a:extLst>
        </xdr:cNvPr>
        <xdr:cNvSpPr txBox="1"/>
      </xdr:nvSpPr>
      <xdr:spPr>
        <a:xfrm>
          <a:off x="18421427" y="1052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72A06137-0ECF-467F-A8D9-4B0D0047765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7C46AF9D-0440-4851-9CB6-9CB16022BF4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71957104-B856-41C6-9D40-62CB416131F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2425A374-19A4-409F-8648-C0862073AEE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57DEB688-2EE1-40E3-A0CC-4542DF63177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0F6ADE13-FB5D-4DBC-816E-FB8A710CD5E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405AFC48-D645-4822-9895-340E75413D6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E38AEC30-9EB8-41B5-911E-32A5069E09C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EF66AE84-9344-4BF1-9469-0CAB0BF271E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18EACC26-3684-41A2-839B-84DF68BD0E3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48F6D933-530B-4FD0-B277-F3D32FDFFA5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65E09EBC-33F0-418E-9458-0C25D7D7182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a:extLst>
            <a:ext uri="{FF2B5EF4-FFF2-40B4-BE49-F238E27FC236}">
              <a16:creationId xmlns:a16="http://schemas.microsoft.com/office/drawing/2014/main" id="{D26074B1-7C10-49C6-AD2E-EBC0397BBDB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F49A1D83-5BD8-493E-8BE8-86F92B673E9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AD00F643-7D8C-40AC-BE84-948B89864E2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46A314E3-C9D1-4B39-A3BE-7D9A356714F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4994CEDF-E030-4F1E-AD96-567C6CB4FB2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E225EFA9-3FF8-4E8A-B630-768AFD6A8CE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553852BE-4721-4BE6-88B1-A077880693D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0691FC88-7A5D-4482-8A4F-11B40858B37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8" name="テキスト ボックス 747">
          <a:extLst>
            <a:ext uri="{FF2B5EF4-FFF2-40B4-BE49-F238E27FC236}">
              <a16:creationId xmlns:a16="http://schemas.microsoft.com/office/drawing/2014/main" id="{4D210781-3650-43F3-B467-7A5FDFA3873B}"/>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612272D2-0933-4E10-B709-58999B98BD8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a:extLst>
            <a:ext uri="{FF2B5EF4-FFF2-40B4-BE49-F238E27FC236}">
              <a16:creationId xmlns:a16="http://schemas.microsoft.com/office/drawing/2014/main" id="{AA02ACEC-25AA-4713-BB67-78BD7C82CDA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119380</xdr:rowOff>
    </xdr:from>
    <xdr:to>
      <xdr:col>85</xdr:col>
      <xdr:colOff>126364</xdr:colOff>
      <xdr:row>85</xdr:row>
      <xdr:rowOff>31750</xdr:rowOff>
    </xdr:to>
    <xdr:cxnSp macro="">
      <xdr:nvCxnSpPr>
        <xdr:cNvPr id="751" name="直線コネクタ 750">
          <a:extLst>
            <a:ext uri="{FF2B5EF4-FFF2-40B4-BE49-F238E27FC236}">
              <a16:creationId xmlns:a16="http://schemas.microsoft.com/office/drawing/2014/main" id="{BB94104E-8039-4773-A1D3-34F5AE25BAA0}"/>
            </a:ext>
          </a:extLst>
        </xdr:cNvPr>
        <xdr:cNvCxnSpPr/>
      </xdr:nvCxnSpPr>
      <xdr:spPr>
        <a:xfrm flipV="1">
          <a:off x="16318864" y="13492480"/>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2" name="【消防施設】&#10;有形固定資産減価償却率最小値テキスト">
          <a:extLst>
            <a:ext uri="{FF2B5EF4-FFF2-40B4-BE49-F238E27FC236}">
              <a16:creationId xmlns:a16="http://schemas.microsoft.com/office/drawing/2014/main" id="{7F659F74-2A13-4A00-B79D-BA6E88227F9C}"/>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3" name="直線コネクタ 752">
          <a:extLst>
            <a:ext uri="{FF2B5EF4-FFF2-40B4-BE49-F238E27FC236}">
              <a16:creationId xmlns:a16="http://schemas.microsoft.com/office/drawing/2014/main" id="{5A0D9A08-EAAD-423B-A8F0-D90C6C17D91E}"/>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66057</xdr:rowOff>
    </xdr:from>
    <xdr:ext cx="405111" cy="259045"/>
    <xdr:sp macro="" textlink="">
      <xdr:nvSpPr>
        <xdr:cNvPr id="754" name="【消防施設】&#10;有形固定資産減価償却率最大値テキスト">
          <a:extLst>
            <a:ext uri="{FF2B5EF4-FFF2-40B4-BE49-F238E27FC236}">
              <a16:creationId xmlns:a16="http://schemas.microsoft.com/office/drawing/2014/main" id="{1B094C54-519C-4479-BA55-4D537EA49DC4}"/>
            </a:ext>
          </a:extLst>
        </xdr:cNvPr>
        <xdr:cNvSpPr txBox="1"/>
      </xdr:nvSpPr>
      <xdr:spPr>
        <a:xfrm>
          <a:off x="16357600" y="1326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119380</xdr:rowOff>
    </xdr:from>
    <xdr:to>
      <xdr:col>86</xdr:col>
      <xdr:colOff>25400</xdr:colOff>
      <xdr:row>78</xdr:row>
      <xdr:rowOff>119380</xdr:rowOff>
    </xdr:to>
    <xdr:cxnSp macro="">
      <xdr:nvCxnSpPr>
        <xdr:cNvPr id="755" name="直線コネクタ 754">
          <a:extLst>
            <a:ext uri="{FF2B5EF4-FFF2-40B4-BE49-F238E27FC236}">
              <a16:creationId xmlns:a16="http://schemas.microsoft.com/office/drawing/2014/main" id="{225ABDE2-3941-4BDF-9D35-A9331CEB22E6}"/>
            </a:ext>
          </a:extLst>
        </xdr:cNvPr>
        <xdr:cNvCxnSpPr/>
      </xdr:nvCxnSpPr>
      <xdr:spPr>
        <a:xfrm>
          <a:off x="16230600" y="1349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127016</xdr:rowOff>
    </xdr:from>
    <xdr:ext cx="405111" cy="259045"/>
    <xdr:sp macro="" textlink="">
      <xdr:nvSpPr>
        <xdr:cNvPr id="756" name="【消防施設】&#10;有形固定資産減価償却率平均値テキスト">
          <a:extLst>
            <a:ext uri="{FF2B5EF4-FFF2-40B4-BE49-F238E27FC236}">
              <a16:creationId xmlns:a16="http://schemas.microsoft.com/office/drawing/2014/main" id="{92359799-0D98-4BB3-B387-5EDE13F10DBD}"/>
            </a:ext>
          </a:extLst>
        </xdr:cNvPr>
        <xdr:cNvSpPr txBox="1"/>
      </xdr:nvSpPr>
      <xdr:spPr>
        <a:xfrm>
          <a:off x="16357600" y="14014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148589</xdr:rowOff>
    </xdr:from>
    <xdr:to>
      <xdr:col>85</xdr:col>
      <xdr:colOff>177800</xdr:colOff>
      <xdr:row>82</xdr:row>
      <xdr:rowOff>78739</xdr:rowOff>
    </xdr:to>
    <xdr:sp macro="" textlink="">
      <xdr:nvSpPr>
        <xdr:cNvPr id="757" name="フローチャート: 判断 756">
          <a:extLst>
            <a:ext uri="{FF2B5EF4-FFF2-40B4-BE49-F238E27FC236}">
              <a16:creationId xmlns:a16="http://schemas.microsoft.com/office/drawing/2014/main" id="{CCAA19A5-EADA-4877-AF07-5F411B707EB2}"/>
            </a:ext>
          </a:extLst>
        </xdr:cNvPr>
        <xdr:cNvSpPr/>
      </xdr:nvSpPr>
      <xdr:spPr>
        <a:xfrm>
          <a:off x="16268700" y="1403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62230</xdr:rowOff>
    </xdr:from>
    <xdr:to>
      <xdr:col>81</xdr:col>
      <xdr:colOff>101600</xdr:colOff>
      <xdr:row>81</xdr:row>
      <xdr:rowOff>163830</xdr:rowOff>
    </xdr:to>
    <xdr:sp macro="" textlink="">
      <xdr:nvSpPr>
        <xdr:cNvPr id="758" name="フローチャート: 判断 757">
          <a:extLst>
            <a:ext uri="{FF2B5EF4-FFF2-40B4-BE49-F238E27FC236}">
              <a16:creationId xmlns:a16="http://schemas.microsoft.com/office/drawing/2014/main" id="{6F31D864-54F8-4B07-9E47-B5199C5FFC05}"/>
            </a:ext>
          </a:extLst>
        </xdr:cNvPr>
        <xdr:cNvSpPr/>
      </xdr:nvSpPr>
      <xdr:spPr>
        <a:xfrm>
          <a:off x="15430500" y="1394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38100</xdr:rowOff>
    </xdr:from>
    <xdr:to>
      <xdr:col>76</xdr:col>
      <xdr:colOff>165100</xdr:colOff>
      <xdr:row>81</xdr:row>
      <xdr:rowOff>139700</xdr:rowOff>
    </xdr:to>
    <xdr:sp macro="" textlink="">
      <xdr:nvSpPr>
        <xdr:cNvPr id="759" name="フローチャート: 判断 758">
          <a:extLst>
            <a:ext uri="{FF2B5EF4-FFF2-40B4-BE49-F238E27FC236}">
              <a16:creationId xmlns:a16="http://schemas.microsoft.com/office/drawing/2014/main" id="{1DAC4F62-2519-40E7-A744-6CD6EDB71D6F}"/>
            </a:ext>
          </a:extLst>
        </xdr:cNvPr>
        <xdr:cNvSpPr/>
      </xdr:nvSpPr>
      <xdr:spPr>
        <a:xfrm>
          <a:off x="14541500" y="1392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21589</xdr:rowOff>
    </xdr:from>
    <xdr:to>
      <xdr:col>72</xdr:col>
      <xdr:colOff>38100</xdr:colOff>
      <xdr:row>81</xdr:row>
      <xdr:rowOff>123189</xdr:rowOff>
    </xdr:to>
    <xdr:sp macro="" textlink="">
      <xdr:nvSpPr>
        <xdr:cNvPr id="760" name="フローチャート: 判断 759">
          <a:extLst>
            <a:ext uri="{FF2B5EF4-FFF2-40B4-BE49-F238E27FC236}">
              <a16:creationId xmlns:a16="http://schemas.microsoft.com/office/drawing/2014/main" id="{E6E24BBB-BE9E-4599-B068-FD783CFE94B4}"/>
            </a:ext>
          </a:extLst>
        </xdr:cNvPr>
        <xdr:cNvSpPr/>
      </xdr:nvSpPr>
      <xdr:spPr>
        <a:xfrm>
          <a:off x="13652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20320</xdr:rowOff>
    </xdr:from>
    <xdr:to>
      <xdr:col>67</xdr:col>
      <xdr:colOff>101600</xdr:colOff>
      <xdr:row>81</xdr:row>
      <xdr:rowOff>121920</xdr:rowOff>
    </xdr:to>
    <xdr:sp macro="" textlink="">
      <xdr:nvSpPr>
        <xdr:cNvPr id="761" name="フローチャート: 判断 760">
          <a:extLst>
            <a:ext uri="{FF2B5EF4-FFF2-40B4-BE49-F238E27FC236}">
              <a16:creationId xmlns:a16="http://schemas.microsoft.com/office/drawing/2014/main" id="{FDFBAC19-D7E3-47B3-A03B-62C7193AA89B}"/>
            </a:ext>
          </a:extLst>
        </xdr:cNvPr>
        <xdr:cNvSpPr/>
      </xdr:nvSpPr>
      <xdr:spPr>
        <a:xfrm>
          <a:off x="12763500" y="1390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94845D47-E260-487E-A2D9-55DE173F1CC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F6806CA6-D724-48F3-90B3-3F263B81444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EB4DD98D-D511-4FC8-8E86-2C24827600D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75D9DBA7-468F-4D44-A991-39BEAD4E9C2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4DD64549-8A21-44E3-A5B6-1D695295A0B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68580</xdr:rowOff>
    </xdr:from>
    <xdr:to>
      <xdr:col>85</xdr:col>
      <xdr:colOff>177800</xdr:colOff>
      <xdr:row>78</xdr:row>
      <xdr:rowOff>170180</xdr:rowOff>
    </xdr:to>
    <xdr:sp macro="" textlink="">
      <xdr:nvSpPr>
        <xdr:cNvPr id="767" name="楕円 766">
          <a:extLst>
            <a:ext uri="{FF2B5EF4-FFF2-40B4-BE49-F238E27FC236}">
              <a16:creationId xmlns:a16="http://schemas.microsoft.com/office/drawing/2014/main" id="{A8C76A3A-39E7-4227-84CB-6CE0038376C2}"/>
            </a:ext>
          </a:extLst>
        </xdr:cNvPr>
        <xdr:cNvSpPr/>
      </xdr:nvSpPr>
      <xdr:spPr>
        <a:xfrm>
          <a:off x="162687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21607</xdr:rowOff>
    </xdr:from>
    <xdr:ext cx="405111" cy="259045"/>
    <xdr:sp macro="" textlink="">
      <xdr:nvSpPr>
        <xdr:cNvPr id="768" name="【消防施設】&#10;有形固定資産減価償却率該当値テキスト">
          <a:extLst>
            <a:ext uri="{FF2B5EF4-FFF2-40B4-BE49-F238E27FC236}">
              <a16:creationId xmlns:a16="http://schemas.microsoft.com/office/drawing/2014/main" id="{9CAADF10-AB06-44EA-BD17-E89C5069A860}"/>
            </a:ext>
          </a:extLst>
        </xdr:cNvPr>
        <xdr:cNvSpPr txBox="1"/>
      </xdr:nvSpPr>
      <xdr:spPr>
        <a:xfrm>
          <a:off x="16357600"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16511</xdr:rowOff>
    </xdr:from>
    <xdr:to>
      <xdr:col>81</xdr:col>
      <xdr:colOff>101600</xdr:colOff>
      <xdr:row>78</xdr:row>
      <xdr:rowOff>118111</xdr:rowOff>
    </xdr:to>
    <xdr:sp macro="" textlink="">
      <xdr:nvSpPr>
        <xdr:cNvPr id="769" name="楕円 768">
          <a:extLst>
            <a:ext uri="{FF2B5EF4-FFF2-40B4-BE49-F238E27FC236}">
              <a16:creationId xmlns:a16="http://schemas.microsoft.com/office/drawing/2014/main" id="{6429CFED-4B3A-4781-BC40-31393835D55B}"/>
            </a:ext>
          </a:extLst>
        </xdr:cNvPr>
        <xdr:cNvSpPr/>
      </xdr:nvSpPr>
      <xdr:spPr>
        <a:xfrm>
          <a:off x="15430500" y="1338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67311</xdr:rowOff>
    </xdr:from>
    <xdr:to>
      <xdr:col>85</xdr:col>
      <xdr:colOff>127000</xdr:colOff>
      <xdr:row>78</xdr:row>
      <xdr:rowOff>119380</xdr:rowOff>
    </xdr:to>
    <xdr:cxnSp macro="">
      <xdr:nvCxnSpPr>
        <xdr:cNvPr id="770" name="直線コネクタ 769">
          <a:extLst>
            <a:ext uri="{FF2B5EF4-FFF2-40B4-BE49-F238E27FC236}">
              <a16:creationId xmlns:a16="http://schemas.microsoft.com/office/drawing/2014/main" id="{20EC008F-AFEB-46ED-A551-4EE8EF3CEA65}"/>
            </a:ext>
          </a:extLst>
        </xdr:cNvPr>
        <xdr:cNvCxnSpPr/>
      </xdr:nvCxnSpPr>
      <xdr:spPr>
        <a:xfrm>
          <a:off x="15481300" y="13440411"/>
          <a:ext cx="838200" cy="5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134620</xdr:rowOff>
    </xdr:from>
    <xdr:to>
      <xdr:col>76</xdr:col>
      <xdr:colOff>165100</xdr:colOff>
      <xdr:row>78</xdr:row>
      <xdr:rowOff>64770</xdr:rowOff>
    </xdr:to>
    <xdr:sp macro="" textlink="">
      <xdr:nvSpPr>
        <xdr:cNvPr id="771" name="楕円 770">
          <a:extLst>
            <a:ext uri="{FF2B5EF4-FFF2-40B4-BE49-F238E27FC236}">
              <a16:creationId xmlns:a16="http://schemas.microsoft.com/office/drawing/2014/main" id="{95D18ED6-1B39-44B8-BBD7-ACCC8434BFA9}"/>
            </a:ext>
          </a:extLst>
        </xdr:cNvPr>
        <xdr:cNvSpPr/>
      </xdr:nvSpPr>
      <xdr:spPr>
        <a:xfrm>
          <a:off x="145415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xdr:rowOff>
    </xdr:from>
    <xdr:to>
      <xdr:col>81</xdr:col>
      <xdr:colOff>50800</xdr:colOff>
      <xdr:row>78</xdr:row>
      <xdr:rowOff>67311</xdr:rowOff>
    </xdr:to>
    <xdr:cxnSp macro="">
      <xdr:nvCxnSpPr>
        <xdr:cNvPr id="772" name="直線コネクタ 771">
          <a:extLst>
            <a:ext uri="{FF2B5EF4-FFF2-40B4-BE49-F238E27FC236}">
              <a16:creationId xmlns:a16="http://schemas.microsoft.com/office/drawing/2014/main" id="{572FCC79-843C-4CB3-B15C-6B32C8C9A2A0}"/>
            </a:ext>
          </a:extLst>
        </xdr:cNvPr>
        <xdr:cNvCxnSpPr/>
      </xdr:nvCxnSpPr>
      <xdr:spPr>
        <a:xfrm>
          <a:off x="14592300" y="133870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82550</xdr:rowOff>
    </xdr:from>
    <xdr:to>
      <xdr:col>72</xdr:col>
      <xdr:colOff>38100</xdr:colOff>
      <xdr:row>78</xdr:row>
      <xdr:rowOff>12700</xdr:rowOff>
    </xdr:to>
    <xdr:sp macro="" textlink="">
      <xdr:nvSpPr>
        <xdr:cNvPr id="773" name="楕円 772">
          <a:extLst>
            <a:ext uri="{FF2B5EF4-FFF2-40B4-BE49-F238E27FC236}">
              <a16:creationId xmlns:a16="http://schemas.microsoft.com/office/drawing/2014/main" id="{30F220AA-8E81-4C96-981F-D996F851F4AF}"/>
            </a:ext>
          </a:extLst>
        </xdr:cNvPr>
        <xdr:cNvSpPr/>
      </xdr:nvSpPr>
      <xdr:spPr>
        <a:xfrm>
          <a:off x="1365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78</xdr:row>
      <xdr:rowOff>13970</xdr:rowOff>
    </xdr:to>
    <xdr:cxnSp macro="">
      <xdr:nvCxnSpPr>
        <xdr:cNvPr id="774" name="直線コネクタ 773">
          <a:extLst>
            <a:ext uri="{FF2B5EF4-FFF2-40B4-BE49-F238E27FC236}">
              <a16:creationId xmlns:a16="http://schemas.microsoft.com/office/drawing/2014/main" id="{11CAD1FA-5F1D-4E30-927C-514D921FF4EE}"/>
            </a:ext>
          </a:extLst>
        </xdr:cNvPr>
        <xdr:cNvCxnSpPr/>
      </xdr:nvCxnSpPr>
      <xdr:spPr>
        <a:xfrm>
          <a:off x="13703300" y="13335000"/>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152400</xdr:rowOff>
    </xdr:from>
    <xdr:to>
      <xdr:col>67</xdr:col>
      <xdr:colOff>101600</xdr:colOff>
      <xdr:row>85</xdr:row>
      <xdr:rowOff>82550</xdr:rowOff>
    </xdr:to>
    <xdr:sp macro="" textlink="">
      <xdr:nvSpPr>
        <xdr:cNvPr id="775" name="楕円 774">
          <a:extLst>
            <a:ext uri="{FF2B5EF4-FFF2-40B4-BE49-F238E27FC236}">
              <a16:creationId xmlns:a16="http://schemas.microsoft.com/office/drawing/2014/main" id="{AE69D096-FD4A-45F8-ACA1-914E1CC17BC8}"/>
            </a:ext>
          </a:extLst>
        </xdr:cNvPr>
        <xdr:cNvSpPr/>
      </xdr:nvSpPr>
      <xdr:spPr>
        <a:xfrm>
          <a:off x="1276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133350</xdr:rowOff>
    </xdr:from>
    <xdr:to>
      <xdr:col>71</xdr:col>
      <xdr:colOff>177800</xdr:colOff>
      <xdr:row>85</xdr:row>
      <xdr:rowOff>31750</xdr:rowOff>
    </xdr:to>
    <xdr:cxnSp macro="">
      <xdr:nvCxnSpPr>
        <xdr:cNvPr id="776" name="直線コネクタ 775">
          <a:extLst>
            <a:ext uri="{FF2B5EF4-FFF2-40B4-BE49-F238E27FC236}">
              <a16:creationId xmlns:a16="http://schemas.microsoft.com/office/drawing/2014/main" id="{BD77E345-81F5-4EA6-AFFB-6D7721DCF669}"/>
            </a:ext>
          </a:extLst>
        </xdr:cNvPr>
        <xdr:cNvCxnSpPr/>
      </xdr:nvCxnSpPr>
      <xdr:spPr>
        <a:xfrm flipV="1">
          <a:off x="12814300" y="13335000"/>
          <a:ext cx="889000" cy="127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154957</xdr:rowOff>
    </xdr:from>
    <xdr:ext cx="405111" cy="259045"/>
    <xdr:sp macro="" textlink="">
      <xdr:nvSpPr>
        <xdr:cNvPr id="777" name="n_1aveValue【消防施設】&#10;有形固定資産減価償却率">
          <a:extLst>
            <a:ext uri="{FF2B5EF4-FFF2-40B4-BE49-F238E27FC236}">
              <a16:creationId xmlns:a16="http://schemas.microsoft.com/office/drawing/2014/main" id="{6DE80741-B210-4CD2-8452-E594495E4543}"/>
            </a:ext>
          </a:extLst>
        </xdr:cNvPr>
        <xdr:cNvSpPr txBox="1"/>
      </xdr:nvSpPr>
      <xdr:spPr>
        <a:xfrm>
          <a:off x="15266044"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130827</xdr:rowOff>
    </xdr:from>
    <xdr:ext cx="405111" cy="259045"/>
    <xdr:sp macro="" textlink="">
      <xdr:nvSpPr>
        <xdr:cNvPr id="778" name="n_2aveValue【消防施設】&#10;有形固定資産減価償却率">
          <a:extLst>
            <a:ext uri="{FF2B5EF4-FFF2-40B4-BE49-F238E27FC236}">
              <a16:creationId xmlns:a16="http://schemas.microsoft.com/office/drawing/2014/main" id="{02CBB377-32E0-4D02-B007-28814700A8AB}"/>
            </a:ext>
          </a:extLst>
        </xdr:cNvPr>
        <xdr:cNvSpPr txBox="1"/>
      </xdr:nvSpPr>
      <xdr:spPr>
        <a:xfrm>
          <a:off x="14389744" y="1401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114316</xdr:rowOff>
    </xdr:from>
    <xdr:ext cx="405111" cy="259045"/>
    <xdr:sp macro="" textlink="">
      <xdr:nvSpPr>
        <xdr:cNvPr id="779" name="n_3aveValue【消防施設】&#10;有形固定資産減価償却率">
          <a:extLst>
            <a:ext uri="{FF2B5EF4-FFF2-40B4-BE49-F238E27FC236}">
              <a16:creationId xmlns:a16="http://schemas.microsoft.com/office/drawing/2014/main" id="{6AADAF2F-05E4-4F48-8492-B22386A5F1E2}"/>
            </a:ext>
          </a:extLst>
        </xdr:cNvPr>
        <xdr:cNvSpPr txBox="1"/>
      </xdr:nvSpPr>
      <xdr:spPr>
        <a:xfrm>
          <a:off x="13500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138447</xdr:rowOff>
    </xdr:from>
    <xdr:ext cx="405111" cy="259045"/>
    <xdr:sp macro="" textlink="">
      <xdr:nvSpPr>
        <xdr:cNvPr id="780" name="n_4aveValue【消防施設】&#10;有形固定資産減価償却率">
          <a:extLst>
            <a:ext uri="{FF2B5EF4-FFF2-40B4-BE49-F238E27FC236}">
              <a16:creationId xmlns:a16="http://schemas.microsoft.com/office/drawing/2014/main" id="{05B7A187-AA68-436C-BAAF-98D796898911}"/>
            </a:ext>
          </a:extLst>
        </xdr:cNvPr>
        <xdr:cNvSpPr txBox="1"/>
      </xdr:nvSpPr>
      <xdr:spPr>
        <a:xfrm>
          <a:off x="12611744" y="1368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134638</xdr:rowOff>
    </xdr:from>
    <xdr:ext cx="340478" cy="259045"/>
    <xdr:sp macro="" textlink="">
      <xdr:nvSpPr>
        <xdr:cNvPr id="781" name="n_1mainValue【消防施設】&#10;有形固定資産減価償却率">
          <a:extLst>
            <a:ext uri="{FF2B5EF4-FFF2-40B4-BE49-F238E27FC236}">
              <a16:creationId xmlns:a16="http://schemas.microsoft.com/office/drawing/2014/main" id="{34DB8909-F0D1-4A2B-A81E-5B250E02E778}"/>
            </a:ext>
          </a:extLst>
        </xdr:cNvPr>
        <xdr:cNvSpPr txBox="1"/>
      </xdr:nvSpPr>
      <xdr:spPr>
        <a:xfrm>
          <a:off x="15298361" y="131648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81297</xdr:rowOff>
    </xdr:from>
    <xdr:ext cx="340478" cy="259045"/>
    <xdr:sp macro="" textlink="">
      <xdr:nvSpPr>
        <xdr:cNvPr id="782" name="n_2mainValue【消防施設】&#10;有形固定資産減価償却率">
          <a:extLst>
            <a:ext uri="{FF2B5EF4-FFF2-40B4-BE49-F238E27FC236}">
              <a16:creationId xmlns:a16="http://schemas.microsoft.com/office/drawing/2014/main" id="{E51572FD-BB92-441A-8F1C-9E849FDC6EF6}"/>
            </a:ext>
          </a:extLst>
        </xdr:cNvPr>
        <xdr:cNvSpPr txBox="1"/>
      </xdr:nvSpPr>
      <xdr:spPr>
        <a:xfrm>
          <a:off x="14422061" y="13111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29227</xdr:rowOff>
    </xdr:from>
    <xdr:ext cx="340478" cy="259045"/>
    <xdr:sp macro="" textlink="">
      <xdr:nvSpPr>
        <xdr:cNvPr id="783" name="n_3mainValue【消防施設】&#10;有形固定資産減価償却率">
          <a:extLst>
            <a:ext uri="{FF2B5EF4-FFF2-40B4-BE49-F238E27FC236}">
              <a16:creationId xmlns:a16="http://schemas.microsoft.com/office/drawing/2014/main" id="{2D43C11E-7DCF-4241-95D5-EFAA0D2DA646}"/>
            </a:ext>
          </a:extLst>
        </xdr:cNvPr>
        <xdr:cNvSpPr txBox="1"/>
      </xdr:nvSpPr>
      <xdr:spPr>
        <a:xfrm>
          <a:off x="13533061" y="1305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85</xdr:row>
      <xdr:rowOff>73677</xdr:rowOff>
    </xdr:from>
    <xdr:ext cx="469744" cy="259045"/>
    <xdr:sp macro="" textlink="">
      <xdr:nvSpPr>
        <xdr:cNvPr id="784" name="n_4mainValue【消防施設】&#10;有形固定資産減価償却率">
          <a:extLst>
            <a:ext uri="{FF2B5EF4-FFF2-40B4-BE49-F238E27FC236}">
              <a16:creationId xmlns:a16="http://schemas.microsoft.com/office/drawing/2014/main" id="{E6F15B0E-A103-40DF-BE16-01D8BFF48393}"/>
            </a:ext>
          </a:extLst>
        </xdr:cNvPr>
        <xdr:cNvSpPr txBox="1"/>
      </xdr:nvSpPr>
      <xdr:spPr>
        <a:xfrm>
          <a:off x="1257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C5C548BA-6B2F-4A80-9701-AC0FE4F6F9B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ECDFEFD4-1EAE-447F-A2C0-0BC6AFAAFAE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4BCA4B46-A3C1-498A-B4DB-F4C4549D632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3014DCB2-5538-4DA4-8F0D-2D63BBB142A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962A6E63-C7CA-4D1F-A888-47B3588E77A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DB90963A-C686-4823-9C79-802BF8E657D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4EF862C9-9686-48AF-94BD-5BCD546C709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D26DA5E1-7664-42BA-8FCB-E576FDBA199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a16="http://schemas.microsoft.com/office/drawing/2014/main" id="{73C24B2F-5634-4835-8BB2-98C09E0B191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id="{2B52E0F9-F0AF-4459-ADFF-A2CA7B9476D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a:extLst>
            <a:ext uri="{FF2B5EF4-FFF2-40B4-BE49-F238E27FC236}">
              <a16:creationId xmlns:a16="http://schemas.microsoft.com/office/drawing/2014/main" id="{A61DC5AC-86B3-4DC8-84BA-D03176289EE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a:extLst>
            <a:ext uri="{FF2B5EF4-FFF2-40B4-BE49-F238E27FC236}">
              <a16:creationId xmlns:a16="http://schemas.microsoft.com/office/drawing/2014/main" id="{F104E01C-B8CC-4C37-87D3-4EF83DF2B21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a:extLst>
            <a:ext uri="{FF2B5EF4-FFF2-40B4-BE49-F238E27FC236}">
              <a16:creationId xmlns:a16="http://schemas.microsoft.com/office/drawing/2014/main" id="{6D5D2F1D-9845-4807-9206-C40D41EE6F0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a:extLst>
            <a:ext uri="{FF2B5EF4-FFF2-40B4-BE49-F238E27FC236}">
              <a16:creationId xmlns:a16="http://schemas.microsoft.com/office/drawing/2014/main" id="{CE5AE1FD-5899-4494-A6CD-3297AA27635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a:extLst>
            <a:ext uri="{FF2B5EF4-FFF2-40B4-BE49-F238E27FC236}">
              <a16:creationId xmlns:a16="http://schemas.microsoft.com/office/drawing/2014/main" id="{F3BFF359-E2FA-4C4A-82E1-1B8EDDB6F91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a:extLst>
            <a:ext uri="{FF2B5EF4-FFF2-40B4-BE49-F238E27FC236}">
              <a16:creationId xmlns:a16="http://schemas.microsoft.com/office/drawing/2014/main" id="{AC941C09-F7DF-4A0A-AA6E-AF9AAB21E3C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a:extLst>
            <a:ext uri="{FF2B5EF4-FFF2-40B4-BE49-F238E27FC236}">
              <a16:creationId xmlns:a16="http://schemas.microsoft.com/office/drawing/2014/main" id="{DDF6B963-9C16-4144-8F95-145BB6214D6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a:extLst>
            <a:ext uri="{FF2B5EF4-FFF2-40B4-BE49-F238E27FC236}">
              <a16:creationId xmlns:a16="http://schemas.microsoft.com/office/drawing/2014/main" id="{F7E9BF94-912D-46C0-9FBB-25210A36C92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369F5AD3-4DB2-4FAA-9166-6161FFF66A1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87BC9019-256F-4BC8-B874-15D3940ECFB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B65A7538-B593-4E87-9031-0E1D118144C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806" name="直線コネクタ 805">
          <a:extLst>
            <a:ext uri="{FF2B5EF4-FFF2-40B4-BE49-F238E27FC236}">
              <a16:creationId xmlns:a16="http://schemas.microsoft.com/office/drawing/2014/main" id="{09F60953-7E46-49F8-9E1D-985A2C784777}"/>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7" name="【消防施設】&#10;一人当たり面積最小値テキスト">
          <a:extLst>
            <a:ext uri="{FF2B5EF4-FFF2-40B4-BE49-F238E27FC236}">
              <a16:creationId xmlns:a16="http://schemas.microsoft.com/office/drawing/2014/main" id="{82B7087B-1B73-4796-AB44-FDF4671E3963}"/>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8" name="直線コネクタ 807">
          <a:extLst>
            <a:ext uri="{FF2B5EF4-FFF2-40B4-BE49-F238E27FC236}">
              <a16:creationId xmlns:a16="http://schemas.microsoft.com/office/drawing/2014/main" id="{397FF686-8032-451B-B37B-2EE6BFD88F16}"/>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809" name="【消防施設】&#10;一人当たり面積最大値テキスト">
          <a:extLst>
            <a:ext uri="{FF2B5EF4-FFF2-40B4-BE49-F238E27FC236}">
              <a16:creationId xmlns:a16="http://schemas.microsoft.com/office/drawing/2014/main" id="{56BBBC90-835A-4083-A658-35D84BFD1F5E}"/>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810" name="直線コネクタ 809">
          <a:extLst>
            <a:ext uri="{FF2B5EF4-FFF2-40B4-BE49-F238E27FC236}">
              <a16:creationId xmlns:a16="http://schemas.microsoft.com/office/drawing/2014/main" id="{0125CFD5-60AD-4A8B-9BDD-918B7EABBCC8}"/>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811" name="【消防施設】&#10;一人当たり面積平均値テキスト">
          <a:extLst>
            <a:ext uri="{FF2B5EF4-FFF2-40B4-BE49-F238E27FC236}">
              <a16:creationId xmlns:a16="http://schemas.microsoft.com/office/drawing/2014/main" id="{DC09EBF2-D983-4093-B02A-D7CA8DED0BEF}"/>
            </a:ext>
          </a:extLst>
        </xdr:cNvPr>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812" name="フローチャート: 判断 811">
          <a:extLst>
            <a:ext uri="{FF2B5EF4-FFF2-40B4-BE49-F238E27FC236}">
              <a16:creationId xmlns:a16="http://schemas.microsoft.com/office/drawing/2014/main" id="{19251D90-8AAB-4351-8F5A-FA6C966CD1DC}"/>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813" name="フローチャート: 判断 812">
          <a:extLst>
            <a:ext uri="{FF2B5EF4-FFF2-40B4-BE49-F238E27FC236}">
              <a16:creationId xmlns:a16="http://schemas.microsoft.com/office/drawing/2014/main" id="{D9508324-81F8-44D4-B350-EDAFA160F350}"/>
            </a:ext>
          </a:extLst>
        </xdr:cNvPr>
        <xdr:cNvSpPr/>
      </xdr:nvSpPr>
      <xdr:spPr>
        <a:xfrm>
          <a:off x="21272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814" name="フローチャート: 判断 813">
          <a:extLst>
            <a:ext uri="{FF2B5EF4-FFF2-40B4-BE49-F238E27FC236}">
              <a16:creationId xmlns:a16="http://schemas.microsoft.com/office/drawing/2014/main" id="{477BFB2F-7273-4AC7-AAEC-CE38D11768D0}"/>
            </a:ext>
          </a:extLst>
        </xdr:cNvPr>
        <xdr:cNvSpPr/>
      </xdr:nvSpPr>
      <xdr:spPr>
        <a:xfrm>
          <a:off x="20383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815" name="フローチャート: 判断 814">
          <a:extLst>
            <a:ext uri="{FF2B5EF4-FFF2-40B4-BE49-F238E27FC236}">
              <a16:creationId xmlns:a16="http://schemas.microsoft.com/office/drawing/2014/main" id="{596C642B-1893-43D6-8D10-E41215BE9778}"/>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816" name="フローチャート: 判断 815">
          <a:extLst>
            <a:ext uri="{FF2B5EF4-FFF2-40B4-BE49-F238E27FC236}">
              <a16:creationId xmlns:a16="http://schemas.microsoft.com/office/drawing/2014/main" id="{67D462A3-F57E-49D8-9F7F-65C3FB6E0BD5}"/>
            </a:ext>
          </a:extLst>
        </xdr:cNvPr>
        <xdr:cNvSpPr/>
      </xdr:nvSpPr>
      <xdr:spPr>
        <a:xfrm>
          <a:off x="18605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C6494555-FA2D-4D18-97EF-2EFAEABB1DD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21A33216-1335-459B-990F-2A2873D2EEB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60EA266C-8333-4CEA-BFC4-5185E5D201B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31B1E3C-6D8E-4CDD-94CD-2DD0F99C00A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924FD24C-B823-48C8-AB9F-3DFEAC581DF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71882</xdr:rowOff>
    </xdr:from>
    <xdr:to>
      <xdr:col>116</xdr:col>
      <xdr:colOff>114300</xdr:colOff>
      <xdr:row>86</xdr:row>
      <xdr:rowOff>2032</xdr:rowOff>
    </xdr:to>
    <xdr:sp macro="" textlink="">
      <xdr:nvSpPr>
        <xdr:cNvPr id="822" name="楕円 821">
          <a:extLst>
            <a:ext uri="{FF2B5EF4-FFF2-40B4-BE49-F238E27FC236}">
              <a16:creationId xmlns:a16="http://schemas.microsoft.com/office/drawing/2014/main" id="{BF9F305A-FA1B-4545-B290-3C98F05D8F58}"/>
            </a:ext>
          </a:extLst>
        </xdr:cNvPr>
        <xdr:cNvSpPr/>
      </xdr:nvSpPr>
      <xdr:spPr>
        <a:xfrm>
          <a:off x="221107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158259</xdr:rowOff>
    </xdr:from>
    <xdr:ext cx="469744" cy="259045"/>
    <xdr:sp macro="" textlink="">
      <xdr:nvSpPr>
        <xdr:cNvPr id="823" name="【消防施設】&#10;一人当たり面積該当値テキスト">
          <a:extLst>
            <a:ext uri="{FF2B5EF4-FFF2-40B4-BE49-F238E27FC236}">
              <a16:creationId xmlns:a16="http://schemas.microsoft.com/office/drawing/2014/main" id="{056BB7B6-DE19-445E-89BA-E9234FA2EB6C}"/>
            </a:ext>
          </a:extLst>
        </xdr:cNvPr>
        <xdr:cNvSpPr txBox="1"/>
      </xdr:nvSpPr>
      <xdr:spPr>
        <a:xfrm>
          <a:off x="22199600" y="1456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76454</xdr:rowOff>
    </xdr:from>
    <xdr:to>
      <xdr:col>112</xdr:col>
      <xdr:colOff>38100</xdr:colOff>
      <xdr:row>86</xdr:row>
      <xdr:rowOff>6604</xdr:rowOff>
    </xdr:to>
    <xdr:sp macro="" textlink="">
      <xdr:nvSpPr>
        <xdr:cNvPr id="824" name="楕円 823">
          <a:extLst>
            <a:ext uri="{FF2B5EF4-FFF2-40B4-BE49-F238E27FC236}">
              <a16:creationId xmlns:a16="http://schemas.microsoft.com/office/drawing/2014/main" id="{F273F08B-0DD4-4C73-A004-1989C3C65DC9}"/>
            </a:ext>
          </a:extLst>
        </xdr:cNvPr>
        <xdr:cNvSpPr/>
      </xdr:nvSpPr>
      <xdr:spPr>
        <a:xfrm>
          <a:off x="21272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122682</xdr:rowOff>
    </xdr:from>
    <xdr:to>
      <xdr:col>116</xdr:col>
      <xdr:colOff>63500</xdr:colOff>
      <xdr:row>85</xdr:row>
      <xdr:rowOff>127254</xdr:rowOff>
    </xdr:to>
    <xdr:cxnSp macro="">
      <xdr:nvCxnSpPr>
        <xdr:cNvPr id="825" name="直線コネクタ 824">
          <a:extLst>
            <a:ext uri="{FF2B5EF4-FFF2-40B4-BE49-F238E27FC236}">
              <a16:creationId xmlns:a16="http://schemas.microsoft.com/office/drawing/2014/main" id="{47C24471-5E7B-4B90-BB21-2223F1F150FB}"/>
            </a:ext>
          </a:extLst>
        </xdr:cNvPr>
        <xdr:cNvCxnSpPr/>
      </xdr:nvCxnSpPr>
      <xdr:spPr>
        <a:xfrm flipV="1">
          <a:off x="21323300" y="146959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76454</xdr:rowOff>
    </xdr:from>
    <xdr:to>
      <xdr:col>107</xdr:col>
      <xdr:colOff>101600</xdr:colOff>
      <xdr:row>86</xdr:row>
      <xdr:rowOff>6604</xdr:rowOff>
    </xdr:to>
    <xdr:sp macro="" textlink="">
      <xdr:nvSpPr>
        <xdr:cNvPr id="826" name="楕円 825">
          <a:extLst>
            <a:ext uri="{FF2B5EF4-FFF2-40B4-BE49-F238E27FC236}">
              <a16:creationId xmlns:a16="http://schemas.microsoft.com/office/drawing/2014/main" id="{06DC53E5-5F98-41AE-9FB7-D00064AB9BF9}"/>
            </a:ext>
          </a:extLst>
        </xdr:cNvPr>
        <xdr:cNvSpPr/>
      </xdr:nvSpPr>
      <xdr:spPr>
        <a:xfrm>
          <a:off x="20383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127254</xdr:rowOff>
    </xdr:from>
    <xdr:to>
      <xdr:col>111</xdr:col>
      <xdr:colOff>177800</xdr:colOff>
      <xdr:row>85</xdr:row>
      <xdr:rowOff>127254</xdr:rowOff>
    </xdr:to>
    <xdr:cxnSp macro="">
      <xdr:nvCxnSpPr>
        <xdr:cNvPr id="827" name="直線コネクタ 826">
          <a:extLst>
            <a:ext uri="{FF2B5EF4-FFF2-40B4-BE49-F238E27FC236}">
              <a16:creationId xmlns:a16="http://schemas.microsoft.com/office/drawing/2014/main" id="{2CDF0DE8-9030-41A6-B1AD-14E0FDFC6534}"/>
            </a:ext>
          </a:extLst>
        </xdr:cNvPr>
        <xdr:cNvCxnSpPr/>
      </xdr:nvCxnSpPr>
      <xdr:spPr>
        <a:xfrm>
          <a:off x="20434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76454</xdr:rowOff>
    </xdr:from>
    <xdr:to>
      <xdr:col>102</xdr:col>
      <xdr:colOff>165100</xdr:colOff>
      <xdr:row>86</xdr:row>
      <xdr:rowOff>6604</xdr:rowOff>
    </xdr:to>
    <xdr:sp macro="" textlink="">
      <xdr:nvSpPr>
        <xdr:cNvPr id="828" name="楕円 827">
          <a:extLst>
            <a:ext uri="{FF2B5EF4-FFF2-40B4-BE49-F238E27FC236}">
              <a16:creationId xmlns:a16="http://schemas.microsoft.com/office/drawing/2014/main" id="{05D64110-25F8-43CD-A8CB-33FB0A71DC86}"/>
            </a:ext>
          </a:extLst>
        </xdr:cNvPr>
        <xdr:cNvSpPr/>
      </xdr:nvSpPr>
      <xdr:spPr>
        <a:xfrm>
          <a:off x="19494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127254</xdr:rowOff>
    </xdr:from>
    <xdr:to>
      <xdr:col>107</xdr:col>
      <xdr:colOff>50800</xdr:colOff>
      <xdr:row>85</xdr:row>
      <xdr:rowOff>127254</xdr:rowOff>
    </xdr:to>
    <xdr:cxnSp macro="">
      <xdr:nvCxnSpPr>
        <xdr:cNvPr id="829" name="直線コネクタ 828">
          <a:extLst>
            <a:ext uri="{FF2B5EF4-FFF2-40B4-BE49-F238E27FC236}">
              <a16:creationId xmlns:a16="http://schemas.microsoft.com/office/drawing/2014/main" id="{6CDFE19C-707A-48A3-ACDC-4B1CE5F35DAF}"/>
            </a:ext>
          </a:extLst>
        </xdr:cNvPr>
        <xdr:cNvCxnSpPr/>
      </xdr:nvCxnSpPr>
      <xdr:spPr>
        <a:xfrm>
          <a:off x="19545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94742</xdr:rowOff>
    </xdr:from>
    <xdr:to>
      <xdr:col>98</xdr:col>
      <xdr:colOff>38100</xdr:colOff>
      <xdr:row>86</xdr:row>
      <xdr:rowOff>24892</xdr:rowOff>
    </xdr:to>
    <xdr:sp macro="" textlink="">
      <xdr:nvSpPr>
        <xdr:cNvPr id="830" name="楕円 829">
          <a:extLst>
            <a:ext uri="{FF2B5EF4-FFF2-40B4-BE49-F238E27FC236}">
              <a16:creationId xmlns:a16="http://schemas.microsoft.com/office/drawing/2014/main" id="{D0012783-3D6C-4143-A3D9-299DF2FA7EE6}"/>
            </a:ext>
          </a:extLst>
        </xdr:cNvPr>
        <xdr:cNvSpPr/>
      </xdr:nvSpPr>
      <xdr:spPr>
        <a:xfrm>
          <a:off x="18605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127254</xdr:rowOff>
    </xdr:from>
    <xdr:to>
      <xdr:col>102</xdr:col>
      <xdr:colOff>114300</xdr:colOff>
      <xdr:row>85</xdr:row>
      <xdr:rowOff>145542</xdr:rowOff>
    </xdr:to>
    <xdr:cxnSp macro="">
      <xdr:nvCxnSpPr>
        <xdr:cNvPr id="831" name="直線コネクタ 830">
          <a:extLst>
            <a:ext uri="{FF2B5EF4-FFF2-40B4-BE49-F238E27FC236}">
              <a16:creationId xmlns:a16="http://schemas.microsoft.com/office/drawing/2014/main" id="{18F304A7-1EAA-479F-8ACE-3D0F9981A226}"/>
            </a:ext>
          </a:extLst>
        </xdr:cNvPr>
        <xdr:cNvCxnSpPr/>
      </xdr:nvCxnSpPr>
      <xdr:spPr>
        <a:xfrm flipV="1">
          <a:off x="18656300" y="14700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96283</xdr:rowOff>
    </xdr:from>
    <xdr:ext cx="469744" cy="259045"/>
    <xdr:sp macro="" textlink="">
      <xdr:nvSpPr>
        <xdr:cNvPr id="832" name="n_1aveValue【消防施設】&#10;一人当たり面積">
          <a:extLst>
            <a:ext uri="{FF2B5EF4-FFF2-40B4-BE49-F238E27FC236}">
              <a16:creationId xmlns:a16="http://schemas.microsoft.com/office/drawing/2014/main" id="{4893DE4E-3AF3-4C5A-805B-DBF8305A7DC2}"/>
            </a:ext>
          </a:extLst>
        </xdr:cNvPr>
        <xdr:cNvSpPr txBox="1"/>
      </xdr:nvSpPr>
      <xdr:spPr>
        <a:xfrm>
          <a:off x="21075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18559</xdr:rowOff>
    </xdr:from>
    <xdr:ext cx="469744" cy="259045"/>
    <xdr:sp macro="" textlink="">
      <xdr:nvSpPr>
        <xdr:cNvPr id="833" name="n_2aveValue【消防施設】&#10;一人当たり面積">
          <a:extLst>
            <a:ext uri="{FF2B5EF4-FFF2-40B4-BE49-F238E27FC236}">
              <a16:creationId xmlns:a16="http://schemas.microsoft.com/office/drawing/2014/main" id="{3FB3746D-61BC-459C-9D8B-F9910E1E307D}"/>
            </a:ext>
          </a:extLst>
        </xdr:cNvPr>
        <xdr:cNvSpPr txBox="1"/>
      </xdr:nvSpPr>
      <xdr:spPr>
        <a:xfrm>
          <a:off x="20199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834" name="n_3aveValue【消防施設】&#10;一人当たり面積">
          <a:extLst>
            <a:ext uri="{FF2B5EF4-FFF2-40B4-BE49-F238E27FC236}">
              <a16:creationId xmlns:a16="http://schemas.microsoft.com/office/drawing/2014/main" id="{BF13EECA-33B7-4727-B46C-F8CC007D71EF}"/>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835" name="n_4aveValue【消防施設】&#10;一人当たり面積">
          <a:extLst>
            <a:ext uri="{FF2B5EF4-FFF2-40B4-BE49-F238E27FC236}">
              <a16:creationId xmlns:a16="http://schemas.microsoft.com/office/drawing/2014/main" id="{3BEC1CA3-2DBA-42AE-9F6B-BC8D2FD2D0D9}"/>
            </a:ext>
          </a:extLst>
        </xdr:cNvPr>
        <xdr:cNvSpPr txBox="1"/>
      </xdr:nvSpPr>
      <xdr:spPr>
        <a:xfrm>
          <a:off x="18421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169181</xdr:rowOff>
    </xdr:from>
    <xdr:ext cx="469744" cy="259045"/>
    <xdr:sp macro="" textlink="">
      <xdr:nvSpPr>
        <xdr:cNvPr id="836" name="n_1mainValue【消防施設】&#10;一人当たり面積">
          <a:extLst>
            <a:ext uri="{FF2B5EF4-FFF2-40B4-BE49-F238E27FC236}">
              <a16:creationId xmlns:a16="http://schemas.microsoft.com/office/drawing/2014/main" id="{DA515849-D85D-4767-BB75-DE9A8855AA95}"/>
            </a:ext>
          </a:extLst>
        </xdr:cNvPr>
        <xdr:cNvSpPr txBox="1"/>
      </xdr:nvSpPr>
      <xdr:spPr>
        <a:xfrm>
          <a:off x="21075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169181</xdr:rowOff>
    </xdr:from>
    <xdr:ext cx="469744" cy="259045"/>
    <xdr:sp macro="" textlink="">
      <xdr:nvSpPr>
        <xdr:cNvPr id="837" name="n_2mainValue【消防施設】&#10;一人当たり面積">
          <a:extLst>
            <a:ext uri="{FF2B5EF4-FFF2-40B4-BE49-F238E27FC236}">
              <a16:creationId xmlns:a16="http://schemas.microsoft.com/office/drawing/2014/main" id="{AAA7D77D-5B32-4CFD-8C77-50099F917B30}"/>
            </a:ext>
          </a:extLst>
        </xdr:cNvPr>
        <xdr:cNvSpPr txBox="1"/>
      </xdr:nvSpPr>
      <xdr:spPr>
        <a:xfrm>
          <a:off x="20199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169181</xdr:rowOff>
    </xdr:from>
    <xdr:ext cx="469744" cy="259045"/>
    <xdr:sp macro="" textlink="">
      <xdr:nvSpPr>
        <xdr:cNvPr id="838" name="n_3mainValue【消防施設】&#10;一人当たり面積">
          <a:extLst>
            <a:ext uri="{FF2B5EF4-FFF2-40B4-BE49-F238E27FC236}">
              <a16:creationId xmlns:a16="http://schemas.microsoft.com/office/drawing/2014/main" id="{B65ABB24-35FB-4549-9E2B-53D46D466588}"/>
            </a:ext>
          </a:extLst>
        </xdr:cNvPr>
        <xdr:cNvSpPr txBox="1"/>
      </xdr:nvSpPr>
      <xdr:spPr>
        <a:xfrm>
          <a:off x="19310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16019</xdr:rowOff>
    </xdr:from>
    <xdr:ext cx="469744" cy="259045"/>
    <xdr:sp macro="" textlink="">
      <xdr:nvSpPr>
        <xdr:cNvPr id="839" name="n_4mainValue【消防施設】&#10;一人当たり面積">
          <a:extLst>
            <a:ext uri="{FF2B5EF4-FFF2-40B4-BE49-F238E27FC236}">
              <a16:creationId xmlns:a16="http://schemas.microsoft.com/office/drawing/2014/main" id="{E3947A56-854D-4C57-8C61-55C055749ABF}"/>
            </a:ext>
          </a:extLst>
        </xdr:cNvPr>
        <xdr:cNvSpPr txBox="1"/>
      </xdr:nvSpPr>
      <xdr:spPr>
        <a:xfrm>
          <a:off x="18421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93EF2E89-354A-4771-AA21-F31D8FF9671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FB204F0-789C-4946-BF31-ED958372C2B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88CD21FF-4D06-419A-952D-F4CD0ED3C9D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71F9FCAC-F691-43C5-8126-9F038E93482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9F41470A-9EB2-4DC9-BEFF-E9586654065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B0595781-9A9D-4913-BCCC-D6A590DCF2E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4382FE2F-DDAF-4381-933B-0F11970994F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62EA5B23-4960-4A3F-8B33-B70E8690E74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9E2BBC25-CC69-4C9D-BFC0-07AF827828E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327C2234-3B87-4142-9B35-FCA7AD572D8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8AD2A0DC-EAA8-47E1-86D5-A2E526CF3CB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E3FF24BD-EF21-462C-8E21-6053A8AF451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74854AA7-9BD9-4439-A75D-4B6CDD42A83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A815CCA4-6899-41A8-B3B1-E6E07176A7E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2F32FF69-E9B4-479C-8BC2-38BC884FB76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6DE68DD8-ED67-4C9A-A16B-F88FB191805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B9C3AF3C-6E3E-43A0-99D8-5B61016EBE4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D3219C6A-5913-49E0-BCA3-96D55EF54B4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9B2F3FD4-B164-43A7-8F29-A3D9EF9ABE5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3967F0F6-22E8-4038-AC65-D1B5F5AC16C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43EC9141-F436-4B96-BEFD-2D0332492DD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037D6B56-38ED-4B71-98E4-81C4B01E0A4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064D5D09-A99D-49B0-9852-4818F46CACA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20D4926A-D204-4A5A-B88D-67E3285D196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503B4284-4838-4630-B44C-907865E04A5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A724E7F9-4D7C-40E1-9339-B6A465448FF9}"/>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79F28ED2-A398-4A48-92CD-CE5AD8E233F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6329558D-F57D-4CDE-BEE8-4C4E657AD5D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68" name="【庁舎】&#10;有形固定資産減価償却率最大値テキスト">
          <a:extLst>
            <a:ext uri="{FF2B5EF4-FFF2-40B4-BE49-F238E27FC236}">
              <a16:creationId xmlns:a16="http://schemas.microsoft.com/office/drawing/2014/main" id="{88B50DEB-75B6-4E47-8A88-E033FFA14216}"/>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69" name="直線コネクタ 868">
          <a:extLst>
            <a:ext uri="{FF2B5EF4-FFF2-40B4-BE49-F238E27FC236}">
              <a16:creationId xmlns:a16="http://schemas.microsoft.com/office/drawing/2014/main" id="{B509F94C-8ED1-473C-9710-EB16B57D31FA}"/>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70" name="【庁舎】&#10;有形固定資産減価償却率平均値テキスト">
          <a:extLst>
            <a:ext uri="{FF2B5EF4-FFF2-40B4-BE49-F238E27FC236}">
              <a16:creationId xmlns:a16="http://schemas.microsoft.com/office/drawing/2014/main" id="{52114540-7F74-4218-BBDF-DD998AF0B953}"/>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71" name="フローチャート: 判断 870">
          <a:extLst>
            <a:ext uri="{FF2B5EF4-FFF2-40B4-BE49-F238E27FC236}">
              <a16:creationId xmlns:a16="http://schemas.microsoft.com/office/drawing/2014/main" id="{94ACD92D-B312-43F7-B696-62099C490775}"/>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872" name="フローチャート: 判断 871">
          <a:extLst>
            <a:ext uri="{FF2B5EF4-FFF2-40B4-BE49-F238E27FC236}">
              <a16:creationId xmlns:a16="http://schemas.microsoft.com/office/drawing/2014/main" id="{952F530F-FEFD-44A4-BE15-EA5380602729}"/>
            </a:ext>
          </a:extLst>
        </xdr:cNvPr>
        <xdr:cNvSpPr/>
      </xdr:nvSpPr>
      <xdr:spPr>
        <a:xfrm>
          <a:off x="15430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a:extLst>
            <a:ext uri="{FF2B5EF4-FFF2-40B4-BE49-F238E27FC236}">
              <a16:creationId xmlns:a16="http://schemas.microsoft.com/office/drawing/2014/main" id="{0FD92069-B726-47D5-AD2E-D69439CBC026}"/>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874" name="フローチャート: 判断 873">
          <a:extLst>
            <a:ext uri="{FF2B5EF4-FFF2-40B4-BE49-F238E27FC236}">
              <a16:creationId xmlns:a16="http://schemas.microsoft.com/office/drawing/2014/main" id="{19D035B7-A205-4A5A-AEFB-B87E8FCDC21E}"/>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875" name="フローチャート: 判断 874">
          <a:extLst>
            <a:ext uri="{FF2B5EF4-FFF2-40B4-BE49-F238E27FC236}">
              <a16:creationId xmlns:a16="http://schemas.microsoft.com/office/drawing/2014/main" id="{9BA235BB-18AD-4226-9FCE-6747630AF74F}"/>
            </a:ext>
          </a:extLst>
        </xdr:cNvPr>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DC732B11-2695-4BB1-9950-24FFADF8645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96B2AB28-0776-43E4-8586-8A1C9939C17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3BC54413-3105-43AA-A85C-EB478A58C66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4FB225A1-038B-46C6-964B-2F1F6487B60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6F895971-91AD-4F53-86A7-657BF1F2502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108676</xdr:rowOff>
    </xdr:from>
    <xdr:to>
      <xdr:col>85</xdr:col>
      <xdr:colOff>177800</xdr:colOff>
      <xdr:row>105</xdr:row>
      <xdr:rowOff>38826</xdr:rowOff>
    </xdr:to>
    <xdr:sp macro="" textlink="">
      <xdr:nvSpPr>
        <xdr:cNvPr id="881" name="楕円 880">
          <a:extLst>
            <a:ext uri="{FF2B5EF4-FFF2-40B4-BE49-F238E27FC236}">
              <a16:creationId xmlns:a16="http://schemas.microsoft.com/office/drawing/2014/main" id="{E53A682D-533D-49B2-B1B1-43E83C83F430}"/>
            </a:ext>
          </a:extLst>
        </xdr:cNvPr>
        <xdr:cNvSpPr/>
      </xdr:nvSpPr>
      <xdr:spPr>
        <a:xfrm>
          <a:off x="162687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87103</xdr:rowOff>
    </xdr:from>
    <xdr:ext cx="405111" cy="259045"/>
    <xdr:sp macro="" textlink="">
      <xdr:nvSpPr>
        <xdr:cNvPr id="882" name="【庁舎】&#10;有形固定資産減価償却率該当値テキスト">
          <a:extLst>
            <a:ext uri="{FF2B5EF4-FFF2-40B4-BE49-F238E27FC236}">
              <a16:creationId xmlns:a16="http://schemas.microsoft.com/office/drawing/2014/main" id="{247EF3C4-AF1B-4836-83E3-FCDC8BF3322D}"/>
            </a:ext>
          </a:extLst>
        </xdr:cNvPr>
        <xdr:cNvSpPr txBox="1"/>
      </xdr:nvSpPr>
      <xdr:spPr>
        <a:xfrm>
          <a:off x="16357600"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72752</xdr:rowOff>
    </xdr:from>
    <xdr:to>
      <xdr:col>81</xdr:col>
      <xdr:colOff>101600</xdr:colOff>
      <xdr:row>105</xdr:row>
      <xdr:rowOff>2902</xdr:rowOff>
    </xdr:to>
    <xdr:sp macro="" textlink="">
      <xdr:nvSpPr>
        <xdr:cNvPr id="883" name="楕円 882">
          <a:extLst>
            <a:ext uri="{FF2B5EF4-FFF2-40B4-BE49-F238E27FC236}">
              <a16:creationId xmlns:a16="http://schemas.microsoft.com/office/drawing/2014/main" id="{62761C87-8CB3-40AC-8FEE-708E2121EB20}"/>
            </a:ext>
          </a:extLst>
        </xdr:cNvPr>
        <xdr:cNvSpPr/>
      </xdr:nvSpPr>
      <xdr:spPr>
        <a:xfrm>
          <a:off x="15430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123552</xdr:rowOff>
    </xdr:from>
    <xdr:to>
      <xdr:col>85</xdr:col>
      <xdr:colOff>127000</xdr:colOff>
      <xdr:row>104</xdr:row>
      <xdr:rowOff>159476</xdr:rowOff>
    </xdr:to>
    <xdr:cxnSp macro="">
      <xdr:nvCxnSpPr>
        <xdr:cNvPr id="884" name="直線コネクタ 883">
          <a:extLst>
            <a:ext uri="{FF2B5EF4-FFF2-40B4-BE49-F238E27FC236}">
              <a16:creationId xmlns:a16="http://schemas.microsoft.com/office/drawing/2014/main" id="{C4F46529-82B8-4E7E-A568-E6CA0430F13F}"/>
            </a:ext>
          </a:extLst>
        </xdr:cNvPr>
        <xdr:cNvCxnSpPr/>
      </xdr:nvCxnSpPr>
      <xdr:spPr>
        <a:xfrm>
          <a:off x="15481300" y="1795435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44994</xdr:rowOff>
    </xdr:from>
    <xdr:to>
      <xdr:col>76</xdr:col>
      <xdr:colOff>165100</xdr:colOff>
      <xdr:row>104</xdr:row>
      <xdr:rowOff>146594</xdr:rowOff>
    </xdr:to>
    <xdr:sp macro="" textlink="">
      <xdr:nvSpPr>
        <xdr:cNvPr id="885" name="楕円 884">
          <a:extLst>
            <a:ext uri="{FF2B5EF4-FFF2-40B4-BE49-F238E27FC236}">
              <a16:creationId xmlns:a16="http://schemas.microsoft.com/office/drawing/2014/main" id="{292F0D06-733C-4E39-8AE7-7C12F055E40B}"/>
            </a:ext>
          </a:extLst>
        </xdr:cNvPr>
        <xdr:cNvSpPr/>
      </xdr:nvSpPr>
      <xdr:spPr>
        <a:xfrm>
          <a:off x="14541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95794</xdr:rowOff>
    </xdr:from>
    <xdr:to>
      <xdr:col>81</xdr:col>
      <xdr:colOff>50800</xdr:colOff>
      <xdr:row>104</xdr:row>
      <xdr:rowOff>123552</xdr:rowOff>
    </xdr:to>
    <xdr:cxnSp macro="">
      <xdr:nvCxnSpPr>
        <xdr:cNvPr id="886" name="直線コネクタ 885">
          <a:extLst>
            <a:ext uri="{FF2B5EF4-FFF2-40B4-BE49-F238E27FC236}">
              <a16:creationId xmlns:a16="http://schemas.microsoft.com/office/drawing/2014/main" id="{8C4E9100-1879-4F27-9990-D7D01A7A7904}"/>
            </a:ext>
          </a:extLst>
        </xdr:cNvPr>
        <xdr:cNvCxnSpPr/>
      </xdr:nvCxnSpPr>
      <xdr:spPr>
        <a:xfrm>
          <a:off x="14592300" y="1792659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887" name="楕円 886">
          <a:extLst>
            <a:ext uri="{FF2B5EF4-FFF2-40B4-BE49-F238E27FC236}">
              <a16:creationId xmlns:a16="http://schemas.microsoft.com/office/drawing/2014/main" id="{2CBC0DA5-7422-40D9-92D9-3C440CB30C54}"/>
            </a:ext>
          </a:extLst>
        </xdr:cNvPr>
        <xdr:cNvSpPr/>
      </xdr:nvSpPr>
      <xdr:spPr>
        <a:xfrm>
          <a:off x="13652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61505</xdr:rowOff>
    </xdr:from>
    <xdr:to>
      <xdr:col>76</xdr:col>
      <xdr:colOff>114300</xdr:colOff>
      <xdr:row>104</xdr:row>
      <xdr:rowOff>95794</xdr:rowOff>
    </xdr:to>
    <xdr:cxnSp macro="">
      <xdr:nvCxnSpPr>
        <xdr:cNvPr id="888" name="直線コネクタ 887">
          <a:extLst>
            <a:ext uri="{FF2B5EF4-FFF2-40B4-BE49-F238E27FC236}">
              <a16:creationId xmlns:a16="http://schemas.microsoft.com/office/drawing/2014/main" id="{73CB2F81-D857-422C-809C-BCEBEAC74019}"/>
            </a:ext>
          </a:extLst>
        </xdr:cNvPr>
        <xdr:cNvCxnSpPr/>
      </xdr:nvCxnSpPr>
      <xdr:spPr>
        <a:xfrm>
          <a:off x="13703300" y="178923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152763</xdr:rowOff>
    </xdr:from>
    <xdr:to>
      <xdr:col>67</xdr:col>
      <xdr:colOff>101600</xdr:colOff>
      <xdr:row>104</xdr:row>
      <xdr:rowOff>82913</xdr:rowOff>
    </xdr:to>
    <xdr:sp macro="" textlink="">
      <xdr:nvSpPr>
        <xdr:cNvPr id="889" name="楕円 888">
          <a:extLst>
            <a:ext uri="{FF2B5EF4-FFF2-40B4-BE49-F238E27FC236}">
              <a16:creationId xmlns:a16="http://schemas.microsoft.com/office/drawing/2014/main" id="{D16E0B69-76D1-4C7A-9669-D43DB454C013}"/>
            </a:ext>
          </a:extLst>
        </xdr:cNvPr>
        <xdr:cNvSpPr/>
      </xdr:nvSpPr>
      <xdr:spPr>
        <a:xfrm>
          <a:off x="12763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32113</xdr:rowOff>
    </xdr:from>
    <xdr:to>
      <xdr:col>71</xdr:col>
      <xdr:colOff>177800</xdr:colOff>
      <xdr:row>104</xdr:row>
      <xdr:rowOff>61505</xdr:rowOff>
    </xdr:to>
    <xdr:cxnSp macro="">
      <xdr:nvCxnSpPr>
        <xdr:cNvPr id="890" name="直線コネクタ 889">
          <a:extLst>
            <a:ext uri="{FF2B5EF4-FFF2-40B4-BE49-F238E27FC236}">
              <a16:creationId xmlns:a16="http://schemas.microsoft.com/office/drawing/2014/main" id="{6F5F80EB-6F28-4606-AAC0-8CFA8C4FAAFF}"/>
            </a:ext>
          </a:extLst>
        </xdr:cNvPr>
        <xdr:cNvCxnSpPr/>
      </xdr:nvCxnSpPr>
      <xdr:spPr>
        <a:xfrm>
          <a:off x="12814300" y="1786291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57711</xdr:rowOff>
    </xdr:from>
    <xdr:ext cx="405111" cy="259045"/>
    <xdr:sp macro="" textlink="">
      <xdr:nvSpPr>
        <xdr:cNvPr id="891" name="n_1aveValue【庁舎】&#10;有形固定資産減価償却率">
          <a:extLst>
            <a:ext uri="{FF2B5EF4-FFF2-40B4-BE49-F238E27FC236}">
              <a16:creationId xmlns:a16="http://schemas.microsoft.com/office/drawing/2014/main" id="{6E65D182-ABF6-43A1-976A-9FB7D950D23B}"/>
            </a:ext>
          </a:extLst>
        </xdr:cNvPr>
        <xdr:cNvSpPr txBox="1"/>
      </xdr:nvSpPr>
      <xdr:spPr>
        <a:xfrm>
          <a:off x="152660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92" name="n_2aveValue【庁舎】&#10;有形固定資産減価償却率">
          <a:extLst>
            <a:ext uri="{FF2B5EF4-FFF2-40B4-BE49-F238E27FC236}">
              <a16:creationId xmlns:a16="http://schemas.microsoft.com/office/drawing/2014/main" id="{418D91C1-F9B0-493D-9D28-DE60BAE4E3AF}"/>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893" name="n_3aveValue【庁舎】&#10;有形固定資産減価償却率">
          <a:extLst>
            <a:ext uri="{FF2B5EF4-FFF2-40B4-BE49-F238E27FC236}">
              <a16:creationId xmlns:a16="http://schemas.microsoft.com/office/drawing/2014/main" id="{BE48C132-6A91-4782-96B3-DD06F0DD3380}"/>
            </a:ext>
          </a:extLst>
        </xdr:cNvPr>
        <xdr:cNvSpPr txBox="1"/>
      </xdr:nvSpPr>
      <xdr:spPr>
        <a:xfrm>
          <a:off x="13500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21789</xdr:rowOff>
    </xdr:from>
    <xdr:ext cx="405111" cy="259045"/>
    <xdr:sp macro="" textlink="">
      <xdr:nvSpPr>
        <xdr:cNvPr id="894" name="n_4aveValue【庁舎】&#10;有形固定資産減価償却率">
          <a:extLst>
            <a:ext uri="{FF2B5EF4-FFF2-40B4-BE49-F238E27FC236}">
              <a16:creationId xmlns:a16="http://schemas.microsoft.com/office/drawing/2014/main" id="{C6833231-ABFC-4D6C-A473-F72A626F4500}"/>
            </a:ext>
          </a:extLst>
        </xdr:cNvPr>
        <xdr:cNvSpPr txBox="1"/>
      </xdr:nvSpPr>
      <xdr:spPr>
        <a:xfrm>
          <a:off x="12611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19429</xdr:rowOff>
    </xdr:from>
    <xdr:ext cx="405111" cy="259045"/>
    <xdr:sp macro="" textlink="">
      <xdr:nvSpPr>
        <xdr:cNvPr id="895" name="n_1mainValue【庁舎】&#10;有形固定資産減価償却率">
          <a:extLst>
            <a:ext uri="{FF2B5EF4-FFF2-40B4-BE49-F238E27FC236}">
              <a16:creationId xmlns:a16="http://schemas.microsoft.com/office/drawing/2014/main" id="{2F4C344F-0B05-4CF8-9D6F-6325C24F5DC7}"/>
            </a:ext>
          </a:extLst>
        </xdr:cNvPr>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163121</xdr:rowOff>
    </xdr:from>
    <xdr:ext cx="405111" cy="259045"/>
    <xdr:sp macro="" textlink="">
      <xdr:nvSpPr>
        <xdr:cNvPr id="896" name="n_2mainValue【庁舎】&#10;有形固定資産減価償却率">
          <a:extLst>
            <a:ext uri="{FF2B5EF4-FFF2-40B4-BE49-F238E27FC236}">
              <a16:creationId xmlns:a16="http://schemas.microsoft.com/office/drawing/2014/main" id="{14E04E83-C39E-4D2C-9BBC-1EFD0254BFE4}"/>
            </a:ext>
          </a:extLst>
        </xdr:cNvPr>
        <xdr:cNvSpPr txBox="1"/>
      </xdr:nvSpPr>
      <xdr:spPr>
        <a:xfrm>
          <a:off x="14389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128832</xdr:rowOff>
    </xdr:from>
    <xdr:ext cx="405111" cy="259045"/>
    <xdr:sp macro="" textlink="">
      <xdr:nvSpPr>
        <xdr:cNvPr id="897" name="n_3mainValue【庁舎】&#10;有形固定資産減価償却率">
          <a:extLst>
            <a:ext uri="{FF2B5EF4-FFF2-40B4-BE49-F238E27FC236}">
              <a16:creationId xmlns:a16="http://schemas.microsoft.com/office/drawing/2014/main" id="{FCE6EE08-8F4F-474B-9122-8DC13100647D}"/>
            </a:ext>
          </a:extLst>
        </xdr:cNvPr>
        <xdr:cNvSpPr txBox="1"/>
      </xdr:nvSpPr>
      <xdr:spPr>
        <a:xfrm>
          <a:off x="13500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99440</xdr:rowOff>
    </xdr:from>
    <xdr:ext cx="405111" cy="259045"/>
    <xdr:sp macro="" textlink="">
      <xdr:nvSpPr>
        <xdr:cNvPr id="898" name="n_4mainValue【庁舎】&#10;有形固定資産減価償却率">
          <a:extLst>
            <a:ext uri="{FF2B5EF4-FFF2-40B4-BE49-F238E27FC236}">
              <a16:creationId xmlns:a16="http://schemas.microsoft.com/office/drawing/2014/main" id="{F29CB315-49EA-4D0C-8BC5-F67361E632C6}"/>
            </a:ext>
          </a:extLst>
        </xdr:cNvPr>
        <xdr:cNvSpPr txBox="1"/>
      </xdr:nvSpPr>
      <xdr:spPr>
        <a:xfrm>
          <a:off x="12611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59FFB5CE-F081-4335-8109-52ACF78CE83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77C3292B-3A7F-4598-8D4D-3DCCAA5DADA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5BE915C0-CDFD-411A-A8A6-DCE0C55E119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9954EE71-B0F2-4EA9-939D-4FF83CDC909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4A1213E5-18AD-4351-BFD9-3A880BEAE69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27054172-3B27-4B88-AFF1-7939820F460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24745603-5914-4228-8A78-50127401B94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FC5A155-F4CB-4D69-8E39-459D69DC674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5A98B67C-2266-4E9B-B00A-AEBDDAE8E16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3D204DB8-5723-4B1A-A1F5-DFA74163E8F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a:extLst>
            <a:ext uri="{FF2B5EF4-FFF2-40B4-BE49-F238E27FC236}">
              <a16:creationId xmlns:a16="http://schemas.microsoft.com/office/drawing/2014/main" id="{83CAA50E-2521-478E-B33D-B70ACB8A742E}"/>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a:extLst>
            <a:ext uri="{FF2B5EF4-FFF2-40B4-BE49-F238E27FC236}">
              <a16:creationId xmlns:a16="http://schemas.microsoft.com/office/drawing/2014/main" id="{DC9B9AA5-D036-4444-8BDC-C42847F842B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a:extLst>
            <a:ext uri="{FF2B5EF4-FFF2-40B4-BE49-F238E27FC236}">
              <a16:creationId xmlns:a16="http://schemas.microsoft.com/office/drawing/2014/main" id="{033DA2DC-C9CB-4430-8A00-FEDB0A8BB90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a:extLst>
            <a:ext uri="{FF2B5EF4-FFF2-40B4-BE49-F238E27FC236}">
              <a16:creationId xmlns:a16="http://schemas.microsoft.com/office/drawing/2014/main" id="{93500C2A-A1EE-4E0F-9CC6-876C9F80DC6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a:extLst>
            <a:ext uri="{FF2B5EF4-FFF2-40B4-BE49-F238E27FC236}">
              <a16:creationId xmlns:a16="http://schemas.microsoft.com/office/drawing/2014/main" id="{EA04F5EF-215C-4509-B37A-39EE8DC2580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a:extLst>
            <a:ext uri="{FF2B5EF4-FFF2-40B4-BE49-F238E27FC236}">
              <a16:creationId xmlns:a16="http://schemas.microsoft.com/office/drawing/2014/main" id="{FA1940AE-5C69-46E5-8DFE-B8FD820BC71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a:extLst>
            <a:ext uri="{FF2B5EF4-FFF2-40B4-BE49-F238E27FC236}">
              <a16:creationId xmlns:a16="http://schemas.microsoft.com/office/drawing/2014/main" id="{257A16E4-AC9D-44D0-9B42-CF4EE77E4B3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a:extLst>
            <a:ext uri="{FF2B5EF4-FFF2-40B4-BE49-F238E27FC236}">
              <a16:creationId xmlns:a16="http://schemas.microsoft.com/office/drawing/2014/main" id="{48FABC03-CFE4-4691-9B20-75E135ACEEF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a:extLst>
            <a:ext uri="{FF2B5EF4-FFF2-40B4-BE49-F238E27FC236}">
              <a16:creationId xmlns:a16="http://schemas.microsoft.com/office/drawing/2014/main" id="{57B6A847-E780-487E-A575-F169466CEE6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a:extLst>
            <a:ext uri="{FF2B5EF4-FFF2-40B4-BE49-F238E27FC236}">
              <a16:creationId xmlns:a16="http://schemas.microsoft.com/office/drawing/2014/main" id="{7CA46675-DC33-465C-81B6-B2978A7D19A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a:extLst>
            <a:ext uri="{FF2B5EF4-FFF2-40B4-BE49-F238E27FC236}">
              <a16:creationId xmlns:a16="http://schemas.microsoft.com/office/drawing/2014/main" id="{0D09EB88-CFC7-4F9A-BEB4-4DD46351671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a:extLst>
            <a:ext uri="{FF2B5EF4-FFF2-40B4-BE49-F238E27FC236}">
              <a16:creationId xmlns:a16="http://schemas.microsoft.com/office/drawing/2014/main" id="{B6EF1DD8-62C9-4466-872C-473D472A85B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a:extLst>
            <a:ext uri="{FF2B5EF4-FFF2-40B4-BE49-F238E27FC236}">
              <a16:creationId xmlns:a16="http://schemas.microsoft.com/office/drawing/2014/main" id="{D17B0217-EAB7-48D3-940C-E216380FFE7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593F5A80-6791-47DE-92B7-E0D0A66EBD2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62B424DD-24C1-44BF-934A-F96C4D87213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2D343BB0-6429-43AE-BA6B-2D470BC17EE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925" name="直線コネクタ 924">
          <a:extLst>
            <a:ext uri="{FF2B5EF4-FFF2-40B4-BE49-F238E27FC236}">
              <a16:creationId xmlns:a16="http://schemas.microsoft.com/office/drawing/2014/main" id="{63EE3708-CF1B-4B87-A4D1-D71E2F124058}"/>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26" name="【庁舎】&#10;一人当たり面積最小値テキスト">
          <a:extLst>
            <a:ext uri="{FF2B5EF4-FFF2-40B4-BE49-F238E27FC236}">
              <a16:creationId xmlns:a16="http://schemas.microsoft.com/office/drawing/2014/main" id="{809D1BC0-B551-4000-9444-83F1A3D07BAC}"/>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27" name="直線コネクタ 926">
          <a:extLst>
            <a:ext uri="{FF2B5EF4-FFF2-40B4-BE49-F238E27FC236}">
              <a16:creationId xmlns:a16="http://schemas.microsoft.com/office/drawing/2014/main" id="{E5134EE5-27FE-491A-B48E-94DEB2458F25}"/>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928" name="【庁舎】&#10;一人当たり面積最大値テキスト">
          <a:extLst>
            <a:ext uri="{FF2B5EF4-FFF2-40B4-BE49-F238E27FC236}">
              <a16:creationId xmlns:a16="http://schemas.microsoft.com/office/drawing/2014/main" id="{6AC0E441-DDF2-486C-864B-DBAC021B0C07}"/>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929" name="直線コネクタ 928">
          <a:extLst>
            <a:ext uri="{FF2B5EF4-FFF2-40B4-BE49-F238E27FC236}">
              <a16:creationId xmlns:a16="http://schemas.microsoft.com/office/drawing/2014/main" id="{13180041-C0BA-4C83-9663-DA75C82CAC46}"/>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930" name="【庁舎】&#10;一人当たり面積平均値テキスト">
          <a:extLst>
            <a:ext uri="{FF2B5EF4-FFF2-40B4-BE49-F238E27FC236}">
              <a16:creationId xmlns:a16="http://schemas.microsoft.com/office/drawing/2014/main" id="{CE5190DF-D7F0-4717-8D9E-194A532DF0DC}"/>
            </a:ext>
          </a:extLst>
        </xdr:cNvPr>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931" name="フローチャート: 判断 930">
          <a:extLst>
            <a:ext uri="{FF2B5EF4-FFF2-40B4-BE49-F238E27FC236}">
              <a16:creationId xmlns:a16="http://schemas.microsoft.com/office/drawing/2014/main" id="{8F043644-A58E-4A83-A8E2-8FC82F608BD2}"/>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31931</xdr:rowOff>
    </xdr:from>
    <xdr:to>
      <xdr:col>112</xdr:col>
      <xdr:colOff>38100</xdr:colOff>
      <xdr:row>106</xdr:row>
      <xdr:rowOff>133531</xdr:rowOff>
    </xdr:to>
    <xdr:sp macro="" textlink="">
      <xdr:nvSpPr>
        <xdr:cNvPr id="932" name="フローチャート: 判断 931">
          <a:extLst>
            <a:ext uri="{FF2B5EF4-FFF2-40B4-BE49-F238E27FC236}">
              <a16:creationId xmlns:a16="http://schemas.microsoft.com/office/drawing/2014/main" id="{7A24FA62-393A-4F05-8F69-AB9C6581CFF3}"/>
            </a:ext>
          </a:extLst>
        </xdr:cNvPr>
        <xdr:cNvSpPr/>
      </xdr:nvSpPr>
      <xdr:spPr>
        <a:xfrm>
          <a:off x="212725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933" name="フローチャート: 判断 932">
          <a:extLst>
            <a:ext uri="{FF2B5EF4-FFF2-40B4-BE49-F238E27FC236}">
              <a16:creationId xmlns:a16="http://schemas.microsoft.com/office/drawing/2014/main" id="{20F773EB-1808-4069-BDB8-8561FB3FB70F}"/>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115207</xdr:rowOff>
    </xdr:from>
    <xdr:to>
      <xdr:col>102</xdr:col>
      <xdr:colOff>165100</xdr:colOff>
      <xdr:row>106</xdr:row>
      <xdr:rowOff>45357</xdr:rowOff>
    </xdr:to>
    <xdr:sp macro="" textlink="">
      <xdr:nvSpPr>
        <xdr:cNvPr id="934" name="フローチャート: 判断 933">
          <a:extLst>
            <a:ext uri="{FF2B5EF4-FFF2-40B4-BE49-F238E27FC236}">
              <a16:creationId xmlns:a16="http://schemas.microsoft.com/office/drawing/2014/main" id="{79197F01-735F-42E5-87A2-40A0475B7846}"/>
            </a:ext>
          </a:extLst>
        </xdr:cNvPr>
        <xdr:cNvSpPr/>
      </xdr:nvSpPr>
      <xdr:spPr>
        <a:xfrm>
          <a:off x="19494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138068</xdr:rowOff>
    </xdr:from>
    <xdr:to>
      <xdr:col>98</xdr:col>
      <xdr:colOff>38100</xdr:colOff>
      <xdr:row>106</xdr:row>
      <xdr:rowOff>68218</xdr:rowOff>
    </xdr:to>
    <xdr:sp macro="" textlink="">
      <xdr:nvSpPr>
        <xdr:cNvPr id="935" name="フローチャート: 判断 934">
          <a:extLst>
            <a:ext uri="{FF2B5EF4-FFF2-40B4-BE49-F238E27FC236}">
              <a16:creationId xmlns:a16="http://schemas.microsoft.com/office/drawing/2014/main" id="{C5285424-E28C-4C7E-BD0D-CC33CCBE777E}"/>
            </a:ext>
          </a:extLst>
        </xdr:cNvPr>
        <xdr:cNvSpPr/>
      </xdr:nvSpPr>
      <xdr:spPr>
        <a:xfrm>
          <a:off x="18605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E15D4CE7-DC66-4AF8-A5CD-26719ECA7BE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238B465D-F778-40E7-B07D-B11BE603FB5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43DB5F59-7AB5-4690-9E3F-4DD6DDB51BA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B67DDD8F-639A-4F5E-9EF9-A9FB0AA5919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A0F9B4F9-66C4-4768-AB41-7941AC0A64D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133169</xdr:rowOff>
    </xdr:from>
    <xdr:to>
      <xdr:col>116</xdr:col>
      <xdr:colOff>114300</xdr:colOff>
      <xdr:row>105</xdr:row>
      <xdr:rowOff>63319</xdr:rowOff>
    </xdr:to>
    <xdr:sp macro="" textlink="">
      <xdr:nvSpPr>
        <xdr:cNvPr id="941" name="楕円 940">
          <a:extLst>
            <a:ext uri="{FF2B5EF4-FFF2-40B4-BE49-F238E27FC236}">
              <a16:creationId xmlns:a16="http://schemas.microsoft.com/office/drawing/2014/main" id="{BA6E78E0-293E-41A3-831E-1D215873FACF}"/>
            </a:ext>
          </a:extLst>
        </xdr:cNvPr>
        <xdr:cNvSpPr/>
      </xdr:nvSpPr>
      <xdr:spPr>
        <a:xfrm>
          <a:off x="221107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156046</xdr:rowOff>
    </xdr:from>
    <xdr:ext cx="469744" cy="259045"/>
    <xdr:sp macro="" textlink="">
      <xdr:nvSpPr>
        <xdr:cNvPr id="942" name="【庁舎】&#10;一人当たり面積該当値テキスト">
          <a:extLst>
            <a:ext uri="{FF2B5EF4-FFF2-40B4-BE49-F238E27FC236}">
              <a16:creationId xmlns:a16="http://schemas.microsoft.com/office/drawing/2014/main" id="{DFE55568-F296-4DD1-B0EE-136B852CBD2F}"/>
            </a:ext>
          </a:extLst>
        </xdr:cNvPr>
        <xdr:cNvSpPr txBox="1"/>
      </xdr:nvSpPr>
      <xdr:spPr>
        <a:xfrm>
          <a:off x="22199600" y="1781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142966</xdr:rowOff>
    </xdr:from>
    <xdr:to>
      <xdr:col>112</xdr:col>
      <xdr:colOff>38100</xdr:colOff>
      <xdr:row>105</xdr:row>
      <xdr:rowOff>73116</xdr:rowOff>
    </xdr:to>
    <xdr:sp macro="" textlink="">
      <xdr:nvSpPr>
        <xdr:cNvPr id="943" name="楕円 942">
          <a:extLst>
            <a:ext uri="{FF2B5EF4-FFF2-40B4-BE49-F238E27FC236}">
              <a16:creationId xmlns:a16="http://schemas.microsoft.com/office/drawing/2014/main" id="{97C2EDF3-89E0-4172-9696-B76EC48AE7C1}"/>
            </a:ext>
          </a:extLst>
        </xdr:cNvPr>
        <xdr:cNvSpPr/>
      </xdr:nvSpPr>
      <xdr:spPr>
        <a:xfrm>
          <a:off x="21272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12519</xdr:rowOff>
    </xdr:from>
    <xdr:to>
      <xdr:col>116</xdr:col>
      <xdr:colOff>63500</xdr:colOff>
      <xdr:row>105</xdr:row>
      <xdr:rowOff>22316</xdr:rowOff>
    </xdr:to>
    <xdr:cxnSp macro="">
      <xdr:nvCxnSpPr>
        <xdr:cNvPr id="944" name="直線コネクタ 943">
          <a:extLst>
            <a:ext uri="{FF2B5EF4-FFF2-40B4-BE49-F238E27FC236}">
              <a16:creationId xmlns:a16="http://schemas.microsoft.com/office/drawing/2014/main" id="{C1B4D67E-B4D4-4636-9743-469B238D9C7F}"/>
            </a:ext>
          </a:extLst>
        </xdr:cNvPr>
        <xdr:cNvCxnSpPr/>
      </xdr:nvCxnSpPr>
      <xdr:spPr>
        <a:xfrm flipV="1">
          <a:off x="21323300" y="1801476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156029</xdr:rowOff>
    </xdr:from>
    <xdr:to>
      <xdr:col>107</xdr:col>
      <xdr:colOff>101600</xdr:colOff>
      <xdr:row>105</xdr:row>
      <xdr:rowOff>86179</xdr:rowOff>
    </xdr:to>
    <xdr:sp macro="" textlink="">
      <xdr:nvSpPr>
        <xdr:cNvPr id="945" name="楕円 944">
          <a:extLst>
            <a:ext uri="{FF2B5EF4-FFF2-40B4-BE49-F238E27FC236}">
              <a16:creationId xmlns:a16="http://schemas.microsoft.com/office/drawing/2014/main" id="{09E2F373-D81E-4095-80B6-E543381C9D47}"/>
            </a:ext>
          </a:extLst>
        </xdr:cNvPr>
        <xdr:cNvSpPr/>
      </xdr:nvSpPr>
      <xdr:spPr>
        <a:xfrm>
          <a:off x="20383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22316</xdr:rowOff>
    </xdr:from>
    <xdr:to>
      <xdr:col>111</xdr:col>
      <xdr:colOff>177800</xdr:colOff>
      <xdr:row>105</xdr:row>
      <xdr:rowOff>35379</xdr:rowOff>
    </xdr:to>
    <xdr:cxnSp macro="">
      <xdr:nvCxnSpPr>
        <xdr:cNvPr id="946" name="直線コネクタ 945">
          <a:extLst>
            <a:ext uri="{FF2B5EF4-FFF2-40B4-BE49-F238E27FC236}">
              <a16:creationId xmlns:a16="http://schemas.microsoft.com/office/drawing/2014/main" id="{28CF280D-C7A5-4997-A1FF-97A94FEC0E05}"/>
            </a:ext>
          </a:extLst>
        </xdr:cNvPr>
        <xdr:cNvCxnSpPr/>
      </xdr:nvCxnSpPr>
      <xdr:spPr>
        <a:xfrm flipV="1">
          <a:off x="20434300" y="1802456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169092</xdr:rowOff>
    </xdr:from>
    <xdr:to>
      <xdr:col>102</xdr:col>
      <xdr:colOff>165100</xdr:colOff>
      <xdr:row>105</xdr:row>
      <xdr:rowOff>99242</xdr:rowOff>
    </xdr:to>
    <xdr:sp macro="" textlink="">
      <xdr:nvSpPr>
        <xdr:cNvPr id="947" name="楕円 946">
          <a:extLst>
            <a:ext uri="{FF2B5EF4-FFF2-40B4-BE49-F238E27FC236}">
              <a16:creationId xmlns:a16="http://schemas.microsoft.com/office/drawing/2014/main" id="{625AF7E7-7D95-4951-A30C-8014A1E99C53}"/>
            </a:ext>
          </a:extLst>
        </xdr:cNvPr>
        <xdr:cNvSpPr/>
      </xdr:nvSpPr>
      <xdr:spPr>
        <a:xfrm>
          <a:off x="19494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35379</xdr:rowOff>
    </xdr:from>
    <xdr:to>
      <xdr:col>107</xdr:col>
      <xdr:colOff>50800</xdr:colOff>
      <xdr:row>105</xdr:row>
      <xdr:rowOff>48442</xdr:rowOff>
    </xdr:to>
    <xdr:cxnSp macro="">
      <xdr:nvCxnSpPr>
        <xdr:cNvPr id="948" name="直線コネクタ 947">
          <a:extLst>
            <a:ext uri="{FF2B5EF4-FFF2-40B4-BE49-F238E27FC236}">
              <a16:creationId xmlns:a16="http://schemas.microsoft.com/office/drawing/2014/main" id="{9450FDBF-8E57-47F3-A8A0-5BBA0D777ED6}"/>
            </a:ext>
          </a:extLst>
        </xdr:cNvPr>
        <xdr:cNvCxnSpPr/>
      </xdr:nvCxnSpPr>
      <xdr:spPr>
        <a:xfrm flipV="1">
          <a:off x="19545300" y="1803762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7438</xdr:rowOff>
    </xdr:from>
    <xdr:to>
      <xdr:col>98</xdr:col>
      <xdr:colOff>38100</xdr:colOff>
      <xdr:row>105</xdr:row>
      <xdr:rowOff>109038</xdr:rowOff>
    </xdr:to>
    <xdr:sp macro="" textlink="">
      <xdr:nvSpPr>
        <xdr:cNvPr id="949" name="楕円 948">
          <a:extLst>
            <a:ext uri="{FF2B5EF4-FFF2-40B4-BE49-F238E27FC236}">
              <a16:creationId xmlns:a16="http://schemas.microsoft.com/office/drawing/2014/main" id="{69AEB827-1784-480D-B13A-F09E5514BC83}"/>
            </a:ext>
          </a:extLst>
        </xdr:cNvPr>
        <xdr:cNvSpPr/>
      </xdr:nvSpPr>
      <xdr:spPr>
        <a:xfrm>
          <a:off x="18605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48442</xdr:rowOff>
    </xdr:from>
    <xdr:to>
      <xdr:col>102</xdr:col>
      <xdr:colOff>114300</xdr:colOff>
      <xdr:row>105</xdr:row>
      <xdr:rowOff>58238</xdr:rowOff>
    </xdr:to>
    <xdr:cxnSp macro="">
      <xdr:nvCxnSpPr>
        <xdr:cNvPr id="950" name="直線コネクタ 949">
          <a:extLst>
            <a:ext uri="{FF2B5EF4-FFF2-40B4-BE49-F238E27FC236}">
              <a16:creationId xmlns:a16="http://schemas.microsoft.com/office/drawing/2014/main" id="{B831D99A-E3DC-4A2C-A04A-A6A88072CE30}"/>
            </a:ext>
          </a:extLst>
        </xdr:cNvPr>
        <xdr:cNvCxnSpPr/>
      </xdr:nvCxnSpPr>
      <xdr:spPr>
        <a:xfrm flipV="1">
          <a:off x="18656300" y="1805069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124658</xdr:rowOff>
    </xdr:from>
    <xdr:ext cx="469744" cy="259045"/>
    <xdr:sp macro="" textlink="">
      <xdr:nvSpPr>
        <xdr:cNvPr id="951" name="n_1aveValue【庁舎】&#10;一人当たり面積">
          <a:extLst>
            <a:ext uri="{FF2B5EF4-FFF2-40B4-BE49-F238E27FC236}">
              <a16:creationId xmlns:a16="http://schemas.microsoft.com/office/drawing/2014/main" id="{3C49D9CE-4DE1-45E6-8EF0-970E773DC1C0}"/>
            </a:ext>
          </a:extLst>
        </xdr:cNvPr>
        <xdr:cNvSpPr txBox="1"/>
      </xdr:nvSpPr>
      <xdr:spPr>
        <a:xfrm>
          <a:off x="210757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952" name="n_2aveValue【庁舎】&#10;一人当たり面積">
          <a:extLst>
            <a:ext uri="{FF2B5EF4-FFF2-40B4-BE49-F238E27FC236}">
              <a16:creationId xmlns:a16="http://schemas.microsoft.com/office/drawing/2014/main" id="{A0A9BCA3-B8E9-44BD-9366-CFF1E1A3E492}"/>
            </a:ext>
          </a:extLst>
        </xdr:cNvPr>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36484</xdr:rowOff>
    </xdr:from>
    <xdr:ext cx="469744" cy="259045"/>
    <xdr:sp macro="" textlink="">
      <xdr:nvSpPr>
        <xdr:cNvPr id="953" name="n_3aveValue【庁舎】&#10;一人当たり面積">
          <a:extLst>
            <a:ext uri="{FF2B5EF4-FFF2-40B4-BE49-F238E27FC236}">
              <a16:creationId xmlns:a16="http://schemas.microsoft.com/office/drawing/2014/main" id="{9708ADB1-58D7-46EA-94D8-F652BE9C9F9A}"/>
            </a:ext>
          </a:extLst>
        </xdr:cNvPr>
        <xdr:cNvSpPr txBox="1"/>
      </xdr:nvSpPr>
      <xdr:spPr>
        <a:xfrm>
          <a:off x="1931042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59345</xdr:rowOff>
    </xdr:from>
    <xdr:ext cx="469744" cy="259045"/>
    <xdr:sp macro="" textlink="">
      <xdr:nvSpPr>
        <xdr:cNvPr id="954" name="n_4aveValue【庁舎】&#10;一人当たり面積">
          <a:extLst>
            <a:ext uri="{FF2B5EF4-FFF2-40B4-BE49-F238E27FC236}">
              <a16:creationId xmlns:a16="http://schemas.microsoft.com/office/drawing/2014/main" id="{6EC37F98-F517-4345-B504-FA98E7EC72C0}"/>
            </a:ext>
          </a:extLst>
        </xdr:cNvPr>
        <xdr:cNvSpPr txBox="1"/>
      </xdr:nvSpPr>
      <xdr:spPr>
        <a:xfrm>
          <a:off x="18421427"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89643</xdr:rowOff>
    </xdr:from>
    <xdr:ext cx="469744" cy="259045"/>
    <xdr:sp macro="" textlink="">
      <xdr:nvSpPr>
        <xdr:cNvPr id="955" name="n_1mainValue【庁舎】&#10;一人当たり面積">
          <a:extLst>
            <a:ext uri="{FF2B5EF4-FFF2-40B4-BE49-F238E27FC236}">
              <a16:creationId xmlns:a16="http://schemas.microsoft.com/office/drawing/2014/main" id="{D84B7E7F-C5C7-415B-880E-581F202C4705}"/>
            </a:ext>
          </a:extLst>
        </xdr:cNvPr>
        <xdr:cNvSpPr txBox="1"/>
      </xdr:nvSpPr>
      <xdr:spPr>
        <a:xfrm>
          <a:off x="21075727" y="177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102706</xdr:rowOff>
    </xdr:from>
    <xdr:ext cx="469744" cy="259045"/>
    <xdr:sp macro="" textlink="">
      <xdr:nvSpPr>
        <xdr:cNvPr id="956" name="n_2mainValue【庁舎】&#10;一人当たり面積">
          <a:extLst>
            <a:ext uri="{FF2B5EF4-FFF2-40B4-BE49-F238E27FC236}">
              <a16:creationId xmlns:a16="http://schemas.microsoft.com/office/drawing/2014/main" id="{38CC62D9-633A-42E7-8940-A260D2468C27}"/>
            </a:ext>
          </a:extLst>
        </xdr:cNvPr>
        <xdr:cNvSpPr txBox="1"/>
      </xdr:nvSpPr>
      <xdr:spPr>
        <a:xfrm>
          <a:off x="20199427" y="177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115769</xdr:rowOff>
    </xdr:from>
    <xdr:ext cx="469744" cy="259045"/>
    <xdr:sp macro="" textlink="">
      <xdr:nvSpPr>
        <xdr:cNvPr id="957" name="n_3mainValue【庁舎】&#10;一人当たり面積">
          <a:extLst>
            <a:ext uri="{FF2B5EF4-FFF2-40B4-BE49-F238E27FC236}">
              <a16:creationId xmlns:a16="http://schemas.microsoft.com/office/drawing/2014/main" id="{1E5DBF4D-5374-4649-80AB-EC4B5203FC7E}"/>
            </a:ext>
          </a:extLst>
        </xdr:cNvPr>
        <xdr:cNvSpPr txBox="1"/>
      </xdr:nvSpPr>
      <xdr:spPr>
        <a:xfrm>
          <a:off x="19310427" y="177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125565</xdr:rowOff>
    </xdr:from>
    <xdr:ext cx="469744" cy="259045"/>
    <xdr:sp macro="" textlink="">
      <xdr:nvSpPr>
        <xdr:cNvPr id="958" name="n_4mainValue【庁舎】&#10;一人当たり面積">
          <a:extLst>
            <a:ext uri="{FF2B5EF4-FFF2-40B4-BE49-F238E27FC236}">
              <a16:creationId xmlns:a16="http://schemas.microsoft.com/office/drawing/2014/main" id="{18E25994-9FC0-4EDF-93F8-FF3DCFB19E88}"/>
            </a:ext>
          </a:extLst>
        </xdr:cNvPr>
        <xdr:cNvSpPr txBox="1"/>
      </xdr:nvSpPr>
      <xdr:spPr>
        <a:xfrm>
          <a:off x="184214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62E16B22-A24D-450D-9397-35879C2116C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5CF64749-B3F7-4301-8C85-D0A074A8C98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17D2FC7F-C919-4ADB-9529-FCA778F9C39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a:t>
          </a:r>
          <a:r>
            <a:rPr kumimoji="1" lang="en-US" altLang="ja-JP" sz="1300">
              <a:latin typeface="ＭＳ Ｐゴシック" panose="020B0600070205080204" pitchFamily="50" charset="-128"/>
              <a:ea typeface="ＭＳ Ｐゴシック" panose="020B0600070205080204" pitchFamily="50" charset="-128"/>
            </a:rPr>
            <a:t>80.0</a:t>
          </a:r>
          <a:r>
            <a:rPr kumimoji="1" lang="ja-JP" altLang="en-US" sz="1300">
              <a:latin typeface="ＭＳ Ｐゴシック" panose="020B0600070205080204" pitchFamily="50" charset="-128"/>
              <a:ea typeface="ＭＳ Ｐゴシック" panose="020B0600070205080204" pitchFamily="50" charset="-128"/>
            </a:rPr>
            <a:t>と、類似団体平均値より</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ポイント高い減価償却率となっている。</a:t>
          </a:r>
        </a:p>
        <a:p>
          <a:r>
            <a:rPr kumimoji="1" lang="ja-JP" altLang="en-US" sz="1300">
              <a:latin typeface="ＭＳ Ｐゴシック" panose="020B0600070205080204" pitchFamily="50" charset="-128"/>
              <a:ea typeface="ＭＳ Ｐゴシック" panose="020B0600070205080204" pitchFamily="50" charset="-128"/>
            </a:rPr>
            <a:t>その他の施設については、概ね類似団体と同数値か下回る数値となっているが、建設後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年程度を経過している施設が多いことから、公共施設等総合管理計画に基づき適正な維持管理に取り組んでいく必要がある。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埼玉県寄居町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32,587
32,016
64.25
13,310,612
12,179,636
1,090,293
7,897,538
10,434,157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877300"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533900"/>
          <a:ext cx="887730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年来、類似団体の平均を上回る数値で推移している。本年度は固定資産税の増加等で基準財政収入額が増加したが、基準財政需要額のうち、新たに地域デジタル社会社会推進費の創設等による増加により、単年度数値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カ年平均では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ポイント下降した。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今後も企業誘致の推進や地域経済の活性化等に積極的に取り組み、税財源の充実・確保に努める。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49389</xdr:rowOff>
    </xdr:from>
    <xdr:to>
      <xdr:col>23</xdr:col>
      <xdr:colOff>133350</xdr:colOff>
      <xdr:row>41</xdr:row>
      <xdr:rowOff>76200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7883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49389</xdr:rowOff>
    </xdr:from>
    <xdr:to>
      <xdr:col>19</xdr:col>
      <xdr:colOff>133350</xdr:colOff>
      <xdr:row>41</xdr:row>
      <xdr:rowOff>49389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49389</xdr:rowOff>
    </xdr:from>
    <xdr:to>
      <xdr:col>15</xdr:col>
      <xdr:colOff>82550</xdr:colOff>
      <xdr:row>41</xdr:row>
      <xdr:rowOff>49389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159455</xdr:rowOff>
    </xdr:from>
    <xdr:to>
      <xdr:col>15</xdr:col>
      <xdr:colOff>133350</xdr:colOff>
      <xdr:row>42</xdr:row>
      <xdr:rowOff>89605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74382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49389</xdr:rowOff>
    </xdr:from>
    <xdr:to>
      <xdr:col>11</xdr:col>
      <xdr:colOff>31750</xdr:colOff>
      <xdr:row>41</xdr:row>
      <xdr:rowOff>49389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1411</xdr:rowOff>
    </xdr:from>
    <xdr:to>
      <xdr:col>11</xdr:col>
      <xdr:colOff>82550</xdr:colOff>
      <xdr:row>42</xdr:row>
      <xdr:rowOff>103011</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170039</xdr:rowOff>
    </xdr:from>
    <xdr:to>
      <xdr:col>19</xdr:col>
      <xdr:colOff>184150</xdr:colOff>
      <xdr:row>41</xdr:row>
      <xdr:rowOff>100189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110366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170039</xdr:rowOff>
    </xdr:from>
    <xdr:to>
      <xdr:col>15</xdr:col>
      <xdr:colOff>133350</xdr:colOff>
      <xdr:row>41</xdr:row>
      <xdr:rowOff>100189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110366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170039</xdr:rowOff>
    </xdr:from>
    <xdr:to>
      <xdr:col>11</xdr:col>
      <xdr:colOff>82550</xdr:colOff>
      <xdr:row>41</xdr:row>
      <xdr:rowOff>100189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110366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110366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引き続き、類似団体平均を下回る数値で推移している。　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これは、地方消費税交付金の増加や普通交付税の追加交付等による経常一般財源の増加が要因と考えられる。また、子育て支援や障害者支援などの社会保障費が増加傾向であるため、経費全般の節減合理化を進め財政の健全化を維持していき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52070</xdr:rowOff>
    </xdr:from>
    <xdr:to>
      <xdr:col>23</xdr:col>
      <xdr:colOff>133350</xdr:colOff>
      <xdr:row>60</xdr:row>
      <xdr:rowOff>41487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16762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41487</xdr:rowOff>
    </xdr:from>
    <xdr:to>
      <xdr:col>19</xdr:col>
      <xdr:colOff>133350</xdr:colOff>
      <xdr:row>62</xdr:row>
      <xdr:rowOff>12277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328487"/>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12277</xdr:rowOff>
    </xdr:from>
    <xdr:to>
      <xdr:col>15</xdr:col>
      <xdr:colOff>82550</xdr:colOff>
      <xdr:row>62</xdr:row>
      <xdr:rowOff>157056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64217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44873</xdr:rowOff>
    </xdr:from>
    <xdr:to>
      <xdr:col>15</xdr:col>
      <xdr:colOff>133350</xdr:colOff>
      <xdr:row>64</xdr:row>
      <xdr:rowOff>146473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131250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151554</xdr:rowOff>
    </xdr:from>
    <xdr:to>
      <xdr:col>11</xdr:col>
      <xdr:colOff>31750</xdr:colOff>
      <xdr:row>62</xdr:row>
      <xdr:rowOff>157056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61000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4656</xdr:rowOff>
    </xdr:from>
    <xdr:to>
      <xdr:col>11</xdr:col>
      <xdr:colOff>82550</xdr:colOff>
      <xdr:row>64</xdr:row>
      <xdr:rowOff>106256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91033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91033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1270</xdr:rowOff>
    </xdr:from>
    <xdr:to>
      <xdr:col>23</xdr:col>
      <xdr:colOff>184150</xdr:colOff>
      <xdr:row>59</xdr:row>
      <xdr:rowOff>102870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17797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162137</xdr:rowOff>
    </xdr:from>
    <xdr:to>
      <xdr:col>19</xdr:col>
      <xdr:colOff>184150</xdr:colOff>
      <xdr:row>60</xdr:row>
      <xdr:rowOff>92287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102464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04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132927</xdr:rowOff>
    </xdr:from>
    <xdr:to>
      <xdr:col>15</xdr:col>
      <xdr:colOff>133350</xdr:colOff>
      <xdr:row>62</xdr:row>
      <xdr:rowOff>63077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73254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100754</xdr:rowOff>
    </xdr:from>
    <xdr:to>
      <xdr:col>7</xdr:col>
      <xdr:colOff>31750</xdr:colOff>
      <xdr:row>62</xdr:row>
      <xdr:rowOff>30904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41081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[123,380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人当たりの人件費は類似団体平均と比べ△</a:t>
          </a:r>
          <a:r>
            <a:rPr kumimoji="1" lang="en-US" altLang="ja-JP" sz="1300">
              <a:latin typeface="ＭＳ Ｐゴシック" panose="020B0600070205080204" pitchFamily="50" charset="-128"/>
              <a:ea typeface="ＭＳ Ｐゴシック" panose="020B0600070205080204" pitchFamily="50" charset="-128"/>
            </a:rPr>
            <a:t>7,722</a:t>
          </a:r>
          <a:r>
            <a:rPr kumimoji="1" lang="ja-JP" altLang="en-US" sz="1300">
              <a:latin typeface="ＭＳ Ｐゴシック" panose="020B0600070205080204" pitchFamily="50" charset="-128"/>
              <a:ea typeface="ＭＳ Ｐゴシック" panose="020B0600070205080204" pitchFamily="50" charset="-128"/>
            </a:rPr>
            <a:t>円となっており、　物件費では、類似団体平均と比べ△</a:t>
          </a:r>
          <a:r>
            <a:rPr kumimoji="1" lang="en-US" altLang="ja-JP" sz="1300">
              <a:latin typeface="ＭＳ Ｐゴシック" panose="020B0600070205080204" pitchFamily="50" charset="-128"/>
              <a:ea typeface="ＭＳ Ｐゴシック" panose="020B0600070205080204" pitchFamily="50" charset="-128"/>
            </a:rPr>
            <a:t>11,867</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維持補修費は昨年度と比較して同程度の額となっているが類似団体平均を上回っている。これは、公共施設の維持管理に係る経費が増加しているためである。施設の統廃合による経費の圧縮や、指定管理者制度を効果的に導入することでコスト削減策等の検討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16061</xdr:rowOff>
    </xdr:from>
    <xdr:to>
      <xdr:col>23</xdr:col>
      <xdr:colOff>133350</xdr:colOff>
      <xdr:row>82</xdr:row>
      <xdr:rowOff>47864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74961"/>
          <a:ext cx="838200" cy="3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99175</xdr:rowOff>
    </xdr:from>
    <xdr:to>
      <xdr:col>19</xdr:col>
      <xdr:colOff>133350</xdr:colOff>
      <xdr:row>82</xdr:row>
      <xdr:rowOff>16061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86625"/>
          <a:ext cx="889000" cy="8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142539</xdr:rowOff>
    </xdr:from>
    <xdr:to>
      <xdr:col>19</xdr:col>
      <xdr:colOff>184150</xdr:colOff>
      <xdr:row>83</xdr:row>
      <xdr:rowOff>72689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0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57466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43493</xdr:rowOff>
    </xdr:from>
    <xdr:to>
      <xdr:col>15</xdr:col>
      <xdr:colOff>82550</xdr:colOff>
      <xdr:row>81</xdr:row>
      <xdr:rowOff>99175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30943"/>
          <a:ext cx="889000" cy="5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79116</xdr:rowOff>
    </xdr:from>
    <xdr:to>
      <xdr:col>15</xdr:col>
      <xdr:colOff>133350</xdr:colOff>
      <xdr:row>83</xdr:row>
      <xdr:rowOff>9266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3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165493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24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16004</xdr:rowOff>
    </xdr:from>
    <xdr:to>
      <xdr:col>11</xdr:col>
      <xdr:colOff>31750</xdr:colOff>
      <xdr:row>81</xdr:row>
      <xdr:rowOff>43493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03454"/>
          <a:ext cx="889000" cy="2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73430</xdr:rowOff>
    </xdr:from>
    <xdr:to>
      <xdr:col>11</xdr:col>
      <xdr:colOff>82550</xdr:colOff>
      <xdr:row>83</xdr:row>
      <xdr:rowOff>3580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159807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1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92715</xdr:rowOff>
    </xdr:from>
    <xdr:to>
      <xdr:col>7</xdr:col>
      <xdr:colOff>31750</xdr:colOff>
      <xdr:row>83</xdr:row>
      <xdr:rowOff>22865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5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7642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3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168514</xdr:rowOff>
    </xdr:from>
    <xdr:to>
      <xdr:col>23</xdr:col>
      <xdr:colOff>184150</xdr:colOff>
      <xdr:row>82</xdr:row>
      <xdr:rowOff>98664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5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13591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0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136711</xdr:rowOff>
    </xdr:from>
    <xdr:to>
      <xdr:col>19</xdr:col>
      <xdr:colOff>184150</xdr:colOff>
      <xdr:row>82</xdr:row>
      <xdr:rowOff>66861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77038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93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48375</xdr:rowOff>
    </xdr:from>
    <xdr:to>
      <xdr:col>15</xdr:col>
      <xdr:colOff>133350</xdr:colOff>
      <xdr:row>81</xdr:row>
      <xdr:rowOff>149975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160152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164143</xdr:rowOff>
    </xdr:from>
    <xdr:to>
      <xdr:col>11</xdr:col>
      <xdr:colOff>82550</xdr:colOff>
      <xdr:row>81</xdr:row>
      <xdr:rowOff>94293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104470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4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136654</xdr:rowOff>
    </xdr:from>
    <xdr:to>
      <xdr:col>7</xdr:col>
      <xdr:colOff>31750</xdr:colOff>
      <xdr:row>81</xdr:row>
      <xdr:rowOff>66804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76981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2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昨年来、類似団体値と同レベルで推移している。</a:t>
          </a:r>
        </a:p>
        <a:p>
          <a:r>
            <a:rPr kumimoji="1" lang="ja-JP" altLang="en-US" sz="1300">
              <a:latin typeface="ＭＳ Ｐゴシック" panose="020B0600070205080204" pitchFamily="50" charset="-128"/>
              <a:ea typeface="ＭＳ Ｐゴシック" panose="020B0600070205080204" pitchFamily="50" charset="-128"/>
            </a:rPr>
            <a:t>当町は若年層が高い構成比率を占めていることから、将来的には増加傾向を見込む。　国県の給与制度や近隣自治体の状況を参考にしながら、適正な給与制度の運用に努めていく。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85</xdr:row>
      <xdr:rowOff>117929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911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86</xdr:row>
      <xdr:rowOff>170543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91179"/>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86</xdr:row>
      <xdr:rowOff>170543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8807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136071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25650"/>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39206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人の増となったが、ほぼ同水準の推移となっている。</a:t>
          </a:r>
        </a:p>
        <a:p>
          <a:r>
            <a:rPr kumimoji="1" lang="ja-JP" altLang="en-US" sz="1300">
              <a:latin typeface="ＭＳ Ｐゴシック" panose="020B0600070205080204" pitchFamily="50" charset="-128"/>
              <a:ea typeface="ＭＳ Ｐゴシック" panose="020B0600070205080204" pitchFamily="50" charset="-128"/>
            </a:rPr>
            <a:t>ごみ処理業務や介護保険事業を一部事務組合で実施しているほか、消防事務を他団体へ委託していることが類似団体を下回る要因と考えられる。</a:t>
          </a:r>
        </a:p>
        <a:p>
          <a:r>
            <a:rPr kumimoji="1" lang="ja-JP" altLang="en-US" sz="1300">
              <a:latin typeface="ＭＳ Ｐゴシック" panose="020B0600070205080204" pitchFamily="50" charset="-128"/>
              <a:ea typeface="ＭＳ Ｐゴシック" panose="020B0600070205080204" pitchFamily="50" charset="-128"/>
            </a:rPr>
            <a:t>引き続き近隣自治体の状況等を勘案しながら、計画に基づいた職員数の適正管理に努める。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26307</xdr:rowOff>
    </xdr:from>
    <xdr:to>
      <xdr:col>81</xdr:col>
      <xdr:colOff>44450</xdr:colOff>
      <xdr:row>61</xdr:row>
      <xdr:rowOff>38372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8475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156391</xdr:rowOff>
    </xdr:from>
    <xdr:to>
      <xdr:col>77</xdr:col>
      <xdr:colOff>44450</xdr:colOff>
      <xdr:row>61</xdr:row>
      <xdr:rowOff>26307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4339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111868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127091</xdr:rowOff>
    </xdr:from>
    <xdr:to>
      <xdr:col>72</xdr:col>
      <xdr:colOff>203200</xdr:colOff>
      <xdr:row>60</xdr:row>
      <xdr:rowOff>156391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14091"/>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127091</xdr:rowOff>
    </xdr:from>
    <xdr:to>
      <xdr:col>68</xdr:col>
      <xdr:colOff>152400</xdr:colOff>
      <xdr:row>60</xdr:row>
      <xdr:rowOff>130538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41409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115315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159022</xdr:rowOff>
    </xdr:from>
    <xdr:to>
      <xdr:col>81</xdr:col>
      <xdr:colOff>95250</xdr:colOff>
      <xdr:row>61</xdr:row>
      <xdr:rowOff>89172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131099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146957</xdr:rowOff>
    </xdr:from>
    <xdr:to>
      <xdr:col>77</xdr:col>
      <xdr:colOff>95250</xdr:colOff>
      <xdr:row>61</xdr:row>
      <xdr:rowOff>77107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87284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20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105591</xdr:rowOff>
    </xdr:from>
    <xdr:to>
      <xdr:col>73</xdr:col>
      <xdr:colOff>44450</xdr:colOff>
      <xdr:row>61</xdr:row>
      <xdr:rowOff>35741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45918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76291</xdr:rowOff>
    </xdr:from>
    <xdr:to>
      <xdr:col>68</xdr:col>
      <xdr:colOff>203200</xdr:colOff>
      <xdr:row>61</xdr:row>
      <xdr:rowOff>6441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16618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3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79738</xdr:rowOff>
    </xdr:from>
    <xdr:to>
      <xdr:col>64</xdr:col>
      <xdr:colOff>152400</xdr:colOff>
      <xdr:row>61</xdr:row>
      <xdr:rowOff>9888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20065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3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類似団体を下回る数値で推移している。</a:t>
          </a:r>
        </a:p>
        <a:p>
          <a:r>
            <a:rPr kumimoji="1" lang="ja-JP" altLang="en-US" sz="1300">
              <a:latin typeface="ＭＳ Ｐゴシック" panose="020B0600070205080204" pitchFamily="50" charset="-128"/>
              <a:ea typeface="ＭＳ Ｐゴシック" panose="020B0600070205080204" pitchFamily="50" charset="-128"/>
            </a:rPr>
            <a:t>減少の要因は、算定上分子となる普通交付税の追加交付等により、基準財政規模が前年度（</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）に比べ</a:t>
          </a:r>
          <a:r>
            <a:rPr kumimoji="1" lang="en-US" altLang="ja-JP" sz="1300">
              <a:latin typeface="ＭＳ Ｐゴシック" panose="020B0600070205080204" pitchFamily="50" charset="-128"/>
              <a:ea typeface="ＭＳ Ｐゴシック" panose="020B0600070205080204" pitchFamily="50" charset="-128"/>
            </a:rPr>
            <a:t>316,732</a:t>
          </a:r>
          <a:r>
            <a:rPr kumimoji="1" lang="ja-JP" altLang="en-US" sz="1300">
              <a:latin typeface="ＭＳ Ｐゴシック" panose="020B0600070205080204" pitchFamily="50" charset="-128"/>
              <a:ea typeface="ＭＳ Ｐゴシック" panose="020B0600070205080204" pitchFamily="50" charset="-128"/>
            </a:rPr>
            <a:t>千円増加したことが主な理由である。現在、寄居駅南口の整備事業等の大型普通建設事業に取り組んでおり、地方債現在高の増加が予想されている。数年後には元利償還金の増加により、当該比率の上昇が見込まれる。</a:t>
          </a:r>
        </a:p>
        <a:p>
          <a:r>
            <a:rPr kumimoji="1" lang="ja-JP" altLang="en-US" sz="1300">
              <a:latin typeface="ＭＳ Ｐゴシック" panose="020B0600070205080204" pitchFamily="50" charset="-128"/>
              <a:ea typeface="ＭＳ Ｐゴシック" panose="020B0600070205080204" pitchFamily="50" charset="-128"/>
            </a:rPr>
            <a:t>各事業の選択と集中、地方債発行においては交付税措置のあるメニューを優先するなどし財政の健全化を維持していく。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15784</xdr:rowOff>
    </xdr:from>
    <xdr:to>
      <xdr:col>81</xdr:col>
      <xdr:colOff>44450</xdr:colOff>
      <xdr:row>39</xdr:row>
      <xdr:rowOff>50256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70233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50256</xdr:rowOff>
    </xdr:from>
    <xdr:to>
      <xdr:col>77</xdr:col>
      <xdr:colOff>44450</xdr:colOff>
      <xdr:row>39</xdr:row>
      <xdr:rowOff>57150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73680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137341</xdr:rowOff>
    </xdr:from>
    <xdr:to>
      <xdr:col>77</xdr:col>
      <xdr:colOff>95250</xdr:colOff>
      <xdr:row>40</xdr:row>
      <xdr:rowOff>67491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52268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1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84727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74370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77833</xdr:rowOff>
    </xdr:from>
    <xdr:to>
      <xdr:col>68</xdr:col>
      <xdr:colOff>152400</xdr:colOff>
      <xdr:row>39</xdr:row>
      <xdr:rowOff>84727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76438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21046</xdr:rowOff>
    </xdr:from>
    <xdr:to>
      <xdr:col>68</xdr:col>
      <xdr:colOff>203200</xdr:colOff>
      <xdr:row>40</xdr:row>
      <xdr:rowOff>122646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107423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93634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136434</xdr:rowOff>
    </xdr:from>
    <xdr:to>
      <xdr:col>81</xdr:col>
      <xdr:colOff>95250</xdr:colOff>
      <xdr:row>39</xdr:row>
      <xdr:rowOff>66584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152961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49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170906</xdr:rowOff>
    </xdr:from>
    <xdr:to>
      <xdr:col>77</xdr:col>
      <xdr:colOff>95250</xdr:colOff>
      <xdr:row>39</xdr:row>
      <xdr:rowOff>101056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111233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54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33927</xdr:rowOff>
    </xdr:from>
    <xdr:to>
      <xdr:col>68</xdr:col>
      <xdr:colOff>203200</xdr:colOff>
      <xdr:row>39</xdr:row>
      <xdr:rowOff>135527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145704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27033</xdr:rowOff>
    </xdr:from>
    <xdr:to>
      <xdr:col>64</xdr:col>
      <xdr:colOff>152400</xdr:colOff>
      <xdr:row>39</xdr:row>
      <xdr:rowOff>128633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138810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8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類似団体を大きく上回る数値で推移している。</a:t>
          </a:r>
        </a:p>
        <a:p>
          <a:r>
            <a:rPr kumimoji="1" lang="ja-JP" altLang="en-US" sz="1300">
              <a:latin typeface="ＭＳ Ｐゴシック" panose="020B0600070205080204" pitchFamily="50" charset="-128"/>
              <a:ea typeface="ＭＳ Ｐゴシック" panose="020B0600070205080204" pitchFamily="50" charset="-128"/>
            </a:rPr>
            <a:t>昨年度と比較して、基金積立額の増加等により、</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減少となったものの、寄居駅南口の整備事業等の大型普通建設事業に取り組むなど、今後も地方債現在高の増加が予想され比率の上昇は避けられない状況である。今後も有利な地方債を効果的に活用し、財政の健全化を維持し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121991</xdr:rowOff>
    </xdr:from>
    <xdr:to>
      <xdr:col>81</xdr:col>
      <xdr:colOff>44450</xdr:colOff>
      <xdr:row>16</xdr:row>
      <xdr:rowOff>49742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693741"/>
          <a:ext cx="838200" cy="9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49742</xdr:rowOff>
    </xdr:from>
    <xdr:to>
      <xdr:col>77</xdr:col>
      <xdr:colOff>44450</xdr:colOff>
      <xdr:row>17</xdr:row>
      <xdr:rowOff>36477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792942"/>
          <a:ext cx="889000" cy="15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65687</xdr:rowOff>
    </xdr:from>
    <xdr:to>
      <xdr:col>77</xdr:col>
      <xdr:colOff>95250</xdr:colOff>
      <xdr:row>14</xdr:row>
      <xdr:rowOff>167287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6014</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34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4304</xdr:rowOff>
    </xdr:from>
    <xdr:to>
      <xdr:col>72</xdr:col>
      <xdr:colOff>203200</xdr:colOff>
      <xdr:row>17</xdr:row>
      <xdr:rowOff>36477</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9189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58984</xdr:rowOff>
    </xdr:from>
    <xdr:to>
      <xdr:col>73</xdr:col>
      <xdr:colOff>44450</xdr:colOff>
      <xdr:row>14</xdr:row>
      <xdr:rowOff>160584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45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170761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2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4304</xdr:rowOff>
    </xdr:from>
    <xdr:to>
      <xdr:col>68</xdr:col>
      <xdr:colOff>152400</xdr:colOff>
      <xdr:row>17</xdr:row>
      <xdr:rowOff>120932</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918954"/>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72390</xdr:rowOff>
    </xdr:from>
    <xdr:to>
      <xdr:col>68</xdr:col>
      <xdr:colOff>203200</xdr:colOff>
      <xdr:row>15</xdr:row>
      <xdr:rowOff>2540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12717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107244</xdr:rowOff>
    </xdr:from>
    <xdr:to>
      <xdr:col>64</xdr:col>
      <xdr:colOff>152400</xdr:colOff>
      <xdr:row>15</xdr:row>
      <xdr:rowOff>37394</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0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47571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27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71191</xdr:rowOff>
    </xdr:from>
    <xdr:to>
      <xdr:col>81</xdr:col>
      <xdr:colOff>95250</xdr:colOff>
      <xdr:row>16</xdr:row>
      <xdr:rowOff>1341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64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43268</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61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170392</xdr:rowOff>
    </xdr:from>
    <xdr:to>
      <xdr:col>77</xdr:col>
      <xdr:colOff>95250</xdr:colOff>
      <xdr:row>16</xdr:row>
      <xdr:rowOff>100542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7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85319</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828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157127</xdr:rowOff>
    </xdr:from>
    <xdr:to>
      <xdr:col>73</xdr:col>
      <xdr:colOff>44450</xdr:colOff>
      <xdr:row>17</xdr:row>
      <xdr:rowOff>87277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9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72054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98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124954</xdr:rowOff>
    </xdr:from>
    <xdr:to>
      <xdr:col>68</xdr:col>
      <xdr:colOff>203200</xdr:colOff>
      <xdr:row>17</xdr:row>
      <xdr:rowOff>55104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8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39881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9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70132</xdr:rowOff>
    </xdr:from>
    <xdr:to>
      <xdr:col>64</xdr:col>
      <xdr:colOff>152400</xdr:colOff>
      <xdr:row>18</xdr:row>
      <xdr:rowOff>282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98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156509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071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埼玉県寄居町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32,587
32,016
64.25
13,310,612
12,179,636
1,090,293
7,897,538
10,434,157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類似団体平均と比較して低い数値で推移している。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値より低いのは、当町は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消防事務を他団体へ委託しているほか、ごみ処理業務や小中学校給食センター調理業務等を民間委託で実施して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おり、行政サービスの提供方法の差異によるものと言える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今後も、町計画に基づき職員数の適正管理に努め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110998</xdr:rowOff>
    </xdr:from>
    <xdr:to>
      <xdr:col>24</xdr:col>
      <xdr:colOff>25400</xdr:colOff>
      <xdr:row>35</xdr:row>
      <xdr:rowOff>147574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117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147574</xdr:rowOff>
    </xdr:from>
    <xdr:to>
      <xdr:col>19</xdr:col>
      <xdr:colOff>187325</xdr:colOff>
      <xdr:row>36</xdr:row>
      <xdr:rowOff>8128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483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32766</xdr:rowOff>
    </xdr:from>
    <xdr:to>
      <xdr:col>20</xdr:col>
      <xdr:colOff>38100</xdr:colOff>
      <xdr:row>37</xdr:row>
      <xdr:rowOff>134366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119143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xdr:rowOff>
    </xdr:from>
    <xdr:to>
      <xdr:col>15</xdr:col>
      <xdr:colOff>98425</xdr:colOff>
      <xdr:row>36</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803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48768</xdr:rowOff>
    </xdr:from>
    <xdr:to>
      <xdr:col>15</xdr:col>
      <xdr:colOff>149225</xdr:colOff>
      <xdr:row>36</xdr:row>
      <xdr:rowOff>150368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135145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30988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84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44196</xdr:rowOff>
    </xdr:from>
    <xdr:to>
      <xdr:col>11</xdr:col>
      <xdr:colOff>60325</xdr:colOff>
      <xdr:row>36</xdr:row>
      <xdr:rowOff>145796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130573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60198</xdr:rowOff>
    </xdr:from>
    <xdr:to>
      <xdr:col>24</xdr:col>
      <xdr:colOff>76200</xdr:colOff>
      <xdr:row>35</xdr:row>
      <xdr:rowOff>161798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76725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96774</xdr:rowOff>
    </xdr:from>
    <xdr:to>
      <xdr:col>20</xdr:col>
      <xdr:colOff>38100</xdr:colOff>
      <xdr:row>36</xdr:row>
      <xdr:rowOff>26924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37101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128778</xdr:rowOff>
    </xdr:from>
    <xdr:to>
      <xdr:col>15</xdr:col>
      <xdr:colOff>149225</xdr:colOff>
      <xdr:row>36</xdr:row>
      <xdr:rowOff>58928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69105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151638</xdr:rowOff>
    </xdr:from>
    <xdr:to>
      <xdr:col>11</xdr:col>
      <xdr:colOff>60325</xdr:colOff>
      <xdr:row>36</xdr:row>
      <xdr:rowOff>81788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91965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昨年度と比較して、同率での推移となった。業務のＩＣＴ化が進むことにより、システム等の使用料等が増加傾向であるため、経費全般の節減合理化を進め財政の健全化を維持していきたい。</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19558</xdr:rowOff>
    </xdr:from>
    <xdr:to>
      <xdr:col>82</xdr:col>
      <xdr:colOff>107950</xdr:colOff>
      <xdr:row>15</xdr:row>
      <xdr:rowOff>19558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913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19558</xdr:rowOff>
    </xdr:from>
    <xdr:to>
      <xdr:col>78</xdr:col>
      <xdr:colOff>69850</xdr:colOff>
      <xdr:row>15</xdr:row>
      <xdr:rowOff>56134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913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160782</xdr:rowOff>
    </xdr:from>
    <xdr:to>
      <xdr:col>78</xdr:col>
      <xdr:colOff>120650</xdr:colOff>
      <xdr:row>16</xdr:row>
      <xdr:rowOff>90932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75709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18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56134</xdr:rowOff>
    </xdr:from>
    <xdr:to>
      <xdr:col>73</xdr:col>
      <xdr:colOff>180975</xdr:colOff>
      <xdr:row>15</xdr:row>
      <xdr:rowOff>56134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627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135636</xdr:rowOff>
    </xdr:from>
    <xdr:to>
      <xdr:col>74</xdr:col>
      <xdr:colOff>31750</xdr:colOff>
      <xdr:row>17</xdr:row>
      <xdr:rowOff>65786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50563</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56134</xdr:rowOff>
    </xdr:from>
    <xdr:to>
      <xdr:col>69</xdr:col>
      <xdr:colOff>92075</xdr:colOff>
      <xdr:row>16</xdr:row>
      <xdr:rowOff>122428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62788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117348</xdr:rowOff>
    </xdr:from>
    <xdr:to>
      <xdr:col>69</xdr:col>
      <xdr:colOff>142875</xdr:colOff>
      <xdr:row>17</xdr:row>
      <xdr:rowOff>47498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32275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140208</xdr:rowOff>
    </xdr:from>
    <xdr:to>
      <xdr:col>82</xdr:col>
      <xdr:colOff>158750</xdr:colOff>
      <xdr:row>15</xdr:row>
      <xdr:rowOff>70358</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156735</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8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140208</xdr:rowOff>
    </xdr:from>
    <xdr:to>
      <xdr:col>78</xdr:col>
      <xdr:colOff>120650</xdr:colOff>
      <xdr:row>15</xdr:row>
      <xdr:rowOff>70358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80535</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30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5334</xdr:rowOff>
    </xdr:from>
    <xdr:to>
      <xdr:col>74</xdr:col>
      <xdr:colOff>31750</xdr:colOff>
      <xdr:row>15</xdr:row>
      <xdr:rowOff>106934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117111</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5334</xdr:rowOff>
    </xdr:from>
    <xdr:to>
      <xdr:col>69</xdr:col>
      <xdr:colOff>142875</xdr:colOff>
      <xdr:row>15</xdr:row>
      <xdr:rowOff>106934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117111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158005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扶助費に係る経常収支比率が類似団体平均を下回っているが昨年度から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ポイント微増となっている。一方、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障害者自立支援給付費等の経常的な事業については、増加していることから、健康づくりや介護保険予防事業を推進し、高齢化社会に対応しながら社会保障に係る費用負担については適正水準の維持に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63500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52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139700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52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56</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4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114300</xdr:rowOff>
    </xdr:from>
    <xdr:to>
      <xdr:col>11</xdr:col>
      <xdr:colOff>9525</xdr:colOff>
      <xdr:row>56</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15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が同程度で推移している。今後、下水道事業については、独立採算の原則に立ち返った財源の健全化を進め、国民健康保険事業会計においても国民健康保険税の適正化を図るなど、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20865</xdr:rowOff>
    </xdr:from>
    <xdr:to>
      <xdr:col>82</xdr:col>
      <xdr:colOff>107950</xdr:colOff>
      <xdr:row>59</xdr:row>
      <xdr:rowOff>53522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1364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53522</xdr:rowOff>
    </xdr:from>
    <xdr:to>
      <xdr:col>78</xdr:col>
      <xdr:colOff>69850</xdr:colOff>
      <xdr:row>61</xdr:row>
      <xdr:rowOff>26307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169072"/>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26307</xdr:rowOff>
    </xdr:from>
    <xdr:to>
      <xdr:col>73</xdr:col>
      <xdr:colOff>180975</xdr:colOff>
      <xdr:row>61</xdr:row>
      <xdr:rowOff>26307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48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152599</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64407</xdr:rowOff>
    </xdr:from>
    <xdr:to>
      <xdr:col>69</xdr:col>
      <xdr:colOff>92075</xdr:colOff>
      <xdr:row>61</xdr:row>
      <xdr:rowOff>26307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179957"/>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141515</xdr:rowOff>
    </xdr:from>
    <xdr:to>
      <xdr:col>82</xdr:col>
      <xdr:colOff>158750</xdr:colOff>
      <xdr:row>59</xdr:row>
      <xdr:rowOff>71665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113592</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2722</xdr:rowOff>
    </xdr:from>
    <xdr:to>
      <xdr:col>78</xdr:col>
      <xdr:colOff>120650</xdr:colOff>
      <xdr:row>59</xdr:row>
      <xdr:rowOff>104322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89099</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146957</xdr:rowOff>
    </xdr:from>
    <xdr:to>
      <xdr:col>74</xdr:col>
      <xdr:colOff>31750</xdr:colOff>
      <xdr:row>61</xdr:row>
      <xdr:rowOff>77107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61884</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146957</xdr:rowOff>
    </xdr:from>
    <xdr:to>
      <xdr:col>69</xdr:col>
      <xdr:colOff>142875</xdr:colOff>
      <xdr:row>61</xdr:row>
      <xdr:rowOff>77107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61884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13607</xdr:rowOff>
    </xdr:from>
    <xdr:to>
      <xdr:col>65</xdr:col>
      <xdr:colOff>53975</xdr:colOff>
      <xdr:row>59</xdr:row>
      <xdr:rowOff>115207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99984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引き続き、類似団体平均を下回る状況で推移している。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消防事務を他団体に委託しているほか、ごみ処理及び介護保険事業を一部事務組合で実施していることから、これらの経費の増減が補助費等の推移に大きく影響している状況である。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99568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580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99568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81280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214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各年度において、元金償還の開始、終了等により増減はあるものの、引き続き類似団体平均を下回る数値で推移している。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近年の大型公共事業等の実施により、地方債残高が増加傾向にあることに加え、今後も事業の実施が予定されていることから、公債費の増加は避けられない状況である。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地方債の新規発行においては、交付税措置のある有利なメニューを選択するなど効果的、計画的な発行に努めていく。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21844</xdr:rowOff>
    </xdr:from>
    <xdr:to>
      <xdr:col>24</xdr:col>
      <xdr:colOff>25400</xdr:colOff>
      <xdr:row>76</xdr:row>
      <xdr:rowOff>53848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520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53848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657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57913</xdr:rowOff>
    </xdr:from>
    <xdr:to>
      <xdr:col>20</xdr:col>
      <xdr:colOff>38100</xdr:colOff>
      <xdr:row>76</xdr:row>
      <xdr:rowOff>159513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8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144290</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17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657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85852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93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103632</xdr:rowOff>
    </xdr:from>
    <xdr:to>
      <xdr:col>11</xdr:col>
      <xdr:colOff>60325</xdr:colOff>
      <xdr:row>77</xdr:row>
      <xdr:rowOff>33782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18559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32275</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142494</xdr:rowOff>
    </xdr:from>
    <xdr:to>
      <xdr:col>24</xdr:col>
      <xdr:colOff>76200</xdr:colOff>
      <xdr:row>76</xdr:row>
      <xdr:rowOff>72644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159021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xdr:rowOff>
    </xdr:from>
    <xdr:to>
      <xdr:col>20</xdr:col>
      <xdr:colOff>38100</xdr:colOff>
      <xdr:row>76</xdr:row>
      <xdr:rowOff>104648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114825</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35052</xdr:rowOff>
    </xdr:from>
    <xdr:to>
      <xdr:col>11</xdr:col>
      <xdr:colOff>60325</xdr:colOff>
      <xdr:row>76</xdr:row>
      <xdr:rowOff>136652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146829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xdr:rowOff>
    </xdr:from>
    <xdr:to>
      <xdr:col>6</xdr:col>
      <xdr:colOff>171450</xdr:colOff>
      <xdr:row>76</xdr:row>
      <xdr:rowOff>113792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123969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引き続き類似団体平均を下回る数値での推移となっている。</a:t>
          </a:r>
        </a:p>
        <a:p>
          <a:r>
            <a:rPr kumimoji="1" lang="ja-JP" altLang="en-US" sz="1300">
              <a:latin typeface="ＭＳ Ｐゴシック" panose="020B0600070205080204" pitchFamily="50" charset="-128"/>
              <a:ea typeface="ＭＳ Ｐゴシック" panose="020B0600070205080204" pitchFamily="50" charset="-128"/>
            </a:rPr>
            <a:t>本年度は、普通建設事業費の大幅な減少があったため、</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今後は公共施設の老朽化に伴い維持補修費の増加が見込まれることから老朽化度を注視するとともに、住民ニーズを的確に把握し公共施設管理等の在り方を検証するなど、健全な財政運営に努める。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5080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1572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xdr:rowOff>
    </xdr:from>
    <xdr:to>
      <xdr:col>78</xdr:col>
      <xdr:colOff>69850</xdr:colOff>
      <xdr:row>77</xdr:row>
      <xdr:rowOff>168911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206730"/>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83820</xdr:rowOff>
    </xdr:from>
    <xdr:to>
      <xdr:col>78</xdr:col>
      <xdr:colOff>120650</xdr:colOff>
      <xdr:row>79</xdr:row>
      <xdr:rowOff>13970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170197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168911</xdr:rowOff>
    </xdr:from>
    <xdr:to>
      <xdr:col>73</xdr:col>
      <xdr:colOff>180975</xdr:colOff>
      <xdr:row>78</xdr:row>
      <xdr:rowOff>24130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3705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53339</xdr:rowOff>
    </xdr:from>
    <xdr:to>
      <xdr:col>74</xdr:col>
      <xdr:colOff>31750</xdr:colOff>
      <xdr:row>78</xdr:row>
      <xdr:rowOff>154939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130811</xdr:rowOff>
    </xdr:from>
    <xdr:to>
      <xdr:col>69</xdr:col>
      <xdr:colOff>92075</xdr:colOff>
      <xdr:row>78</xdr:row>
      <xdr:rowOff>24130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3324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30480</xdr:rowOff>
    </xdr:from>
    <xdr:to>
      <xdr:col>69</xdr:col>
      <xdr:colOff>142875</xdr:colOff>
      <xdr:row>78</xdr:row>
      <xdr:rowOff>132080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19050</xdr:rowOff>
    </xdr:from>
    <xdr:to>
      <xdr:col>65</xdr:col>
      <xdr:colOff>53975</xdr:colOff>
      <xdr:row>78</xdr:row>
      <xdr:rowOff>120650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105427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125730</xdr:rowOff>
    </xdr:from>
    <xdr:to>
      <xdr:col>78</xdr:col>
      <xdr:colOff>120650</xdr:colOff>
      <xdr:row>77</xdr:row>
      <xdr:rowOff>55880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66057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118111</xdr:rowOff>
    </xdr:from>
    <xdr:to>
      <xdr:col>74</xdr:col>
      <xdr:colOff>31750</xdr:colOff>
      <xdr:row>78</xdr:row>
      <xdr:rowOff>48261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58438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144780</xdr:rowOff>
    </xdr:from>
    <xdr:to>
      <xdr:col>69</xdr:col>
      <xdr:colOff>142875</xdr:colOff>
      <xdr:row>78</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85107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11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80011</xdr:rowOff>
    </xdr:from>
    <xdr:to>
      <xdr:col>65</xdr:col>
      <xdr:colOff>53975</xdr:colOff>
      <xdr:row>78</xdr:row>
      <xdr:rowOff>10161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20338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埼玉県寄居町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154377</xdr:rowOff>
    </xdr:from>
    <xdr:to>
      <xdr:col>29</xdr:col>
      <xdr:colOff>127000</xdr:colOff>
      <xdr:row>18</xdr:row>
      <xdr:rowOff>157170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88102"/>
          <a:ext cx="647700" cy="2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157170</xdr:rowOff>
    </xdr:from>
    <xdr:to>
      <xdr:col>26</xdr:col>
      <xdr:colOff>50800</xdr:colOff>
      <xdr:row>19</xdr:row>
      <xdr:rowOff>53892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90895"/>
          <a:ext cx="698500" cy="68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126323</xdr:rowOff>
    </xdr:from>
    <xdr:to>
      <xdr:col>26</xdr:col>
      <xdr:colOff>101600</xdr:colOff>
      <xdr:row>17</xdr:row>
      <xdr:rowOff>56473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66650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86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53892</xdr:rowOff>
    </xdr:from>
    <xdr:to>
      <xdr:col>22</xdr:col>
      <xdr:colOff>114300</xdr:colOff>
      <xdr:row>19</xdr:row>
      <xdr:rowOff>59002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59067"/>
          <a:ext cx="698500" cy="5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137149</xdr:rowOff>
    </xdr:from>
    <xdr:to>
      <xdr:col>22</xdr:col>
      <xdr:colOff>165100</xdr:colOff>
      <xdr:row>17</xdr:row>
      <xdr:rowOff>67299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77476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9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59002</xdr:rowOff>
    </xdr:from>
    <xdr:to>
      <xdr:col>18</xdr:col>
      <xdr:colOff>177800</xdr:colOff>
      <xdr:row>19</xdr:row>
      <xdr:rowOff>98599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64177"/>
          <a:ext cx="698500" cy="39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148269</xdr:rowOff>
    </xdr:from>
    <xdr:to>
      <xdr:col>19</xdr:col>
      <xdr:colOff>38100</xdr:colOff>
      <xdr:row>17</xdr:row>
      <xdr:rowOff>78419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88596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148187</xdr:rowOff>
    </xdr:from>
    <xdr:to>
      <xdr:col>15</xdr:col>
      <xdr:colOff>101600</xdr:colOff>
      <xdr:row>17</xdr:row>
      <xdr:rowOff>78337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88514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103578</xdr:rowOff>
    </xdr:from>
    <xdr:to>
      <xdr:col>29</xdr:col>
      <xdr:colOff>177800</xdr:colOff>
      <xdr:row>19</xdr:row>
      <xdr:rowOff>33727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3730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75654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0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106370</xdr:rowOff>
    </xdr:from>
    <xdr:to>
      <xdr:col>26</xdr:col>
      <xdr:colOff>101600</xdr:colOff>
      <xdr:row>19</xdr:row>
      <xdr:rowOff>36519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4009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21297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26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3092</xdr:rowOff>
    </xdr:from>
    <xdr:to>
      <xdr:col>22</xdr:col>
      <xdr:colOff>165100</xdr:colOff>
      <xdr:row>19</xdr:row>
      <xdr:rowOff>104692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08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89469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9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8202</xdr:rowOff>
    </xdr:from>
    <xdr:to>
      <xdr:col>19</xdr:col>
      <xdr:colOff>38100</xdr:colOff>
      <xdr:row>19</xdr:row>
      <xdr:rowOff>109802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13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94579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99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47799</xdr:rowOff>
    </xdr:from>
    <xdr:to>
      <xdr:col>15</xdr:col>
      <xdr:colOff>101600</xdr:colOff>
      <xdr:row>19</xdr:row>
      <xdr:rowOff>149399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52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134176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3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74593</xdr:rowOff>
    </xdr:from>
    <xdr:to>
      <xdr:col>29</xdr:col>
      <xdr:colOff>127000</xdr:colOff>
      <xdr:row>36</xdr:row>
      <xdr:rowOff>93967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027843"/>
          <a:ext cx="647700" cy="19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74593</xdr:rowOff>
    </xdr:from>
    <xdr:to>
      <xdr:col>26</xdr:col>
      <xdr:colOff>50800</xdr:colOff>
      <xdr:row>36</xdr:row>
      <xdr:rowOff>87567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027843"/>
          <a:ext cx="698500" cy="12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277425</xdr:rowOff>
    </xdr:from>
    <xdr:to>
      <xdr:col>26</xdr:col>
      <xdr:colOff>101600</xdr:colOff>
      <xdr:row>36</xdr:row>
      <xdr:rowOff>36125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46302</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6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47409</xdr:rowOff>
    </xdr:from>
    <xdr:to>
      <xdr:col>22</xdr:col>
      <xdr:colOff>114300</xdr:colOff>
      <xdr:row>36</xdr:row>
      <xdr:rowOff>87567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000659"/>
          <a:ext cx="698500" cy="40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242812</xdr:rowOff>
    </xdr:from>
    <xdr:to>
      <xdr:col>22</xdr:col>
      <xdr:colOff>165100</xdr:colOff>
      <xdr:row>36</xdr:row>
      <xdr:rowOff>1512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11689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2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47409</xdr:rowOff>
    </xdr:from>
    <xdr:to>
      <xdr:col>18</xdr:col>
      <xdr:colOff>177800</xdr:colOff>
      <xdr:row>36</xdr:row>
      <xdr:rowOff>77089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000659"/>
          <a:ext cx="698500" cy="29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233210</xdr:rowOff>
    </xdr:from>
    <xdr:to>
      <xdr:col>19</xdr:col>
      <xdr:colOff>38100</xdr:colOff>
      <xdr:row>35</xdr:row>
      <xdr:rowOff>334810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2087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240259</xdr:rowOff>
    </xdr:from>
    <xdr:to>
      <xdr:col>15</xdr:col>
      <xdr:colOff>101600</xdr:colOff>
      <xdr:row>35</xdr:row>
      <xdr:rowOff>341859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9136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43167</xdr:rowOff>
    </xdr:from>
    <xdr:to>
      <xdr:col>29</xdr:col>
      <xdr:colOff>177800</xdr:colOff>
      <xdr:row>36</xdr:row>
      <xdr:rowOff>144767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96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15244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6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23793</xdr:rowOff>
    </xdr:from>
    <xdr:to>
      <xdr:col>26</xdr:col>
      <xdr:colOff>101600</xdr:colOff>
      <xdr:row>36</xdr:row>
      <xdr:rowOff>125393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77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110170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6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36767</xdr:rowOff>
    </xdr:from>
    <xdr:to>
      <xdr:col>22</xdr:col>
      <xdr:colOff>165100</xdr:colOff>
      <xdr:row>36</xdr:row>
      <xdr:rowOff>138367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90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123144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7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339509</xdr:rowOff>
    </xdr:from>
    <xdr:to>
      <xdr:col>19</xdr:col>
      <xdr:colOff>38100</xdr:colOff>
      <xdr:row>36</xdr:row>
      <xdr:rowOff>98209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49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82986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36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26289</xdr:rowOff>
    </xdr:from>
    <xdr:to>
      <xdr:col>15</xdr:col>
      <xdr:colOff>101600</xdr:colOff>
      <xdr:row>36</xdr:row>
      <xdr:rowOff>127889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79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112666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6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埼玉県寄居町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32,587
32,016
64.25
13,310,612
12,179,636
1,090,293
7,897,538
10,434,157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56775</xdr:rowOff>
    </xdr:from>
    <xdr:to>
      <xdr:col>24</xdr:col>
      <xdr:colOff>63500</xdr:colOff>
      <xdr:row>37</xdr:row>
      <xdr:rowOff>59271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00425"/>
          <a:ext cx="8382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59271</xdr:rowOff>
    </xdr:from>
    <xdr:to>
      <xdr:col>19</xdr:col>
      <xdr:colOff>177800</xdr:colOff>
      <xdr:row>38</xdr:row>
      <xdr:rowOff>12123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02921"/>
          <a:ext cx="889000" cy="12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86538</xdr:rowOff>
    </xdr:from>
    <xdr:to>
      <xdr:col>20</xdr:col>
      <xdr:colOff>38100</xdr:colOff>
      <xdr:row>36</xdr:row>
      <xdr:rowOff>16688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8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33215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6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12123</xdr:rowOff>
    </xdr:from>
    <xdr:to>
      <xdr:col>15</xdr:col>
      <xdr:colOff>50800</xdr:colOff>
      <xdr:row>38</xdr:row>
      <xdr:rowOff>18180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27223"/>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70555</xdr:rowOff>
    </xdr:from>
    <xdr:to>
      <xdr:col>15</xdr:col>
      <xdr:colOff>101600</xdr:colOff>
      <xdr:row>37</xdr:row>
      <xdr:rowOff>705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17232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18180</xdr:rowOff>
    </xdr:from>
    <xdr:to>
      <xdr:col>10</xdr:col>
      <xdr:colOff>114300</xdr:colOff>
      <xdr:row>38</xdr:row>
      <xdr:rowOff>30982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33280"/>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68478</xdr:rowOff>
    </xdr:from>
    <xdr:to>
      <xdr:col>10</xdr:col>
      <xdr:colOff>165100</xdr:colOff>
      <xdr:row>36</xdr:row>
      <xdr:rowOff>170078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15155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55658</xdr:rowOff>
    </xdr:from>
    <xdr:to>
      <xdr:col>6</xdr:col>
      <xdr:colOff>38100</xdr:colOff>
      <xdr:row>36</xdr:row>
      <xdr:rowOff>157258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2335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0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5975</xdr:rowOff>
    </xdr:from>
    <xdr:to>
      <xdr:col>24</xdr:col>
      <xdr:colOff>114300</xdr:colOff>
      <xdr:row>37</xdr:row>
      <xdr:rowOff>107575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4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155852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2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8471</xdr:rowOff>
    </xdr:from>
    <xdr:to>
      <xdr:col>20</xdr:col>
      <xdr:colOff>38100</xdr:colOff>
      <xdr:row>37</xdr:row>
      <xdr:rowOff>110071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5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101198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4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132772</xdr:rowOff>
    </xdr:from>
    <xdr:to>
      <xdr:col>15</xdr:col>
      <xdr:colOff>101600</xdr:colOff>
      <xdr:row>38</xdr:row>
      <xdr:rowOff>62922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54050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6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138830</xdr:rowOff>
    </xdr:from>
    <xdr:to>
      <xdr:col>10</xdr:col>
      <xdr:colOff>165100</xdr:colOff>
      <xdr:row>38</xdr:row>
      <xdr:rowOff>68980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8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60107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151632</xdr:rowOff>
    </xdr:from>
    <xdr:to>
      <xdr:col>6</xdr:col>
      <xdr:colOff>38100</xdr:colOff>
      <xdr:row>38</xdr:row>
      <xdr:rowOff>81782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9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72909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8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41745</xdr:rowOff>
    </xdr:from>
    <xdr:to>
      <xdr:col>24</xdr:col>
      <xdr:colOff>63500</xdr:colOff>
      <xdr:row>57</xdr:row>
      <xdr:rowOff>86703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14395"/>
          <a:ext cx="8382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86703</xdr:rowOff>
    </xdr:from>
    <xdr:to>
      <xdr:col>19</xdr:col>
      <xdr:colOff>177800</xdr:colOff>
      <xdr:row>57</xdr:row>
      <xdr:rowOff>112154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59353"/>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45377</xdr:rowOff>
    </xdr:from>
    <xdr:to>
      <xdr:col>20</xdr:col>
      <xdr:colOff>38100</xdr:colOff>
      <xdr:row>56</xdr:row>
      <xdr:rowOff>146977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4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163504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112154</xdr:rowOff>
    </xdr:from>
    <xdr:to>
      <xdr:col>15</xdr:col>
      <xdr:colOff>50800</xdr:colOff>
      <xdr:row>58</xdr:row>
      <xdr:rowOff>8013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84804"/>
          <a:ext cx="889000" cy="6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21171</xdr:rowOff>
    </xdr:from>
    <xdr:to>
      <xdr:col>15</xdr:col>
      <xdr:colOff>101600</xdr:colOff>
      <xdr:row>56</xdr:row>
      <xdr:rowOff>122771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139298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92863</xdr:rowOff>
    </xdr:from>
    <xdr:to>
      <xdr:col>10</xdr:col>
      <xdr:colOff>114300</xdr:colOff>
      <xdr:row>58</xdr:row>
      <xdr:rowOff>8013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65513"/>
          <a:ext cx="889000" cy="8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29248</xdr:rowOff>
    </xdr:from>
    <xdr:to>
      <xdr:col>10</xdr:col>
      <xdr:colOff>165100</xdr:colOff>
      <xdr:row>56</xdr:row>
      <xdr:rowOff>130848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147375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0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9919</xdr:rowOff>
    </xdr:from>
    <xdr:to>
      <xdr:col>6</xdr:col>
      <xdr:colOff>38100</xdr:colOff>
      <xdr:row>56</xdr:row>
      <xdr:rowOff>111519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128046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162395</xdr:rowOff>
    </xdr:from>
    <xdr:to>
      <xdr:col>24</xdr:col>
      <xdr:colOff>114300</xdr:colOff>
      <xdr:row>57</xdr:row>
      <xdr:rowOff>92545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6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140822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35903</xdr:rowOff>
    </xdr:from>
    <xdr:to>
      <xdr:col>20</xdr:col>
      <xdr:colOff>38100</xdr:colOff>
      <xdr:row>57</xdr:row>
      <xdr:rowOff>137503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0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128630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0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61354</xdr:rowOff>
    </xdr:from>
    <xdr:to>
      <xdr:col>15</xdr:col>
      <xdr:colOff>101600</xdr:colOff>
      <xdr:row>57</xdr:row>
      <xdr:rowOff>162954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3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154081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2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128663</xdr:rowOff>
    </xdr:from>
    <xdr:to>
      <xdr:col>10</xdr:col>
      <xdr:colOff>165100</xdr:colOff>
      <xdr:row>58</xdr:row>
      <xdr:rowOff>58813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0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49940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9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42063</xdr:rowOff>
    </xdr:from>
    <xdr:to>
      <xdr:col>6</xdr:col>
      <xdr:colOff>38100</xdr:colOff>
      <xdr:row>57</xdr:row>
      <xdr:rowOff>143663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1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134790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158400</xdr:rowOff>
    </xdr:from>
    <xdr:to>
      <xdr:col>24</xdr:col>
      <xdr:colOff>63500</xdr:colOff>
      <xdr:row>76</xdr:row>
      <xdr:rowOff>13878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017150"/>
          <a:ext cx="838200" cy="2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51919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3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158400</xdr:rowOff>
    </xdr:from>
    <xdr:to>
      <xdr:col>19</xdr:col>
      <xdr:colOff>177800</xdr:colOff>
      <xdr:row>76</xdr:row>
      <xdr:rowOff>6883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017150"/>
          <a:ext cx="889000" cy="1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149944</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6883</xdr:rowOff>
    </xdr:from>
    <xdr:to>
      <xdr:col>15</xdr:col>
      <xdr:colOff>50800</xdr:colOff>
      <xdr:row>76</xdr:row>
      <xdr:rowOff>23709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037083"/>
          <a:ext cx="889000" cy="1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160825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6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23709</xdr:rowOff>
    </xdr:from>
    <xdr:to>
      <xdr:col>10</xdr:col>
      <xdr:colOff>114300</xdr:colOff>
      <xdr:row>78</xdr:row>
      <xdr:rowOff>34178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053909"/>
          <a:ext cx="889000" cy="35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143360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159752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134528</xdr:rowOff>
    </xdr:from>
    <xdr:to>
      <xdr:col>24</xdr:col>
      <xdr:colOff>114300</xdr:colOff>
      <xdr:row>76</xdr:row>
      <xdr:rowOff>64678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99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157405</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84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107600</xdr:rowOff>
    </xdr:from>
    <xdr:to>
      <xdr:col>20</xdr:col>
      <xdr:colOff>38100</xdr:colOff>
      <xdr:row>76</xdr:row>
      <xdr:rowOff>37750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96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54277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74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127533</xdr:rowOff>
    </xdr:from>
    <xdr:to>
      <xdr:col>15</xdr:col>
      <xdr:colOff>101600</xdr:colOff>
      <xdr:row>76</xdr:row>
      <xdr:rowOff>57683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98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74210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76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144359</xdr:rowOff>
    </xdr:from>
    <xdr:to>
      <xdr:col>10</xdr:col>
      <xdr:colOff>165100</xdr:colOff>
      <xdr:row>76</xdr:row>
      <xdr:rowOff>74509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0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91036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7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154828</xdr:rowOff>
    </xdr:from>
    <xdr:to>
      <xdr:col>6</xdr:col>
      <xdr:colOff>38100</xdr:colOff>
      <xdr:row>78</xdr:row>
      <xdr:rowOff>84978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76105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166839</xdr:rowOff>
    </xdr:from>
    <xdr:to>
      <xdr:col>24</xdr:col>
      <xdr:colOff>63500</xdr:colOff>
      <xdr:row>98</xdr:row>
      <xdr:rowOff>112116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626039"/>
          <a:ext cx="838200" cy="28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102527</xdr:rowOff>
    </xdr:from>
    <xdr:to>
      <xdr:col>19</xdr:col>
      <xdr:colOff>177800</xdr:colOff>
      <xdr:row>98</xdr:row>
      <xdr:rowOff>112116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904627"/>
          <a:ext cx="889000" cy="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57975</xdr:rowOff>
    </xdr:from>
    <xdr:to>
      <xdr:col>20</xdr:col>
      <xdr:colOff>38100</xdr:colOff>
      <xdr:row>98</xdr:row>
      <xdr:rowOff>159575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8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4652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6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102527</xdr:rowOff>
    </xdr:from>
    <xdr:to>
      <xdr:col>15</xdr:col>
      <xdr:colOff>50800</xdr:colOff>
      <xdr:row>98</xdr:row>
      <xdr:rowOff>150203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904627"/>
          <a:ext cx="889000" cy="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99467</xdr:rowOff>
    </xdr:from>
    <xdr:to>
      <xdr:col>15</xdr:col>
      <xdr:colOff>101600</xdr:colOff>
      <xdr:row>99</xdr:row>
      <xdr:rowOff>29617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90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20744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9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149949</xdr:rowOff>
    </xdr:from>
    <xdr:to>
      <xdr:col>10</xdr:col>
      <xdr:colOff>114300</xdr:colOff>
      <xdr:row>98</xdr:row>
      <xdr:rowOff>150203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952049"/>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134214</xdr:rowOff>
    </xdr:from>
    <xdr:to>
      <xdr:col>10</xdr:col>
      <xdr:colOff>165100</xdr:colOff>
      <xdr:row>99</xdr:row>
      <xdr:rowOff>64364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93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55491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702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133959</xdr:rowOff>
    </xdr:from>
    <xdr:to>
      <xdr:col>6</xdr:col>
      <xdr:colOff>38100</xdr:colOff>
      <xdr:row>99</xdr:row>
      <xdr:rowOff>64109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93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55236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702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116039</xdr:rowOff>
    </xdr:from>
    <xdr:to>
      <xdr:col>24</xdr:col>
      <xdr:colOff>114300</xdr:colOff>
      <xdr:row>97</xdr:row>
      <xdr:rowOff>46189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7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94466</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61316</xdr:rowOff>
    </xdr:from>
    <xdr:to>
      <xdr:col>20</xdr:col>
      <xdr:colOff>38100</xdr:colOff>
      <xdr:row>98</xdr:row>
      <xdr:rowOff>162916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6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154043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5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51727</xdr:rowOff>
    </xdr:from>
    <xdr:to>
      <xdr:col>15</xdr:col>
      <xdr:colOff>101600</xdr:colOff>
      <xdr:row>98</xdr:row>
      <xdr:rowOff>153327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5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169854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62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99403</xdr:rowOff>
    </xdr:from>
    <xdr:to>
      <xdr:col>10</xdr:col>
      <xdr:colOff>165100</xdr:colOff>
      <xdr:row>99</xdr:row>
      <xdr:rowOff>29553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90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46080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67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99149</xdr:rowOff>
    </xdr:from>
    <xdr:to>
      <xdr:col>6</xdr:col>
      <xdr:colOff>38100</xdr:colOff>
      <xdr:row>99</xdr:row>
      <xdr:rowOff>29299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0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45826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6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58252</xdr:rowOff>
    </xdr:from>
    <xdr:to>
      <xdr:col>54</xdr:col>
      <xdr:colOff>189865</xdr:colOff>
      <xdr:row>38</xdr:row>
      <xdr:rowOff>136557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44652"/>
          <a:ext cx="1270" cy="110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140384</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5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136557</xdr:rowOff>
    </xdr:from>
    <xdr:to>
      <xdr:col>55</xdr:col>
      <xdr:colOff>88900</xdr:colOff>
      <xdr:row>38</xdr:row>
      <xdr:rowOff>136557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5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4929</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1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58252</xdr:rowOff>
    </xdr:from>
    <xdr:to>
      <xdr:col>55</xdr:col>
      <xdr:colOff>88900</xdr:colOff>
      <xdr:row>32</xdr:row>
      <xdr:rowOff>58252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4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59175</xdr:rowOff>
    </xdr:from>
    <xdr:to>
      <xdr:col>55</xdr:col>
      <xdr:colOff>0</xdr:colOff>
      <xdr:row>36</xdr:row>
      <xdr:rowOff>138376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374125"/>
          <a:ext cx="838200" cy="93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106977</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0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84100</xdr:rowOff>
    </xdr:from>
    <xdr:to>
      <xdr:col>55</xdr:col>
      <xdr:colOff>50800</xdr:colOff>
      <xdr:row>37</xdr:row>
      <xdr:rowOff>14250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59175</xdr:rowOff>
    </xdr:from>
    <xdr:to>
      <xdr:col>50</xdr:col>
      <xdr:colOff>114300</xdr:colOff>
      <xdr:row>37</xdr:row>
      <xdr:rowOff>98504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374125"/>
          <a:ext cx="889000" cy="106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53953</xdr:rowOff>
    </xdr:from>
    <xdr:to>
      <xdr:col>50</xdr:col>
      <xdr:colOff>165100</xdr:colOff>
      <xdr:row>30</xdr:row>
      <xdr:rowOff>155553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19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630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497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98504</xdr:rowOff>
    </xdr:from>
    <xdr:to>
      <xdr:col>45</xdr:col>
      <xdr:colOff>177800</xdr:colOff>
      <xdr:row>37</xdr:row>
      <xdr:rowOff>114602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442154"/>
          <a:ext cx="889000" cy="1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35303</xdr:rowOff>
    </xdr:from>
    <xdr:to>
      <xdr:col>46</xdr:col>
      <xdr:colOff>38100</xdr:colOff>
      <xdr:row>36</xdr:row>
      <xdr:rowOff>136903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0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153430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598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114602</xdr:rowOff>
    </xdr:from>
    <xdr:to>
      <xdr:col>41</xdr:col>
      <xdr:colOff>50800</xdr:colOff>
      <xdr:row>37</xdr:row>
      <xdr:rowOff>149225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58252"/>
          <a:ext cx="889000" cy="3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65097</xdr:rowOff>
    </xdr:from>
    <xdr:to>
      <xdr:col>41</xdr:col>
      <xdr:colOff>101600</xdr:colOff>
      <xdr:row>36</xdr:row>
      <xdr:rowOff>166697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11774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1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90234</xdr:rowOff>
    </xdr:from>
    <xdr:to>
      <xdr:col>36</xdr:col>
      <xdr:colOff>165100</xdr:colOff>
      <xdr:row>37</xdr:row>
      <xdr:rowOff>20384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36911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87576</xdr:rowOff>
    </xdr:from>
    <xdr:to>
      <xdr:col>55</xdr:col>
      <xdr:colOff>50800</xdr:colOff>
      <xdr:row>37</xdr:row>
      <xdr:rowOff>17726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5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66003</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3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8375</xdr:rowOff>
    </xdr:from>
    <xdr:to>
      <xdr:col>50</xdr:col>
      <xdr:colOff>165100</xdr:colOff>
      <xdr:row>31</xdr:row>
      <xdr:rowOff>109975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3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101102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41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47704</xdr:rowOff>
    </xdr:from>
    <xdr:to>
      <xdr:col>46</xdr:col>
      <xdr:colOff>38100</xdr:colOff>
      <xdr:row>37</xdr:row>
      <xdr:rowOff>149304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9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140431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48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63802</xdr:rowOff>
    </xdr:from>
    <xdr:to>
      <xdr:col>41</xdr:col>
      <xdr:colOff>101600</xdr:colOff>
      <xdr:row>37</xdr:row>
      <xdr:rowOff>165402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0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156529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0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98425</xdr:rowOff>
    </xdr:from>
    <xdr:to>
      <xdr:col>36</xdr:col>
      <xdr:colOff>165100</xdr:colOff>
      <xdr:row>38</xdr:row>
      <xdr:rowOff>28575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4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19702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3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86843</xdr:rowOff>
    </xdr:from>
    <xdr:to>
      <xdr:col>55</xdr:col>
      <xdr:colOff>0</xdr:colOff>
      <xdr:row>58</xdr:row>
      <xdr:rowOff>14908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859493"/>
          <a:ext cx="838200" cy="9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168856</xdr:rowOff>
    </xdr:from>
    <xdr:to>
      <xdr:col>50</xdr:col>
      <xdr:colOff>114300</xdr:colOff>
      <xdr:row>57</xdr:row>
      <xdr:rowOff>86843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770056"/>
          <a:ext cx="889000" cy="8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13942</xdr:rowOff>
    </xdr:from>
    <xdr:to>
      <xdr:col>50</xdr:col>
      <xdr:colOff>165100</xdr:colOff>
      <xdr:row>57</xdr:row>
      <xdr:rowOff>115542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132069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56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168856</xdr:rowOff>
    </xdr:from>
    <xdr:to>
      <xdr:col>45</xdr:col>
      <xdr:colOff>177800</xdr:colOff>
      <xdr:row>57</xdr:row>
      <xdr:rowOff>140459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770056"/>
          <a:ext cx="889000" cy="1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161508</xdr:rowOff>
    </xdr:from>
    <xdr:to>
      <xdr:col>46</xdr:col>
      <xdr:colOff>38100</xdr:colOff>
      <xdr:row>57</xdr:row>
      <xdr:rowOff>91658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6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82785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5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140459</xdr:rowOff>
    </xdr:from>
    <xdr:to>
      <xdr:col>41</xdr:col>
      <xdr:colOff>50800</xdr:colOff>
      <xdr:row>57</xdr:row>
      <xdr:rowOff>164883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913109"/>
          <a:ext cx="889000" cy="2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14061</xdr:rowOff>
    </xdr:from>
    <xdr:to>
      <xdr:col>41</xdr:col>
      <xdr:colOff>101600</xdr:colOff>
      <xdr:row>57</xdr:row>
      <xdr:rowOff>115661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8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132188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6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15039</xdr:rowOff>
    </xdr:from>
    <xdr:to>
      <xdr:col>36</xdr:col>
      <xdr:colOff>165100</xdr:colOff>
      <xdr:row>57</xdr:row>
      <xdr:rowOff>116639</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8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133166</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6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135558</xdr:rowOff>
    </xdr:from>
    <xdr:to>
      <xdr:col>55</xdr:col>
      <xdr:colOff>50800</xdr:colOff>
      <xdr:row>58</xdr:row>
      <xdr:rowOff>65708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90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50485</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82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36043</xdr:rowOff>
    </xdr:from>
    <xdr:to>
      <xdr:col>50</xdr:col>
      <xdr:colOff>165100</xdr:colOff>
      <xdr:row>57</xdr:row>
      <xdr:rowOff>137643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0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128770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90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118056</xdr:rowOff>
    </xdr:from>
    <xdr:to>
      <xdr:col>46</xdr:col>
      <xdr:colOff>38100</xdr:colOff>
      <xdr:row>57</xdr:row>
      <xdr:rowOff>48206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1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64733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49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89659</xdr:rowOff>
    </xdr:from>
    <xdr:to>
      <xdr:col>41</xdr:col>
      <xdr:colOff>101600</xdr:colOff>
      <xdr:row>58</xdr:row>
      <xdr:rowOff>19809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6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10936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5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114083</xdr:rowOff>
    </xdr:from>
    <xdr:to>
      <xdr:col>36</xdr:col>
      <xdr:colOff>165100</xdr:colOff>
      <xdr:row>58</xdr:row>
      <xdr:rowOff>44233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8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35360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7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26575</xdr:rowOff>
    </xdr:from>
    <xdr:to>
      <xdr:col>55</xdr:col>
      <xdr:colOff>0</xdr:colOff>
      <xdr:row>79</xdr:row>
      <xdr:rowOff>72034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71125"/>
          <a:ext cx="838200" cy="4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26575</xdr:rowOff>
    </xdr:from>
    <xdr:to>
      <xdr:col>50</xdr:col>
      <xdr:colOff>114300</xdr:colOff>
      <xdr:row>79</xdr:row>
      <xdr:rowOff>33989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571125"/>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5559</xdr:rowOff>
    </xdr:from>
    <xdr:to>
      <xdr:col>50</xdr:col>
      <xdr:colOff>165100</xdr:colOff>
      <xdr:row>78</xdr:row>
      <xdr:rowOff>107159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123686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26429</xdr:rowOff>
    </xdr:from>
    <xdr:to>
      <xdr:col>45</xdr:col>
      <xdr:colOff>177800</xdr:colOff>
      <xdr:row>79</xdr:row>
      <xdr:rowOff>33989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70979"/>
          <a:ext cx="8890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130211</xdr:rowOff>
    </xdr:from>
    <xdr:to>
      <xdr:col>46</xdr:col>
      <xdr:colOff>38100</xdr:colOff>
      <xdr:row>78</xdr:row>
      <xdr:rowOff>60361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76888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153938</xdr:rowOff>
    </xdr:from>
    <xdr:to>
      <xdr:col>41</xdr:col>
      <xdr:colOff>50800</xdr:colOff>
      <xdr:row>79</xdr:row>
      <xdr:rowOff>26429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527038"/>
          <a:ext cx="889000" cy="4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151749</xdr:rowOff>
    </xdr:from>
    <xdr:to>
      <xdr:col>41</xdr:col>
      <xdr:colOff>101600</xdr:colOff>
      <xdr:row>78</xdr:row>
      <xdr:rowOff>81899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98426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148157</xdr:rowOff>
    </xdr:from>
    <xdr:to>
      <xdr:col>36</xdr:col>
      <xdr:colOff>165100</xdr:colOff>
      <xdr:row>78</xdr:row>
      <xdr:rowOff>78307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94834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21234</xdr:rowOff>
    </xdr:from>
    <xdr:to>
      <xdr:col>55</xdr:col>
      <xdr:colOff>50800</xdr:colOff>
      <xdr:row>79</xdr:row>
      <xdr:rowOff>122834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107611</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8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147225</xdr:rowOff>
    </xdr:from>
    <xdr:to>
      <xdr:col>50</xdr:col>
      <xdr:colOff>165100</xdr:colOff>
      <xdr:row>79</xdr:row>
      <xdr:rowOff>77375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68502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154639</xdr:rowOff>
    </xdr:from>
    <xdr:to>
      <xdr:col>46</xdr:col>
      <xdr:colOff>38100</xdr:colOff>
      <xdr:row>79</xdr:row>
      <xdr:rowOff>84789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2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75916</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62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147079</xdr:rowOff>
    </xdr:from>
    <xdr:to>
      <xdr:col>41</xdr:col>
      <xdr:colOff>101600</xdr:colOff>
      <xdr:row>79</xdr:row>
      <xdr:rowOff>77229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2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68356</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61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103138</xdr:rowOff>
    </xdr:from>
    <xdr:to>
      <xdr:col>36</xdr:col>
      <xdr:colOff>165100</xdr:colOff>
      <xdr:row>79</xdr:row>
      <xdr:rowOff>33288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24415</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6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44991</xdr:rowOff>
    </xdr:from>
    <xdr:to>
      <xdr:col>55</xdr:col>
      <xdr:colOff>0</xdr:colOff>
      <xdr:row>98</xdr:row>
      <xdr:rowOff>56105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847091"/>
          <a:ext cx="838200" cy="1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16104</xdr:rowOff>
    </xdr:from>
    <xdr:to>
      <xdr:col>50</xdr:col>
      <xdr:colOff>114300</xdr:colOff>
      <xdr:row>98</xdr:row>
      <xdr:rowOff>56105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818204"/>
          <a:ext cx="889000" cy="4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123039</xdr:rowOff>
    </xdr:from>
    <xdr:to>
      <xdr:col>50</xdr:col>
      <xdr:colOff>165100</xdr:colOff>
      <xdr:row>98</xdr:row>
      <xdr:rowOff>53189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75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69716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52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16104</xdr:rowOff>
    </xdr:from>
    <xdr:to>
      <xdr:col>45</xdr:col>
      <xdr:colOff>177800</xdr:colOff>
      <xdr:row>98</xdr:row>
      <xdr:rowOff>19259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818204"/>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111728</xdr:rowOff>
    </xdr:from>
    <xdr:to>
      <xdr:col>46</xdr:col>
      <xdr:colOff>38100</xdr:colOff>
      <xdr:row>98</xdr:row>
      <xdr:rowOff>41878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4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58405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51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19259</xdr:rowOff>
    </xdr:from>
    <xdr:to>
      <xdr:col>41</xdr:col>
      <xdr:colOff>50800</xdr:colOff>
      <xdr:row>98</xdr:row>
      <xdr:rowOff>67695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21359"/>
          <a:ext cx="889000" cy="4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123199</xdr:rowOff>
    </xdr:from>
    <xdr:to>
      <xdr:col>41</xdr:col>
      <xdr:colOff>101600</xdr:colOff>
      <xdr:row>98</xdr:row>
      <xdr:rowOff>53349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5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69876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2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124223</xdr:rowOff>
    </xdr:from>
    <xdr:to>
      <xdr:col>36</xdr:col>
      <xdr:colOff>165100</xdr:colOff>
      <xdr:row>98</xdr:row>
      <xdr:rowOff>54373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5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70900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3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165641</xdr:rowOff>
    </xdr:from>
    <xdr:to>
      <xdr:col>55</xdr:col>
      <xdr:colOff>50800</xdr:colOff>
      <xdr:row>98</xdr:row>
      <xdr:rowOff>95791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9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5305</xdr:rowOff>
    </xdr:from>
    <xdr:to>
      <xdr:col>50</xdr:col>
      <xdr:colOff>165100</xdr:colOff>
      <xdr:row>98</xdr:row>
      <xdr:rowOff>106905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98032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90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136754</xdr:rowOff>
    </xdr:from>
    <xdr:to>
      <xdr:col>46</xdr:col>
      <xdr:colOff>38100</xdr:colOff>
      <xdr:row>98</xdr:row>
      <xdr:rowOff>66904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6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58031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6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139909</xdr:rowOff>
    </xdr:from>
    <xdr:to>
      <xdr:col>41</xdr:col>
      <xdr:colOff>101600</xdr:colOff>
      <xdr:row>98</xdr:row>
      <xdr:rowOff>70059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7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61186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6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16895</xdr:rowOff>
    </xdr:from>
    <xdr:to>
      <xdr:col>36</xdr:col>
      <xdr:colOff>165100</xdr:colOff>
      <xdr:row>98</xdr:row>
      <xdr:rowOff>118495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1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109622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1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15291</xdr:rowOff>
    </xdr:from>
    <xdr:to>
      <xdr:col>85</xdr:col>
      <xdr:colOff>127000</xdr:colOff>
      <xdr:row>39</xdr:row>
      <xdr:rowOff>34163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01841"/>
          <a:ext cx="838200" cy="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15291</xdr:rowOff>
    </xdr:from>
    <xdr:to>
      <xdr:col>81</xdr:col>
      <xdr:colOff>50800</xdr:colOff>
      <xdr:row>39</xdr:row>
      <xdr:rowOff>19939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01841"/>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116574</xdr:rowOff>
    </xdr:from>
    <xdr:to>
      <xdr:col>81</xdr:col>
      <xdr:colOff>101600</xdr:colOff>
      <xdr:row>39</xdr:row>
      <xdr:rowOff>46724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3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63250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0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19939</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06489"/>
          <a:ext cx="8890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119202</xdr:rowOff>
    </xdr:from>
    <xdr:to>
      <xdr:col>76</xdr:col>
      <xdr:colOff>165100</xdr:colOff>
      <xdr:row>39</xdr:row>
      <xdr:rowOff>49352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3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65879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0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135534</xdr:rowOff>
    </xdr:from>
    <xdr:to>
      <xdr:col>72</xdr:col>
      <xdr:colOff>38100</xdr:colOff>
      <xdr:row>39</xdr:row>
      <xdr:rowOff>65684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82211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2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143091</xdr:rowOff>
    </xdr:from>
    <xdr:to>
      <xdr:col>67</xdr:col>
      <xdr:colOff>101600</xdr:colOff>
      <xdr:row>39</xdr:row>
      <xdr:rowOff>73241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5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89768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3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154813</xdr:rowOff>
    </xdr:from>
    <xdr:to>
      <xdr:col>85</xdr:col>
      <xdr:colOff>177800</xdr:colOff>
      <xdr:row>39</xdr:row>
      <xdr:rowOff>84963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30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135941</xdr:rowOff>
    </xdr:from>
    <xdr:to>
      <xdr:col>81</xdr:col>
      <xdr:colOff>101600</xdr:colOff>
      <xdr:row>39</xdr:row>
      <xdr:rowOff>66091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5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57218</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4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140589</xdr:rowOff>
    </xdr:from>
    <xdr:to>
      <xdr:col>76</xdr:col>
      <xdr:colOff>165100</xdr:colOff>
      <xdr:row>39</xdr:row>
      <xdr:rowOff>70739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61866</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12909</xdr:rowOff>
    </xdr:from>
    <xdr:to>
      <xdr:col>85</xdr:col>
      <xdr:colOff>127000</xdr:colOff>
      <xdr:row>77</xdr:row>
      <xdr:rowOff>17971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3214559"/>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12909</xdr:rowOff>
    </xdr:from>
    <xdr:to>
      <xdr:col>81</xdr:col>
      <xdr:colOff>50800</xdr:colOff>
      <xdr:row>77</xdr:row>
      <xdr:rowOff>35768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21455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52651</xdr:rowOff>
    </xdr:from>
    <xdr:to>
      <xdr:col>81</xdr:col>
      <xdr:colOff>101600</xdr:colOff>
      <xdr:row>76</xdr:row>
      <xdr:rowOff>154251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170777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5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2622</xdr:rowOff>
    </xdr:from>
    <xdr:to>
      <xdr:col>76</xdr:col>
      <xdr:colOff>114300</xdr:colOff>
      <xdr:row>77</xdr:row>
      <xdr:rowOff>35768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204272"/>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162934</xdr:rowOff>
    </xdr:from>
    <xdr:to>
      <xdr:col>76</xdr:col>
      <xdr:colOff>165100</xdr:colOff>
      <xdr:row>76</xdr:row>
      <xdr:rowOff>93084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109610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2622</xdr:rowOff>
    </xdr:from>
    <xdr:to>
      <xdr:col>71</xdr:col>
      <xdr:colOff>177800</xdr:colOff>
      <xdr:row>77</xdr:row>
      <xdr:rowOff>24633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204272"/>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157823</xdr:rowOff>
    </xdr:from>
    <xdr:to>
      <xdr:col>72</xdr:col>
      <xdr:colOff>38100</xdr:colOff>
      <xdr:row>76</xdr:row>
      <xdr:rowOff>87973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104500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152451</xdr:rowOff>
    </xdr:from>
    <xdr:to>
      <xdr:col>67</xdr:col>
      <xdr:colOff>101600</xdr:colOff>
      <xdr:row>76</xdr:row>
      <xdr:rowOff>82601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99128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138621</xdr:rowOff>
    </xdr:from>
    <xdr:to>
      <xdr:col>85</xdr:col>
      <xdr:colOff>177800</xdr:colOff>
      <xdr:row>77</xdr:row>
      <xdr:rowOff>68771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6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117048</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133559</xdr:rowOff>
    </xdr:from>
    <xdr:to>
      <xdr:col>81</xdr:col>
      <xdr:colOff>101600</xdr:colOff>
      <xdr:row>77</xdr:row>
      <xdr:rowOff>63709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16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54836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25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156418</xdr:rowOff>
    </xdr:from>
    <xdr:to>
      <xdr:col>76</xdr:col>
      <xdr:colOff>165100</xdr:colOff>
      <xdr:row>77</xdr:row>
      <xdr:rowOff>86568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8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77695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27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123272</xdr:rowOff>
    </xdr:from>
    <xdr:to>
      <xdr:col>72</xdr:col>
      <xdr:colOff>38100</xdr:colOff>
      <xdr:row>77</xdr:row>
      <xdr:rowOff>53422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15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44549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24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145283</xdr:rowOff>
    </xdr:from>
    <xdr:to>
      <xdr:col>67</xdr:col>
      <xdr:colOff>101600</xdr:colOff>
      <xdr:row>77</xdr:row>
      <xdr:rowOff>75433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17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66560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26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131798</xdr:rowOff>
    </xdr:from>
    <xdr:to>
      <xdr:col>85</xdr:col>
      <xdr:colOff>127000</xdr:colOff>
      <xdr:row>98</xdr:row>
      <xdr:rowOff>146321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33898"/>
          <a:ext cx="838200" cy="1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146321</xdr:rowOff>
    </xdr:from>
    <xdr:to>
      <xdr:col>81</xdr:col>
      <xdr:colOff>50800</xdr:colOff>
      <xdr:row>99</xdr:row>
      <xdr:rowOff>29004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48421"/>
          <a:ext cx="889000" cy="5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37198</xdr:rowOff>
    </xdr:from>
    <xdr:to>
      <xdr:col>81</xdr:col>
      <xdr:colOff>101600</xdr:colOff>
      <xdr:row>98</xdr:row>
      <xdr:rowOff>138798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155325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1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149377</xdr:rowOff>
    </xdr:from>
    <xdr:to>
      <xdr:col>76</xdr:col>
      <xdr:colOff>114300</xdr:colOff>
      <xdr:row>99</xdr:row>
      <xdr:rowOff>29004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51477"/>
          <a:ext cx="889000" cy="5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55037</xdr:rowOff>
    </xdr:from>
    <xdr:to>
      <xdr:col>76</xdr:col>
      <xdr:colOff>165100</xdr:colOff>
      <xdr:row>98</xdr:row>
      <xdr:rowOff>156637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1714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149377</xdr:rowOff>
    </xdr:from>
    <xdr:to>
      <xdr:col>71</xdr:col>
      <xdr:colOff>177800</xdr:colOff>
      <xdr:row>99</xdr:row>
      <xdr:rowOff>10381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51477"/>
          <a:ext cx="889000" cy="3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28062</xdr:rowOff>
    </xdr:from>
    <xdr:to>
      <xdr:col>72</xdr:col>
      <xdr:colOff>38100</xdr:colOff>
      <xdr:row>98</xdr:row>
      <xdr:rowOff>129662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146189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50434</xdr:rowOff>
    </xdr:from>
    <xdr:to>
      <xdr:col>67</xdr:col>
      <xdr:colOff>101600</xdr:colOff>
      <xdr:row>98</xdr:row>
      <xdr:rowOff>152034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168561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80998</xdr:rowOff>
    </xdr:from>
    <xdr:to>
      <xdr:col>85</xdr:col>
      <xdr:colOff>177800</xdr:colOff>
      <xdr:row>99</xdr:row>
      <xdr:rowOff>11148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167375</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95521</xdr:rowOff>
    </xdr:from>
    <xdr:to>
      <xdr:col>81</xdr:col>
      <xdr:colOff>101600</xdr:colOff>
      <xdr:row>99</xdr:row>
      <xdr:rowOff>25671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9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16798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99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149654</xdr:rowOff>
    </xdr:from>
    <xdr:to>
      <xdr:col>76</xdr:col>
      <xdr:colOff>165100</xdr:colOff>
      <xdr:row>99</xdr:row>
      <xdr:rowOff>79804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5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70931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98577</xdr:rowOff>
    </xdr:from>
    <xdr:to>
      <xdr:col>72</xdr:col>
      <xdr:colOff>38100</xdr:colOff>
      <xdr:row>99</xdr:row>
      <xdr:rowOff>28727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0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19854</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9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131031</xdr:rowOff>
    </xdr:from>
    <xdr:to>
      <xdr:col>67</xdr:col>
      <xdr:colOff>101600</xdr:colOff>
      <xdr:row>99</xdr:row>
      <xdr:rowOff>61181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3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52308</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2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148735</xdr:rowOff>
    </xdr:from>
    <xdr:to>
      <xdr:col>116</xdr:col>
      <xdr:colOff>63500</xdr:colOff>
      <xdr:row>38</xdr:row>
      <xdr:rowOff>166261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663835"/>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148735</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663835"/>
          <a:ext cx="889000" cy="12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142675</xdr:rowOff>
    </xdr:from>
    <xdr:to>
      <xdr:col>112</xdr:col>
      <xdr:colOff>38100</xdr:colOff>
      <xdr:row>38</xdr:row>
      <xdr:rowOff>72825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89352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6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77579</xdr:rowOff>
    </xdr:from>
    <xdr:to>
      <xdr:col>107</xdr:col>
      <xdr:colOff>101600</xdr:colOff>
      <xdr:row>39</xdr:row>
      <xdr:rowOff>7729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24256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105011</xdr:rowOff>
    </xdr:from>
    <xdr:to>
      <xdr:col>102</xdr:col>
      <xdr:colOff>165100</xdr:colOff>
      <xdr:row>39</xdr:row>
      <xdr:rowOff>35161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51688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116659</xdr:rowOff>
    </xdr:from>
    <xdr:to>
      <xdr:col>98</xdr:col>
      <xdr:colOff>38100</xdr:colOff>
      <xdr:row>39</xdr:row>
      <xdr:rowOff>46809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63335</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115461</xdr:rowOff>
    </xdr:from>
    <xdr:to>
      <xdr:col>116</xdr:col>
      <xdr:colOff>114300</xdr:colOff>
      <xdr:row>39</xdr:row>
      <xdr:rowOff>45611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3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30388</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4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97935</xdr:rowOff>
    </xdr:from>
    <xdr:to>
      <xdr:col>112</xdr:col>
      <xdr:colOff>38100</xdr:colOff>
      <xdr:row>39</xdr:row>
      <xdr:rowOff>28085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1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19212</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70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14046</xdr:rowOff>
    </xdr:from>
    <xdr:to>
      <xdr:col>116</xdr:col>
      <xdr:colOff>63500</xdr:colOff>
      <xdr:row>59</xdr:row>
      <xdr:rowOff>14351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129596"/>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9017</xdr:rowOff>
    </xdr:from>
    <xdr:to>
      <xdr:col>111</xdr:col>
      <xdr:colOff>177800</xdr:colOff>
      <xdr:row>59</xdr:row>
      <xdr:rowOff>14351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24567"/>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132867</xdr:rowOff>
    </xdr:from>
    <xdr:to>
      <xdr:col>112</xdr:col>
      <xdr:colOff>38100</xdr:colOff>
      <xdr:row>58</xdr:row>
      <xdr:rowOff>63017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0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79544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8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9017</xdr:rowOff>
    </xdr:from>
    <xdr:to>
      <xdr:col>107</xdr:col>
      <xdr:colOff>50800</xdr:colOff>
      <xdr:row>59</xdr:row>
      <xdr:rowOff>15037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124567"/>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2108</xdr:rowOff>
    </xdr:from>
    <xdr:to>
      <xdr:col>107</xdr:col>
      <xdr:colOff>101600</xdr:colOff>
      <xdr:row>58</xdr:row>
      <xdr:rowOff>103708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4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120235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2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15037</xdr:rowOff>
    </xdr:from>
    <xdr:to>
      <xdr:col>102</xdr:col>
      <xdr:colOff>114300</xdr:colOff>
      <xdr:row>59</xdr:row>
      <xdr:rowOff>15418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3058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151461</xdr:rowOff>
    </xdr:from>
    <xdr:to>
      <xdr:col>102</xdr:col>
      <xdr:colOff>165100</xdr:colOff>
      <xdr:row>58</xdr:row>
      <xdr:rowOff>81611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98138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9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139344</xdr:rowOff>
    </xdr:from>
    <xdr:to>
      <xdr:col>98</xdr:col>
      <xdr:colOff>38100</xdr:colOff>
      <xdr:row>58</xdr:row>
      <xdr:rowOff>69494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86021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134696</xdr:rowOff>
    </xdr:from>
    <xdr:to>
      <xdr:col>116</xdr:col>
      <xdr:colOff>114300</xdr:colOff>
      <xdr:row>59</xdr:row>
      <xdr:rowOff>64846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7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60545</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0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135001</xdr:rowOff>
    </xdr:from>
    <xdr:to>
      <xdr:col>112</xdr:col>
      <xdr:colOff>38100</xdr:colOff>
      <xdr:row>59</xdr:row>
      <xdr:rowOff>65151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7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56278</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17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129667</xdr:rowOff>
    </xdr:from>
    <xdr:to>
      <xdr:col>107</xdr:col>
      <xdr:colOff>101600</xdr:colOff>
      <xdr:row>59</xdr:row>
      <xdr:rowOff>59817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50944</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166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135687</xdr:rowOff>
    </xdr:from>
    <xdr:to>
      <xdr:col>102</xdr:col>
      <xdr:colOff>165100</xdr:colOff>
      <xdr:row>59</xdr:row>
      <xdr:rowOff>65837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56964</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72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136068</xdr:rowOff>
    </xdr:from>
    <xdr:to>
      <xdr:col>98</xdr:col>
      <xdr:colOff>38100</xdr:colOff>
      <xdr:row>59</xdr:row>
      <xdr:rowOff>66218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57345</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72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54260</xdr:rowOff>
    </xdr:from>
    <xdr:to>
      <xdr:col>116</xdr:col>
      <xdr:colOff>63500</xdr:colOff>
      <xdr:row>77</xdr:row>
      <xdr:rowOff>59767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55910"/>
          <a:ext cx="838200" cy="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117754</xdr:rowOff>
    </xdr:from>
    <xdr:to>
      <xdr:col>111</xdr:col>
      <xdr:colOff>177800</xdr:colOff>
      <xdr:row>77</xdr:row>
      <xdr:rowOff>59767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147954"/>
          <a:ext cx="889000" cy="11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153823</xdr:rowOff>
    </xdr:from>
    <xdr:to>
      <xdr:col>112</xdr:col>
      <xdr:colOff>38100</xdr:colOff>
      <xdr:row>77</xdr:row>
      <xdr:rowOff>83973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100499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117754</xdr:rowOff>
    </xdr:from>
    <xdr:to>
      <xdr:col>107</xdr:col>
      <xdr:colOff>50800</xdr:colOff>
      <xdr:row>76</xdr:row>
      <xdr:rowOff>119583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14795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54400</xdr:rowOff>
    </xdr:from>
    <xdr:to>
      <xdr:col>107</xdr:col>
      <xdr:colOff>101600</xdr:colOff>
      <xdr:row>76</xdr:row>
      <xdr:rowOff>156000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96438</xdr:rowOff>
    </xdr:from>
    <xdr:to>
      <xdr:col>102</xdr:col>
      <xdr:colOff>114300</xdr:colOff>
      <xdr:row>76</xdr:row>
      <xdr:rowOff>119583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126638"/>
          <a:ext cx="889000" cy="2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9537</xdr:rowOff>
    </xdr:from>
    <xdr:to>
      <xdr:col>102</xdr:col>
      <xdr:colOff>165100</xdr:colOff>
      <xdr:row>76</xdr:row>
      <xdr:rowOff>111137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127664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3156</xdr:rowOff>
    </xdr:from>
    <xdr:to>
      <xdr:col>98</xdr:col>
      <xdr:colOff>38100</xdr:colOff>
      <xdr:row>76</xdr:row>
      <xdr:rowOff>104756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121283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3460</xdr:rowOff>
    </xdr:from>
    <xdr:to>
      <xdr:col>116</xdr:col>
      <xdr:colOff>114300</xdr:colOff>
      <xdr:row>77</xdr:row>
      <xdr:rowOff>105060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0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26337</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8967</xdr:rowOff>
    </xdr:from>
    <xdr:to>
      <xdr:col>112</xdr:col>
      <xdr:colOff>38100</xdr:colOff>
      <xdr:row>77</xdr:row>
      <xdr:rowOff>110567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1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101694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0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66954</xdr:rowOff>
    </xdr:from>
    <xdr:to>
      <xdr:col>107</xdr:col>
      <xdr:colOff>101600</xdr:colOff>
      <xdr:row>76</xdr:row>
      <xdr:rowOff>168554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159681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18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68783</xdr:rowOff>
    </xdr:from>
    <xdr:to>
      <xdr:col>102</xdr:col>
      <xdr:colOff>165100</xdr:colOff>
      <xdr:row>76</xdr:row>
      <xdr:rowOff>170383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9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161510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19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45638</xdr:rowOff>
    </xdr:from>
    <xdr:to>
      <xdr:col>98</xdr:col>
      <xdr:colOff>38100</xdr:colOff>
      <xdr:row>76</xdr:row>
      <xdr:rowOff>147238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138365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16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人件費については、消防事務を他団体へ委託しているほか、ごみ処理業務や小中学校給食センター調理業務等を民間委託で実施しており、他団体と比べ行政サービスの提供方法の差異があり、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a:t>
          </a:r>
          <a:r>
            <a:rPr kumimoji="1" lang="ja-JP" altLang="en-US" sz="1300">
              <a:latin typeface="ＭＳ Ｐゴシック" panose="020B0600070205080204" pitchFamily="50" charset="-128"/>
              <a:ea typeface="ＭＳ Ｐゴシック" panose="020B0600070205080204" pitchFamily="50" charset="-128"/>
            </a:rPr>
            <a:t>当たりコストが</a:t>
          </a:r>
          <a:r>
            <a:rPr kumimoji="1" lang="en-US" altLang="ja-JP" sz="1300">
              <a:latin typeface="ＭＳ Ｐゴシック" panose="020B0600070205080204" pitchFamily="50" charset="-128"/>
              <a:ea typeface="ＭＳ Ｐゴシック" panose="020B0600070205080204" pitchFamily="50" charset="-128"/>
            </a:rPr>
            <a:t>57,353</a:t>
          </a:r>
          <a:r>
            <a:rPr kumimoji="1" lang="ja-JP" altLang="en-US" sz="1300">
              <a:latin typeface="ＭＳ Ｐゴシック" panose="020B0600070205080204" pitchFamily="50" charset="-128"/>
              <a:ea typeface="ＭＳ Ｐゴシック" panose="020B0600070205080204" pitchFamily="50" charset="-128"/>
            </a:rPr>
            <a:t>円と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類似団体よりも</a:t>
          </a:r>
          <a:r>
            <a:rPr kumimoji="1" lang="en-US" altLang="ja-JP" sz="1300">
              <a:latin typeface="ＭＳ Ｐゴシック" panose="020B0600070205080204" pitchFamily="50" charset="-128"/>
              <a:ea typeface="ＭＳ Ｐゴシック" panose="020B0600070205080204" pitchFamily="50" charset="-128"/>
            </a:rPr>
            <a:t>7,722</a:t>
          </a:r>
          <a:r>
            <a:rPr kumimoji="1" lang="ja-JP" altLang="en-US" sz="1300">
              <a:latin typeface="ＭＳ Ｐゴシック" panose="020B0600070205080204" pitchFamily="50" charset="-128"/>
              <a:ea typeface="ＭＳ Ｐゴシック" panose="020B0600070205080204" pitchFamily="50" charset="-128"/>
            </a:rPr>
            <a:t>円下回っている。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維持補修費は住民一人当たり</a:t>
          </a:r>
          <a:r>
            <a:rPr kumimoji="1" lang="en-US" altLang="ja-JP" sz="1300">
              <a:latin typeface="ＭＳ Ｐゴシック" panose="020B0600070205080204" pitchFamily="50" charset="-128"/>
              <a:ea typeface="ＭＳ Ｐゴシック" panose="020B0600070205080204" pitchFamily="50" charset="-128"/>
            </a:rPr>
            <a:t>10,252</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また、当町は、老朽化した施設を多く保有していることから、公共施設等総合管理計画に基づき、公共施設の適正な管理等に努めるほか、住民ニーズを的確に把握し健全な財政運営を進め、事業費の減少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埼玉県寄居町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32,587
32,016
64.25
13,310,612
12,179,636
1,090,293
7,897,538
10,434,157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53594</xdr:rowOff>
    </xdr:from>
    <xdr:to>
      <xdr:col>24</xdr:col>
      <xdr:colOff>63500</xdr:colOff>
      <xdr:row>35</xdr:row>
      <xdr:rowOff>90551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54344"/>
          <a:ext cx="8382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53594</xdr:rowOff>
    </xdr:from>
    <xdr:to>
      <xdr:col>19</xdr:col>
      <xdr:colOff>177800</xdr:colOff>
      <xdr:row>35</xdr:row>
      <xdr:rowOff>76454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54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72153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76454</xdr:rowOff>
    </xdr:from>
    <xdr:to>
      <xdr:col>15</xdr:col>
      <xdr:colOff>50800</xdr:colOff>
      <xdr:row>35</xdr:row>
      <xdr:rowOff>134747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77204"/>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101219</xdr:rowOff>
    </xdr:from>
    <xdr:to>
      <xdr:col>10</xdr:col>
      <xdr:colOff>114300</xdr:colOff>
      <xdr:row>35</xdr:row>
      <xdr:rowOff>134747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30519"/>
          <a:ext cx="889000"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142257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160164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39751</xdr:rowOff>
    </xdr:from>
    <xdr:to>
      <xdr:col>24</xdr:col>
      <xdr:colOff>114300</xdr:colOff>
      <xdr:row>35</xdr:row>
      <xdr:rowOff>141351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4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18178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1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2794</xdr:rowOff>
    </xdr:from>
    <xdr:to>
      <xdr:col>20</xdr:col>
      <xdr:colOff>38100</xdr:colOff>
      <xdr:row>35</xdr:row>
      <xdr:rowOff>104394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95521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09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25654</xdr:rowOff>
    </xdr:from>
    <xdr:to>
      <xdr:col>15</xdr:col>
      <xdr:colOff>101600</xdr:colOff>
      <xdr:row>35</xdr:row>
      <xdr:rowOff>127254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2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118381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83947</xdr:rowOff>
    </xdr:from>
    <xdr:to>
      <xdr:col>10</xdr:col>
      <xdr:colOff>165100</xdr:colOff>
      <xdr:row>36</xdr:row>
      <xdr:rowOff>14097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7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50419</xdr:rowOff>
    </xdr:from>
    <xdr:to>
      <xdr:col>6</xdr:col>
      <xdr:colOff>38100</xdr:colOff>
      <xdr:row>34</xdr:row>
      <xdr:rowOff>152019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143146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7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13722</xdr:rowOff>
    </xdr:from>
    <xdr:to>
      <xdr:col>24</xdr:col>
      <xdr:colOff>63500</xdr:colOff>
      <xdr:row>58</xdr:row>
      <xdr:rowOff>46431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14922"/>
          <a:ext cx="838200" cy="37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13722</xdr:rowOff>
    </xdr:from>
    <xdr:to>
      <xdr:col>19</xdr:col>
      <xdr:colOff>177800</xdr:colOff>
      <xdr:row>58</xdr:row>
      <xdr:rowOff>79879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14922"/>
          <a:ext cx="889000" cy="40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42948</xdr:rowOff>
    </xdr:from>
    <xdr:to>
      <xdr:col>20</xdr:col>
      <xdr:colOff>38100</xdr:colOff>
      <xdr:row>55</xdr:row>
      <xdr:rowOff>144548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161075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4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58002</xdr:rowOff>
    </xdr:from>
    <xdr:to>
      <xdr:col>15</xdr:col>
      <xdr:colOff>50800</xdr:colOff>
      <xdr:row>58</xdr:row>
      <xdr:rowOff>79879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02102"/>
          <a:ext cx="889000" cy="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87860</xdr:rowOff>
    </xdr:from>
    <xdr:to>
      <xdr:col>15</xdr:col>
      <xdr:colOff>101600</xdr:colOff>
      <xdr:row>58</xdr:row>
      <xdr:rowOff>18010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34537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58002</xdr:rowOff>
    </xdr:from>
    <xdr:to>
      <xdr:col>10</xdr:col>
      <xdr:colOff>114300</xdr:colOff>
      <xdr:row>58</xdr:row>
      <xdr:rowOff>86745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02102"/>
          <a:ext cx="889000" cy="2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66753</xdr:rowOff>
    </xdr:from>
    <xdr:to>
      <xdr:col>10</xdr:col>
      <xdr:colOff>165100</xdr:colOff>
      <xdr:row>57</xdr:row>
      <xdr:rowOff>168353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3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13430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1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100589</xdr:rowOff>
    </xdr:from>
    <xdr:to>
      <xdr:col>6</xdr:col>
      <xdr:colOff>38100</xdr:colOff>
      <xdr:row>58</xdr:row>
      <xdr:rowOff>30739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7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47266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4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167081</xdr:rowOff>
    </xdr:from>
    <xdr:to>
      <xdr:col>24</xdr:col>
      <xdr:colOff>114300</xdr:colOff>
      <xdr:row>58</xdr:row>
      <xdr:rowOff>97231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3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82008</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5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134372</xdr:rowOff>
    </xdr:from>
    <xdr:to>
      <xdr:col>20</xdr:col>
      <xdr:colOff>38100</xdr:colOff>
      <xdr:row>56</xdr:row>
      <xdr:rowOff>64522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55649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5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29079</xdr:rowOff>
    </xdr:from>
    <xdr:to>
      <xdr:col>15</xdr:col>
      <xdr:colOff>101600</xdr:colOff>
      <xdr:row>58</xdr:row>
      <xdr:rowOff>130679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7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121806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6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7202</xdr:rowOff>
    </xdr:from>
    <xdr:to>
      <xdr:col>10</xdr:col>
      <xdr:colOff>165100</xdr:colOff>
      <xdr:row>58</xdr:row>
      <xdr:rowOff>108802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5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99929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4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35945</xdr:rowOff>
    </xdr:from>
    <xdr:to>
      <xdr:col>6</xdr:col>
      <xdr:colOff>38100</xdr:colOff>
      <xdr:row>58</xdr:row>
      <xdr:rowOff>137545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8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128672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7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167627</xdr:rowOff>
    </xdr:from>
    <xdr:to>
      <xdr:col>24</xdr:col>
      <xdr:colOff>63500</xdr:colOff>
      <xdr:row>77</xdr:row>
      <xdr:rowOff>122966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97827"/>
          <a:ext cx="838200" cy="12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97188</xdr:rowOff>
    </xdr:from>
    <xdr:to>
      <xdr:col>19</xdr:col>
      <xdr:colOff>177800</xdr:colOff>
      <xdr:row>77</xdr:row>
      <xdr:rowOff>122966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298838"/>
          <a:ext cx="889000" cy="2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84130</xdr:rowOff>
    </xdr:from>
    <xdr:to>
      <xdr:col>20</xdr:col>
      <xdr:colOff>38100</xdr:colOff>
      <xdr:row>78</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5407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7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97188</xdr:rowOff>
    </xdr:from>
    <xdr:to>
      <xdr:col>15</xdr:col>
      <xdr:colOff>50800</xdr:colOff>
      <xdr:row>78</xdr:row>
      <xdr:rowOff>68187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98838"/>
          <a:ext cx="889000" cy="14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109231</xdr:rowOff>
    </xdr:from>
    <xdr:to>
      <xdr:col>15</xdr:col>
      <xdr:colOff>101600</xdr:colOff>
      <xdr:row>78</xdr:row>
      <xdr:rowOff>39381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30508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0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65267</xdr:rowOff>
    </xdr:from>
    <xdr:to>
      <xdr:col>10</xdr:col>
      <xdr:colOff>114300</xdr:colOff>
      <xdr:row>78</xdr:row>
      <xdr:rowOff>68187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38367"/>
          <a:ext cx="889000" cy="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147255</xdr:rowOff>
    </xdr:from>
    <xdr:to>
      <xdr:col>10</xdr:col>
      <xdr:colOff>165100</xdr:colOff>
      <xdr:row>78</xdr:row>
      <xdr:rowOff>77405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4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93932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113551</xdr:rowOff>
    </xdr:from>
    <xdr:to>
      <xdr:col>6</xdr:col>
      <xdr:colOff>38100</xdr:colOff>
      <xdr:row>78</xdr:row>
      <xdr:rowOff>43701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1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60228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9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116827</xdr:rowOff>
    </xdr:from>
    <xdr:to>
      <xdr:col>24</xdr:col>
      <xdr:colOff>114300</xdr:colOff>
      <xdr:row>77</xdr:row>
      <xdr:rowOff>46977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4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95254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2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72166</xdr:rowOff>
    </xdr:from>
    <xdr:to>
      <xdr:col>20</xdr:col>
      <xdr:colOff>38100</xdr:colOff>
      <xdr:row>78</xdr:row>
      <xdr:rowOff>2316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18843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49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46388</xdr:rowOff>
    </xdr:from>
    <xdr:to>
      <xdr:col>15</xdr:col>
      <xdr:colOff>101600</xdr:colOff>
      <xdr:row>77</xdr:row>
      <xdr:rowOff>147988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4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164515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2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17387</xdr:rowOff>
    </xdr:from>
    <xdr:to>
      <xdr:col>10</xdr:col>
      <xdr:colOff>165100</xdr:colOff>
      <xdr:row>78</xdr:row>
      <xdr:rowOff>118987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9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110114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8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14467</xdr:rowOff>
    </xdr:from>
    <xdr:to>
      <xdr:col>6</xdr:col>
      <xdr:colOff>38100</xdr:colOff>
      <xdr:row>78</xdr:row>
      <xdr:rowOff>116067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107194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8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67070</xdr:rowOff>
    </xdr:from>
    <xdr:to>
      <xdr:col>24</xdr:col>
      <xdr:colOff>63500</xdr:colOff>
      <xdr:row>97</xdr:row>
      <xdr:rowOff>165565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97720"/>
          <a:ext cx="838200" cy="9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165565</xdr:rowOff>
    </xdr:from>
    <xdr:to>
      <xdr:col>19</xdr:col>
      <xdr:colOff>177800</xdr:colOff>
      <xdr:row>98</xdr:row>
      <xdr:rowOff>42087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96215"/>
          <a:ext cx="889000" cy="4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108167</xdr:rowOff>
    </xdr:from>
    <xdr:to>
      <xdr:col>20</xdr:col>
      <xdr:colOff>38100</xdr:colOff>
      <xdr:row>98</xdr:row>
      <xdr:rowOff>38317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54844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42087</xdr:rowOff>
    </xdr:from>
    <xdr:to>
      <xdr:col>15</xdr:col>
      <xdr:colOff>50800</xdr:colOff>
      <xdr:row>98</xdr:row>
      <xdr:rowOff>44439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44187"/>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110927</xdr:rowOff>
    </xdr:from>
    <xdr:to>
      <xdr:col>15</xdr:col>
      <xdr:colOff>101600</xdr:colOff>
      <xdr:row>98</xdr:row>
      <xdr:rowOff>41077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4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57604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1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36536</xdr:rowOff>
    </xdr:from>
    <xdr:to>
      <xdr:col>10</xdr:col>
      <xdr:colOff>114300</xdr:colOff>
      <xdr:row>98</xdr:row>
      <xdr:rowOff>44439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38636"/>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140629</xdr:rowOff>
    </xdr:from>
    <xdr:to>
      <xdr:col>10</xdr:col>
      <xdr:colOff>165100</xdr:colOff>
      <xdr:row>98</xdr:row>
      <xdr:rowOff>70779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87306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4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134359</xdr:rowOff>
    </xdr:from>
    <xdr:to>
      <xdr:col>6</xdr:col>
      <xdr:colOff>38100</xdr:colOff>
      <xdr:row>98</xdr:row>
      <xdr:rowOff>64509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81036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4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16270</xdr:rowOff>
    </xdr:from>
    <xdr:to>
      <xdr:col>24</xdr:col>
      <xdr:colOff>114300</xdr:colOff>
      <xdr:row>97</xdr:row>
      <xdr:rowOff>117870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39147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114765</xdr:rowOff>
    </xdr:from>
    <xdr:to>
      <xdr:col>20</xdr:col>
      <xdr:colOff>38100</xdr:colOff>
      <xdr:row>98</xdr:row>
      <xdr:rowOff>44915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36042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3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162737</xdr:rowOff>
    </xdr:from>
    <xdr:to>
      <xdr:col>15</xdr:col>
      <xdr:colOff>101600</xdr:colOff>
      <xdr:row>98</xdr:row>
      <xdr:rowOff>92887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9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84014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165089</xdr:rowOff>
    </xdr:from>
    <xdr:to>
      <xdr:col>10</xdr:col>
      <xdr:colOff>165100</xdr:colOff>
      <xdr:row>98</xdr:row>
      <xdr:rowOff>95239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9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86366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8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157186</xdr:rowOff>
    </xdr:from>
    <xdr:to>
      <xdr:col>6</xdr:col>
      <xdr:colOff>38100</xdr:colOff>
      <xdr:row>98</xdr:row>
      <xdr:rowOff>87336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8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78463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8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44668</xdr:rowOff>
    </xdr:from>
    <xdr:to>
      <xdr:col>55</xdr:col>
      <xdr:colOff>0</xdr:colOff>
      <xdr:row>38</xdr:row>
      <xdr:rowOff>74059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559768"/>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69613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74059</xdr:rowOff>
    </xdr:from>
    <xdr:to>
      <xdr:col>50</xdr:col>
      <xdr:colOff>114300</xdr:colOff>
      <xdr:row>38</xdr:row>
      <xdr:rowOff>94633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8915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161072</xdr:rowOff>
    </xdr:from>
    <xdr:to>
      <xdr:col>50</xdr:col>
      <xdr:colOff>165100</xdr:colOff>
      <xdr:row>38</xdr:row>
      <xdr:rowOff>91222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50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107749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279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94633</xdr:rowOff>
    </xdr:from>
    <xdr:to>
      <xdr:col>45</xdr:col>
      <xdr:colOff>177800</xdr:colOff>
      <xdr:row>39</xdr:row>
      <xdr:rowOff>79938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609733"/>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131354</xdr:rowOff>
    </xdr:from>
    <xdr:to>
      <xdr:col>46</xdr:col>
      <xdr:colOff>38100</xdr:colOff>
      <xdr:row>38</xdr:row>
      <xdr:rowOff>61505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78031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250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61650</xdr:rowOff>
    </xdr:from>
    <xdr:to>
      <xdr:col>41</xdr:col>
      <xdr:colOff>50800</xdr:colOff>
      <xdr:row>39</xdr:row>
      <xdr:rowOff>79938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48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147683</xdr:rowOff>
    </xdr:from>
    <xdr:to>
      <xdr:col>41</xdr:col>
      <xdr:colOff>101600</xdr:colOff>
      <xdr:row>38</xdr:row>
      <xdr:rowOff>77832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94360</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127109</xdr:rowOff>
    </xdr:from>
    <xdr:to>
      <xdr:col>36</xdr:col>
      <xdr:colOff>165100</xdr:colOff>
      <xdr:row>38</xdr:row>
      <xdr:rowOff>57259</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73786</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165318</xdr:rowOff>
    </xdr:from>
    <xdr:to>
      <xdr:col>55</xdr:col>
      <xdr:colOff>50800</xdr:colOff>
      <xdr:row>38</xdr:row>
      <xdr:rowOff>95468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0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16745</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360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23259</xdr:rowOff>
    </xdr:from>
    <xdr:to>
      <xdr:col>50</xdr:col>
      <xdr:colOff>165100</xdr:colOff>
      <xdr:row>38</xdr:row>
      <xdr:rowOff>124859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3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115986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631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43833</xdr:rowOff>
    </xdr:from>
    <xdr:to>
      <xdr:col>46</xdr:col>
      <xdr:colOff>38100</xdr:colOff>
      <xdr:row>38</xdr:row>
      <xdr:rowOff>145433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5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136560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65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29138</xdr:rowOff>
    </xdr:from>
    <xdr:to>
      <xdr:col>41</xdr:col>
      <xdr:colOff>101600</xdr:colOff>
      <xdr:row>39</xdr:row>
      <xdr:rowOff>130738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121865</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04333" y="6808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10850</xdr:rowOff>
    </xdr:from>
    <xdr:to>
      <xdr:col>36</xdr:col>
      <xdr:colOff>165100</xdr:colOff>
      <xdr:row>39</xdr:row>
      <xdr:rowOff>112450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103577</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90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129919</xdr:rowOff>
    </xdr:from>
    <xdr:to>
      <xdr:col>55</xdr:col>
      <xdr:colOff>0</xdr:colOff>
      <xdr:row>58</xdr:row>
      <xdr:rowOff>148713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074019"/>
          <a:ext cx="838200" cy="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116563</xdr:rowOff>
    </xdr:from>
    <xdr:to>
      <xdr:col>50</xdr:col>
      <xdr:colOff>114300</xdr:colOff>
      <xdr:row>58</xdr:row>
      <xdr:rowOff>129919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060663"/>
          <a:ext cx="889000" cy="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123337</xdr:rowOff>
    </xdr:from>
    <xdr:to>
      <xdr:col>50</xdr:col>
      <xdr:colOff>165100</xdr:colOff>
      <xdr:row>58</xdr:row>
      <xdr:rowOff>53487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89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70014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67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116563</xdr:rowOff>
    </xdr:from>
    <xdr:to>
      <xdr:col>45</xdr:col>
      <xdr:colOff>177800</xdr:colOff>
      <xdr:row>58</xdr:row>
      <xdr:rowOff>158690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060663"/>
          <a:ext cx="889000" cy="4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66285</xdr:rowOff>
    </xdr:from>
    <xdr:to>
      <xdr:col>46</xdr:col>
      <xdr:colOff>38100</xdr:colOff>
      <xdr:row>57</xdr:row>
      <xdr:rowOff>167885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12962</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61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147195</xdr:rowOff>
    </xdr:from>
    <xdr:to>
      <xdr:col>41</xdr:col>
      <xdr:colOff>50800</xdr:colOff>
      <xdr:row>58</xdr:row>
      <xdr:rowOff>158690</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091295"/>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70073</xdr:rowOff>
    </xdr:from>
    <xdr:to>
      <xdr:col>41</xdr:col>
      <xdr:colOff>101600</xdr:colOff>
      <xdr:row>58</xdr:row>
      <xdr:rowOff>223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84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16750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61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62056</xdr:rowOff>
    </xdr:from>
    <xdr:to>
      <xdr:col>36</xdr:col>
      <xdr:colOff>165100</xdr:colOff>
      <xdr:row>57</xdr:row>
      <xdr:rowOff>163656</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83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8733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60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97913</xdr:rowOff>
    </xdr:from>
    <xdr:to>
      <xdr:col>55</xdr:col>
      <xdr:colOff>50800</xdr:colOff>
      <xdr:row>59</xdr:row>
      <xdr:rowOff>28063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42050</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8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79119</xdr:rowOff>
    </xdr:from>
    <xdr:to>
      <xdr:col>50</xdr:col>
      <xdr:colOff>165100</xdr:colOff>
      <xdr:row>59</xdr:row>
      <xdr:rowOff>9269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2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396</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1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65763</xdr:rowOff>
    </xdr:from>
    <xdr:to>
      <xdr:col>46</xdr:col>
      <xdr:colOff>38100</xdr:colOff>
      <xdr:row>58</xdr:row>
      <xdr:rowOff>167363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0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158490</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0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107890</xdr:rowOff>
    </xdr:from>
    <xdr:to>
      <xdr:col>41</xdr:col>
      <xdr:colOff>101600</xdr:colOff>
      <xdr:row>59</xdr:row>
      <xdr:rowOff>38040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5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29167</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96395</xdr:rowOff>
    </xdr:from>
    <xdr:to>
      <xdr:col>36</xdr:col>
      <xdr:colOff>165100</xdr:colOff>
      <xdr:row>59</xdr:row>
      <xdr:rowOff>26545</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4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17672</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3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79258</xdr:rowOff>
    </xdr:from>
    <xdr:to>
      <xdr:col>55</xdr:col>
      <xdr:colOff>0</xdr:colOff>
      <xdr:row>75</xdr:row>
      <xdr:rowOff>17673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2766558"/>
          <a:ext cx="838200" cy="10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6931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37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79258</xdr:rowOff>
    </xdr:from>
    <xdr:to>
      <xdr:col>50</xdr:col>
      <xdr:colOff>114300</xdr:colOff>
      <xdr:row>76</xdr:row>
      <xdr:rowOff>23068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2766558"/>
          <a:ext cx="889000" cy="28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162189</xdr:rowOff>
    </xdr:from>
    <xdr:to>
      <xdr:col>50</xdr:col>
      <xdr:colOff>165100</xdr:colOff>
      <xdr:row>75</xdr:row>
      <xdr:rowOff>92339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84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83466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94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23068</xdr:rowOff>
    </xdr:from>
    <xdr:to>
      <xdr:col>45</xdr:col>
      <xdr:colOff>177800</xdr:colOff>
      <xdr:row>76</xdr:row>
      <xdr:rowOff>101295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053268"/>
          <a:ext cx="889000" cy="7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167264</xdr:rowOff>
    </xdr:from>
    <xdr:to>
      <xdr:col>46</xdr:col>
      <xdr:colOff>38100</xdr:colOff>
      <xdr:row>76</xdr:row>
      <xdr:rowOff>97414</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02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88541</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11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101295</xdr:rowOff>
    </xdr:from>
    <xdr:to>
      <xdr:col>41</xdr:col>
      <xdr:colOff>50800</xdr:colOff>
      <xdr:row>76</xdr:row>
      <xdr:rowOff>158719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131495"/>
          <a:ext cx="889000" cy="5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148975</xdr:rowOff>
    </xdr:from>
    <xdr:to>
      <xdr:col>41</xdr:col>
      <xdr:colOff>101600</xdr:colOff>
      <xdr:row>76</xdr:row>
      <xdr:rowOff>79125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00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95653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78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154553</xdr:rowOff>
    </xdr:from>
    <xdr:to>
      <xdr:col>36</xdr:col>
      <xdr:colOff>165100</xdr:colOff>
      <xdr:row>76</xdr:row>
      <xdr:rowOff>84703</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013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101231</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78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138323</xdr:rowOff>
    </xdr:from>
    <xdr:to>
      <xdr:col>55</xdr:col>
      <xdr:colOff>50800</xdr:colOff>
      <xdr:row>75</xdr:row>
      <xdr:rowOff>68473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82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161200</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67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28458</xdr:rowOff>
    </xdr:from>
    <xdr:to>
      <xdr:col>50</xdr:col>
      <xdr:colOff>165100</xdr:colOff>
      <xdr:row>74</xdr:row>
      <xdr:rowOff>130058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71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146585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49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143718</xdr:rowOff>
    </xdr:from>
    <xdr:to>
      <xdr:col>46</xdr:col>
      <xdr:colOff>38100</xdr:colOff>
      <xdr:row>76</xdr:row>
      <xdr:rowOff>73868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00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90395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77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50495</xdr:rowOff>
    </xdr:from>
    <xdr:to>
      <xdr:col>41</xdr:col>
      <xdr:colOff>101600</xdr:colOff>
      <xdr:row>76</xdr:row>
      <xdr:rowOff>152095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0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143222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17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107919</xdr:rowOff>
    </xdr:from>
    <xdr:to>
      <xdr:col>36</xdr:col>
      <xdr:colOff>165100</xdr:colOff>
      <xdr:row>77</xdr:row>
      <xdr:rowOff>38069</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13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29196</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23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83564</xdr:rowOff>
    </xdr:from>
    <xdr:to>
      <xdr:col>55</xdr:col>
      <xdr:colOff>0</xdr:colOff>
      <xdr:row>97</xdr:row>
      <xdr:rowOff>45245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542764"/>
          <a:ext cx="838200" cy="13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170475</xdr:rowOff>
    </xdr:from>
    <xdr:to>
      <xdr:col>50</xdr:col>
      <xdr:colOff>114300</xdr:colOff>
      <xdr:row>96</xdr:row>
      <xdr:rowOff>83564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286775"/>
          <a:ext cx="889000" cy="25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7719</xdr:rowOff>
    </xdr:from>
    <xdr:to>
      <xdr:col>50</xdr:col>
      <xdr:colOff>165100</xdr:colOff>
      <xdr:row>96</xdr:row>
      <xdr:rowOff>109319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6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125846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4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170475</xdr:rowOff>
    </xdr:from>
    <xdr:to>
      <xdr:col>45</xdr:col>
      <xdr:colOff>177800</xdr:colOff>
      <xdr:row>97</xdr:row>
      <xdr:rowOff>101895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286775"/>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168952</xdr:rowOff>
    </xdr:from>
    <xdr:to>
      <xdr:col>46</xdr:col>
      <xdr:colOff>38100</xdr:colOff>
      <xdr:row>96</xdr:row>
      <xdr:rowOff>99102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456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90229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54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153716</xdr:rowOff>
    </xdr:from>
    <xdr:to>
      <xdr:col>41</xdr:col>
      <xdr:colOff>50800</xdr:colOff>
      <xdr:row>97</xdr:row>
      <xdr:rowOff>101895</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12916"/>
          <a:ext cx="889000" cy="11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24521</xdr:rowOff>
    </xdr:from>
    <xdr:to>
      <xdr:col>41</xdr:col>
      <xdr:colOff>101600</xdr:colOff>
      <xdr:row>96</xdr:row>
      <xdr:rowOff>126121</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8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142648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5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164624</xdr:rowOff>
    </xdr:from>
    <xdr:to>
      <xdr:col>36</xdr:col>
      <xdr:colOff>165100</xdr:colOff>
      <xdr:row>96</xdr:row>
      <xdr:rowOff>94774</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5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111301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2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165895</xdr:rowOff>
    </xdr:from>
    <xdr:to>
      <xdr:col>55</xdr:col>
      <xdr:colOff>50800</xdr:colOff>
      <xdr:row>97</xdr:row>
      <xdr:rowOff>96045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2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144322</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0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32764</xdr:rowOff>
    </xdr:from>
    <xdr:to>
      <xdr:col>50</xdr:col>
      <xdr:colOff>165100</xdr:colOff>
      <xdr:row>96</xdr:row>
      <xdr:rowOff>134364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49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125491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58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119675</xdr:rowOff>
    </xdr:from>
    <xdr:to>
      <xdr:col>46</xdr:col>
      <xdr:colOff>38100</xdr:colOff>
      <xdr:row>95</xdr:row>
      <xdr:rowOff>49825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23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66352</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0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51095</xdr:rowOff>
    </xdr:from>
    <xdr:to>
      <xdr:col>41</xdr:col>
      <xdr:colOff>101600</xdr:colOff>
      <xdr:row>97</xdr:row>
      <xdr:rowOff>152695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8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143822</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7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102916</xdr:rowOff>
    </xdr:from>
    <xdr:to>
      <xdr:col>36</xdr:col>
      <xdr:colOff>165100</xdr:colOff>
      <xdr:row>97</xdr:row>
      <xdr:rowOff>33066</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24193</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65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28372</xdr:rowOff>
    </xdr:from>
    <xdr:to>
      <xdr:col>85</xdr:col>
      <xdr:colOff>127000</xdr:colOff>
      <xdr:row>37</xdr:row>
      <xdr:rowOff>38183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372022"/>
          <a:ext cx="838200" cy="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3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38183</xdr:rowOff>
    </xdr:from>
    <xdr:to>
      <xdr:col>81</xdr:col>
      <xdr:colOff>50800</xdr:colOff>
      <xdr:row>37</xdr:row>
      <xdr:rowOff>50489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381833"/>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120485</xdr:rowOff>
    </xdr:from>
    <xdr:to>
      <xdr:col>81</xdr:col>
      <xdr:colOff>101600</xdr:colOff>
      <xdr:row>37</xdr:row>
      <xdr:rowOff>50635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67162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06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18256</xdr:rowOff>
    </xdr:from>
    <xdr:to>
      <xdr:col>76</xdr:col>
      <xdr:colOff>114300</xdr:colOff>
      <xdr:row>37</xdr:row>
      <xdr:rowOff>50489</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190456"/>
          <a:ext cx="889000" cy="20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144678</xdr:rowOff>
    </xdr:from>
    <xdr:to>
      <xdr:col>76</xdr:col>
      <xdr:colOff>165100</xdr:colOff>
      <xdr:row>37</xdr:row>
      <xdr:rowOff>74828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91355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09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18256</xdr:rowOff>
    </xdr:from>
    <xdr:to>
      <xdr:col>71</xdr:col>
      <xdr:colOff>177800</xdr:colOff>
      <xdr:row>37</xdr:row>
      <xdr:rowOff>104667</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190456"/>
          <a:ext cx="889000" cy="25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139611</xdr:rowOff>
    </xdr:from>
    <xdr:to>
      <xdr:col>72</xdr:col>
      <xdr:colOff>38100</xdr:colOff>
      <xdr:row>37</xdr:row>
      <xdr:rowOff>69761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60888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0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157290</xdr:rowOff>
    </xdr:from>
    <xdr:to>
      <xdr:col>67</xdr:col>
      <xdr:colOff>101600</xdr:colOff>
      <xdr:row>37</xdr:row>
      <xdr:rowOff>87440</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2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103967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0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149022</xdr:rowOff>
    </xdr:from>
    <xdr:to>
      <xdr:col>85</xdr:col>
      <xdr:colOff>177800</xdr:colOff>
      <xdr:row>37</xdr:row>
      <xdr:rowOff>79172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3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449</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17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158833</xdr:rowOff>
    </xdr:from>
    <xdr:to>
      <xdr:col>81</xdr:col>
      <xdr:colOff>101600</xdr:colOff>
      <xdr:row>37</xdr:row>
      <xdr:rowOff>88983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3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80110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42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171139</xdr:rowOff>
    </xdr:from>
    <xdr:to>
      <xdr:col>76</xdr:col>
      <xdr:colOff>165100</xdr:colOff>
      <xdr:row>37</xdr:row>
      <xdr:rowOff>101289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34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92416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43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138906</xdr:rowOff>
    </xdr:from>
    <xdr:to>
      <xdr:col>72</xdr:col>
      <xdr:colOff>38100</xdr:colOff>
      <xdr:row>36</xdr:row>
      <xdr:rowOff>69056</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1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85583</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591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53867</xdr:rowOff>
    </xdr:from>
    <xdr:to>
      <xdr:col>67</xdr:col>
      <xdr:colOff>101600</xdr:colOff>
      <xdr:row>37</xdr:row>
      <xdr:rowOff>155467</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39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146594</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4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141858</xdr:rowOff>
    </xdr:from>
    <xdr:to>
      <xdr:col>85</xdr:col>
      <xdr:colOff>127000</xdr:colOff>
      <xdr:row>57</xdr:row>
      <xdr:rowOff>160114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914508"/>
          <a:ext cx="838200" cy="1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141858</xdr:rowOff>
    </xdr:from>
    <xdr:to>
      <xdr:col>81</xdr:col>
      <xdr:colOff>50800</xdr:colOff>
      <xdr:row>58</xdr:row>
      <xdr:rowOff>5836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914508"/>
          <a:ext cx="889000" cy="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2517</xdr:rowOff>
    </xdr:from>
    <xdr:to>
      <xdr:col>81</xdr:col>
      <xdr:colOff>101600</xdr:colOff>
      <xdr:row>57</xdr:row>
      <xdr:rowOff>104117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120644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5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166601</xdr:rowOff>
    </xdr:from>
    <xdr:to>
      <xdr:col>76</xdr:col>
      <xdr:colOff>114300</xdr:colOff>
      <xdr:row>58</xdr:row>
      <xdr:rowOff>5836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939251"/>
          <a:ext cx="889000" cy="1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17800</xdr:rowOff>
    </xdr:from>
    <xdr:to>
      <xdr:col>76</xdr:col>
      <xdr:colOff>165100</xdr:colOff>
      <xdr:row>57</xdr:row>
      <xdr:rowOff>119400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79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135927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6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166601</xdr:rowOff>
    </xdr:from>
    <xdr:to>
      <xdr:col>71</xdr:col>
      <xdr:colOff>177800</xdr:colOff>
      <xdr:row>58</xdr:row>
      <xdr:rowOff>3335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939251"/>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29688</xdr:rowOff>
    </xdr:from>
    <xdr:to>
      <xdr:col>72</xdr:col>
      <xdr:colOff>38100</xdr:colOff>
      <xdr:row>57</xdr:row>
      <xdr:rowOff>131288</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0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147815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32372</xdr:rowOff>
    </xdr:from>
    <xdr:to>
      <xdr:col>67</xdr:col>
      <xdr:colOff>101600</xdr:colOff>
      <xdr:row>57</xdr:row>
      <xdr:rowOff>133972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0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150499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109314</xdr:rowOff>
    </xdr:from>
    <xdr:to>
      <xdr:col>85</xdr:col>
      <xdr:colOff>177800</xdr:colOff>
      <xdr:row>58</xdr:row>
      <xdr:rowOff>39464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8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24241</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9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91058</xdr:rowOff>
    </xdr:from>
    <xdr:to>
      <xdr:col>81</xdr:col>
      <xdr:colOff>101600</xdr:colOff>
      <xdr:row>58</xdr:row>
      <xdr:rowOff>21208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12335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5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126486</xdr:rowOff>
    </xdr:from>
    <xdr:to>
      <xdr:col>76</xdr:col>
      <xdr:colOff>165100</xdr:colOff>
      <xdr:row>58</xdr:row>
      <xdr:rowOff>56636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47763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9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115801</xdr:rowOff>
    </xdr:from>
    <xdr:to>
      <xdr:col>72</xdr:col>
      <xdr:colOff>38100</xdr:colOff>
      <xdr:row>58</xdr:row>
      <xdr:rowOff>45951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37078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123985</xdr:rowOff>
    </xdr:from>
    <xdr:to>
      <xdr:col>67</xdr:col>
      <xdr:colOff>101600</xdr:colOff>
      <xdr:row>58</xdr:row>
      <xdr:rowOff>54135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45262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15291</xdr:rowOff>
    </xdr:from>
    <xdr:to>
      <xdr:col>85</xdr:col>
      <xdr:colOff>127000</xdr:colOff>
      <xdr:row>79</xdr:row>
      <xdr:rowOff>34162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59841"/>
          <a:ext cx="838200" cy="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15291</xdr:rowOff>
    </xdr:from>
    <xdr:to>
      <xdr:col>81</xdr:col>
      <xdr:colOff>50800</xdr:colOff>
      <xdr:row>79</xdr:row>
      <xdr:rowOff>19938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559841"/>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116573</xdr:rowOff>
    </xdr:from>
    <xdr:to>
      <xdr:col>81</xdr:col>
      <xdr:colOff>101600</xdr:colOff>
      <xdr:row>79</xdr:row>
      <xdr:rowOff>46723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8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63250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6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19938</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64488"/>
          <a:ext cx="889000" cy="2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119202</xdr:rowOff>
    </xdr:from>
    <xdr:to>
      <xdr:col>76</xdr:col>
      <xdr:colOff>165100</xdr:colOff>
      <xdr:row>79</xdr:row>
      <xdr:rowOff>49352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9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65879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6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135534</xdr:rowOff>
    </xdr:from>
    <xdr:to>
      <xdr:col>72</xdr:col>
      <xdr:colOff>38100</xdr:colOff>
      <xdr:row>79</xdr:row>
      <xdr:rowOff>65684</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82211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8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143090</xdr:rowOff>
    </xdr:from>
    <xdr:to>
      <xdr:col>67</xdr:col>
      <xdr:colOff>101600</xdr:colOff>
      <xdr:row>79</xdr:row>
      <xdr:rowOff>73240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1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89767</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9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154812</xdr:rowOff>
    </xdr:from>
    <xdr:to>
      <xdr:col>85</xdr:col>
      <xdr:colOff>177800</xdr:colOff>
      <xdr:row>79</xdr:row>
      <xdr:rowOff>84962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2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115319</xdr:rowOff>
    </xdr:from>
    <xdr:ext cx="378565"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135941</xdr:rowOff>
    </xdr:from>
    <xdr:to>
      <xdr:col>81</xdr:col>
      <xdr:colOff>101600</xdr:colOff>
      <xdr:row>79</xdr:row>
      <xdr:rowOff>66091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0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57218</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60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140588</xdr:rowOff>
    </xdr:from>
    <xdr:to>
      <xdr:col>76</xdr:col>
      <xdr:colOff>165100</xdr:colOff>
      <xdr:row>79</xdr:row>
      <xdr:rowOff>70738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1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61865</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60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12892</xdr:rowOff>
    </xdr:from>
    <xdr:to>
      <xdr:col>85</xdr:col>
      <xdr:colOff>127000</xdr:colOff>
      <xdr:row>97</xdr:row>
      <xdr:rowOff>17954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6643542"/>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12892</xdr:rowOff>
    </xdr:from>
    <xdr:to>
      <xdr:col>81</xdr:col>
      <xdr:colOff>50800</xdr:colOff>
      <xdr:row>97</xdr:row>
      <xdr:rowOff>35753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64354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52651</xdr:rowOff>
    </xdr:from>
    <xdr:to>
      <xdr:col>81</xdr:col>
      <xdr:colOff>101600</xdr:colOff>
      <xdr:row>96</xdr:row>
      <xdr:rowOff>154251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170778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2606</xdr:rowOff>
    </xdr:from>
    <xdr:to>
      <xdr:col>76</xdr:col>
      <xdr:colOff>114300</xdr:colOff>
      <xdr:row>97</xdr:row>
      <xdr:rowOff>35753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633256"/>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162917</xdr:rowOff>
    </xdr:from>
    <xdr:to>
      <xdr:col>76</xdr:col>
      <xdr:colOff>165100</xdr:colOff>
      <xdr:row>96</xdr:row>
      <xdr:rowOff>93067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109594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2606</xdr:rowOff>
    </xdr:from>
    <xdr:to>
      <xdr:col>71</xdr:col>
      <xdr:colOff>177800</xdr:colOff>
      <xdr:row>97</xdr:row>
      <xdr:rowOff>24633</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633256"/>
          <a:ext cx="889000" cy="2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157823</xdr:rowOff>
    </xdr:from>
    <xdr:to>
      <xdr:col>72</xdr:col>
      <xdr:colOff>38100</xdr:colOff>
      <xdr:row>96</xdr:row>
      <xdr:rowOff>87973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104500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152451</xdr:rowOff>
    </xdr:from>
    <xdr:to>
      <xdr:col>67</xdr:col>
      <xdr:colOff>101600</xdr:colOff>
      <xdr:row>96</xdr:row>
      <xdr:rowOff>82601</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99128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138604</xdr:rowOff>
    </xdr:from>
    <xdr:to>
      <xdr:col>85</xdr:col>
      <xdr:colOff>177800</xdr:colOff>
      <xdr:row>97</xdr:row>
      <xdr:rowOff>68754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59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117031</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57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133542</xdr:rowOff>
    </xdr:from>
    <xdr:to>
      <xdr:col>81</xdr:col>
      <xdr:colOff>101600</xdr:colOff>
      <xdr:row>97</xdr:row>
      <xdr:rowOff>63692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59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54819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6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156403</xdr:rowOff>
    </xdr:from>
    <xdr:to>
      <xdr:col>76</xdr:col>
      <xdr:colOff>165100</xdr:colOff>
      <xdr:row>97</xdr:row>
      <xdr:rowOff>86553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61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77680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70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123256</xdr:rowOff>
    </xdr:from>
    <xdr:to>
      <xdr:col>72</xdr:col>
      <xdr:colOff>38100</xdr:colOff>
      <xdr:row>97</xdr:row>
      <xdr:rowOff>53406</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58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44533</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67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145283</xdr:rowOff>
    </xdr:from>
    <xdr:to>
      <xdr:col>67</xdr:col>
      <xdr:colOff>101600</xdr:colOff>
      <xdr:row>97</xdr:row>
      <xdr:rowOff>75433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60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66560</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69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135382</xdr:rowOff>
    </xdr:from>
    <xdr:to>
      <xdr:col>107</xdr:col>
      <xdr:colOff>101600</xdr:colOff>
      <xdr:row>39</xdr:row>
      <xdr:rowOff>65532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82059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164338</xdr:rowOff>
    </xdr:from>
    <xdr:to>
      <xdr:col>102</xdr:col>
      <xdr:colOff>165100</xdr:colOff>
      <xdr:row>39</xdr:row>
      <xdr:rowOff>94488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111015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150622</xdr:rowOff>
    </xdr:from>
    <xdr:to>
      <xdr:col>98</xdr:col>
      <xdr:colOff>38100</xdr:colOff>
      <xdr:row>39</xdr:row>
      <xdr:rowOff>80772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97299</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において、類似団体平均を上回る数値となっており、これは、中心市街地活性化基本計画に基づく諸事業の実施や本年度から新たに電子地域通貨を導入し、地域内経済の活計化を図ったことが要因であると考えられ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埼玉県寄居町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400">
              <a:latin typeface="ＭＳ ゴシック" pitchFamily="49" charset="-128"/>
              <a:ea typeface="ＭＳ ゴシック" pitchFamily="49" charset="-128"/>
            </a:rPr>
            <a:t>普通交付税の追加交付や地方消費税等の増加により、基金に積み立てたことにより増加したものである。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及び実質単年度収支については、町税が上振れとなったことと衛生費の新型コロナワクチン接種事業費が歳入の国庫補助金を下回り、結果的に国庫補助金の超過が発生したため増額となったものっ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埼玉県寄居町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すべての会計において、実質収支額が黒字となっており、財政健全化法上の水準を達成している。</a:t>
          </a:r>
        </a:p>
        <a:p>
          <a:r>
            <a:rPr kumimoji="1" lang="ja-JP" altLang="en-US" sz="1400">
              <a:latin typeface="ＭＳ ゴシック" pitchFamily="49" charset="-128"/>
              <a:ea typeface="ＭＳ ゴシック" pitchFamily="49" charset="-128"/>
            </a:rPr>
            <a:t>水道事業や下水道事業については、老朽化したインフラ資産の更新問題も課題となっており、各事業の計画に基づいた事務執行に努め健全な財政運営を図っていく。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14081_&#23492;&#23621;&#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49.6</v>
          </cell>
          <cell r="BX51">
            <v>40.9</v>
          </cell>
          <cell r="CF51">
            <v>43.3</v>
          </cell>
          <cell r="CN51">
            <v>31.5</v>
          </cell>
          <cell r="CV51">
            <v>24.1</v>
          </cell>
        </row>
        <row r="53">
          <cell r="BP53">
            <v>60.2</v>
          </cell>
          <cell r="BX53">
            <v>62</v>
          </cell>
          <cell r="CF53">
            <v>62.4</v>
          </cell>
          <cell r="CN53">
            <v>64.2</v>
          </cell>
          <cell r="CV53">
            <v>65.900000000000006</v>
          </cell>
        </row>
        <row r="55">
          <cell r="AN55" t="str">
            <v>類似団体内平均値</v>
          </cell>
          <cell r="BP55">
            <v>14</v>
          </cell>
          <cell r="BX55">
            <v>11.4</v>
          </cell>
          <cell r="CF55">
            <v>10.4</v>
          </cell>
          <cell r="CN55">
            <v>10.9</v>
          </cell>
          <cell r="CV55">
            <v>4.5999999999999996</v>
          </cell>
        </row>
        <row r="57">
          <cell r="BP57">
            <v>58</v>
          </cell>
          <cell r="BX57">
            <v>60.2</v>
          </cell>
          <cell r="CF57">
            <v>61.3</v>
          </cell>
          <cell r="CN57">
            <v>62.2</v>
          </cell>
          <cell r="CV57">
            <v>61</v>
          </cell>
        </row>
        <row r="72">
          <cell r="BP72" t="str">
            <v>H29</v>
          </cell>
          <cell r="BX72" t="str">
            <v>H30</v>
          </cell>
          <cell r="CF72" t="str">
            <v>R01</v>
          </cell>
          <cell r="CN72" t="str">
            <v>R02</v>
          </cell>
          <cell r="CV72" t="str">
            <v>R03</v>
          </cell>
        </row>
        <row r="73">
          <cell r="AN73" t="str">
            <v>当該団体値</v>
          </cell>
          <cell r="BP73">
            <v>49.6</v>
          </cell>
          <cell r="BX73">
            <v>40.9</v>
          </cell>
          <cell r="CF73">
            <v>43.3</v>
          </cell>
          <cell r="CN73">
            <v>31.5</v>
          </cell>
          <cell r="CV73">
            <v>24.1</v>
          </cell>
        </row>
        <row r="75">
          <cell r="BP75">
            <v>4.3</v>
          </cell>
          <cell r="BX75">
            <v>4.4000000000000004</v>
          </cell>
          <cell r="CF75">
            <v>4</v>
          </cell>
          <cell r="CN75">
            <v>3.9</v>
          </cell>
          <cell r="CV75">
            <v>3.4</v>
          </cell>
        </row>
        <row r="77">
          <cell r="AN77" t="str">
            <v>類似団体内平均値</v>
          </cell>
          <cell r="BP77">
            <v>14</v>
          </cell>
          <cell r="BX77">
            <v>11.4</v>
          </cell>
          <cell r="CF77">
            <v>10.4</v>
          </cell>
          <cell r="CN77">
            <v>10.9</v>
          </cell>
          <cell r="CV77">
            <v>4.5999999999999996</v>
          </cell>
        </row>
        <row r="79">
          <cell r="BP79">
            <v>6.5</v>
          </cell>
          <cell r="BX79">
            <v>6.7</v>
          </cell>
          <cell r="CF79">
            <v>6.6</v>
          </cell>
          <cell r="CN79">
            <v>5.9</v>
          </cell>
          <cell r="CV79">
            <v>6.3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2" t="s">
        <v>79</v>
      </c>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592"/>
      <c r="AO1" s="592"/>
      <c r="AP1" s="592"/>
      <c r="AQ1" s="592"/>
      <c r="AR1" s="592"/>
      <c r="AS1" s="592"/>
      <c r="AT1" s="592"/>
      <c r="AU1" s="592"/>
      <c r="AV1" s="592"/>
      <c r="AW1" s="592"/>
      <c r="AX1" s="592"/>
      <c r="AY1" s="592"/>
      <c r="AZ1" s="592"/>
      <c r="BA1" s="592"/>
      <c r="BB1" s="592"/>
      <c r="BC1" s="592"/>
      <c r="BD1" s="592"/>
      <c r="BE1" s="592"/>
      <c r="BF1" s="592"/>
      <c r="BG1" s="592"/>
      <c r="BH1" s="592"/>
      <c r="BI1" s="592"/>
      <c r="BJ1" s="592"/>
      <c r="BK1" s="592"/>
      <c r="BL1" s="592"/>
      <c r="BM1" s="592"/>
      <c r="BN1" s="592"/>
      <c r="BO1" s="592"/>
      <c r="BP1" s="592"/>
      <c r="BQ1" s="592"/>
      <c r="BR1" s="592"/>
      <c r="BS1" s="592"/>
      <c r="BT1" s="592"/>
      <c r="BU1" s="592"/>
      <c r="BV1" s="592"/>
      <c r="BW1" s="592"/>
      <c r="BX1" s="592"/>
      <c r="BY1" s="592"/>
      <c r="BZ1" s="592"/>
      <c r="CA1" s="592"/>
      <c r="CB1" s="592"/>
      <c r="CC1" s="592"/>
      <c r="CD1" s="592"/>
      <c r="CE1" s="592"/>
      <c r="CF1" s="592"/>
      <c r="CG1" s="592"/>
      <c r="CH1" s="592"/>
      <c r="CI1" s="592"/>
      <c r="CJ1" s="592"/>
      <c r="CK1" s="592"/>
      <c r="CL1" s="592"/>
      <c r="CM1" s="592"/>
      <c r="CN1" s="592"/>
      <c r="CO1" s="592"/>
      <c r="CP1" s="592"/>
      <c r="CQ1" s="592"/>
      <c r="CR1" s="592"/>
      <c r="CS1" s="592"/>
      <c r="CT1" s="592"/>
      <c r="CU1" s="592"/>
      <c r="CV1" s="592"/>
      <c r="CW1" s="592"/>
      <c r="CX1" s="592"/>
      <c r="CY1" s="592"/>
      <c r="CZ1" s="592"/>
      <c r="DA1" s="592"/>
      <c r="DB1" s="592"/>
      <c r="DC1" s="592"/>
      <c r="DD1" s="592"/>
      <c r="DE1" s="592"/>
      <c r="DF1" s="592"/>
      <c r="DG1" s="592"/>
      <c r="DH1" s="592"/>
      <c r="DI1" s="592"/>
      <c r="DJ1" s="178"/>
      <c r="DK1" s="178"/>
      <c r="DL1" s="178"/>
      <c r="DM1" s="178"/>
      <c r="DN1" s="178"/>
      <c r="DO1" s="178"/>
    </row>
    <row r="2" spans="1:119" ht="24.75" thickBot="1" x14ac:dyDescent="0.2">
      <c r="B2" s="179" t="s">
        <v>80</v>
      </c>
      <c r="C2" s="179"/>
      <c r="D2" s="180"/>
    </row>
    <row r="3" spans="1:119" ht="18.75" customHeight="1" thickBot="1" x14ac:dyDescent="0.2">
      <c r="A3" s="178"/>
      <c r="B3" s="593" t="s">
        <v>81</v>
      </c>
      <c r="C3" s="594"/>
      <c r="D3" s="594"/>
      <c r="E3" s="595"/>
      <c r="F3" s="595"/>
      <c r="G3" s="595"/>
      <c r="H3" s="595"/>
      <c r="I3" s="595"/>
      <c r="J3" s="595"/>
      <c r="K3" s="595"/>
      <c r="L3" s="595" t="s">
        <v>82</v>
      </c>
      <c r="M3" s="595"/>
      <c r="N3" s="595"/>
      <c r="O3" s="595"/>
      <c r="P3" s="595"/>
      <c r="Q3" s="595"/>
      <c r="R3" s="598"/>
      <c r="S3" s="598"/>
      <c r="T3" s="598"/>
      <c r="U3" s="598"/>
      <c r="V3" s="599"/>
      <c r="W3" s="489" t="s">
        <v>83</v>
      </c>
      <c r="X3" s="490"/>
      <c r="Y3" s="490"/>
      <c r="Z3" s="490"/>
      <c r="AA3" s="490"/>
      <c r="AB3" s="594"/>
      <c r="AC3" s="598" t="s">
        <v>84</v>
      </c>
      <c r="AD3" s="490"/>
      <c r="AE3" s="490"/>
      <c r="AF3" s="490"/>
      <c r="AG3" s="490"/>
      <c r="AH3" s="490"/>
      <c r="AI3" s="490"/>
      <c r="AJ3" s="490"/>
      <c r="AK3" s="490"/>
      <c r="AL3" s="560"/>
      <c r="AM3" s="489" t="s">
        <v>85</v>
      </c>
      <c r="AN3" s="490"/>
      <c r="AO3" s="490"/>
      <c r="AP3" s="490"/>
      <c r="AQ3" s="490"/>
      <c r="AR3" s="490"/>
      <c r="AS3" s="490"/>
      <c r="AT3" s="490"/>
      <c r="AU3" s="490"/>
      <c r="AV3" s="490"/>
      <c r="AW3" s="490"/>
      <c r="AX3" s="560"/>
      <c r="AY3" s="552" t="s">
        <v>1</v>
      </c>
      <c r="AZ3" s="553"/>
      <c r="BA3" s="553"/>
      <c r="BB3" s="553"/>
      <c r="BC3" s="553"/>
      <c r="BD3" s="553"/>
      <c r="BE3" s="553"/>
      <c r="BF3" s="553"/>
      <c r="BG3" s="553"/>
      <c r="BH3" s="553"/>
      <c r="BI3" s="553"/>
      <c r="BJ3" s="553"/>
      <c r="BK3" s="553"/>
      <c r="BL3" s="553"/>
      <c r="BM3" s="602"/>
      <c r="BN3" s="489" t="s">
        <v>86</v>
      </c>
      <c r="BO3" s="490"/>
      <c r="BP3" s="490"/>
      <c r="BQ3" s="490"/>
      <c r="BR3" s="490"/>
      <c r="BS3" s="490"/>
      <c r="BT3" s="490"/>
      <c r="BU3" s="560"/>
      <c r="BV3" s="489" t="s">
        <v>87</v>
      </c>
      <c r="BW3" s="490"/>
      <c r="BX3" s="490"/>
      <c r="BY3" s="490"/>
      <c r="BZ3" s="490"/>
      <c r="CA3" s="490"/>
      <c r="CB3" s="490"/>
      <c r="CC3" s="560"/>
      <c r="CD3" s="552" t="s">
        <v>1</v>
      </c>
      <c r="CE3" s="553"/>
      <c r="CF3" s="553"/>
      <c r="CG3" s="553"/>
      <c r="CH3" s="553"/>
      <c r="CI3" s="553"/>
      <c r="CJ3" s="553"/>
      <c r="CK3" s="553"/>
      <c r="CL3" s="553"/>
      <c r="CM3" s="553"/>
      <c r="CN3" s="553"/>
      <c r="CO3" s="553"/>
      <c r="CP3" s="553"/>
      <c r="CQ3" s="553"/>
      <c r="CR3" s="553"/>
      <c r="CS3" s="602"/>
      <c r="CT3" s="489" t="s">
        <v>88</v>
      </c>
      <c r="CU3" s="490"/>
      <c r="CV3" s="490"/>
      <c r="CW3" s="490"/>
      <c r="CX3" s="490"/>
      <c r="CY3" s="490"/>
      <c r="CZ3" s="490"/>
      <c r="DA3" s="560"/>
      <c r="DB3" s="489" t="s">
        <v>89</v>
      </c>
      <c r="DC3" s="490"/>
      <c r="DD3" s="490"/>
      <c r="DE3" s="490"/>
      <c r="DF3" s="490"/>
      <c r="DG3" s="490"/>
      <c r="DH3" s="490"/>
      <c r="DI3" s="560"/>
    </row>
    <row r="4" spans="1:119" ht="18.75" customHeight="1" x14ac:dyDescent="0.15">
      <c r="A4" s="178"/>
      <c r="B4" s="568"/>
      <c r="C4" s="569"/>
      <c r="D4" s="569"/>
      <c r="E4" s="570"/>
      <c r="F4" s="570"/>
      <c r="G4" s="570"/>
      <c r="H4" s="570"/>
      <c r="I4" s="570"/>
      <c r="J4" s="570"/>
      <c r="K4" s="570"/>
      <c r="L4" s="570"/>
      <c r="M4" s="570"/>
      <c r="N4" s="570"/>
      <c r="O4" s="570"/>
      <c r="P4" s="570"/>
      <c r="Q4" s="570"/>
      <c r="R4" s="574"/>
      <c r="S4" s="574"/>
      <c r="T4" s="574"/>
      <c r="U4" s="574"/>
      <c r="V4" s="575"/>
      <c r="W4" s="561"/>
      <c r="X4" s="371"/>
      <c r="Y4" s="371"/>
      <c r="Z4" s="371"/>
      <c r="AA4" s="371"/>
      <c r="AB4" s="569"/>
      <c r="AC4" s="574"/>
      <c r="AD4" s="371"/>
      <c r="AE4" s="371"/>
      <c r="AF4" s="371"/>
      <c r="AG4" s="371"/>
      <c r="AH4" s="371"/>
      <c r="AI4" s="371"/>
      <c r="AJ4" s="371"/>
      <c r="AK4" s="371"/>
      <c r="AL4" s="562"/>
      <c r="AM4" s="511"/>
      <c r="AN4" s="409"/>
      <c r="AO4" s="409"/>
      <c r="AP4" s="409"/>
      <c r="AQ4" s="409"/>
      <c r="AR4" s="409"/>
      <c r="AS4" s="409"/>
      <c r="AT4" s="409"/>
      <c r="AU4" s="409"/>
      <c r="AV4" s="409"/>
      <c r="AW4" s="409"/>
      <c r="AX4" s="601"/>
      <c r="AY4" s="446" t="s">
        <v>90</v>
      </c>
      <c r="AZ4" s="447"/>
      <c r="BA4" s="447"/>
      <c r="BB4" s="447"/>
      <c r="BC4" s="447"/>
      <c r="BD4" s="447"/>
      <c r="BE4" s="447"/>
      <c r="BF4" s="447"/>
      <c r="BG4" s="447"/>
      <c r="BH4" s="447"/>
      <c r="BI4" s="447"/>
      <c r="BJ4" s="447"/>
      <c r="BK4" s="447"/>
      <c r="BL4" s="447"/>
      <c r="BM4" s="448"/>
      <c r="BN4" s="449">
        <v>13310612</v>
      </c>
      <c r="BO4" s="450"/>
      <c r="BP4" s="450"/>
      <c r="BQ4" s="450"/>
      <c r="BR4" s="450"/>
      <c r="BS4" s="450"/>
      <c r="BT4" s="450"/>
      <c r="BU4" s="451"/>
      <c r="BV4" s="449">
        <v>16031198</v>
      </c>
      <c r="BW4" s="450"/>
      <c r="BX4" s="450"/>
      <c r="BY4" s="450"/>
      <c r="BZ4" s="450"/>
      <c r="CA4" s="450"/>
      <c r="CB4" s="450"/>
      <c r="CC4" s="451"/>
      <c r="CD4" s="586" t="s">
        <v>91</v>
      </c>
      <c r="CE4" s="587"/>
      <c r="CF4" s="587"/>
      <c r="CG4" s="587"/>
      <c r="CH4" s="587"/>
      <c r="CI4" s="587"/>
      <c r="CJ4" s="587"/>
      <c r="CK4" s="587"/>
      <c r="CL4" s="587"/>
      <c r="CM4" s="587"/>
      <c r="CN4" s="587"/>
      <c r="CO4" s="587"/>
      <c r="CP4" s="587"/>
      <c r="CQ4" s="587"/>
      <c r="CR4" s="587"/>
      <c r="CS4" s="588"/>
      <c r="CT4" s="589">
        <v>13.8</v>
      </c>
      <c r="CU4" s="590"/>
      <c r="CV4" s="590"/>
      <c r="CW4" s="590"/>
      <c r="CX4" s="590"/>
      <c r="CY4" s="590"/>
      <c r="CZ4" s="590"/>
      <c r="DA4" s="591"/>
      <c r="DB4" s="589">
        <v>7.7</v>
      </c>
      <c r="DC4" s="590"/>
      <c r="DD4" s="590"/>
      <c r="DE4" s="590"/>
      <c r="DF4" s="590"/>
      <c r="DG4" s="590"/>
      <c r="DH4" s="590"/>
      <c r="DI4" s="591"/>
    </row>
    <row r="5" spans="1:119" ht="18.75" customHeight="1" x14ac:dyDescent="0.15">
      <c r="A5" s="178"/>
      <c r="B5" s="596"/>
      <c r="C5" s="410"/>
      <c r="D5" s="410"/>
      <c r="E5" s="597"/>
      <c r="F5" s="597"/>
      <c r="G5" s="597"/>
      <c r="H5" s="597"/>
      <c r="I5" s="597"/>
      <c r="J5" s="597"/>
      <c r="K5" s="597"/>
      <c r="L5" s="597"/>
      <c r="M5" s="597"/>
      <c r="N5" s="597"/>
      <c r="O5" s="597"/>
      <c r="P5" s="597"/>
      <c r="Q5" s="597"/>
      <c r="R5" s="408"/>
      <c r="S5" s="408"/>
      <c r="T5" s="408"/>
      <c r="U5" s="408"/>
      <c r="V5" s="600"/>
      <c r="W5" s="511"/>
      <c r="X5" s="409"/>
      <c r="Y5" s="409"/>
      <c r="Z5" s="409"/>
      <c r="AA5" s="409"/>
      <c r="AB5" s="410"/>
      <c r="AC5" s="408"/>
      <c r="AD5" s="409"/>
      <c r="AE5" s="409"/>
      <c r="AF5" s="409"/>
      <c r="AG5" s="409"/>
      <c r="AH5" s="409"/>
      <c r="AI5" s="409"/>
      <c r="AJ5" s="409"/>
      <c r="AK5" s="409"/>
      <c r="AL5" s="601"/>
      <c r="AM5" s="477" t="s">
        <v>92</v>
      </c>
      <c r="AN5" s="377"/>
      <c r="AO5" s="377"/>
      <c r="AP5" s="377"/>
      <c r="AQ5" s="377"/>
      <c r="AR5" s="377"/>
      <c r="AS5" s="377"/>
      <c r="AT5" s="378"/>
      <c r="AU5" s="478" t="s">
        <v>93</v>
      </c>
      <c r="AV5" s="479"/>
      <c r="AW5" s="479"/>
      <c r="AX5" s="479"/>
      <c r="AY5" s="434" t="s">
        <v>94</v>
      </c>
      <c r="AZ5" s="435"/>
      <c r="BA5" s="435"/>
      <c r="BB5" s="435"/>
      <c r="BC5" s="435"/>
      <c r="BD5" s="435"/>
      <c r="BE5" s="435"/>
      <c r="BF5" s="435"/>
      <c r="BG5" s="435"/>
      <c r="BH5" s="435"/>
      <c r="BI5" s="435"/>
      <c r="BJ5" s="435"/>
      <c r="BK5" s="435"/>
      <c r="BL5" s="435"/>
      <c r="BM5" s="436"/>
      <c r="BN5" s="420">
        <v>12179636</v>
      </c>
      <c r="BO5" s="421"/>
      <c r="BP5" s="421"/>
      <c r="BQ5" s="421"/>
      <c r="BR5" s="421"/>
      <c r="BS5" s="421"/>
      <c r="BT5" s="421"/>
      <c r="BU5" s="422"/>
      <c r="BV5" s="420">
        <v>15398399</v>
      </c>
      <c r="BW5" s="421"/>
      <c r="BX5" s="421"/>
      <c r="BY5" s="421"/>
      <c r="BZ5" s="421"/>
      <c r="CA5" s="421"/>
      <c r="CB5" s="421"/>
      <c r="CC5" s="422"/>
      <c r="CD5" s="460" t="s">
        <v>95</v>
      </c>
      <c r="CE5" s="380"/>
      <c r="CF5" s="380"/>
      <c r="CG5" s="380"/>
      <c r="CH5" s="380"/>
      <c r="CI5" s="380"/>
      <c r="CJ5" s="380"/>
      <c r="CK5" s="380"/>
      <c r="CL5" s="380"/>
      <c r="CM5" s="380"/>
      <c r="CN5" s="380"/>
      <c r="CO5" s="380"/>
      <c r="CP5" s="380"/>
      <c r="CQ5" s="380"/>
      <c r="CR5" s="380"/>
      <c r="CS5" s="461"/>
      <c r="CT5" s="417">
        <v>77.2</v>
      </c>
      <c r="CU5" s="418"/>
      <c r="CV5" s="418"/>
      <c r="CW5" s="418"/>
      <c r="CX5" s="418"/>
      <c r="CY5" s="418"/>
      <c r="CZ5" s="418"/>
      <c r="DA5" s="419"/>
      <c r="DB5" s="417">
        <v>79.2</v>
      </c>
      <c r="DC5" s="418"/>
      <c r="DD5" s="418"/>
      <c r="DE5" s="418"/>
      <c r="DF5" s="418"/>
      <c r="DG5" s="418"/>
      <c r="DH5" s="418"/>
      <c r="DI5" s="419"/>
    </row>
    <row r="6" spans="1:119" ht="18.75" customHeight="1" x14ac:dyDescent="0.15">
      <c r="A6" s="178"/>
      <c r="B6" s="566" t="s">
        <v>96</v>
      </c>
      <c r="C6" s="407"/>
      <c r="D6" s="407"/>
      <c r="E6" s="567"/>
      <c r="F6" s="567"/>
      <c r="G6" s="567"/>
      <c r="H6" s="567"/>
      <c r="I6" s="567"/>
      <c r="J6" s="567"/>
      <c r="K6" s="567"/>
      <c r="L6" s="567" t="s">
        <v>97</v>
      </c>
      <c r="M6" s="567"/>
      <c r="N6" s="567"/>
      <c r="O6" s="567"/>
      <c r="P6" s="567"/>
      <c r="Q6" s="567"/>
      <c r="R6" s="405"/>
      <c r="S6" s="405"/>
      <c r="T6" s="405"/>
      <c r="U6" s="405"/>
      <c r="V6" s="573"/>
      <c r="W6" s="510" t="s">
        <v>98</v>
      </c>
      <c r="X6" s="406"/>
      <c r="Y6" s="406"/>
      <c r="Z6" s="406"/>
      <c r="AA6" s="406"/>
      <c r="AB6" s="407"/>
      <c r="AC6" s="578" t="s">
        <v>99</v>
      </c>
      <c r="AD6" s="579"/>
      <c r="AE6" s="579"/>
      <c r="AF6" s="579"/>
      <c r="AG6" s="579"/>
      <c r="AH6" s="579"/>
      <c r="AI6" s="579"/>
      <c r="AJ6" s="579"/>
      <c r="AK6" s="579"/>
      <c r="AL6" s="580"/>
      <c r="AM6" s="477" t="s">
        <v>100</v>
      </c>
      <c r="AN6" s="377"/>
      <c r="AO6" s="377"/>
      <c r="AP6" s="377"/>
      <c r="AQ6" s="377"/>
      <c r="AR6" s="377"/>
      <c r="AS6" s="377"/>
      <c r="AT6" s="378"/>
      <c r="AU6" s="478" t="s">
        <v>93</v>
      </c>
      <c r="AV6" s="479"/>
      <c r="AW6" s="479"/>
      <c r="AX6" s="479"/>
      <c r="AY6" s="434" t="s">
        <v>101</v>
      </c>
      <c r="AZ6" s="435"/>
      <c r="BA6" s="435"/>
      <c r="BB6" s="435"/>
      <c r="BC6" s="435"/>
      <c r="BD6" s="435"/>
      <c r="BE6" s="435"/>
      <c r="BF6" s="435"/>
      <c r="BG6" s="435"/>
      <c r="BH6" s="435"/>
      <c r="BI6" s="435"/>
      <c r="BJ6" s="435"/>
      <c r="BK6" s="435"/>
      <c r="BL6" s="435"/>
      <c r="BM6" s="436"/>
      <c r="BN6" s="420">
        <v>1130976</v>
      </c>
      <c r="BO6" s="421"/>
      <c r="BP6" s="421"/>
      <c r="BQ6" s="421"/>
      <c r="BR6" s="421"/>
      <c r="BS6" s="421"/>
      <c r="BT6" s="421"/>
      <c r="BU6" s="422"/>
      <c r="BV6" s="420">
        <v>632799</v>
      </c>
      <c r="BW6" s="421"/>
      <c r="BX6" s="421"/>
      <c r="BY6" s="421"/>
      <c r="BZ6" s="421"/>
      <c r="CA6" s="421"/>
      <c r="CB6" s="421"/>
      <c r="CC6" s="422"/>
      <c r="CD6" s="460" t="s">
        <v>102</v>
      </c>
      <c r="CE6" s="380"/>
      <c r="CF6" s="380"/>
      <c r="CG6" s="380"/>
      <c r="CH6" s="380"/>
      <c r="CI6" s="380"/>
      <c r="CJ6" s="380"/>
      <c r="CK6" s="380"/>
      <c r="CL6" s="380"/>
      <c r="CM6" s="380"/>
      <c r="CN6" s="380"/>
      <c r="CO6" s="380"/>
      <c r="CP6" s="380"/>
      <c r="CQ6" s="380"/>
      <c r="CR6" s="380"/>
      <c r="CS6" s="461"/>
      <c r="CT6" s="563">
        <v>82.4</v>
      </c>
      <c r="CU6" s="564"/>
      <c r="CV6" s="564"/>
      <c r="CW6" s="564"/>
      <c r="CX6" s="564"/>
      <c r="CY6" s="564"/>
      <c r="CZ6" s="564"/>
      <c r="DA6" s="565"/>
      <c r="DB6" s="563">
        <v>84.9</v>
      </c>
      <c r="DC6" s="564"/>
      <c r="DD6" s="564"/>
      <c r="DE6" s="564"/>
      <c r="DF6" s="564"/>
      <c r="DG6" s="564"/>
      <c r="DH6" s="564"/>
      <c r="DI6" s="565"/>
    </row>
    <row r="7" spans="1:119" ht="18.75" customHeight="1" x14ac:dyDescent="0.15">
      <c r="A7" s="178"/>
      <c r="B7" s="568"/>
      <c r="C7" s="569"/>
      <c r="D7" s="569"/>
      <c r="E7" s="570"/>
      <c r="F7" s="570"/>
      <c r="G7" s="570"/>
      <c r="H7" s="570"/>
      <c r="I7" s="570"/>
      <c r="J7" s="570"/>
      <c r="K7" s="570"/>
      <c r="L7" s="570"/>
      <c r="M7" s="570"/>
      <c r="N7" s="570"/>
      <c r="O7" s="570"/>
      <c r="P7" s="570"/>
      <c r="Q7" s="570"/>
      <c r="R7" s="574"/>
      <c r="S7" s="574"/>
      <c r="T7" s="574"/>
      <c r="U7" s="574"/>
      <c r="V7" s="575"/>
      <c r="W7" s="561"/>
      <c r="X7" s="371"/>
      <c r="Y7" s="371"/>
      <c r="Z7" s="371"/>
      <c r="AA7" s="371"/>
      <c r="AB7" s="569"/>
      <c r="AC7" s="581"/>
      <c r="AD7" s="372"/>
      <c r="AE7" s="372"/>
      <c r="AF7" s="372"/>
      <c r="AG7" s="372"/>
      <c r="AH7" s="372"/>
      <c r="AI7" s="372"/>
      <c r="AJ7" s="372"/>
      <c r="AK7" s="372"/>
      <c r="AL7" s="582"/>
      <c r="AM7" s="477" t="s">
        <v>103</v>
      </c>
      <c r="AN7" s="377"/>
      <c r="AO7" s="377"/>
      <c r="AP7" s="377"/>
      <c r="AQ7" s="377"/>
      <c r="AR7" s="377"/>
      <c r="AS7" s="377"/>
      <c r="AT7" s="378"/>
      <c r="AU7" s="478" t="s">
        <v>93</v>
      </c>
      <c r="AV7" s="479"/>
      <c r="AW7" s="479"/>
      <c r="AX7" s="479"/>
      <c r="AY7" s="434" t="s">
        <v>104</v>
      </c>
      <c r="AZ7" s="435"/>
      <c r="BA7" s="435"/>
      <c r="BB7" s="435"/>
      <c r="BC7" s="435"/>
      <c r="BD7" s="435"/>
      <c r="BE7" s="435"/>
      <c r="BF7" s="435"/>
      <c r="BG7" s="435"/>
      <c r="BH7" s="435"/>
      <c r="BI7" s="435"/>
      <c r="BJ7" s="435"/>
      <c r="BK7" s="435"/>
      <c r="BL7" s="435"/>
      <c r="BM7" s="436"/>
      <c r="BN7" s="420">
        <v>40683</v>
      </c>
      <c r="BO7" s="421"/>
      <c r="BP7" s="421"/>
      <c r="BQ7" s="421"/>
      <c r="BR7" s="421"/>
      <c r="BS7" s="421"/>
      <c r="BT7" s="421"/>
      <c r="BU7" s="422"/>
      <c r="BV7" s="420">
        <v>48359</v>
      </c>
      <c r="BW7" s="421"/>
      <c r="BX7" s="421"/>
      <c r="BY7" s="421"/>
      <c r="BZ7" s="421"/>
      <c r="CA7" s="421"/>
      <c r="CB7" s="421"/>
      <c r="CC7" s="422"/>
      <c r="CD7" s="460" t="s">
        <v>105</v>
      </c>
      <c r="CE7" s="380"/>
      <c r="CF7" s="380"/>
      <c r="CG7" s="380"/>
      <c r="CH7" s="380"/>
      <c r="CI7" s="380"/>
      <c r="CJ7" s="380"/>
      <c r="CK7" s="380"/>
      <c r="CL7" s="380"/>
      <c r="CM7" s="380"/>
      <c r="CN7" s="380"/>
      <c r="CO7" s="380"/>
      <c r="CP7" s="380"/>
      <c r="CQ7" s="380"/>
      <c r="CR7" s="380"/>
      <c r="CS7" s="461"/>
      <c r="CT7" s="420">
        <v>7897538</v>
      </c>
      <c r="CU7" s="421"/>
      <c r="CV7" s="421"/>
      <c r="CW7" s="421"/>
      <c r="CX7" s="421"/>
      <c r="CY7" s="421"/>
      <c r="CZ7" s="421"/>
      <c r="DA7" s="422"/>
      <c r="DB7" s="420">
        <v>7580806</v>
      </c>
      <c r="DC7" s="421"/>
      <c r="DD7" s="421"/>
      <c r="DE7" s="421"/>
      <c r="DF7" s="421"/>
      <c r="DG7" s="421"/>
      <c r="DH7" s="421"/>
      <c r="DI7" s="422"/>
    </row>
    <row r="8" spans="1:119" ht="18.75" customHeight="1" thickBot="1" x14ac:dyDescent="0.2">
      <c r="A8" s="178"/>
      <c r="B8" s="571"/>
      <c r="C8" s="516"/>
      <c r="D8" s="516"/>
      <c r="E8" s="572"/>
      <c r="F8" s="572"/>
      <c r="G8" s="572"/>
      <c r="H8" s="572"/>
      <c r="I8" s="572"/>
      <c r="J8" s="572"/>
      <c r="K8" s="572"/>
      <c r="L8" s="572"/>
      <c r="M8" s="572"/>
      <c r="N8" s="572"/>
      <c r="O8" s="572"/>
      <c r="P8" s="572"/>
      <c r="Q8" s="572"/>
      <c r="R8" s="576"/>
      <c r="S8" s="576"/>
      <c r="T8" s="576"/>
      <c r="U8" s="576"/>
      <c r="V8" s="577"/>
      <c r="W8" s="491"/>
      <c r="X8" s="492"/>
      <c r="Y8" s="492"/>
      <c r="Z8" s="492"/>
      <c r="AA8" s="492"/>
      <c r="AB8" s="516"/>
      <c r="AC8" s="583"/>
      <c r="AD8" s="584"/>
      <c r="AE8" s="584"/>
      <c r="AF8" s="584"/>
      <c r="AG8" s="584"/>
      <c r="AH8" s="584"/>
      <c r="AI8" s="584"/>
      <c r="AJ8" s="584"/>
      <c r="AK8" s="584"/>
      <c r="AL8" s="585"/>
      <c r="AM8" s="477" t="s">
        <v>106</v>
      </c>
      <c r="AN8" s="377"/>
      <c r="AO8" s="377"/>
      <c r="AP8" s="377"/>
      <c r="AQ8" s="377"/>
      <c r="AR8" s="377"/>
      <c r="AS8" s="377"/>
      <c r="AT8" s="378"/>
      <c r="AU8" s="478" t="s">
        <v>107</v>
      </c>
      <c r="AV8" s="479"/>
      <c r="AW8" s="479"/>
      <c r="AX8" s="479"/>
      <c r="AY8" s="434" t="s">
        <v>108</v>
      </c>
      <c r="AZ8" s="435"/>
      <c r="BA8" s="435"/>
      <c r="BB8" s="435"/>
      <c r="BC8" s="435"/>
      <c r="BD8" s="435"/>
      <c r="BE8" s="435"/>
      <c r="BF8" s="435"/>
      <c r="BG8" s="435"/>
      <c r="BH8" s="435"/>
      <c r="BI8" s="435"/>
      <c r="BJ8" s="435"/>
      <c r="BK8" s="435"/>
      <c r="BL8" s="435"/>
      <c r="BM8" s="436"/>
      <c r="BN8" s="420">
        <v>1090293</v>
      </c>
      <c r="BO8" s="421"/>
      <c r="BP8" s="421"/>
      <c r="BQ8" s="421"/>
      <c r="BR8" s="421"/>
      <c r="BS8" s="421"/>
      <c r="BT8" s="421"/>
      <c r="BU8" s="422"/>
      <c r="BV8" s="420">
        <v>584440</v>
      </c>
      <c r="BW8" s="421"/>
      <c r="BX8" s="421"/>
      <c r="BY8" s="421"/>
      <c r="BZ8" s="421"/>
      <c r="CA8" s="421"/>
      <c r="CB8" s="421"/>
      <c r="CC8" s="422"/>
      <c r="CD8" s="460" t="s">
        <v>109</v>
      </c>
      <c r="CE8" s="380"/>
      <c r="CF8" s="380"/>
      <c r="CG8" s="380"/>
      <c r="CH8" s="380"/>
      <c r="CI8" s="380"/>
      <c r="CJ8" s="380"/>
      <c r="CK8" s="380"/>
      <c r="CL8" s="380"/>
      <c r="CM8" s="380"/>
      <c r="CN8" s="380"/>
      <c r="CO8" s="380"/>
      <c r="CP8" s="380"/>
      <c r="CQ8" s="380"/>
      <c r="CR8" s="380"/>
      <c r="CS8" s="461"/>
      <c r="CT8" s="523">
        <v>0.81</v>
      </c>
      <c r="CU8" s="524"/>
      <c r="CV8" s="524"/>
      <c r="CW8" s="524"/>
      <c r="CX8" s="524"/>
      <c r="CY8" s="524"/>
      <c r="CZ8" s="524"/>
      <c r="DA8" s="525"/>
      <c r="DB8" s="523">
        <v>0.83</v>
      </c>
      <c r="DC8" s="524"/>
      <c r="DD8" s="524"/>
      <c r="DE8" s="524"/>
      <c r="DF8" s="524"/>
      <c r="DG8" s="524"/>
      <c r="DH8" s="524"/>
      <c r="DI8" s="525"/>
    </row>
    <row r="9" spans="1:119" ht="18.75" customHeight="1" thickBot="1" x14ac:dyDescent="0.2">
      <c r="A9" s="178"/>
      <c r="B9" s="552" t="s">
        <v>110</v>
      </c>
      <c r="C9" s="553"/>
      <c r="D9" s="553"/>
      <c r="E9" s="553"/>
      <c r="F9" s="553"/>
      <c r="G9" s="553"/>
      <c r="H9" s="553"/>
      <c r="I9" s="553"/>
      <c r="J9" s="553"/>
      <c r="K9" s="471"/>
      <c r="L9" s="554" t="s">
        <v>111</v>
      </c>
      <c r="M9" s="555"/>
      <c r="N9" s="555"/>
      <c r="O9" s="555"/>
      <c r="P9" s="555"/>
      <c r="Q9" s="556"/>
      <c r="R9" s="557">
        <v>32374</v>
      </c>
      <c r="S9" s="558"/>
      <c r="T9" s="558"/>
      <c r="U9" s="558"/>
      <c r="V9" s="559"/>
      <c r="W9" s="489" t="s">
        <v>112</v>
      </c>
      <c r="X9" s="490"/>
      <c r="Y9" s="490"/>
      <c r="Z9" s="490"/>
      <c r="AA9" s="490"/>
      <c r="AB9" s="490"/>
      <c r="AC9" s="490"/>
      <c r="AD9" s="490"/>
      <c r="AE9" s="490"/>
      <c r="AF9" s="490"/>
      <c r="AG9" s="490"/>
      <c r="AH9" s="490"/>
      <c r="AI9" s="490"/>
      <c r="AJ9" s="490"/>
      <c r="AK9" s="490"/>
      <c r="AL9" s="560"/>
      <c r="AM9" s="477" t="s">
        <v>113</v>
      </c>
      <c r="AN9" s="377"/>
      <c r="AO9" s="377"/>
      <c r="AP9" s="377"/>
      <c r="AQ9" s="377"/>
      <c r="AR9" s="377"/>
      <c r="AS9" s="377"/>
      <c r="AT9" s="378"/>
      <c r="AU9" s="478" t="s">
        <v>114</v>
      </c>
      <c r="AV9" s="479"/>
      <c r="AW9" s="479"/>
      <c r="AX9" s="479"/>
      <c r="AY9" s="434" t="s">
        <v>115</v>
      </c>
      <c r="AZ9" s="435"/>
      <c r="BA9" s="435"/>
      <c r="BB9" s="435"/>
      <c r="BC9" s="435"/>
      <c r="BD9" s="435"/>
      <c r="BE9" s="435"/>
      <c r="BF9" s="435"/>
      <c r="BG9" s="435"/>
      <c r="BH9" s="435"/>
      <c r="BI9" s="435"/>
      <c r="BJ9" s="435"/>
      <c r="BK9" s="435"/>
      <c r="BL9" s="435"/>
      <c r="BM9" s="436"/>
      <c r="BN9" s="420">
        <v>505853</v>
      </c>
      <c r="BO9" s="421"/>
      <c r="BP9" s="421"/>
      <c r="BQ9" s="421"/>
      <c r="BR9" s="421"/>
      <c r="BS9" s="421"/>
      <c r="BT9" s="421"/>
      <c r="BU9" s="422"/>
      <c r="BV9" s="420">
        <v>71912</v>
      </c>
      <c r="BW9" s="421"/>
      <c r="BX9" s="421"/>
      <c r="BY9" s="421"/>
      <c r="BZ9" s="421"/>
      <c r="CA9" s="421"/>
      <c r="CB9" s="421"/>
      <c r="CC9" s="422"/>
      <c r="CD9" s="460" t="s">
        <v>116</v>
      </c>
      <c r="CE9" s="380"/>
      <c r="CF9" s="380"/>
      <c r="CG9" s="380"/>
      <c r="CH9" s="380"/>
      <c r="CI9" s="380"/>
      <c r="CJ9" s="380"/>
      <c r="CK9" s="380"/>
      <c r="CL9" s="380"/>
      <c r="CM9" s="380"/>
      <c r="CN9" s="380"/>
      <c r="CO9" s="380"/>
      <c r="CP9" s="380"/>
      <c r="CQ9" s="380"/>
      <c r="CR9" s="380"/>
      <c r="CS9" s="461"/>
      <c r="CT9" s="417">
        <v>8.6999999999999993</v>
      </c>
      <c r="CU9" s="418"/>
      <c r="CV9" s="418"/>
      <c r="CW9" s="418"/>
      <c r="CX9" s="418"/>
      <c r="CY9" s="418"/>
      <c r="CZ9" s="418"/>
      <c r="DA9" s="419"/>
      <c r="DB9" s="417">
        <v>9.1</v>
      </c>
      <c r="DC9" s="418"/>
      <c r="DD9" s="418"/>
      <c r="DE9" s="418"/>
      <c r="DF9" s="418"/>
      <c r="DG9" s="418"/>
      <c r="DH9" s="418"/>
      <c r="DI9" s="419"/>
    </row>
    <row r="10" spans="1:119" ht="18.75" customHeight="1" thickBot="1" x14ac:dyDescent="0.2">
      <c r="A10" s="178"/>
      <c r="B10" s="552"/>
      <c r="C10" s="553"/>
      <c r="D10" s="553"/>
      <c r="E10" s="553"/>
      <c r="F10" s="553"/>
      <c r="G10" s="553"/>
      <c r="H10" s="553"/>
      <c r="I10" s="553"/>
      <c r="J10" s="553"/>
      <c r="K10" s="471"/>
      <c r="L10" s="376" t="s">
        <v>117</v>
      </c>
      <c r="M10" s="377"/>
      <c r="N10" s="377"/>
      <c r="O10" s="377"/>
      <c r="P10" s="377"/>
      <c r="Q10" s="378"/>
      <c r="R10" s="373">
        <v>34081</v>
      </c>
      <c r="S10" s="374"/>
      <c r="T10" s="374"/>
      <c r="U10" s="374"/>
      <c r="V10" s="433"/>
      <c r="W10" s="561"/>
      <c r="X10" s="371"/>
      <c r="Y10" s="371"/>
      <c r="Z10" s="371"/>
      <c r="AA10" s="371"/>
      <c r="AB10" s="371"/>
      <c r="AC10" s="371"/>
      <c r="AD10" s="371"/>
      <c r="AE10" s="371"/>
      <c r="AF10" s="371"/>
      <c r="AG10" s="371"/>
      <c r="AH10" s="371"/>
      <c r="AI10" s="371"/>
      <c r="AJ10" s="371"/>
      <c r="AK10" s="371"/>
      <c r="AL10" s="562"/>
      <c r="AM10" s="477" t="s">
        <v>118</v>
      </c>
      <c r="AN10" s="377"/>
      <c r="AO10" s="377"/>
      <c r="AP10" s="377"/>
      <c r="AQ10" s="377"/>
      <c r="AR10" s="377"/>
      <c r="AS10" s="377"/>
      <c r="AT10" s="378"/>
      <c r="AU10" s="478" t="s">
        <v>119</v>
      </c>
      <c r="AV10" s="479"/>
      <c r="AW10" s="479"/>
      <c r="AX10" s="479"/>
      <c r="AY10" s="434" t="s">
        <v>120</v>
      </c>
      <c r="AZ10" s="435"/>
      <c r="BA10" s="435"/>
      <c r="BB10" s="435"/>
      <c r="BC10" s="435"/>
      <c r="BD10" s="435"/>
      <c r="BE10" s="435"/>
      <c r="BF10" s="435"/>
      <c r="BG10" s="435"/>
      <c r="BH10" s="435"/>
      <c r="BI10" s="435"/>
      <c r="BJ10" s="435"/>
      <c r="BK10" s="435"/>
      <c r="BL10" s="435"/>
      <c r="BM10" s="436"/>
      <c r="BN10" s="420">
        <v>155016</v>
      </c>
      <c r="BO10" s="421"/>
      <c r="BP10" s="421"/>
      <c r="BQ10" s="421"/>
      <c r="BR10" s="421"/>
      <c r="BS10" s="421"/>
      <c r="BT10" s="421"/>
      <c r="BU10" s="422"/>
      <c r="BV10" s="420">
        <v>52574</v>
      </c>
      <c r="BW10" s="421"/>
      <c r="BX10" s="421"/>
      <c r="BY10" s="421"/>
      <c r="BZ10" s="421"/>
      <c r="CA10" s="421"/>
      <c r="CB10" s="421"/>
      <c r="CC10" s="42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2"/>
      <c r="C11" s="553"/>
      <c r="D11" s="553"/>
      <c r="E11" s="553"/>
      <c r="F11" s="553"/>
      <c r="G11" s="553"/>
      <c r="H11" s="553"/>
      <c r="I11" s="553"/>
      <c r="J11" s="553"/>
      <c r="K11" s="471"/>
      <c r="L11" s="381" t="s">
        <v>122</v>
      </c>
      <c r="M11" s="382"/>
      <c r="N11" s="382"/>
      <c r="O11" s="382"/>
      <c r="P11" s="382"/>
      <c r="Q11" s="383"/>
      <c r="R11" s="549" t="s">
        <v>123</v>
      </c>
      <c r="S11" s="550"/>
      <c r="T11" s="550"/>
      <c r="U11" s="550"/>
      <c r="V11" s="551"/>
      <c r="W11" s="561"/>
      <c r="X11" s="371"/>
      <c r="Y11" s="371"/>
      <c r="Z11" s="371"/>
      <c r="AA11" s="371"/>
      <c r="AB11" s="371"/>
      <c r="AC11" s="371"/>
      <c r="AD11" s="371"/>
      <c r="AE11" s="371"/>
      <c r="AF11" s="371"/>
      <c r="AG11" s="371"/>
      <c r="AH11" s="371"/>
      <c r="AI11" s="371"/>
      <c r="AJ11" s="371"/>
      <c r="AK11" s="371"/>
      <c r="AL11" s="562"/>
      <c r="AM11" s="477" t="s">
        <v>124</v>
      </c>
      <c r="AN11" s="377"/>
      <c r="AO11" s="377"/>
      <c r="AP11" s="377"/>
      <c r="AQ11" s="377"/>
      <c r="AR11" s="377"/>
      <c r="AS11" s="377"/>
      <c r="AT11" s="378"/>
      <c r="AU11" s="478" t="s">
        <v>93</v>
      </c>
      <c r="AV11" s="479"/>
      <c r="AW11" s="479"/>
      <c r="AX11" s="479"/>
      <c r="AY11" s="434" t="s">
        <v>125</v>
      </c>
      <c r="AZ11" s="435"/>
      <c r="BA11" s="435"/>
      <c r="BB11" s="435"/>
      <c r="BC11" s="435"/>
      <c r="BD11" s="435"/>
      <c r="BE11" s="435"/>
      <c r="BF11" s="435"/>
      <c r="BG11" s="435"/>
      <c r="BH11" s="435"/>
      <c r="BI11" s="435"/>
      <c r="BJ11" s="435"/>
      <c r="BK11" s="435"/>
      <c r="BL11" s="435"/>
      <c r="BM11" s="436"/>
      <c r="BN11" s="420">
        <v>0</v>
      </c>
      <c r="BO11" s="421"/>
      <c r="BP11" s="421"/>
      <c r="BQ11" s="421"/>
      <c r="BR11" s="421"/>
      <c r="BS11" s="421"/>
      <c r="BT11" s="421"/>
      <c r="BU11" s="422"/>
      <c r="BV11" s="420">
        <v>0</v>
      </c>
      <c r="BW11" s="421"/>
      <c r="BX11" s="421"/>
      <c r="BY11" s="421"/>
      <c r="BZ11" s="421"/>
      <c r="CA11" s="421"/>
      <c r="CB11" s="421"/>
      <c r="CC11" s="422"/>
      <c r="CD11" s="460" t="s">
        <v>126</v>
      </c>
      <c r="CE11" s="380"/>
      <c r="CF11" s="380"/>
      <c r="CG11" s="380"/>
      <c r="CH11" s="380"/>
      <c r="CI11" s="380"/>
      <c r="CJ11" s="380"/>
      <c r="CK11" s="380"/>
      <c r="CL11" s="380"/>
      <c r="CM11" s="380"/>
      <c r="CN11" s="380"/>
      <c r="CO11" s="380"/>
      <c r="CP11" s="380"/>
      <c r="CQ11" s="380"/>
      <c r="CR11" s="380"/>
      <c r="CS11" s="461"/>
      <c r="CT11" s="523" t="s">
        <v>127</v>
      </c>
      <c r="CU11" s="524"/>
      <c r="CV11" s="524"/>
      <c r="CW11" s="524"/>
      <c r="CX11" s="524"/>
      <c r="CY11" s="524"/>
      <c r="CZ11" s="524"/>
      <c r="DA11" s="525"/>
      <c r="DB11" s="523" t="s">
        <v>127</v>
      </c>
      <c r="DC11" s="524"/>
      <c r="DD11" s="524"/>
      <c r="DE11" s="524"/>
      <c r="DF11" s="524"/>
      <c r="DG11" s="524"/>
      <c r="DH11" s="524"/>
      <c r="DI11" s="525"/>
    </row>
    <row r="12" spans="1:119" ht="18.75" customHeight="1" x14ac:dyDescent="0.15">
      <c r="A12" s="178"/>
      <c r="B12" s="526" t="s">
        <v>128</v>
      </c>
      <c r="C12" s="527"/>
      <c r="D12" s="527"/>
      <c r="E12" s="527"/>
      <c r="F12" s="527"/>
      <c r="G12" s="527"/>
      <c r="H12" s="527"/>
      <c r="I12" s="527"/>
      <c r="J12" s="527"/>
      <c r="K12" s="528"/>
      <c r="L12" s="535" t="s">
        <v>129</v>
      </c>
      <c r="M12" s="536"/>
      <c r="N12" s="536"/>
      <c r="O12" s="536"/>
      <c r="P12" s="536"/>
      <c r="Q12" s="537"/>
      <c r="R12" s="538">
        <v>32587</v>
      </c>
      <c r="S12" s="539"/>
      <c r="T12" s="539"/>
      <c r="U12" s="539"/>
      <c r="V12" s="540"/>
      <c r="W12" s="541" t="s">
        <v>1</v>
      </c>
      <c r="X12" s="479"/>
      <c r="Y12" s="479"/>
      <c r="Z12" s="479"/>
      <c r="AA12" s="479"/>
      <c r="AB12" s="542"/>
      <c r="AC12" s="543" t="s">
        <v>130</v>
      </c>
      <c r="AD12" s="544"/>
      <c r="AE12" s="544"/>
      <c r="AF12" s="544"/>
      <c r="AG12" s="545"/>
      <c r="AH12" s="543" t="s">
        <v>131</v>
      </c>
      <c r="AI12" s="544"/>
      <c r="AJ12" s="544"/>
      <c r="AK12" s="544"/>
      <c r="AL12" s="546"/>
      <c r="AM12" s="477" t="s">
        <v>132</v>
      </c>
      <c r="AN12" s="377"/>
      <c r="AO12" s="377"/>
      <c r="AP12" s="377"/>
      <c r="AQ12" s="377"/>
      <c r="AR12" s="377"/>
      <c r="AS12" s="377"/>
      <c r="AT12" s="378"/>
      <c r="AU12" s="478" t="s">
        <v>93</v>
      </c>
      <c r="AV12" s="479"/>
      <c r="AW12" s="479"/>
      <c r="AX12" s="479"/>
      <c r="AY12" s="434" t="s">
        <v>133</v>
      </c>
      <c r="AZ12" s="435"/>
      <c r="BA12" s="435"/>
      <c r="BB12" s="435"/>
      <c r="BC12" s="435"/>
      <c r="BD12" s="435"/>
      <c r="BE12" s="435"/>
      <c r="BF12" s="435"/>
      <c r="BG12" s="435"/>
      <c r="BH12" s="435"/>
      <c r="BI12" s="435"/>
      <c r="BJ12" s="435"/>
      <c r="BK12" s="435"/>
      <c r="BL12" s="435"/>
      <c r="BM12" s="436"/>
      <c r="BN12" s="420">
        <v>0</v>
      </c>
      <c r="BO12" s="421"/>
      <c r="BP12" s="421"/>
      <c r="BQ12" s="421"/>
      <c r="BR12" s="421"/>
      <c r="BS12" s="421"/>
      <c r="BT12" s="421"/>
      <c r="BU12" s="422"/>
      <c r="BV12" s="420">
        <v>14000</v>
      </c>
      <c r="BW12" s="421"/>
      <c r="BX12" s="421"/>
      <c r="BY12" s="421"/>
      <c r="BZ12" s="421"/>
      <c r="CA12" s="421"/>
      <c r="CB12" s="421"/>
      <c r="CC12" s="422"/>
      <c r="CD12" s="460" t="s">
        <v>134</v>
      </c>
      <c r="CE12" s="380"/>
      <c r="CF12" s="380"/>
      <c r="CG12" s="380"/>
      <c r="CH12" s="380"/>
      <c r="CI12" s="380"/>
      <c r="CJ12" s="380"/>
      <c r="CK12" s="380"/>
      <c r="CL12" s="380"/>
      <c r="CM12" s="380"/>
      <c r="CN12" s="380"/>
      <c r="CO12" s="380"/>
      <c r="CP12" s="380"/>
      <c r="CQ12" s="380"/>
      <c r="CR12" s="380"/>
      <c r="CS12" s="461"/>
      <c r="CT12" s="523" t="s">
        <v>127</v>
      </c>
      <c r="CU12" s="524"/>
      <c r="CV12" s="524"/>
      <c r="CW12" s="524"/>
      <c r="CX12" s="524"/>
      <c r="CY12" s="524"/>
      <c r="CZ12" s="524"/>
      <c r="DA12" s="525"/>
      <c r="DB12" s="523" t="s">
        <v>135</v>
      </c>
      <c r="DC12" s="524"/>
      <c r="DD12" s="524"/>
      <c r="DE12" s="524"/>
      <c r="DF12" s="524"/>
      <c r="DG12" s="524"/>
      <c r="DH12" s="524"/>
      <c r="DI12" s="525"/>
    </row>
    <row r="13" spans="1:119" ht="18.75" customHeight="1" x14ac:dyDescent="0.15">
      <c r="A13" s="178"/>
      <c r="B13" s="529"/>
      <c r="C13" s="530"/>
      <c r="D13" s="530"/>
      <c r="E13" s="530"/>
      <c r="F13" s="530"/>
      <c r="G13" s="530"/>
      <c r="H13" s="530"/>
      <c r="I13" s="530"/>
      <c r="J13" s="530"/>
      <c r="K13" s="531"/>
      <c r="L13" s="187"/>
      <c r="M13" s="504" t="s">
        <v>136</v>
      </c>
      <c r="N13" s="505"/>
      <c r="O13" s="505"/>
      <c r="P13" s="505"/>
      <c r="Q13" s="506"/>
      <c r="R13" s="507">
        <v>32016</v>
      </c>
      <c r="S13" s="508"/>
      <c r="T13" s="508"/>
      <c r="U13" s="508"/>
      <c r="V13" s="509"/>
      <c r="W13" s="510" t="s">
        <v>137</v>
      </c>
      <c r="X13" s="406"/>
      <c r="Y13" s="406"/>
      <c r="Z13" s="406"/>
      <c r="AA13" s="406"/>
      <c r="AB13" s="407"/>
      <c r="AC13" s="373">
        <v>650</v>
      </c>
      <c r="AD13" s="374"/>
      <c r="AE13" s="374"/>
      <c r="AF13" s="374"/>
      <c r="AG13" s="375"/>
      <c r="AH13" s="373">
        <v>735</v>
      </c>
      <c r="AI13" s="374"/>
      <c r="AJ13" s="374"/>
      <c r="AK13" s="374"/>
      <c r="AL13" s="433"/>
      <c r="AM13" s="477" t="s">
        <v>138</v>
      </c>
      <c r="AN13" s="377"/>
      <c r="AO13" s="377"/>
      <c r="AP13" s="377"/>
      <c r="AQ13" s="377"/>
      <c r="AR13" s="377"/>
      <c r="AS13" s="377"/>
      <c r="AT13" s="378"/>
      <c r="AU13" s="478" t="s">
        <v>139</v>
      </c>
      <c r="AV13" s="479"/>
      <c r="AW13" s="479"/>
      <c r="AX13" s="479"/>
      <c r="AY13" s="434" t="s">
        <v>140</v>
      </c>
      <c r="AZ13" s="435"/>
      <c r="BA13" s="435"/>
      <c r="BB13" s="435"/>
      <c r="BC13" s="435"/>
      <c r="BD13" s="435"/>
      <c r="BE13" s="435"/>
      <c r="BF13" s="435"/>
      <c r="BG13" s="435"/>
      <c r="BH13" s="435"/>
      <c r="BI13" s="435"/>
      <c r="BJ13" s="435"/>
      <c r="BK13" s="435"/>
      <c r="BL13" s="435"/>
      <c r="BM13" s="436"/>
      <c r="BN13" s="420">
        <v>660869</v>
      </c>
      <c r="BO13" s="421"/>
      <c r="BP13" s="421"/>
      <c r="BQ13" s="421"/>
      <c r="BR13" s="421"/>
      <c r="BS13" s="421"/>
      <c r="BT13" s="421"/>
      <c r="BU13" s="422"/>
      <c r="BV13" s="420">
        <v>110486</v>
      </c>
      <c r="BW13" s="421"/>
      <c r="BX13" s="421"/>
      <c r="BY13" s="421"/>
      <c r="BZ13" s="421"/>
      <c r="CA13" s="421"/>
      <c r="CB13" s="421"/>
      <c r="CC13" s="422"/>
      <c r="CD13" s="460" t="s">
        <v>141</v>
      </c>
      <c r="CE13" s="380"/>
      <c r="CF13" s="380"/>
      <c r="CG13" s="380"/>
      <c r="CH13" s="380"/>
      <c r="CI13" s="380"/>
      <c r="CJ13" s="380"/>
      <c r="CK13" s="380"/>
      <c r="CL13" s="380"/>
      <c r="CM13" s="380"/>
      <c r="CN13" s="380"/>
      <c r="CO13" s="380"/>
      <c r="CP13" s="380"/>
      <c r="CQ13" s="380"/>
      <c r="CR13" s="380"/>
      <c r="CS13" s="461"/>
      <c r="CT13" s="417">
        <v>3.4</v>
      </c>
      <c r="CU13" s="418"/>
      <c r="CV13" s="418"/>
      <c r="CW13" s="418"/>
      <c r="CX13" s="418"/>
      <c r="CY13" s="418"/>
      <c r="CZ13" s="418"/>
      <c r="DA13" s="419"/>
      <c r="DB13" s="417">
        <v>3.9</v>
      </c>
      <c r="DC13" s="418"/>
      <c r="DD13" s="418"/>
      <c r="DE13" s="418"/>
      <c r="DF13" s="418"/>
      <c r="DG13" s="418"/>
      <c r="DH13" s="418"/>
      <c r="DI13" s="419"/>
    </row>
    <row r="14" spans="1:119" ht="18.75" customHeight="1" thickBot="1" x14ac:dyDescent="0.2">
      <c r="A14" s="178"/>
      <c r="B14" s="529"/>
      <c r="C14" s="530"/>
      <c r="D14" s="530"/>
      <c r="E14" s="530"/>
      <c r="F14" s="530"/>
      <c r="G14" s="530"/>
      <c r="H14" s="530"/>
      <c r="I14" s="530"/>
      <c r="J14" s="530"/>
      <c r="K14" s="531"/>
      <c r="L14" s="494" t="s">
        <v>142</v>
      </c>
      <c r="M14" s="547"/>
      <c r="N14" s="547"/>
      <c r="O14" s="547"/>
      <c r="P14" s="547"/>
      <c r="Q14" s="548"/>
      <c r="R14" s="507">
        <v>32915</v>
      </c>
      <c r="S14" s="508"/>
      <c r="T14" s="508"/>
      <c r="U14" s="508"/>
      <c r="V14" s="509"/>
      <c r="W14" s="511"/>
      <c r="X14" s="409"/>
      <c r="Y14" s="409"/>
      <c r="Z14" s="409"/>
      <c r="AA14" s="409"/>
      <c r="AB14" s="410"/>
      <c r="AC14" s="500">
        <v>4.2</v>
      </c>
      <c r="AD14" s="501"/>
      <c r="AE14" s="501"/>
      <c r="AF14" s="501"/>
      <c r="AG14" s="502"/>
      <c r="AH14" s="500">
        <v>4.5999999999999996</v>
      </c>
      <c r="AI14" s="501"/>
      <c r="AJ14" s="501"/>
      <c r="AK14" s="501"/>
      <c r="AL14" s="503"/>
      <c r="AM14" s="477"/>
      <c r="AN14" s="377"/>
      <c r="AO14" s="377"/>
      <c r="AP14" s="377"/>
      <c r="AQ14" s="377"/>
      <c r="AR14" s="377"/>
      <c r="AS14" s="377"/>
      <c r="AT14" s="378"/>
      <c r="AU14" s="478"/>
      <c r="AV14" s="479"/>
      <c r="AW14" s="479"/>
      <c r="AX14" s="479"/>
      <c r="AY14" s="434"/>
      <c r="AZ14" s="435"/>
      <c r="BA14" s="435"/>
      <c r="BB14" s="435"/>
      <c r="BC14" s="435"/>
      <c r="BD14" s="435"/>
      <c r="BE14" s="435"/>
      <c r="BF14" s="435"/>
      <c r="BG14" s="435"/>
      <c r="BH14" s="435"/>
      <c r="BI14" s="435"/>
      <c r="BJ14" s="435"/>
      <c r="BK14" s="435"/>
      <c r="BL14" s="435"/>
      <c r="BM14" s="436"/>
      <c r="BN14" s="420"/>
      <c r="BO14" s="421"/>
      <c r="BP14" s="421"/>
      <c r="BQ14" s="421"/>
      <c r="BR14" s="421"/>
      <c r="BS14" s="421"/>
      <c r="BT14" s="421"/>
      <c r="BU14" s="422"/>
      <c r="BV14" s="420"/>
      <c r="BW14" s="421"/>
      <c r="BX14" s="421"/>
      <c r="BY14" s="421"/>
      <c r="BZ14" s="421"/>
      <c r="CA14" s="421"/>
      <c r="CB14" s="421"/>
      <c r="CC14" s="422"/>
      <c r="CD14" s="457" t="s">
        <v>143</v>
      </c>
      <c r="CE14" s="458"/>
      <c r="CF14" s="458"/>
      <c r="CG14" s="458"/>
      <c r="CH14" s="458"/>
      <c r="CI14" s="458"/>
      <c r="CJ14" s="458"/>
      <c r="CK14" s="458"/>
      <c r="CL14" s="458"/>
      <c r="CM14" s="458"/>
      <c r="CN14" s="458"/>
      <c r="CO14" s="458"/>
      <c r="CP14" s="458"/>
      <c r="CQ14" s="458"/>
      <c r="CR14" s="458"/>
      <c r="CS14" s="459"/>
      <c r="CT14" s="517">
        <v>24.1</v>
      </c>
      <c r="CU14" s="518"/>
      <c r="CV14" s="518"/>
      <c r="CW14" s="518"/>
      <c r="CX14" s="518"/>
      <c r="CY14" s="518"/>
      <c r="CZ14" s="518"/>
      <c r="DA14" s="519"/>
      <c r="DB14" s="517">
        <v>31.5</v>
      </c>
      <c r="DC14" s="518"/>
      <c r="DD14" s="518"/>
      <c r="DE14" s="518"/>
      <c r="DF14" s="518"/>
      <c r="DG14" s="518"/>
      <c r="DH14" s="518"/>
      <c r="DI14" s="519"/>
    </row>
    <row r="15" spans="1:119" ht="18.75" customHeight="1" x14ac:dyDescent="0.15">
      <c r="A15" s="178"/>
      <c r="B15" s="529"/>
      <c r="C15" s="530"/>
      <c r="D15" s="530"/>
      <c r="E15" s="530"/>
      <c r="F15" s="530"/>
      <c r="G15" s="530"/>
      <c r="H15" s="530"/>
      <c r="I15" s="530"/>
      <c r="J15" s="530"/>
      <c r="K15" s="531"/>
      <c r="L15" s="187"/>
      <c r="M15" s="504" t="s">
        <v>136</v>
      </c>
      <c r="N15" s="505"/>
      <c r="O15" s="505"/>
      <c r="P15" s="505"/>
      <c r="Q15" s="506"/>
      <c r="R15" s="507">
        <v>32336</v>
      </c>
      <c r="S15" s="508"/>
      <c r="T15" s="508"/>
      <c r="U15" s="508"/>
      <c r="V15" s="509"/>
      <c r="W15" s="510" t="s">
        <v>144</v>
      </c>
      <c r="X15" s="406"/>
      <c r="Y15" s="406"/>
      <c r="Z15" s="406"/>
      <c r="AA15" s="406"/>
      <c r="AB15" s="407"/>
      <c r="AC15" s="373">
        <v>5034</v>
      </c>
      <c r="AD15" s="374"/>
      <c r="AE15" s="374"/>
      <c r="AF15" s="374"/>
      <c r="AG15" s="375"/>
      <c r="AH15" s="373">
        <v>5335</v>
      </c>
      <c r="AI15" s="374"/>
      <c r="AJ15" s="374"/>
      <c r="AK15" s="374"/>
      <c r="AL15" s="433"/>
      <c r="AM15" s="477"/>
      <c r="AN15" s="377"/>
      <c r="AO15" s="377"/>
      <c r="AP15" s="377"/>
      <c r="AQ15" s="377"/>
      <c r="AR15" s="377"/>
      <c r="AS15" s="377"/>
      <c r="AT15" s="378"/>
      <c r="AU15" s="478"/>
      <c r="AV15" s="479"/>
      <c r="AW15" s="479"/>
      <c r="AX15" s="479"/>
      <c r="AY15" s="446" t="s">
        <v>145</v>
      </c>
      <c r="AZ15" s="447"/>
      <c r="BA15" s="447"/>
      <c r="BB15" s="447"/>
      <c r="BC15" s="447"/>
      <c r="BD15" s="447"/>
      <c r="BE15" s="447"/>
      <c r="BF15" s="447"/>
      <c r="BG15" s="447"/>
      <c r="BH15" s="447"/>
      <c r="BI15" s="447"/>
      <c r="BJ15" s="447"/>
      <c r="BK15" s="447"/>
      <c r="BL15" s="447"/>
      <c r="BM15" s="448"/>
      <c r="BN15" s="449">
        <v>4600992</v>
      </c>
      <c r="BO15" s="450"/>
      <c r="BP15" s="450"/>
      <c r="BQ15" s="450"/>
      <c r="BR15" s="450"/>
      <c r="BS15" s="450"/>
      <c r="BT15" s="450"/>
      <c r="BU15" s="451"/>
      <c r="BV15" s="449">
        <v>4729447</v>
      </c>
      <c r="BW15" s="450"/>
      <c r="BX15" s="450"/>
      <c r="BY15" s="450"/>
      <c r="BZ15" s="450"/>
      <c r="CA15" s="450"/>
      <c r="CB15" s="450"/>
      <c r="CC15" s="451"/>
      <c r="CD15" s="520" t="s">
        <v>146</v>
      </c>
      <c r="CE15" s="521"/>
      <c r="CF15" s="521"/>
      <c r="CG15" s="521"/>
      <c r="CH15" s="521"/>
      <c r="CI15" s="521"/>
      <c r="CJ15" s="521"/>
      <c r="CK15" s="521"/>
      <c r="CL15" s="521"/>
      <c r="CM15" s="521"/>
      <c r="CN15" s="521"/>
      <c r="CO15" s="521"/>
      <c r="CP15" s="521"/>
      <c r="CQ15" s="521"/>
      <c r="CR15" s="521"/>
      <c r="CS15" s="522"/>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9"/>
      <c r="C16" s="530"/>
      <c r="D16" s="530"/>
      <c r="E16" s="530"/>
      <c r="F16" s="530"/>
      <c r="G16" s="530"/>
      <c r="H16" s="530"/>
      <c r="I16" s="530"/>
      <c r="J16" s="530"/>
      <c r="K16" s="531"/>
      <c r="L16" s="494" t="s">
        <v>147</v>
      </c>
      <c r="M16" s="495"/>
      <c r="N16" s="495"/>
      <c r="O16" s="495"/>
      <c r="P16" s="495"/>
      <c r="Q16" s="496"/>
      <c r="R16" s="497" t="s">
        <v>148</v>
      </c>
      <c r="S16" s="498"/>
      <c r="T16" s="498"/>
      <c r="U16" s="498"/>
      <c r="V16" s="499"/>
      <c r="W16" s="511"/>
      <c r="X16" s="409"/>
      <c r="Y16" s="409"/>
      <c r="Z16" s="409"/>
      <c r="AA16" s="409"/>
      <c r="AB16" s="410"/>
      <c r="AC16" s="500">
        <v>32.299999999999997</v>
      </c>
      <c r="AD16" s="501"/>
      <c r="AE16" s="501"/>
      <c r="AF16" s="501"/>
      <c r="AG16" s="502"/>
      <c r="AH16" s="500">
        <v>33.299999999999997</v>
      </c>
      <c r="AI16" s="501"/>
      <c r="AJ16" s="501"/>
      <c r="AK16" s="501"/>
      <c r="AL16" s="503"/>
      <c r="AM16" s="477"/>
      <c r="AN16" s="377"/>
      <c r="AO16" s="377"/>
      <c r="AP16" s="377"/>
      <c r="AQ16" s="377"/>
      <c r="AR16" s="377"/>
      <c r="AS16" s="377"/>
      <c r="AT16" s="378"/>
      <c r="AU16" s="478"/>
      <c r="AV16" s="479"/>
      <c r="AW16" s="479"/>
      <c r="AX16" s="479"/>
      <c r="AY16" s="434" t="s">
        <v>149</v>
      </c>
      <c r="AZ16" s="435"/>
      <c r="BA16" s="435"/>
      <c r="BB16" s="435"/>
      <c r="BC16" s="435"/>
      <c r="BD16" s="435"/>
      <c r="BE16" s="435"/>
      <c r="BF16" s="435"/>
      <c r="BG16" s="435"/>
      <c r="BH16" s="435"/>
      <c r="BI16" s="435"/>
      <c r="BJ16" s="435"/>
      <c r="BK16" s="435"/>
      <c r="BL16" s="435"/>
      <c r="BM16" s="436"/>
      <c r="BN16" s="420">
        <v>5973572</v>
      </c>
      <c r="BO16" s="421"/>
      <c r="BP16" s="421"/>
      <c r="BQ16" s="421"/>
      <c r="BR16" s="421"/>
      <c r="BS16" s="421"/>
      <c r="BT16" s="421"/>
      <c r="BU16" s="422"/>
      <c r="BV16" s="420">
        <v>5796865</v>
      </c>
      <c r="BW16" s="421"/>
      <c r="BX16" s="421"/>
      <c r="BY16" s="421"/>
      <c r="BZ16" s="421"/>
      <c r="CA16" s="421"/>
      <c r="CB16" s="421"/>
      <c r="CC16" s="422"/>
      <c r="CD16" s="191"/>
      <c r="CE16" s="452"/>
      <c r="CF16" s="452"/>
      <c r="CG16" s="452"/>
      <c r="CH16" s="452"/>
      <c r="CI16" s="452"/>
      <c r="CJ16" s="452"/>
      <c r="CK16" s="452"/>
      <c r="CL16" s="452"/>
      <c r="CM16" s="452"/>
      <c r="CN16" s="452"/>
      <c r="CO16" s="452"/>
      <c r="CP16" s="452"/>
      <c r="CQ16" s="452"/>
      <c r="CR16" s="452"/>
      <c r="CS16" s="453"/>
      <c r="CT16" s="417"/>
      <c r="CU16" s="418"/>
      <c r="CV16" s="418"/>
      <c r="CW16" s="418"/>
      <c r="CX16" s="418"/>
      <c r="CY16" s="418"/>
      <c r="CZ16" s="418"/>
      <c r="DA16" s="419"/>
      <c r="DB16" s="417"/>
      <c r="DC16" s="418"/>
      <c r="DD16" s="418"/>
      <c r="DE16" s="418"/>
      <c r="DF16" s="418"/>
      <c r="DG16" s="418"/>
      <c r="DH16" s="418"/>
      <c r="DI16" s="419"/>
    </row>
    <row r="17" spans="1:113" ht="18.75" customHeight="1" thickBot="1" x14ac:dyDescent="0.2">
      <c r="A17" s="178"/>
      <c r="B17" s="532"/>
      <c r="C17" s="533"/>
      <c r="D17" s="533"/>
      <c r="E17" s="533"/>
      <c r="F17" s="533"/>
      <c r="G17" s="533"/>
      <c r="H17" s="533"/>
      <c r="I17" s="533"/>
      <c r="J17" s="533"/>
      <c r="K17" s="534"/>
      <c r="L17" s="192"/>
      <c r="M17" s="513" t="s">
        <v>150</v>
      </c>
      <c r="N17" s="514"/>
      <c r="O17" s="514"/>
      <c r="P17" s="514"/>
      <c r="Q17" s="515"/>
      <c r="R17" s="497" t="s">
        <v>151</v>
      </c>
      <c r="S17" s="498"/>
      <c r="T17" s="498"/>
      <c r="U17" s="498"/>
      <c r="V17" s="499"/>
      <c r="W17" s="510" t="s">
        <v>152</v>
      </c>
      <c r="X17" s="406"/>
      <c r="Y17" s="406"/>
      <c r="Z17" s="406"/>
      <c r="AA17" s="406"/>
      <c r="AB17" s="407"/>
      <c r="AC17" s="373">
        <v>9891</v>
      </c>
      <c r="AD17" s="374"/>
      <c r="AE17" s="374"/>
      <c r="AF17" s="374"/>
      <c r="AG17" s="375"/>
      <c r="AH17" s="373">
        <v>9936</v>
      </c>
      <c r="AI17" s="374"/>
      <c r="AJ17" s="374"/>
      <c r="AK17" s="374"/>
      <c r="AL17" s="433"/>
      <c r="AM17" s="477"/>
      <c r="AN17" s="377"/>
      <c r="AO17" s="377"/>
      <c r="AP17" s="377"/>
      <c r="AQ17" s="377"/>
      <c r="AR17" s="377"/>
      <c r="AS17" s="377"/>
      <c r="AT17" s="378"/>
      <c r="AU17" s="478"/>
      <c r="AV17" s="479"/>
      <c r="AW17" s="479"/>
      <c r="AX17" s="479"/>
      <c r="AY17" s="434" t="s">
        <v>153</v>
      </c>
      <c r="AZ17" s="435"/>
      <c r="BA17" s="435"/>
      <c r="BB17" s="435"/>
      <c r="BC17" s="435"/>
      <c r="BD17" s="435"/>
      <c r="BE17" s="435"/>
      <c r="BF17" s="435"/>
      <c r="BG17" s="435"/>
      <c r="BH17" s="435"/>
      <c r="BI17" s="435"/>
      <c r="BJ17" s="435"/>
      <c r="BK17" s="435"/>
      <c r="BL17" s="435"/>
      <c r="BM17" s="436"/>
      <c r="BN17" s="420">
        <v>5826749</v>
      </c>
      <c r="BO17" s="421"/>
      <c r="BP17" s="421"/>
      <c r="BQ17" s="421"/>
      <c r="BR17" s="421"/>
      <c r="BS17" s="421"/>
      <c r="BT17" s="421"/>
      <c r="BU17" s="422"/>
      <c r="BV17" s="420">
        <v>6003406</v>
      </c>
      <c r="BW17" s="421"/>
      <c r="BX17" s="421"/>
      <c r="BY17" s="421"/>
      <c r="BZ17" s="421"/>
      <c r="CA17" s="421"/>
      <c r="CB17" s="421"/>
      <c r="CC17" s="422"/>
      <c r="CD17" s="191"/>
      <c r="CE17" s="452"/>
      <c r="CF17" s="452"/>
      <c r="CG17" s="452"/>
      <c r="CH17" s="452"/>
      <c r="CI17" s="452"/>
      <c r="CJ17" s="452"/>
      <c r="CK17" s="452"/>
      <c r="CL17" s="452"/>
      <c r="CM17" s="452"/>
      <c r="CN17" s="452"/>
      <c r="CO17" s="452"/>
      <c r="CP17" s="452"/>
      <c r="CQ17" s="452"/>
      <c r="CR17" s="452"/>
      <c r="CS17" s="453"/>
      <c r="CT17" s="417"/>
      <c r="CU17" s="418"/>
      <c r="CV17" s="418"/>
      <c r="CW17" s="418"/>
      <c r="CX17" s="418"/>
      <c r="CY17" s="418"/>
      <c r="CZ17" s="418"/>
      <c r="DA17" s="419"/>
      <c r="DB17" s="417"/>
      <c r="DC17" s="418"/>
      <c r="DD17" s="418"/>
      <c r="DE17" s="418"/>
      <c r="DF17" s="418"/>
      <c r="DG17" s="418"/>
      <c r="DH17" s="418"/>
      <c r="DI17" s="419"/>
    </row>
    <row r="18" spans="1:113" ht="18.75" customHeight="1" thickBot="1" x14ac:dyDescent="0.2">
      <c r="A18" s="178"/>
      <c r="B18" s="470" t="s">
        <v>154</v>
      </c>
      <c r="C18" s="471"/>
      <c r="D18" s="471"/>
      <c r="E18" s="472"/>
      <c r="F18" s="472"/>
      <c r="G18" s="472"/>
      <c r="H18" s="472"/>
      <c r="I18" s="472"/>
      <c r="J18" s="472"/>
      <c r="K18" s="472"/>
      <c r="L18" s="473">
        <v>64.25</v>
      </c>
      <c r="M18" s="473"/>
      <c r="N18" s="473"/>
      <c r="O18" s="473"/>
      <c r="P18" s="473"/>
      <c r="Q18" s="473"/>
      <c r="R18" s="474"/>
      <c r="S18" s="474"/>
      <c r="T18" s="474"/>
      <c r="U18" s="474"/>
      <c r="V18" s="475"/>
      <c r="W18" s="491"/>
      <c r="X18" s="492"/>
      <c r="Y18" s="492"/>
      <c r="Z18" s="492"/>
      <c r="AA18" s="492"/>
      <c r="AB18" s="516"/>
      <c r="AC18" s="390">
        <v>63.5</v>
      </c>
      <c r="AD18" s="391"/>
      <c r="AE18" s="391"/>
      <c r="AF18" s="391"/>
      <c r="AG18" s="476"/>
      <c r="AH18" s="390">
        <v>62.1</v>
      </c>
      <c r="AI18" s="391"/>
      <c r="AJ18" s="391"/>
      <c r="AK18" s="391"/>
      <c r="AL18" s="392"/>
      <c r="AM18" s="477"/>
      <c r="AN18" s="377"/>
      <c r="AO18" s="377"/>
      <c r="AP18" s="377"/>
      <c r="AQ18" s="377"/>
      <c r="AR18" s="377"/>
      <c r="AS18" s="377"/>
      <c r="AT18" s="378"/>
      <c r="AU18" s="478"/>
      <c r="AV18" s="479"/>
      <c r="AW18" s="479"/>
      <c r="AX18" s="479"/>
      <c r="AY18" s="434" t="s">
        <v>155</v>
      </c>
      <c r="AZ18" s="435"/>
      <c r="BA18" s="435"/>
      <c r="BB18" s="435"/>
      <c r="BC18" s="435"/>
      <c r="BD18" s="435"/>
      <c r="BE18" s="435"/>
      <c r="BF18" s="435"/>
      <c r="BG18" s="435"/>
      <c r="BH18" s="435"/>
      <c r="BI18" s="435"/>
      <c r="BJ18" s="435"/>
      <c r="BK18" s="435"/>
      <c r="BL18" s="435"/>
      <c r="BM18" s="436"/>
      <c r="BN18" s="420">
        <v>6197368</v>
      </c>
      <c r="BO18" s="421"/>
      <c r="BP18" s="421"/>
      <c r="BQ18" s="421"/>
      <c r="BR18" s="421"/>
      <c r="BS18" s="421"/>
      <c r="BT18" s="421"/>
      <c r="BU18" s="422"/>
      <c r="BV18" s="420">
        <v>6013021</v>
      </c>
      <c r="BW18" s="421"/>
      <c r="BX18" s="421"/>
      <c r="BY18" s="421"/>
      <c r="BZ18" s="421"/>
      <c r="CA18" s="421"/>
      <c r="CB18" s="421"/>
      <c r="CC18" s="422"/>
      <c r="CD18" s="191"/>
      <c r="CE18" s="452"/>
      <c r="CF18" s="452"/>
      <c r="CG18" s="452"/>
      <c r="CH18" s="452"/>
      <c r="CI18" s="452"/>
      <c r="CJ18" s="452"/>
      <c r="CK18" s="452"/>
      <c r="CL18" s="452"/>
      <c r="CM18" s="452"/>
      <c r="CN18" s="452"/>
      <c r="CO18" s="452"/>
      <c r="CP18" s="452"/>
      <c r="CQ18" s="452"/>
      <c r="CR18" s="452"/>
      <c r="CS18" s="453"/>
      <c r="CT18" s="417"/>
      <c r="CU18" s="418"/>
      <c r="CV18" s="418"/>
      <c r="CW18" s="418"/>
      <c r="CX18" s="418"/>
      <c r="CY18" s="418"/>
      <c r="CZ18" s="418"/>
      <c r="DA18" s="419"/>
      <c r="DB18" s="417"/>
      <c r="DC18" s="418"/>
      <c r="DD18" s="418"/>
      <c r="DE18" s="418"/>
      <c r="DF18" s="418"/>
      <c r="DG18" s="418"/>
      <c r="DH18" s="418"/>
      <c r="DI18" s="419"/>
    </row>
    <row r="19" spans="1:113" ht="18.75" customHeight="1" thickBot="1" x14ac:dyDescent="0.2">
      <c r="A19" s="178"/>
      <c r="B19" s="470" t="s">
        <v>156</v>
      </c>
      <c r="C19" s="471"/>
      <c r="D19" s="471"/>
      <c r="E19" s="472"/>
      <c r="F19" s="472"/>
      <c r="G19" s="472"/>
      <c r="H19" s="472"/>
      <c r="I19" s="472"/>
      <c r="J19" s="472"/>
      <c r="K19" s="472"/>
      <c r="L19" s="480">
        <v>504</v>
      </c>
      <c r="M19" s="480"/>
      <c r="N19" s="480"/>
      <c r="O19" s="480"/>
      <c r="P19" s="480"/>
      <c r="Q19" s="480"/>
      <c r="R19" s="481"/>
      <c r="S19" s="481"/>
      <c r="T19" s="481"/>
      <c r="U19" s="481"/>
      <c r="V19" s="482"/>
      <c r="W19" s="489"/>
      <c r="X19" s="490"/>
      <c r="Y19" s="490"/>
      <c r="Z19" s="490"/>
      <c r="AA19" s="490"/>
      <c r="AB19" s="490"/>
      <c r="AC19" s="493"/>
      <c r="AD19" s="493"/>
      <c r="AE19" s="493"/>
      <c r="AF19" s="493"/>
      <c r="AG19" s="493"/>
      <c r="AH19" s="493"/>
      <c r="AI19" s="493"/>
      <c r="AJ19" s="493"/>
      <c r="AK19" s="493"/>
      <c r="AL19" s="512"/>
      <c r="AM19" s="477"/>
      <c r="AN19" s="377"/>
      <c r="AO19" s="377"/>
      <c r="AP19" s="377"/>
      <c r="AQ19" s="377"/>
      <c r="AR19" s="377"/>
      <c r="AS19" s="377"/>
      <c r="AT19" s="378"/>
      <c r="AU19" s="478"/>
      <c r="AV19" s="479"/>
      <c r="AW19" s="479"/>
      <c r="AX19" s="479"/>
      <c r="AY19" s="434" t="s">
        <v>157</v>
      </c>
      <c r="AZ19" s="435"/>
      <c r="BA19" s="435"/>
      <c r="BB19" s="435"/>
      <c r="BC19" s="435"/>
      <c r="BD19" s="435"/>
      <c r="BE19" s="435"/>
      <c r="BF19" s="435"/>
      <c r="BG19" s="435"/>
      <c r="BH19" s="435"/>
      <c r="BI19" s="435"/>
      <c r="BJ19" s="435"/>
      <c r="BK19" s="435"/>
      <c r="BL19" s="435"/>
      <c r="BM19" s="436"/>
      <c r="BN19" s="420">
        <v>9383561</v>
      </c>
      <c r="BO19" s="421"/>
      <c r="BP19" s="421"/>
      <c r="BQ19" s="421"/>
      <c r="BR19" s="421"/>
      <c r="BS19" s="421"/>
      <c r="BT19" s="421"/>
      <c r="BU19" s="422"/>
      <c r="BV19" s="420">
        <v>9067281</v>
      </c>
      <c r="BW19" s="421"/>
      <c r="BX19" s="421"/>
      <c r="BY19" s="421"/>
      <c r="BZ19" s="421"/>
      <c r="CA19" s="421"/>
      <c r="CB19" s="421"/>
      <c r="CC19" s="422"/>
      <c r="CD19" s="191"/>
      <c r="CE19" s="452"/>
      <c r="CF19" s="452"/>
      <c r="CG19" s="452"/>
      <c r="CH19" s="452"/>
      <c r="CI19" s="452"/>
      <c r="CJ19" s="452"/>
      <c r="CK19" s="452"/>
      <c r="CL19" s="452"/>
      <c r="CM19" s="452"/>
      <c r="CN19" s="452"/>
      <c r="CO19" s="452"/>
      <c r="CP19" s="452"/>
      <c r="CQ19" s="452"/>
      <c r="CR19" s="452"/>
      <c r="CS19" s="453"/>
      <c r="CT19" s="417"/>
      <c r="CU19" s="418"/>
      <c r="CV19" s="418"/>
      <c r="CW19" s="418"/>
      <c r="CX19" s="418"/>
      <c r="CY19" s="418"/>
      <c r="CZ19" s="418"/>
      <c r="DA19" s="419"/>
      <c r="DB19" s="417"/>
      <c r="DC19" s="418"/>
      <c r="DD19" s="418"/>
      <c r="DE19" s="418"/>
      <c r="DF19" s="418"/>
      <c r="DG19" s="418"/>
      <c r="DH19" s="418"/>
      <c r="DI19" s="419"/>
    </row>
    <row r="20" spans="1:113" ht="18.75" customHeight="1" thickBot="1" x14ac:dyDescent="0.2">
      <c r="A20" s="178"/>
      <c r="B20" s="470" t="s">
        <v>158</v>
      </c>
      <c r="C20" s="471"/>
      <c r="D20" s="471"/>
      <c r="E20" s="472"/>
      <c r="F20" s="472"/>
      <c r="G20" s="472"/>
      <c r="H20" s="472"/>
      <c r="I20" s="472"/>
      <c r="J20" s="472"/>
      <c r="K20" s="472"/>
      <c r="L20" s="480">
        <v>13287</v>
      </c>
      <c r="M20" s="480"/>
      <c r="N20" s="480"/>
      <c r="O20" s="480"/>
      <c r="P20" s="480"/>
      <c r="Q20" s="480"/>
      <c r="R20" s="481"/>
      <c r="S20" s="481"/>
      <c r="T20" s="481"/>
      <c r="U20" s="481"/>
      <c r="V20" s="482"/>
      <c r="W20" s="491"/>
      <c r="X20" s="492"/>
      <c r="Y20" s="492"/>
      <c r="Z20" s="492"/>
      <c r="AA20" s="492"/>
      <c r="AB20" s="492"/>
      <c r="AC20" s="483"/>
      <c r="AD20" s="483"/>
      <c r="AE20" s="483"/>
      <c r="AF20" s="483"/>
      <c r="AG20" s="483"/>
      <c r="AH20" s="483"/>
      <c r="AI20" s="483"/>
      <c r="AJ20" s="483"/>
      <c r="AK20" s="483"/>
      <c r="AL20" s="484"/>
      <c r="AM20" s="485"/>
      <c r="AN20" s="382"/>
      <c r="AO20" s="382"/>
      <c r="AP20" s="382"/>
      <c r="AQ20" s="382"/>
      <c r="AR20" s="382"/>
      <c r="AS20" s="382"/>
      <c r="AT20" s="383"/>
      <c r="AU20" s="486"/>
      <c r="AV20" s="487"/>
      <c r="AW20" s="487"/>
      <c r="AX20" s="488"/>
      <c r="AY20" s="434"/>
      <c r="AZ20" s="435"/>
      <c r="BA20" s="435"/>
      <c r="BB20" s="435"/>
      <c r="BC20" s="435"/>
      <c r="BD20" s="435"/>
      <c r="BE20" s="435"/>
      <c r="BF20" s="435"/>
      <c r="BG20" s="435"/>
      <c r="BH20" s="435"/>
      <c r="BI20" s="435"/>
      <c r="BJ20" s="435"/>
      <c r="BK20" s="435"/>
      <c r="BL20" s="435"/>
      <c r="BM20" s="436"/>
      <c r="BN20" s="420"/>
      <c r="BO20" s="421"/>
      <c r="BP20" s="421"/>
      <c r="BQ20" s="421"/>
      <c r="BR20" s="421"/>
      <c r="BS20" s="421"/>
      <c r="BT20" s="421"/>
      <c r="BU20" s="422"/>
      <c r="BV20" s="420"/>
      <c r="BW20" s="421"/>
      <c r="BX20" s="421"/>
      <c r="BY20" s="421"/>
      <c r="BZ20" s="421"/>
      <c r="CA20" s="421"/>
      <c r="CB20" s="421"/>
      <c r="CC20" s="422"/>
      <c r="CD20" s="191"/>
      <c r="CE20" s="452"/>
      <c r="CF20" s="452"/>
      <c r="CG20" s="452"/>
      <c r="CH20" s="452"/>
      <c r="CI20" s="452"/>
      <c r="CJ20" s="452"/>
      <c r="CK20" s="452"/>
      <c r="CL20" s="452"/>
      <c r="CM20" s="452"/>
      <c r="CN20" s="452"/>
      <c r="CO20" s="452"/>
      <c r="CP20" s="452"/>
      <c r="CQ20" s="452"/>
      <c r="CR20" s="452"/>
      <c r="CS20" s="453"/>
      <c r="CT20" s="417"/>
      <c r="CU20" s="418"/>
      <c r="CV20" s="418"/>
      <c r="CW20" s="418"/>
      <c r="CX20" s="418"/>
      <c r="CY20" s="418"/>
      <c r="CZ20" s="418"/>
      <c r="DA20" s="419"/>
      <c r="DB20" s="417"/>
      <c r="DC20" s="418"/>
      <c r="DD20" s="418"/>
      <c r="DE20" s="418"/>
      <c r="DF20" s="418"/>
      <c r="DG20" s="418"/>
      <c r="DH20" s="418"/>
      <c r="DI20" s="419"/>
    </row>
    <row r="21" spans="1:113" ht="18.75" customHeight="1" thickBot="1" x14ac:dyDescent="0.2">
      <c r="A21" s="178"/>
      <c r="B21" s="467" t="s">
        <v>159</v>
      </c>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8"/>
      <c r="AN21" s="468"/>
      <c r="AO21" s="468"/>
      <c r="AP21" s="468"/>
      <c r="AQ21" s="468"/>
      <c r="AR21" s="468"/>
      <c r="AS21" s="468"/>
      <c r="AT21" s="468"/>
      <c r="AU21" s="468"/>
      <c r="AV21" s="468"/>
      <c r="AW21" s="468"/>
      <c r="AX21" s="469"/>
      <c r="AY21" s="393"/>
      <c r="AZ21" s="394"/>
      <c r="BA21" s="394"/>
      <c r="BB21" s="394"/>
      <c r="BC21" s="394"/>
      <c r="BD21" s="394"/>
      <c r="BE21" s="394"/>
      <c r="BF21" s="394"/>
      <c r="BG21" s="394"/>
      <c r="BH21" s="394"/>
      <c r="BI21" s="394"/>
      <c r="BJ21" s="394"/>
      <c r="BK21" s="394"/>
      <c r="BL21" s="394"/>
      <c r="BM21" s="395"/>
      <c r="BN21" s="454"/>
      <c r="BO21" s="455"/>
      <c r="BP21" s="455"/>
      <c r="BQ21" s="455"/>
      <c r="BR21" s="455"/>
      <c r="BS21" s="455"/>
      <c r="BT21" s="455"/>
      <c r="BU21" s="456"/>
      <c r="BV21" s="454"/>
      <c r="BW21" s="455"/>
      <c r="BX21" s="455"/>
      <c r="BY21" s="455"/>
      <c r="BZ21" s="455"/>
      <c r="CA21" s="455"/>
      <c r="CB21" s="455"/>
      <c r="CC21" s="456"/>
      <c r="CD21" s="191"/>
      <c r="CE21" s="452"/>
      <c r="CF21" s="452"/>
      <c r="CG21" s="452"/>
      <c r="CH21" s="452"/>
      <c r="CI21" s="452"/>
      <c r="CJ21" s="452"/>
      <c r="CK21" s="452"/>
      <c r="CL21" s="452"/>
      <c r="CM21" s="452"/>
      <c r="CN21" s="452"/>
      <c r="CO21" s="452"/>
      <c r="CP21" s="452"/>
      <c r="CQ21" s="452"/>
      <c r="CR21" s="452"/>
      <c r="CS21" s="453"/>
      <c r="CT21" s="417"/>
      <c r="CU21" s="418"/>
      <c r="CV21" s="418"/>
      <c r="CW21" s="418"/>
      <c r="CX21" s="418"/>
      <c r="CY21" s="418"/>
      <c r="CZ21" s="418"/>
      <c r="DA21" s="419"/>
      <c r="DB21" s="417"/>
      <c r="DC21" s="418"/>
      <c r="DD21" s="418"/>
      <c r="DE21" s="418"/>
      <c r="DF21" s="418"/>
      <c r="DG21" s="418"/>
      <c r="DH21" s="418"/>
      <c r="DI21" s="419"/>
    </row>
    <row r="22" spans="1:113" ht="18.75" customHeight="1" x14ac:dyDescent="0.15">
      <c r="A22" s="178"/>
      <c r="B22" s="396" t="s">
        <v>160</v>
      </c>
      <c r="C22" s="397"/>
      <c r="D22" s="398"/>
      <c r="E22" s="405" t="s">
        <v>1</v>
      </c>
      <c r="F22" s="406"/>
      <c r="G22" s="406"/>
      <c r="H22" s="406"/>
      <c r="I22" s="406"/>
      <c r="J22" s="406"/>
      <c r="K22" s="407"/>
      <c r="L22" s="405" t="s">
        <v>161</v>
      </c>
      <c r="M22" s="406"/>
      <c r="N22" s="406"/>
      <c r="O22" s="406"/>
      <c r="P22" s="407"/>
      <c r="Q22" s="411" t="s">
        <v>162</v>
      </c>
      <c r="R22" s="412"/>
      <c r="S22" s="412"/>
      <c r="T22" s="412"/>
      <c r="U22" s="412"/>
      <c r="V22" s="413"/>
      <c r="W22" s="462" t="s">
        <v>163</v>
      </c>
      <c r="X22" s="397"/>
      <c r="Y22" s="398"/>
      <c r="Z22" s="405" t="s">
        <v>1</v>
      </c>
      <c r="AA22" s="406"/>
      <c r="AB22" s="406"/>
      <c r="AC22" s="406"/>
      <c r="AD22" s="406"/>
      <c r="AE22" s="406"/>
      <c r="AF22" s="406"/>
      <c r="AG22" s="407"/>
      <c r="AH22" s="423" t="s">
        <v>164</v>
      </c>
      <c r="AI22" s="406"/>
      <c r="AJ22" s="406"/>
      <c r="AK22" s="406"/>
      <c r="AL22" s="407"/>
      <c r="AM22" s="423" t="s">
        <v>165</v>
      </c>
      <c r="AN22" s="424"/>
      <c r="AO22" s="424"/>
      <c r="AP22" s="424"/>
      <c r="AQ22" s="424"/>
      <c r="AR22" s="425"/>
      <c r="AS22" s="411" t="s">
        <v>162</v>
      </c>
      <c r="AT22" s="412"/>
      <c r="AU22" s="412"/>
      <c r="AV22" s="412"/>
      <c r="AW22" s="412"/>
      <c r="AX22" s="429"/>
      <c r="AY22" s="446" t="s">
        <v>166</v>
      </c>
      <c r="AZ22" s="447"/>
      <c r="BA22" s="447"/>
      <c r="BB22" s="447"/>
      <c r="BC22" s="447"/>
      <c r="BD22" s="447"/>
      <c r="BE22" s="447"/>
      <c r="BF22" s="447"/>
      <c r="BG22" s="447"/>
      <c r="BH22" s="447"/>
      <c r="BI22" s="447"/>
      <c r="BJ22" s="447"/>
      <c r="BK22" s="447"/>
      <c r="BL22" s="447"/>
      <c r="BM22" s="448"/>
      <c r="BN22" s="449">
        <v>10434157</v>
      </c>
      <c r="BO22" s="450"/>
      <c r="BP22" s="450"/>
      <c r="BQ22" s="450"/>
      <c r="BR22" s="450"/>
      <c r="BS22" s="450"/>
      <c r="BT22" s="450"/>
      <c r="BU22" s="451"/>
      <c r="BV22" s="449">
        <v>10563606</v>
      </c>
      <c r="BW22" s="450"/>
      <c r="BX22" s="450"/>
      <c r="BY22" s="450"/>
      <c r="BZ22" s="450"/>
      <c r="CA22" s="450"/>
      <c r="CB22" s="450"/>
      <c r="CC22" s="451"/>
      <c r="CD22" s="191"/>
      <c r="CE22" s="452"/>
      <c r="CF22" s="452"/>
      <c r="CG22" s="452"/>
      <c r="CH22" s="452"/>
      <c r="CI22" s="452"/>
      <c r="CJ22" s="452"/>
      <c r="CK22" s="452"/>
      <c r="CL22" s="452"/>
      <c r="CM22" s="452"/>
      <c r="CN22" s="452"/>
      <c r="CO22" s="452"/>
      <c r="CP22" s="452"/>
      <c r="CQ22" s="452"/>
      <c r="CR22" s="452"/>
      <c r="CS22" s="453"/>
      <c r="CT22" s="417"/>
      <c r="CU22" s="418"/>
      <c r="CV22" s="418"/>
      <c r="CW22" s="418"/>
      <c r="CX22" s="418"/>
      <c r="CY22" s="418"/>
      <c r="CZ22" s="418"/>
      <c r="DA22" s="419"/>
      <c r="DB22" s="417"/>
      <c r="DC22" s="418"/>
      <c r="DD22" s="418"/>
      <c r="DE22" s="418"/>
      <c r="DF22" s="418"/>
      <c r="DG22" s="418"/>
      <c r="DH22" s="418"/>
      <c r="DI22" s="419"/>
    </row>
    <row r="23" spans="1:113" ht="18.75" customHeight="1" x14ac:dyDescent="0.15">
      <c r="A23" s="178"/>
      <c r="B23" s="399"/>
      <c r="C23" s="400"/>
      <c r="D23" s="401"/>
      <c r="E23" s="408"/>
      <c r="F23" s="409"/>
      <c r="G23" s="409"/>
      <c r="H23" s="409"/>
      <c r="I23" s="409"/>
      <c r="J23" s="409"/>
      <c r="K23" s="410"/>
      <c r="L23" s="408"/>
      <c r="M23" s="409"/>
      <c r="N23" s="409"/>
      <c r="O23" s="409"/>
      <c r="P23" s="410"/>
      <c r="Q23" s="414"/>
      <c r="R23" s="415"/>
      <c r="S23" s="415"/>
      <c r="T23" s="415"/>
      <c r="U23" s="415"/>
      <c r="V23" s="416"/>
      <c r="W23" s="463"/>
      <c r="X23" s="400"/>
      <c r="Y23" s="401"/>
      <c r="Z23" s="408"/>
      <c r="AA23" s="409"/>
      <c r="AB23" s="409"/>
      <c r="AC23" s="409"/>
      <c r="AD23" s="409"/>
      <c r="AE23" s="409"/>
      <c r="AF23" s="409"/>
      <c r="AG23" s="410"/>
      <c r="AH23" s="408"/>
      <c r="AI23" s="409"/>
      <c r="AJ23" s="409"/>
      <c r="AK23" s="409"/>
      <c r="AL23" s="410"/>
      <c r="AM23" s="426"/>
      <c r="AN23" s="427"/>
      <c r="AO23" s="427"/>
      <c r="AP23" s="427"/>
      <c r="AQ23" s="427"/>
      <c r="AR23" s="428"/>
      <c r="AS23" s="414"/>
      <c r="AT23" s="415"/>
      <c r="AU23" s="415"/>
      <c r="AV23" s="415"/>
      <c r="AW23" s="415"/>
      <c r="AX23" s="430"/>
      <c r="AY23" s="434" t="s">
        <v>167</v>
      </c>
      <c r="AZ23" s="435"/>
      <c r="BA23" s="435"/>
      <c r="BB23" s="435"/>
      <c r="BC23" s="435"/>
      <c r="BD23" s="435"/>
      <c r="BE23" s="435"/>
      <c r="BF23" s="435"/>
      <c r="BG23" s="435"/>
      <c r="BH23" s="435"/>
      <c r="BI23" s="435"/>
      <c r="BJ23" s="435"/>
      <c r="BK23" s="435"/>
      <c r="BL23" s="435"/>
      <c r="BM23" s="436"/>
      <c r="BN23" s="420">
        <v>9729006</v>
      </c>
      <c r="BO23" s="421"/>
      <c r="BP23" s="421"/>
      <c r="BQ23" s="421"/>
      <c r="BR23" s="421"/>
      <c r="BS23" s="421"/>
      <c r="BT23" s="421"/>
      <c r="BU23" s="422"/>
      <c r="BV23" s="420">
        <v>9808798</v>
      </c>
      <c r="BW23" s="421"/>
      <c r="BX23" s="421"/>
      <c r="BY23" s="421"/>
      <c r="BZ23" s="421"/>
      <c r="CA23" s="421"/>
      <c r="CB23" s="421"/>
      <c r="CC23" s="422"/>
      <c r="CD23" s="191"/>
      <c r="CE23" s="452"/>
      <c r="CF23" s="452"/>
      <c r="CG23" s="452"/>
      <c r="CH23" s="452"/>
      <c r="CI23" s="452"/>
      <c r="CJ23" s="452"/>
      <c r="CK23" s="452"/>
      <c r="CL23" s="452"/>
      <c r="CM23" s="452"/>
      <c r="CN23" s="452"/>
      <c r="CO23" s="452"/>
      <c r="CP23" s="452"/>
      <c r="CQ23" s="452"/>
      <c r="CR23" s="452"/>
      <c r="CS23" s="453"/>
      <c r="CT23" s="417"/>
      <c r="CU23" s="418"/>
      <c r="CV23" s="418"/>
      <c r="CW23" s="418"/>
      <c r="CX23" s="418"/>
      <c r="CY23" s="418"/>
      <c r="CZ23" s="418"/>
      <c r="DA23" s="419"/>
      <c r="DB23" s="417"/>
      <c r="DC23" s="418"/>
      <c r="DD23" s="418"/>
      <c r="DE23" s="418"/>
      <c r="DF23" s="418"/>
      <c r="DG23" s="418"/>
      <c r="DH23" s="418"/>
      <c r="DI23" s="419"/>
    </row>
    <row r="24" spans="1:113" ht="18.75" customHeight="1" thickBot="1" x14ac:dyDescent="0.2">
      <c r="A24" s="178"/>
      <c r="B24" s="399"/>
      <c r="C24" s="400"/>
      <c r="D24" s="401"/>
      <c r="E24" s="376" t="s">
        <v>168</v>
      </c>
      <c r="F24" s="377"/>
      <c r="G24" s="377"/>
      <c r="H24" s="377"/>
      <c r="I24" s="377"/>
      <c r="J24" s="377"/>
      <c r="K24" s="378"/>
      <c r="L24" s="373">
        <v>1</v>
      </c>
      <c r="M24" s="374"/>
      <c r="N24" s="374"/>
      <c r="O24" s="374"/>
      <c r="P24" s="375"/>
      <c r="Q24" s="373">
        <v>7560</v>
      </c>
      <c r="R24" s="374"/>
      <c r="S24" s="374"/>
      <c r="T24" s="374"/>
      <c r="U24" s="374"/>
      <c r="V24" s="375"/>
      <c r="W24" s="463"/>
      <c r="X24" s="400"/>
      <c r="Y24" s="401"/>
      <c r="Z24" s="376" t="s">
        <v>169</v>
      </c>
      <c r="AA24" s="377"/>
      <c r="AB24" s="377"/>
      <c r="AC24" s="377"/>
      <c r="AD24" s="377"/>
      <c r="AE24" s="377"/>
      <c r="AF24" s="377"/>
      <c r="AG24" s="378"/>
      <c r="AH24" s="373">
        <v>233</v>
      </c>
      <c r="AI24" s="374"/>
      <c r="AJ24" s="374"/>
      <c r="AK24" s="374"/>
      <c r="AL24" s="375"/>
      <c r="AM24" s="373">
        <v>665215</v>
      </c>
      <c r="AN24" s="374"/>
      <c r="AO24" s="374"/>
      <c r="AP24" s="374"/>
      <c r="AQ24" s="374"/>
      <c r="AR24" s="375"/>
      <c r="AS24" s="373">
        <v>2855</v>
      </c>
      <c r="AT24" s="374"/>
      <c r="AU24" s="374"/>
      <c r="AV24" s="374"/>
      <c r="AW24" s="374"/>
      <c r="AX24" s="433"/>
      <c r="AY24" s="393" t="s">
        <v>170</v>
      </c>
      <c r="AZ24" s="394"/>
      <c r="BA24" s="394"/>
      <c r="BB24" s="394"/>
      <c r="BC24" s="394"/>
      <c r="BD24" s="394"/>
      <c r="BE24" s="394"/>
      <c r="BF24" s="394"/>
      <c r="BG24" s="394"/>
      <c r="BH24" s="394"/>
      <c r="BI24" s="394"/>
      <c r="BJ24" s="394"/>
      <c r="BK24" s="394"/>
      <c r="BL24" s="394"/>
      <c r="BM24" s="395"/>
      <c r="BN24" s="420">
        <v>4171364</v>
      </c>
      <c r="BO24" s="421"/>
      <c r="BP24" s="421"/>
      <c r="BQ24" s="421"/>
      <c r="BR24" s="421"/>
      <c r="BS24" s="421"/>
      <c r="BT24" s="421"/>
      <c r="BU24" s="422"/>
      <c r="BV24" s="420">
        <v>4318314</v>
      </c>
      <c r="BW24" s="421"/>
      <c r="BX24" s="421"/>
      <c r="BY24" s="421"/>
      <c r="BZ24" s="421"/>
      <c r="CA24" s="421"/>
      <c r="CB24" s="421"/>
      <c r="CC24" s="422"/>
      <c r="CD24" s="191"/>
      <c r="CE24" s="452"/>
      <c r="CF24" s="452"/>
      <c r="CG24" s="452"/>
      <c r="CH24" s="452"/>
      <c r="CI24" s="452"/>
      <c r="CJ24" s="452"/>
      <c r="CK24" s="452"/>
      <c r="CL24" s="452"/>
      <c r="CM24" s="452"/>
      <c r="CN24" s="452"/>
      <c r="CO24" s="452"/>
      <c r="CP24" s="452"/>
      <c r="CQ24" s="452"/>
      <c r="CR24" s="452"/>
      <c r="CS24" s="453"/>
      <c r="CT24" s="417"/>
      <c r="CU24" s="418"/>
      <c r="CV24" s="418"/>
      <c r="CW24" s="418"/>
      <c r="CX24" s="418"/>
      <c r="CY24" s="418"/>
      <c r="CZ24" s="418"/>
      <c r="DA24" s="419"/>
      <c r="DB24" s="417"/>
      <c r="DC24" s="418"/>
      <c r="DD24" s="418"/>
      <c r="DE24" s="418"/>
      <c r="DF24" s="418"/>
      <c r="DG24" s="418"/>
      <c r="DH24" s="418"/>
      <c r="DI24" s="419"/>
    </row>
    <row r="25" spans="1:113" ht="18.75" customHeight="1" x14ac:dyDescent="0.15">
      <c r="A25" s="178"/>
      <c r="B25" s="399"/>
      <c r="C25" s="400"/>
      <c r="D25" s="401"/>
      <c r="E25" s="376" t="s">
        <v>171</v>
      </c>
      <c r="F25" s="377"/>
      <c r="G25" s="377"/>
      <c r="H25" s="377"/>
      <c r="I25" s="377"/>
      <c r="J25" s="377"/>
      <c r="K25" s="378"/>
      <c r="L25" s="373">
        <v>1</v>
      </c>
      <c r="M25" s="374"/>
      <c r="N25" s="374"/>
      <c r="O25" s="374"/>
      <c r="P25" s="375"/>
      <c r="Q25" s="373">
        <v>6440</v>
      </c>
      <c r="R25" s="374"/>
      <c r="S25" s="374"/>
      <c r="T25" s="374"/>
      <c r="U25" s="374"/>
      <c r="V25" s="375"/>
      <c r="W25" s="463"/>
      <c r="X25" s="400"/>
      <c r="Y25" s="401"/>
      <c r="Z25" s="376" t="s">
        <v>172</v>
      </c>
      <c r="AA25" s="377"/>
      <c r="AB25" s="377"/>
      <c r="AC25" s="377"/>
      <c r="AD25" s="377"/>
      <c r="AE25" s="377"/>
      <c r="AF25" s="377"/>
      <c r="AG25" s="378"/>
      <c r="AH25" s="373" t="s">
        <v>173</v>
      </c>
      <c r="AI25" s="374"/>
      <c r="AJ25" s="374"/>
      <c r="AK25" s="374"/>
      <c r="AL25" s="375"/>
      <c r="AM25" s="373" t="s">
        <v>127</v>
      </c>
      <c r="AN25" s="374"/>
      <c r="AO25" s="374"/>
      <c r="AP25" s="374"/>
      <c r="AQ25" s="374"/>
      <c r="AR25" s="375"/>
      <c r="AS25" s="373" t="s">
        <v>173</v>
      </c>
      <c r="AT25" s="374"/>
      <c r="AU25" s="374"/>
      <c r="AV25" s="374"/>
      <c r="AW25" s="374"/>
      <c r="AX25" s="433"/>
      <c r="AY25" s="446" t="s">
        <v>174</v>
      </c>
      <c r="AZ25" s="447"/>
      <c r="BA25" s="447"/>
      <c r="BB25" s="447"/>
      <c r="BC25" s="447"/>
      <c r="BD25" s="447"/>
      <c r="BE25" s="447"/>
      <c r="BF25" s="447"/>
      <c r="BG25" s="447"/>
      <c r="BH25" s="447"/>
      <c r="BI25" s="447"/>
      <c r="BJ25" s="447"/>
      <c r="BK25" s="447"/>
      <c r="BL25" s="447"/>
      <c r="BM25" s="448"/>
      <c r="BN25" s="449">
        <v>105600</v>
      </c>
      <c r="BO25" s="450"/>
      <c r="BP25" s="450"/>
      <c r="BQ25" s="450"/>
      <c r="BR25" s="450"/>
      <c r="BS25" s="450"/>
      <c r="BT25" s="450"/>
      <c r="BU25" s="451"/>
      <c r="BV25" s="449">
        <v>21500</v>
      </c>
      <c r="BW25" s="450"/>
      <c r="BX25" s="450"/>
      <c r="BY25" s="450"/>
      <c r="BZ25" s="450"/>
      <c r="CA25" s="450"/>
      <c r="CB25" s="450"/>
      <c r="CC25" s="451"/>
      <c r="CD25" s="191"/>
      <c r="CE25" s="452"/>
      <c r="CF25" s="452"/>
      <c r="CG25" s="452"/>
      <c r="CH25" s="452"/>
      <c r="CI25" s="452"/>
      <c r="CJ25" s="452"/>
      <c r="CK25" s="452"/>
      <c r="CL25" s="452"/>
      <c r="CM25" s="452"/>
      <c r="CN25" s="452"/>
      <c r="CO25" s="452"/>
      <c r="CP25" s="452"/>
      <c r="CQ25" s="452"/>
      <c r="CR25" s="452"/>
      <c r="CS25" s="453"/>
      <c r="CT25" s="417"/>
      <c r="CU25" s="418"/>
      <c r="CV25" s="418"/>
      <c r="CW25" s="418"/>
      <c r="CX25" s="418"/>
      <c r="CY25" s="418"/>
      <c r="CZ25" s="418"/>
      <c r="DA25" s="419"/>
      <c r="DB25" s="417"/>
      <c r="DC25" s="418"/>
      <c r="DD25" s="418"/>
      <c r="DE25" s="418"/>
      <c r="DF25" s="418"/>
      <c r="DG25" s="418"/>
      <c r="DH25" s="418"/>
      <c r="DI25" s="419"/>
    </row>
    <row r="26" spans="1:113" ht="18.75" customHeight="1" x14ac:dyDescent="0.15">
      <c r="A26" s="178"/>
      <c r="B26" s="399"/>
      <c r="C26" s="400"/>
      <c r="D26" s="401"/>
      <c r="E26" s="376" t="s">
        <v>175</v>
      </c>
      <c r="F26" s="377"/>
      <c r="G26" s="377"/>
      <c r="H26" s="377"/>
      <c r="I26" s="377"/>
      <c r="J26" s="377"/>
      <c r="K26" s="378"/>
      <c r="L26" s="373">
        <v>1</v>
      </c>
      <c r="M26" s="374"/>
      <c r="N26" s="374"/>
      <c r="O26" s="374"/>
      <c r="P26" s="375"/>
      <c r="Q26" s="373">
        <v>6040</v>
      </c>
      <c r="R26" s="374"/>
      <c r="S26" s="374"/>
      <c r="T26" s="374"/>
      <c r="U26" s="374"/>
      <c r="V26" s="375"/>
      <c r="W26" s="463"/>
      <c r="X26" s="400"/>
      <c r="Y26" s="401"/>
      <c r="Z26" s="376" t="s">
        <v>176</v>
      </c>
      <c r="AA26" s="431"/>
      <c r="AB26" s="431"/>
      <c r="AC26" s="431"/>
      <c r="AD26" s="431"/>
      <c r="AE26" s="431"/>
      <c r="AF26" s="431"/>
      <c r="AG26" s="432"/>
      <c r="AH26" s="373">
        <v>4</v>
      </c>
      <c r="AI26" s="374"/>
      <c r="AJ26" s="374"/>
      <c r="AK26" s="374"/>
      <c r="AL26" s="375"/>
      <c r="AM26" s="373">
        <v>11204</v>
      </c>
      <c r="AN26" s="374"/>
      <c r="AO26" s="374"/>
      <c r="AP26" s="374"/>
      <c r="AQ26" s="374"/>
      <c r="AR26" s="375"/>
      <c r="AS26" s="373">
        <v>2801</v>
      </c>
      <c r="AT26" s="374"/>
      <c r="AU26" s="374"/>
      <c r="AV26" s="374"/>
      <c r="AW26" s="374"/>
      <c r="AX26" s="433"/>
      <c r="AY26" s="460" t="s">
        <v>177</v>
      </c>
      <c r="AZ26" s="380"/>
      <c r="BA26" s="380"/>
      <c r="BB26" s="380"/>
      <c r="BC26" s="380"/>
      <c r="BD26" s="380"/>
      <c r="BE26" s="380"/>
      <c r="BF26" s="380"/>
      <c r="BG26" s="380"/>
      <c r="BH26" s="380"/>
      <c r="BI26" s="380"/>
      <c r="BJ26" s="380"/>
      <c r="BK26" s="380"/>
      <c r="BL26" s="380"/>
      <c r="BM26" s="461"/>
      <c r="BN26" s="420" t="s">
        <v>135</v>
      </c>
      <c r="BO26" s="421"/>
      <c r="BP26" s="421"/>
      <c r="BQ26" s="421"/>
      <c r="BR26" s="421"/>
      <c r="BS26" s="421"/>
      <c r="BT26" s="421"/>
      <c r="BU26" s="422"/>
      <c r="BV26" s="420" t="s">
        <v>173</v>
      </c>
      <c r="BW26" s="421"/>
      <c r="BX26" s="421"/>
      <c r="BY26" s="421"/>
      <c r="BZ26" s="421"/>
      <c r="CA26" s="421"/>
      <c r="CB26" s="421"/>
      <c r="CC26" s="422"/>
      <c r="CD26" s="191"/>
      <c r="CE26" s="452"/>
      <c r="CF26" s="452"/>
      <c r="CG26" s="452"/>
      <c r="CH26" s="452"/>
      <c r="CI26" s="452"/>
      <c r="CJ26" s="452"/>
      <c r="CK26" s="452"/>
      <c r="CL26" s="452"/>
      <c r="CM26" s="452"/>
      <c r="CN26" s="452"/>
      <c r="CO26" s="452"/>
      <c r="CP26" s="452"/>
      <c r="CQ26" s="452"/>
      <c r="CR26" s="452"/>
      <c r="CS26" s="453"/>
      <c r="CT26" s="417"/>
      <c r="CU26" s="418"/>
      <c r="CV26" s="418"/>
      <c r="CW26" s="418"/>
      <c r="CX26" s="418"/>
      <c r="CY26" s="418"/>
      <c r="CZ26" s="418"/>
      <c r="DA26" s="419"/>
      <c r="DB26" s="417"/>
      <c r="DC26" s="418"/>
      <c r="DD26" s="418"/>
      <c r="DE26" s="418"/>
      <c r="DF26" s="418"/>
      <c r="DG26" s="418"/>
      <c r="DH26" s="418"/>
      <c r="DI26" s="419"/>
    </row>
    <row r="27" spans="1:113" ht="18.75" customHeight="1" thickBot="1" x14ac:dyDescent="0.2">
      <c r="A27" s="178"/>
      <c r="B27" s="399"/>
      <c r="C27" s="400"/>
      <c r="D27" s="401"/>
      <c r="E27" s="376" t="s">
        <v>178</v>
      </c>
      <c r="F27" s="377"/>
      <c r="G27" s="377"/>
      <c r="H27" s="377"/>
      <c r="I27" s="377"/>
      <c r="J27" s="377"/>
      <c r="K27" s="378"/>
      <c r="L27" s="373">
        <v>1</v>
      </c>
      <c r="M27" s="374"/>
      <c r="N27" s="374"/>
      <c r="O27" s="374"/>
      <c r="P27" s="375"/>
      <c r="Q27" s="373">
        <v>3100</v>
      </c>
      <c r="R27" s="374"/>
      <c r="S27" s="374"/>
      <c r="T27" s="374"/>
      <c r="U27" s="374"/>
      <c r="V27" s="375"/>
      <c r="W27" s="463"/>
      <c r="X27" s="400"/>
      <c r="Y27" s="401"/>
      <c r="Z27" s="376" t="s">
        <v>179</v>
      </c>
      <c r="AA27" s="377"/>
      <c r="AB27" s="377"/>
      <c r="AC27" s="377"/>
      <c r="AD27" s="377"/>
      <c r="AE27" s="377"/>
      <c r="AF27" s="377"/>
      <c r="AG27" s="378"/>
      <c r="AH27" s="373">
        <v>4</v>
      </c>
      <c r="AI27" s="374"/>
      <c r="AJ27" s="374"/>
      <c r="AK27" s="374"/>
      <c r="AL27" s="375"/>
      <c r="AM27" s="373">
        <v>15408</v>
      </c>
      <c r="AN27" s="374"/>
      <c r="AO27" s="374"/>
      <c r="AP27" s="374"/>
      <c r="AQ27" s="374"/>
      <c r="AR27" s="375"/>
      <c r="AS27" s="373">
        <v>3852</v>
      </c>
      <c r="AT27" s="374"/>
      <c r="AU27" s="374"/>
      <c r="AV27" s="374"/>
      <c r="AW27" s="374"/>
      <c r="AX27" s="433"/>
      <c r="AY27" s="457" t="s">
        <v>180</v>
      </c>
      <c r="AZ27" s="458"/>
      <c r="BA27" s="458"/>
      <c r="BB27" s="458"/>
      <c r="BC27" s="458"/>
      <c r="BD27" s="458"/>
      <c r="BE27" s="458"/>
      <c r="BF27" s="458"/>
      <c r="BG27" s="458"/>
      <c r="BH27" s="458"/>
      <c r="BI27" s="458"/>
      <c r="BJ27" s="458"/>
      <c r="BK27" s="458"/>
      <c r="BL27" s="458"/>
      <c r="BM27" s="459"/>
      <c r="BN27" s="454">
        <v>50000</v>
      </c>
      <c r="BO27" s="455"/>
      <c r="BP27" s="455"/>
      <c r="BQ27" s="455"/>
      <c r="BR27" s="455"/>
      <c r="BS27" s="455"/>
      <c r="BT27" s="455"/>
      <c r="BU27" s="456"/>
      <c r="BV27" s="454">
        <v>50000</v>
      </c>
      <c r="BW27" s="455"/>
      <c r="BX27" s="455"/>
      <c r="BY27" s="455"/>
      <c r="BZ27" s="455"/>
      <c r="CA27" s="455"/>
      <c r="CB27" s="455"/>
      <c r="CC27" s="456"/>
      <c r="CD27" s="193"/>
      <c r="CE27" s="452"/>
      <c r="CF27" s="452"/>
      <c r="CG27" s="452"/>
      <c r="CH27" s="452"/>
      <c r="CI27" s="452"/>
      <c r="CJ27" s="452"/>
      <c r="CK27" s="452"/>
      <c r="CL27" s="452"/>
      <c r="CM27" s="452"/>
      <c r="CN27" s="452"/>
      <c r="CO27" s="452"/>
      <c r="CP27" s="452"/>
      <c r="CQ27" s="452"/>
      <c r="CR27" s="452"/>
      <c r="CS27" s="453"/>
      <c r="CT27" s="417"/>
      <c r="CU27" s="418"/>
      <c r="CV27" s="418"/>
      <c r="CW27" s="418"/>
      <c r="CX27" s="418"/>
      <c r="CY27" s="418"/>
      <c r="CZ27" s="418"/>
      <c r="DA27" s="419"/>
      <c r="DB27" s="417"/>
      <c r="DC27" s="418"/>
      <c r="DD27" s="418"/>
      <c r="DE27" s="418"/>
      <c r="DF27" s="418"/>
      <c r="DG27" s="418"/>
      <c r="DH27" s="418"/>
      <c r="DI27" s="419"/>
    </row>
    <row r="28" spans="1:113" ht="18.75" customHeight="1" x14ac:dyDescent="0.15">
      <c r="A28" s="178"/>
      <c r="B28" s="399"/>
      <c r="C28" s="400"/>
      <c r="D28" s="401"/>
      <c r="E28" s="376" t="s">
        <v>181</v>
      </c>
      <c r="F28" s="377"/>
      <c r="G28" s="377"/>
      <c r="H28" s="377"/>
      <c r="I28" s="377"/>
      <c r="J28" s="377"/>
      <c r="K28" s="378"/>
      <c r="L28" s="373">
        <v>1</v>
      </c>
      <c r="M28" s="374"/>
      <c r="N28" s="374"/>
      <c r="O28" s="374"/>
      <c r="P28" s="375"/>
      <c r="Q28" s="373">
        <v>2540</v>
      </c>
      <c r="R28" s="374"/>
      <c r="S28" s="374"/>
      <c r="T28" s="374"/>
      <c r="U28" s="374"/>
      <c r="V28" s="375"/>
      <c r="W28" s="463"/>
      <c r="X28" s="400"/>
      <c r="Y28" s="401"/>
      <c r="Z28" s="376" t="s">
        <v>182</v>
      </c>
      <c r="AA28" s="377"/>
      <c r="AB28" s="377"/>
      <c r="AC28" s="377"/>
      <c r="AD28" s="377"/>
      <c r="AE28" s="377"/>
      <c r="AF28" s="377"/>
      <c r="AG28" s="378"/>
      <c r="AH28" s="373" t="s">
        <v>135</v>
      </c>
      <c r="AI28" s="374"/>
      <c r="AJ28" s="374"/>
      <c r="AK28" s="374"/>
      <c r="AL28" s="375"/>
      <c r="AM28" s="373" t="s">
        <v>127</v>
      </c>
      <c r="AN28" s="374"/>
      <c r="AO28" s="374"/>
      <c r="AP28" s="374"/>
      <c r="AQ28" s="374"/>
      <c r="AR28" s="375"/>
      <c r="AS28" s="373" t="s">
        <v>127</v>
      </c>
      <c r="AT28" s="374"/>
      <c r="AU28" s="374"/>
      <c r="AV28" s="374"/>
      <c r="AW28" s="374"/>
      <c r="AX28" s="433"/>
      <c r="AY28" s="437" t="s">
        <v>183</v>
      </c>
      <c r="AZ28" s="438"/>
      <c r="BA28" s="438"/>
      <c r="BB28" s="439"/>
      <c r="BC28" s="446" t="s">
        <v>48</v>
      </c>
      <c r="BD28" s="447"/>
      <c r="BE28" s="447"/>
      <c r="BF28" s="447"/>
      <c r="BG28" s="447"/>
      <c r="BH28" s="447"/>
      <c r="BI28" s="447"/>
      <c r="BJ28" s="447"/>
      <c r="BK28" s="447"/>
      <c r="BL28" s="447"/>
      <c r="BM28" s="448"/>
      <c r="BN28" s="449">
        <v>1370783</v>
      </c>
      <c r="BO28" s="450"/>
      <c r="BP28" s="450"/>
      <c r="BQ28" s="450"/>
      <c r="BR28" s="450"/>
      <c r="BS28" s="450"/>
      <c r="BT28" s="450"/>
      <c r="BU28" s="451"/>
      <c r="BV28" s="449">
        <v>1215767</v>
      </c>
      <c r="BW28" s="450"/>
      <c r="BX28" s="450"/>
      <c r="BY28" s="450"/>
      <c r="BZ28" s="450"/>
      <c r="CA28" s="450"/>
      <c r="CB28" s="450"/>
      <c r="CC28" s="451"/>
      <c r="CD28" s="191"/>
      <c r="CE28" s="452"/>
      <c r="CF28" s="452"/>
      <c r="CG28" s="452"/>
      <c r="CH28" s="452"/>
      <c r="CI28" s="452"/>
      <c r="CJ28" s="452"/>
      <c r="CK28" s="452"/>
      <c r="CL28" s="452"/>
      <c r="CM28" s="452"/>
      <c r="CN28" s="452"/>
      <c r="CO28" s="452"/>
      <c r="CP28" s="452"/>
      <c r="CQ28" s="452"/>
      <c r="CR28" s="452"/>
      <c r="CS28" s="453"/>
      <c r="CT28" s="417"/>
      <c r="CU28" s="418"/>
      <c r="CV28" s="418"/>
      <c r="CW28" s="418"/>
      <c r="CX28" s="418"/>
      <c r="CY28" s="418"/>
      <c r="CZ28" s="418"/>
      <c r="DA28" s="419"/>
      <c r="DB28" s="417"/>
      <c r="DC28" s="418"/>
      <c r="DD28" s="418"/>
      <c r="DE28" s="418"/>
      <c r="DF28" s="418"/>
      <c r="DG28" s="418"/>
      <c r="DH28" s="418"/>
      <c r="DI28" s="419"/>
    </row>
    <row r="29" spans="1:113" ht="18.75" customHeight="1" x14ac:dyDescent="0.15">
      <c r="A29" s="178"/>
      <c r="B29" s="399"/>
      <c r="C29" s="400"/>
      <c r="D29" s="401"/>
      <c r="E29" s="376" t="s">
        <v>184</v>
      </c>
      <c r="F29" s="377"/>
      <c r="G29" s="377"/>
      <c r="H29" s="377"/>
      <c r="I29" s="377"/>
      <c r="J29" s="377"/>
      <c r="K29" s="378"/>
      <c r="L29" s="373">
        <v>14</v>
      </c>
      <c r="M29" s="374"/>
      <c r="N29" s="374"/>
      <c r="O29" s="374"/>
      <c r="P29" s="375"/>
      <c r="Q29" s="373">
        <v>2320</v>
      </c>
      <c r="R29" s="374"/>
      <c r="S29" s="374"/>
      <c r="T29" s="374"/>
      <c r="U29" s="374"/>
      <c r="V29" s="375"/>
      <c r="W29" s="464"/>
      <c r="X29" s="465"/>
      <c r="Y29" s="466"/>
      <c r="Z29" s="376" t="s">
        <v>185</v>
      </c>
      <c r="AA29" s="377"/>
      <c r="AB29" s="377"/>
      <c r="AC29" s="377"/>
      <c r="AD29" s="377"/>
      <c r="AE29" s="377"/>
      <c r="AF29" s="377"/>
      <c r="AG29" s="378"/>
      <c r="AH29" s="373">
        <v>237</v>
      </c>
      <c r="AI29" s="374"/>
      <c r="AJ29" s="374"/>
      <c r="AK29" s="374"/>
      <c r="AL29" s="375"/>
      <c r="AM29" s="373">
        <v>680623</v>
      </c>
      <c r="AN29" s="374"/>
      <c r="AO29" s="374"/>
      <c r="AP29" s="374"/>
      <c r="AQ29" s="374"/>
      <c r="AR29" s="375"/>
      <c r="AS29" s="373">
        <v>2872</v>
      </c>
      <c r="AT29" s="374"/>
      <c r="AU29" s="374"/>
      <c r="AV29" s="374"/>
      <c r="AW29" s="374"/>
      <c r="AX29" s="433"/>
      <c r="AY29" s="440"/>
      <c r="AZ29" s="441"/>
      <c r="BA29" s="441"/>
      <c r="BB29" s="442"/>
      <c r="BC29" s="434" t="s">
        <v>186</v>
      </c>
      <c r="BD29" s="435"/>
      <c r="BE29" s="435"/>
      <c r="BF29" s="435"/>
      <c r="BG29" s="435"/>
      <c r="BH29" s="435"/>
      <c r="BI29" s="435"/>
      <c r="BJ29" s="435"/>
      <c r="BK29" s="435"/>
      <c r="BL29" s="435"/>
      <c r="BM29" s="436"/>
      <c r="BN29" s="420">
        <v>14988</v>
      </c>
      <c r="BO29" s="421"/>
      <c r="BP29" s="421"/>
      <c r="BQ29" s="421"/>
      <c r="BR29" s="421"/>
      <c r="BS29" s="421"/>
      <c r="BT29" s="421"/>
      <c r="BU29" s="422"/>
      <c r="BV29" s="420">
        <v>14987</v>
      </c>
      <c r="BW29" s="421"/>
      <c r="BX29" s="421"/>
      <c r="BY29" s="421"/>
      <c r="BZ29" s="421"/>
      <c r="CA29" s="421"/>
      <c r="CB29" s="421"/>
      <c r="CC29" s="422"/>
      <c r="CD29" s="193"/>
      <c r="CE29" s="452"/>
      <c r="CF29" s="452"/>
      <c r="CG29" s="452"/>
      <c r="CH29" s="452"/>
      <c r="CI29" s="452"/>
      <c r="CJ29" s="452"/>
      <c r="CK29" s="452"/>
      <c r="CL29" s="452"/>
      <c r="CM29" s="452"/>
      <c r="CN29" s="452"/>
      <c r="CO29" s="452"/>
      <c r="CP29" s="452"/>
      <c r="CQ29" s="452"/>
      <c r="CR29" s="452"/>
      <c r="CS29" s="453"/>
      <c r="CT29" s="417"/>
      <c r="CU29" s="418"/>
      <c r="CV29" s="418"/>
      <c r="CW29" s="418"/>
      <c r="CX29" s="418"/>
      <c r="CY29" s="418"/>
      <c r="CZ29" s="418"/>
      <c r="DA29" s="419"/>
      <c r="DB29" s="417"/>
      <c r="DC29" s="418"/>
      <c r="DD29" s="418"/>
      <c r="DE29" s="418"/>
      <c r="DF29" s="418"/>
      <c r="DG29" s="418"/>
      <c r="DH29" s="418"/>
      <c r="DI29" s="419"/>
    </row>
    <row r="30" spans="1:113" ht="18.75" customHeight="1" thickBot="1" x14ac:dyDescent="0.2">
      <c r="A30" s="178"/>
      <c r="B30" s="402"/>
      <c r="C30" s="403"/>
      <c r="D30" s="404"/>
      <c r="E30" s="381"/>
      <c r="F30" s="382"/>
      <c r="G30" s="382"/>
      <c r="H30" s="382"/>
      <c r="I30" s="382"/>
      <c r="J30" s="382"/>
      <c r="K30" s="383"/>
      <c r="L30" s="384"/>
      <c r="M30" s="385"/>
      <c r="N30" s="385"/>
      <c r="O30" s="385"/>
      <c r="P30" s="386"/>
      <c r="Q30" s="384"/>
      <c r="R30" s="385"/>
      <c r="S30" s="385"/>
      <c r="T30" s="385"/>
      <c r="U30" s="385"/>
      <c r="V30" s="386"/>
      <c r="W30" s="387" t="s">
        <v>187</v>
      </c>
      <c r="X30" s="388"/>
      <c r="Y30" s="388"/>
      <c r="Z30" s="388"/>
      <c r="AA30" s="388"/>
      <c r="AB30" s="388"/>
      <c r="AC30" s="388"/>
      <c r="AD30" s="388"/>
      <c r="AE30" s="388"/>
      <c r="AF30" s="388"/>
      <c r="AG30" s="389"/>
      <c r="AH30" s="390">
        <v>97.5</v>
      </c>
      <c r="AI30" s="391"/>
      <c r="AJ30" s="391"/>
      <c r="AK30" s="391"/>
      <c r="AL30" s="391"/>
      <c r="AM30" s="391"/>
      <c r="AN30" s="391"/>
      <c r="AO30" s="391"/>
      <c r="AP30" s="391"/>
      <c r="AQ30" s="391"/>
      <c r="AR30" s="391"/>
      <c r="AS30" s="391"/>
      <c r="AT30" s="391"/>
      <c r="AU30" s="391"/>
      <c r="AV30" s="391"/>
      <c r="AW30" s="391"/>
      <c r="AX30" s="392"/>
      <c r="AY30" s="443"/>
      <c r="AZ30" s="444"/>
      <c r="BA30" s="444"/>
      <c r="BB30" s="445"/>
      <c r="BC30" s="393" t="s">
        <v>50</v>
      </c>
      <c r="BD30" s="394"/>
      <c r="BE30" s="394"/>
      <c r="BF30" s="394"/>
      <c r="BG30" s="394"/>
      <c r="BH30" s="394"/>
      <c r="BI30" s="394"/>
      <c r="BJ30" s="394"/>
      <c r="BK30" s="394"/>
      <c r="BL30" s="394"/>
      <c r="BM30" s="395"/>
      <c r="BN30" s="454">
        <v>1050674</v>
      </c>
      <c r="BO30" s="455"/>
      <c r="BP30" s="455"/>
      <c r="BQ30" s="455"/>
      <c r="BR30" s="455"/>
      <c r="BS30" s="455"/>
      <c r="BT30" s="455"/>
      <c r="BU30" s="456"/>
      <c r="BV30" s="454">
        <v>878885</v>
      </c>
      <c r="BW30" s="455"/>
      <c r="BX30" s="455"/>
      <c r="BY30" s="455"/>
      <c r="BZ30" s="455"/>
      <c r="CA30" s="455"/>
      <c r="CB30" s="455"/>
      <c r="CC30" s="456"/>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9" t="s">
        <v>188</v>
      </c>
      <c r="D32" s="379"/>
      <c r="E32" s="379"/>
      <c r="F32" s="379"/>
      <c r="G32" s="379"/>
      <c r="H32" s="379"/>
      <c r="I32" s="379"/>
      <c r="J32" s="379"/>
      <c r="K32" s="379"/>
      <c r="L32" s="379"/>
      <c r="M32" s="379"/>
      <c r="N32" s="379"/>
      <c r="O32" s="379"/>
      <c r="P32" s="379"/>
      <c r="Q32" s="379"/>
      <c r="R32" s="379"/>
      <c r="S32" s="379"/>
      <c r="U32" s="380" t="s">
        <v>189</v>
      </c>
      <c r="V32" s="380"/>
      <c r="W32" s="380"/>
      <c r="X32" s="380"/>
      <c r="Y32" s="380"/>
      <c r="Z32" s="380"/>
      <c r="AA32" s="380"/>
      <c r="AB32" s="380"/>
      <c r="AC32" s="380"/>
      <c r="AD32" s="380"/>
      <c r="AE32" s="380"/>
      <c r="AF32" s="380"/>
      <c r="AG32" s="380"/>
      <c r="AH32" s="380"/>
      <c r="AI32" s="380"/>
      <c r="AJ32" s="380"/>
      <c r="AK32" s="380"/>
      <c r="AM32" s="380" t="s">
        <v>190</v>
      </c>
      <c r="AN32" s="380"/>
      <c r="AO32" s="380"/>
      <c r="AP32" s="380"/>
      <c r="AQ32" s="380"/>
      <c r="AR32" s="380"/>
      <c r="AS32" s="380"/>
      <c r="AT32" s="380"/>
      <c r="AU32" s="380"/>
      <c r="AV32" s="380"/>
      <c r="AW32" s="380"/>
      <c r="AX32" s="380"/>
      <c r="AY32" s="380"/>
      <c r="AZ32" s="380"/>
      <c r="BA32" s="380"/>
      <c r="BB32" s="380"/>
      <c r="BC32" s="380"/>
      <c r="BE32" s="380" t="s">
        <v>191</v>
      </c>
      <c r="BF32" s="380"/>
      <c r="BG32" s="380"/>
      <c r="BH32" s="380"/>
      <c r="BI32" s="380"/>
      <c r="BJ32" s="380"/>
      <c r="BK32" s="380"/>
      <c r="BL32" s="380"/>
      <c r="BM32" s="380"/>
      <c r="BN32" s="380"/>
      <c r="BO32" s="380"/>
      <c r="BP32" s="380"/>
      <c r="BQ32" s="380"/>
      <c r="BR32" s="380"/>
      <c r="BS32" s="380"/>
      <c r="BT32" s="380"/>
      <c r="BU32" s="380"/>
      <c r="BW32" s="380" t="s">
        <v>192</v>
      </c>
      <c r="BX32" s="380"/>
      <c r="BY32" s="380"/>
      <c r="BZ32" s="380"/>
      <c r="CA32" s="380"/>
      <c r="CB32" s="380"/>
      <c r="CC32" s="380"/>
      <c r="CD32" s="380"/>
      <c r="CE32" s="380"/>
      <c r="CF32" s="380"/>
      <c r="CG32" s="380"/>
      <c r="CH32" s="380"/>
      <c r="CI32" s="380"/>
      <c r="CJ32" s="380"/>
      <c r="CK32" s="380"/>
      <c r="CL32" s="380"/>
      <c r="CM32" s="380"/>
      <c r="CO32" s="380" t="s">
        <v>193</v>
      </c>
      <c r="CP32" s="380"/>
      <c r="CQ32" s="380"/>
      <c r="CR32" s="380"/>
      <c r="CS32" s="380"/>
      <c r="CT32" s="380"/>
      <c r="CU32" s="380"/>
      <c r="CV32" s="380"/>
      <c r="CW32" s="380"/>
      <c r="CX32" s="380"/>
      <c r="CY32" s="380"/>
      <c r="CZ32" s="380"/>
      <c r="DA32" s="380"/>
      <c r="DB32" s="380"/>
      <c r="DC32" s="380"/>
      <c r="DD32" s="380"/>
      <c r="DE32" s="380"/>
      <c r="DI32" s="201"/>
    </row>
    <row r="33" spans="1:113" ht="13.5" customHeight="1" x14ac:dyDescent="0.15">
      <c r="A33" s="178"/>
      <c r="B33" s="202"/>
      <c r="C33" s="372" t="s">
        <v>194</v>
      </c>
      <c r="D33" s="372"/>
      <c r="E33" s="371" t="s">
        <v>195</v>
      </c>
      <c r="F33" s="371"/>
      <c r="G33" s="371"/>
      <c r="H33" s="371"/>
      <c r="I33" s="371"/>
      <c r="J33" s="371"/>
      <c r="K33" s="371"/>
      <c r="L33" s="371"/>
      <c r="M33" s="371"/>
      <c r="N33" s="371"/>
      <c r="O33" s="371"/>
      <c r="P33" s="371"/>
      <c r="Q33" s="371"/>
      <c r="R33" s="371"/>
      <c r="S33" s="371"/>
      <c r="T33" s="203"/>
      <c r="U33" s="372" t="s">
        <v>194</v>
      </c>
      <c r="V33" s="372"/>
      <c r="W33" s="371" t="s">
        <v>196</v>
      </c>
      <c r="X33" s="371"/>
      <c r="Y33" s="371"/>
      <c r="Z33" s="371"/>
      <c r="AA33" s="371"/>
      <c r="AB33" s="371"/>
      <c r="AC33" s="371"/>
      <c r="AD33" s="371"/>
      <c r="AE33" s="371"/>
      <c r="AF33" s="371"/>
      <c r="AG33" s="371"/>
      <c r="AH33" s="371"/>
      <c r="AI33" s="371"/>
      <c r="AJ33" s="371"/>
      <c r="AK33" s="371"/>
      <c r="AL33" s="203"/>
      <c r="AM33" s="372" t="s">
        <v>194</v>
      </c>
      <c r="AN33" s="372"/>
      <c r="AO33" s="371" t="s">
        <v>197</v>
      </c>
      <c r="AP33" s="371"/>
      <c r="AQ33" s="371"/>
      <c r="AR33" s="371"/>
      <c r="AS33" s="371"/>
      <c r="AT33" s="371"/>
      <c r="AU33" s="371"/>
      <c r="AV33" s="371"/>
      <c r="AW33" s="371"/>
      <c r="AX33" s="371"/>
      <c r="AY33" s="371"/>
      <c r="AZ33" s="371"/>
      <c r="BA33" s="371"/>
      <c r="BB33" s="371"/>
      <c r="BC33" s="371"/>
      <c r="BD33" s="204"/>
      <c r="BE33" s="371" t="s">
        <v>198</v>
      </c>
      <c r="BF33" s="371"/>
      <c r="BG33" s="371" t="s">
        <v>199</v>
      </c>
      <c r="BH33" s="371"/>
      <c r="BI33" s="371"/>
      <c r="BJ33" s="371"/>
      <c r="BK33" s="371"/>
      <c r="BL33" s="371"/>
      <c r="BM33" s="371"/>
      <c r="BN33" s="371"/>
      <c r="BO33" s="371"/>
      <c r="BP33" s="371"/>
      <c r="BQ33" s="371"/>
      <c r="BR33" s="371"/>
      <c r="BS33" s="371"/>
      <c r="BT33" s="371"/>
      <c r="BU33" s="371"/>
      <c r="BV33" s="204"/>
      <c r="BW33" s="372" t="s">
        <v>198</v>
      </c>
      <c r="BX33" s="372"/>
      <c r="BY33" s="371" t="s">
        <v>200</v>
      </c>
      <c r="BZ33" s="371"/>
      <c r="CA33" s="371"/>
      <c r="CB33" s="371"/>
      <c r="CC33" s="371"/>
      <c r="CD33" s="371"/>
      <c r="CE33" s="371"/>
      <c r="CF33" s="371"/>
      <c r="CG33" s="371"/>
      <c r="CH33" s="371"/>
      <c r="CI33" s="371"/>
      <c r="CJ33" s="371"/>
      <c r="CK33" s="371"/>
      <c r="CL33" s="371"/>
      <c r="CM33" s="371"/>
      <c r="CN33" s="203"/>
      <c r="CO33" s="372" t="s">
        <v>194</v>
      </c>
      <c r="CP33" s="372"/>
      <c r="CQ33" s="371" t="s">
        <v>201</v>
      </c>
      <c r="CR33" s="371"/>
      <c r="CS33" s="371"/>
      <c r="CT33" s="371"/>
      <c r="CU33" s="371"/>
      <c r="CV33" s="371"/>
      <c r="CW33" s="371"/>
      <c r="CX33" s="371"/>
      <c r="CY33" s="371"/>
      <c r="CZ33" s="371"/>
      <c r="DA33" s="371"/>
      <c r="DB33" s="371"/>
      <c r="DC33" s="371"/>
      <c r="DD33" s="371"/>
      <c r="DE33" s="371"/>
      <c r="DF33" s="203"/>
      <c r="DG33" s="370" t="s">
        <v>202</v>
      </c>
      <c r="DH33" s="370"/>
      <c r="DI33" s="205"/>
    </row>
    <row r="34" spans="1:113" ht="32.25" customHeight="1" x14ac:dyDescent="0.15">
      <c r="A34" s="178"/>
      <c r="B34" s="202"/>
      <c r="C34" s="368">
        <f>IF(E34="","",1)</f>
        <v>1</v>
      </c>
      <c r="D34" s="368"/>
      <c r="E34" s="369" t="str">
        <f>IF('各会計、関係団体の財政状況及び健全化判断比率'!B7="","",'各会計、関係団体の財政状況及び健全化判断比率'!B7)</f>
        <v>一般会計</v>
      </c>
      <c r="F34" s="369"/>
      <c r="G34" s="369"/>
      <c r="H34" s="369"/>
      <c r="I34" s="369"/>
      <c r="J34" s="369"/>
      <c r="K34" s="369"/>
      <c r="L34" s="369"/>
      <c r="M34" s="369"/>
      <c r="N34" s="369"/>
      <c r="O34" s="369"/>
      <c r="P34" s="369"/>
      <c r="Q34" s="369"/>
      <c r="R34" s="369"/>
      <c r="S34" s="369"/>
      <c r="T34" s="178"/>
      <c r="U34" s="368">
        <f>IF(W34="","",MAX(C34:D43)+1)</f>
        <v>2</v>
      </c>
      <c r="V34" s="368"/>
      <c r="W34" s="369" t="str">
        <f>IF('各会計、関係団体の財政状況及び健全化判断比率'!B28="","",'各会計、関係団体の財政状況及び健全化判断比率'!B28)</f>
        <v>国民健康保険特別会計</v>
      </c>
      <c r="X34" s="369"/>
      <c r="Y34" s="369"/>
      <c r="Z34" s="369"/>
      <c r="AA34" s="369"/>
      <c r="AB34" s="369"/>
      <c r="AC34" s="369"/>
      <c r="AD34" s="369"/>
      <c r="AE34" s="369"/>
      <c r="AF34" s="369"/>
      <c r="AG34" s="369"/>
      <c r="AH34" s="369"/>
      <c r="AI34" s="369"/>
      <c r="AJ34" s="369"/>
      <c r="AK34" s="369"/>
      <c r="AL34" s="178"/>
      <c r="AM34" s="368">
        <f>IF(AO34="","",MAX(C34:D43,U34:V43)+1)</f>
        <v>4</v>
      </c>
      <c r="AN34" s="368"/>
      <c r="AO34" s="369" t="str">
        <f>IF('各会計、関係団体の財政状況及び健全化判断比率'!B30="","",'各会計、関係団体の財政状況及び健全化判断比率'!B30)</f>
        <v>水道事業会計</v>
      </c>
      <c r="AP34" s="369"/>
      <c r="AQ34" s="369"/>
      <c r="AR34" s="369"/>
      <c r="AS34" s="369"/>
      <c r="AT34" s="369"/>
      <c r="AU34" s="369"/>
      <c r="AV34" s="369"/>
      <c r="AW34" s="369"/>
      <c r="AX34" s="369"/>
      <c r="AY34" s="369"/>
      <c r="AZ34" s="369"/>
      <c r="BA34" s="369"/>
      <c r="BB34" s="369"/>
      <c r="BC34" s="369"/>
      <c r="BD34" s="178"/>
      <c r="BE34" s="368">
        <f>IF(BG34="","",MAX(C34:D43,U34:V43,AM34:AN43)+1)</f>
        <v>6</v>
      </c>
      <c r="BF34" s="368"/>
      <c r="BG34" s="369" t="str">
        <f>IF('各会計、関係団体の財政状況及び健全化判断比率'!B32="","",'各会計、関係団体の財政状況及び健全化判断比率'!B32)</f>
        <v>公設浄化槽事業特別会計</v>
      </c>
      <c r="BH34" s="369"/>
      <c r="BI34" s="369"/>
      <c r="BJ34" s="369"/>
      <c r="BK34" s="369"/>
      <c r="BL34" s="369"/>
      <c r="BM34" s="369"/>
      <c r="BN34" s="369"/>
      <c r="BO34" s="369"/>
      <c r="BP34" s="369"/>
      <c r="BQ34" s="369"/>
      <c r="BR34" s="369"/>
      <c r="BS34" s="369"/>
      <c r="BT34" s="369"/>
      <c r="BU34" s="369"/>
      <c r="BV34" s="178"/>
      <c r="BW34" s="368">
        <f>IF(BY34="","",MAX(C34:D43,U34:V43,AM34:AN43,BE34:BF43)+1)</f>
        <v>7</v>
      </c>
      <c r="BX34" s="368"/>
      <c r="BY34" s="369" t="str">
        <f>IF('各会計、関係団体の財政状況及び健全化判断比率'!B68="","",'各会計、関係団体の財政状況及び健全化判断比率'!B68)</f>
        <v>埼玉県後期高齢者医療広域連合</v>
      </c>
      <c r="BZ34" s="369"/>
      <c r="CA34" s="369"/>
      <c r="CB34" s="369"/>
      <c r="CC34" s="369"/>
      <c r="CD34" s="369"/>
      <c r="CE34" s="369"/>
      <c r="CF34" s="369"/>
      <c r="CG34" s="369"/>
      <c r="CH34" s="369"/>
      <c r="CI34" s="369"/>
      <c r="CJ34" s="369"/>
      <c r="CK34" s="369"/>
      <c r="CL34" s="369"/>
      <c r="CM34" s="369"/>
      <c r="CN34" s="178"/>
      <c r="CO34" s="368" t="str">
        <f>IF(CQ34="","",MAX(C34:D43,U34:V43,AM34:AN43,BE34:BF43,BW34:BX43)+1)</f>
        <v/>
      </c>
      <c r="CP34" s="368"/>
      <c r="CQ34" s="369" t="str">
        <f>IF('各会計、関係団体の財政状況及び健全化判断比率'!BS7="","",'各会計、関係団体の財政状況及び健全化判断比率'!BS7)</f>
        <v/>
      </c>
      <c r="CR34" s="369"/>
      <c r="CS34" s="369"/>
      <c r="CT34" s="369"/>
      <c r="CU34" s="369"/>
      <c r="CV34" s="369"/>
      <c r="CW34" s="369"/>
      <c r="CX34" s="369"/>
      <c r="CY34" s="369"/>
      <c r="CZ34" s="369"/>
      <c r="DA34" s="369"/>
      <c r="DB34" s="369"/>
      <c r="DC34" s="369"/>
      <c r="DD34" s="369"/>
      <c r="DE34" s="369"/>
      <c r="DG34" s="366" t="str">
        <f>IF('各会計、関係団体の財政状況及び健全化判断比率'!BR7="","",'各会計、関係団体の財政状況及び健全化判断比率'!BR7)</f>
        <v/>
      </c>
      <c r="DH34" s="366"/>
      <c r="DI34" s="205"/>
    </row>
    <row r="35" spans="1:113" ht="32.25" customHeight="1" x14ac:dyDescent="0.15">
      <c r="A35" s="178"/>
      <c r="B35" s="202"/>
      <c r="C35" s="368" t="str">
        <f>IF(E35="","",C34+1)</f>
        <v/>
      </c>
      <c r="D35" s="368"/>
      <c r="E35" s="369" t="str">
        <f>IF('各会計、関係団体の財政状況及び健全化判断比率'!B8="","",'各会計、関係団体の財政状況及び健全化判断比率'!B8)</f>
        <v/>
      </c>
      <c r="F35" s="369"/>
      <c r="G35" s="369"/>
      <c r="H35" s="369"/>
      <c r="I35" s="369"/>
      <c r="J35" s="369"/>
      <c r="K35" s="369"/>
      <c r="L35" s="369"/>
      <c r="M35" s="369"/>
      <c r="N35" s="369"/>
      <c r="O35" s="369"/>
      <c r="P35" s="369"/>
      <c r="Q35" s="369"/>
      <c r="R35" s="369"/>
      <c r="S35" s="369"/>
      <c r="T35" s="178"/>
      <c r="U35" s="368">
        <f>IF(W35="","",U34+1)</f>
        <v>3</v>
      </c>
      <c r="V35" s="368"/>
      <c r="W35" s="369" t="str">
        <f>IF('各会計、関係団体の財政状況及び健全化判断比率'!B29="","",'各会計、関係団体の財政状況及び健全化判断比率'!B29)</f>
        <v>後期高齢者医療特別会計</v>
      </c>
      <c r="X35" s="369"/>
      <c r="Y35" s="369"/>
      <c r="Z35" s="369"/>
      <c r="AA35" s="369"/>
      <c r="AB35" s="369"/>
      <c r="AC35" s="369"/>
      <c r="AD35" s="369"/>
      <c r="AE35" s="369"/>
      <c r="AF35" s="369"/>
      <c r="AG35" s="369"/>
      <c r="AH35" s="369"/>
      <c r="AI35" s="369"/>
      <c r="AJ35" s="369"/>
      <c r="AK35" s="369"/>
      <c r="AL35" s="178"/>
      <c r="AM35" s="368">
        <f t="shared" ref="AM35:AM43" si="0">IF(AO35="","",AM34+1)</f>
        <v>5</v>
      </c>
      <c r="AN35" s="368"/>
      <c r="AO35" s="369" t="str">
        <f>IF('各会計、関係団体の財政状況及び健全化判断比率'!B31="","",'各会計、関係団体の財政状況及び健全化判断比率'!B31)</f>
        <v>下水道事業会計</v>
      </c>
      <c r="AP35" s="369"/>
      <c r="AQ35" s="369"/>
      <c r="AR35" s="369"/>
      <c r="AS35" s="369"/>
      <c r="AT35" s="369"/>
      <c r="AU35" s="369"/>
      <c r="AV35" s="369"/>
      <c r="AW35" s="369"/>
      <c r="AX35" s="369"/>
      <c r="AY35" s="369"/>
      <c r="AZ35" s="369"/>
      <c r="BA35" s="369"/>
      <c r="BB35" s="369"/>
      <c r="BC35" s="369"/>
      <c r="BD35" s="178"/>
      <c r="BE35" s="368" t="str">
        <f t="shared" ref="BE35:BE43" si="1">IF(BG35="","",BE34+1)</f>
        <v/>
      </c>
      <c r="BF35" s="368"/>
      <c r="BG35" s="369"/>
      <c r="BH35" s="369"/>
      <c r="BI35" s="369"/>
      <c r="BJ35" s="369"/>
      <c r="BK35" s="369"/>
      <c r="BL35" s="369"/>
      <c r="BM35" s="369"/>
      <c r="BN35" s="369"/>
      <c r="BO35" s="369"/>
      <c r="BP35" s="369"/>
      <c r="BQ35" s="369"/>
      <c r="BR35" s="369"/>
      <c r="BS35" s="369"/>
      <c r="BT35" s="369"/>
      <c r="BU35" s="369"/>
      <c r="BV35" s="178"/>
      <c r="BW35" s="368">
        <f t="shared" ref="BW35:BW43" si="2">IF(BY35="","",BW34+1)</f>
        <v>8</v>
      </c>
      <c r="BX35" s="368"/>
      <c r="BY35" s="369" t="str">
        <f>IF('各会計、関係団体の財政状況及び健全化判断比率'!B69="","",'各会計、関係団体の財政状況及び健全化判断比率'!B69)</f>
        <v>埼玉県後期高齢者医療広域連合</v>
      </c>
      <c r="BZ35" s="369"/>
      <c r="CA35" s="369"/>
      <c r="CB35" s="369"/>
      <c r="CC35" s="369"/>
      <c r="CD35" s="369"/>
      <c r="CE35" s="369"/>
      <c r="CF35" s="369"/>
      <c r="CG35" s="369"/>
      <c r="CH35" s="369"/>
      <c r="CI35" s="369"/>
      <c r="CJ35" s="369"/>
      <c r="CK35" s="369"/>
      <c r="CL35" s="369"/>
      <c r="CM35" s="369"/>
      <c r="CN35" s="178"/>
      <c r="CO35" s="368" t="str">
        <f t="shared" ref="CO35:CO43" si="3">IF(CQ35="","",CO34+1)</f>
        <v/>
      </c>
      <c r="CP35" s="368"/>
      <c r="CQ35" s="369" t="str">
        <f>IF('各会計、関係団体の財政状況及び健全化判断比率'!BS8="","",'各会計、関係団体の財政状況及び健全化判断比率'!BS8)</f>
        <v/>
      </c>
      <c r="CR35" s="369"/>
      <c r="CS35" s="369"/>
      <c r="CT35" s="369"/>
      <c r="CU35" s="369"/>
      <c r="CV35" s="369"/>
      <c r="CW35" s="369"/>
      <c r="CX35" s="369"/>
      <c r="CY35" s="369"/>
      <c r="CZ35" s="369"/>
      <c r="DA35" s="369"/>
      <c r="DB35" s="369"/>
      <c r="DC35" s="369"/>
      <c r="DD35" s="369"/>
      <c r="DE35" s="369"/>
      <c r="DG35" s="366" t="str">
        <f>IF('各会計、関係団体の財政状況及び健全化判断比率'!BR8="","",'各会計、関係団体の財政状況及び健全化判断比率'!BR8)</f>
        <v/>
      </c>
      <c r="DH35" s="366"/>
      <c r="DI35" s="205"/>
    </row>
    <row r="36" spans="1:113" ht="32.25" customHeight="1" x14ac:dyDescent="0.15">
      <c r="A36" s="178"/>
      <c r="B36" s="202"/>
      <c r="C36" s="368" t="str">
        <f>IF(E36="","",C35+1)</f>
        <v/>
      </c>
      <c r="D36" s="368"/>
      <c r="E36" s="369" t="str">
        <f>IF('各会計、関係団体の財政状況及び健全化判断比率'!B9="","",'各会計、関係団体の財政状況及び健全化判断比率'!B9)</f>
        <v/>
      </c>
      <c r="F36" s="369"/>
      <c r="G36" s="369"/>
      <c r="H36" s="369"/>
      <c r="I36" s="369"/>
      <c r="J36" s="369"/>
      <c r="K36" s="369"/>
      <c r="L36" s="369"/>
      <c r="M36" s="369"/>
      <c r="N36" s="369"/>
      <c r="O36" s="369"/>
      <c r="P36" s="369"/>
      <c r="Q36" s="369"/>
      <c r="R36" s="369"/>
      <c r="S36" s="369"/>
      <c r="T36" s="178"/>
      <c r="U36" s="368" t="str">
        <f t="shared" ref="U36:U43" si="4">IF(W36="","",U35+1)</f>
        <v/>
      </c>
      <c r="V36" s="368"/>
      <c r="W36" s="369"/>
      <c r="X36" s="369"/>
      <c r="Y36" s="369"/>
      <c r="Z36" s="369"/>
      <c r="AA36" s="369"/>
      <c r="AB36" s="369"/>
      <c r="AC36" s="369"/>
      <c r="AD36" s="369"/>
      <c r="AE36" s="369"/>
      <c r="AF36" s="369"/>
      <c r="AG36" s="369"/>
      <c r="AH36" s="369"/>
      <c r="AI36" s="369"/>
      <c r="AJ36" s="369"/>
      <c r="AK36" s="369"/>
      <c r="AL36" s="178"/>
      <c r="AM36" s="368" t="str">
        <f t="shared" si="0"/>
        <v/>
      </c>
      <c r="AN36" s="368"/>
      <c r="AO36" s="369"/>
      <c r="AP36" s="369"/>
      <c r="AQ36" s="369"/>
      <c r="AR36" s="369"/>
      <c r="AS36" s="369"/>
      <c r="AT36" s="369"/>
      <c r="AU36" s="369"/>
      <c r="AV36" s="369"/>
      <c r="AW36" s="369"/>
      <c r="AX36" s="369"/>
      <c r="AY36" s="369"/>
      <c r="AZ36" s="369"/>
      <c r="BA36" s="369"/>
      <c r="BB36" s="369"/>
      <c r="BC36" s="369"/>
      <c r="BD36" s="178"/>
      <c r="BE36" s="368" t="str">
        <f t="shared" si="1"/>
        <v/>
      </c>
      <c r="BF36" s="368"/>
      <c r="BG36" s="369"/>
      <c r="BH36" s="369"/>
      <c r="BI36" s="369"/>
      <c r="BJ36" s="369"/>
      <c r="BK36" s="369"/>
      <c r="BL36" s="369"/>
      <c r="BM36" s="369"/>
      <c r="BN36" s="369"/>
      <c r="BO36" s="369"/>
      <c r="BP36" s="369"/>
      <c r="BQ36" s="369"/>
      <c r="BR36" s="369"/>
      <c r="BS36" s="369"/>
      <c r="BT36" s="369"/>
      <c r="BU36" s="369"/>
      <c r="BV36" s="178"/>
      <c r="BW36" s="368">
        <f t="shared" si="2"/>
        <v>9</v>
      </c>
      <c r="BX36" s="368"/>
      <c r="BY36" s="369" t="str">
        <f>IF('各会計、関係団体の財政状況及び健全化判断比率'!B70="","",'各会計、関係団体の財政状況及び健全化判断比率'!B70)</f>
        <v>埼玉県市町村総合事務組合</v>
      </c>
      <c r="BZ36" s="369"/>
      <c r="CA36" s="369"/>
      <c r="CB36" s="369"/>
      <c r="CC36" s="369"/>
      <c r="CD36" s="369"/>
      <c r="CE36" s="369"/>
      <c r="CF36" s="369"/>
      <c r="CG36" s="369"/>
      <c r="CH36" s="369"/>
      <c r="CI36" s="369"/>
      <c r="CJ36" s="369"/>
      <c r="CK36" s="369"/>
      <c r="CL36" s="369"/>
      <c r="CM36" s="369"/>
      <c r="CN36" s="178"/>
      <c r="CO36" s="368" t="str">
        <f t="shared" si="3"/>
        <v/>
      </c>
      <c r="CP36" s="368"/>
      <c r="CQ36" s="369" t="str">
        <f>IF('各会計、関係団体の財政状況及び健全化判断比率'!BS9="","",'各会計、関係団体の財政状況及び健全化判断比率'!BS9)</f>
        <v/>
      </c>
      <c r="CR36" s="369"/>
      <c r="CS36" s="369"/>
      <c r="CT36" s="369"/>
      <c r="CU36" s="369"/>
      <c r="CV36" s="369"/>
      <c r="CW36" s="369"/>
      <c r="CX36" s="369"/>
      <c r="CY36" s="369"/>
      <c r="CZ36" s="369"/>
      <c r="DA36" s="369"/>
      <c r="DB36" s="369"/>
      <c r="DC36" s="369"/>
      <c r="DD36" s="369"/>
      <c r="DE36" s="369"/>
      <c r="DG36" s="366" t="str">
        <f>IF('各会計、関係団体の財政状況及び健全化判断比率'!BR9="","",'各会計、関係団体の財政状況及び健全化判断比率'!BR9)</f>
        <v/>
      </c>
      <c r="DH36" s="366"/>
      <c r="DI36" s="205"/>
    </row>
    <row r="37" spans="1:113" ht="32.25" customHeight="1" x14ac:dyDescent="0.15">
      <c r="A37" s="178"/>
      <c r="B37" s="202"/>
      <c r="C37" s="368" t="str">
        <f>IF(E37="","",C36+1)</f>
        <v/>
      </c>
      <c r="D37" s="368"/>
      <c r="E37" s="369" t="str">
        <f>IF('各会計、関係団体の財政状況及び健全化判断比率'!B10="","",'各会計、関係団体の財政状況及び健全化判断比率'!B10)</f>
        <v/>
      </c>
      <c r="F37" s="369"/>
      <c r="G37" s="369"/>
      <c r="H37" s="369"/>
      <c r="I37" s="369"/>
      <c r="J37" s="369"/>
      <c r="K37" s="369"/>
      <c r="L37" s="369"/>
      <c r="M37" s="369"/>
      <c r="N37" s="369"/>
      <c r="O37" s="369"/>
      <c r="P37" s="369"/>
      <c r="Q37" s="369"/>
      <c r="R37" s="369"/>
      <c r="S37" s="369"/>
      <c r="T37" s="178"/>
      <c r="U37" s="368" t="str">
        <f t="shared" si="4"/>
        <v/>
      </c>
      <c r="V37" s="368"/>
      <c r="W37" s="369"/>
      <c r="X37" s="369"/>
      <c r="Y37" s="369"/>
      <c r="Z37" s="369"/>
      <c r="AA37" s="369"/>
      <c r="AB37" s="369"/>
      <c r="AC37" s="369"/>
      <c r="AD37" s="369"/>
      <c r="AE37" s="369"/>
      <c r="AF37" s="369"/>
      <c r="AG37" s="369"/>
      <c r="AH37" s="369"/>
      <c r="AI37" s="369"/>
      <c r="AJ37" s="369"/>
      <c r="AK37" s="369"/>
      <c r="AL37" s="178"/>
      <c r="AM37" s="368" t="str">
        <f t="shared" si="0"/>
        <v/>
      </c>
      <c r="AN37" s="368"/>
      <c r="AO37" s="369"/>
      <c r="AP37" s="369"/>
      <c r="AQ37" s="369"/>
      <c r="AR37" s="369"/>
      <c r="AS37" s="369"/>
      <c r="AT37" s="369"/>
      <c r="AU37" s="369"/>
      <c r="AV37" s="369"/>
      <c r="AW37" s="369"/>
      <c r="AX37" s="369"/>
      <c r="AY37" s="369"/>
      <c r="AZ37" s="369"/>
      <c r="BA37" s="369"/>
      <c r="BB37" s="369"/>
      <c r="BC37" s="369"/>
      <c r="BD37" s="178"/>
      <c r="BE37" s="368" t="str">
        <f t="shared" si="1"/>
        <v/>
      </c>
      <c r="BF37" s="368"/>
      <c r="BG37" s="369"/>
      <c r="BH37" s="369"/>
      <c r="BI37" s="369"/>
      <c r="BJ37" s="369"/>
      <c r="BK37" s="369"/>
      <c r="BL37" s="369"/>
      <c r="BM37" s="369"/>
      <c r="BN37" s="369"/>
      <c r="BO37" s="369"/>
      <c r="BP37" s="369"/>
      <c r="BQ37" s="369"/>
      <c r="BR37" s="369"/>
      <c r="BS37" s="369"/>
      <c r="BT37" s="369"/>
      <c r="BU37" s="369"/>
      <c r="BV37" s="178"/>
      <c r="BW37" s="368">
        <f t="shared" si="2"/>
        <v>10</v>
      </c>
      <c r="BX37" s="368"/>
      <c r="BY37" s="369" t="str">
        <f>IF('各会計、関係団体の財政状況及び健全化判断比率'!B71="","",'各会計、関係団体の財政状況及び健全化判断比率'!B71)</f>
        <v>埼玉県市町村総合事務組合</v>
      </c>
      <c r="BZ37" s="369"/>
      <c r="CA37" s="369"/>
      <c r="CB37" s="369"/>
      <c r="CC37" s="369"/>
      <c r="CD37" s="369"/>
      <c r="CE37" s="369"/>
      <c r="CF37" s="369"/>
      <c r="CG37" s="369"/>
      <c r="CH37" s="369"/>
      <c r="CI37" s="369"/>
      <c r="CJ37" s="369"/>
      <c r="CK37" s="369"/>
      <c r="CL37" s="369"/>
      <c r="CM37" s="369"/>
      <c r="CN37" s="178"/>
      <c r="CO37" s="368" t="str">
        <f t="shared" si="3"/>
        <v/>
      </c>
      <c r="CP37" s="368"/>
      <c r="CQ37" s="369" t="str">
        <f>IF('各会計、関係団体の財政状況及び健全化判断比率'!BS10="","",'各会計、関係団体の財政状況及び健全化判断比率'!BS10)</f>
        <v/>
      </c>
      <c r="CR37" s="369"/>
      <c r="CS37" s="369"/>
      <c r="CT37" s="369"/>
      <c r="CU37" s="369"/>
      <c r="CV37" s="369"/>
      <c r="CW37" s="369"/>
      <c r="CX37" s="369"/>
      <c r="CY37" s="369"/>
      <c r="CZ37" s="369"/>
      <c r="DA37" s="369"/>
      <c r="DB37" s="369"/>
      <c r="DC37" s="369"/>
      <c r="DD37" s="369"/>
      <c r="DE37" s="369"/>
      <c r="DG37" s="366" t="str">
        <f>IF('各会計、関係団体の財政状況及び健全化判断比率'!BR10="","",'各会計、関係団体の財政状況及び健全化判断比率'!BR10)</f>
        <v/>
      </c>
      <c r="DH37" s="366"/>
      <c r="DI37" s="205"/>
    </row>
    <row r="38" spans="1:113" ht="32.25" customHeight="1" x14ac:dyDescent="0.15">
      <c r="A38" s="178"/>
      <c r="B38" s="202"/>
      <c r="C38" s="368" t="str">
        <f t="shared" ref="C38:C43" si="5">IF(E38="","",C37+1)</f>
        <v/>
      </c>
      <c r="D38" s="368"/>
      <c r="E38" s="369" t="str">
        <f>IF('各会計、関係団体の財政状況及び健全化判断比率'!B11="","",'各会計、関係団体の財政状況及び健全化判断比率'!B11)</f>
        <v/>
      </c>
      <c r="F38" s="369"/>
      <c r="G38" s="369"/>
      <c r="H38" s="369"/>
      <c r="I38" s="369"/>
      <c r="J38" s="369"/>
      <c r="K38" s="369"/>
      <c r="L38" s="369"/>
      <c r="M38" s="369"/>
      <c r="N38" s="369"/>
      <c r="O38" s="369"/>
      <c r="P38" s="369"/>
      <c r="Q38" s="369"/>
      <c r="R38" s="369"/>
      <c r="S38" s="369"/>
      <c r="T38" s="178"/>
      <c r="U38" s="368" t="str">
        <f t="shared" si="4"/>
        <v/>
      </c>
      <c r="V38" s="368"/>
      <c r="W38" s="369"/>
      <c r="X38" s="369"/>
      <c r="Y38" s="369"/>
      <c r="Z38" s="369"/>
      <c r="AA38" s="369"/>
      <c r="AB38" s="369"/>
      <c r="AC38" s="369"/>
      <c r="AD38" s="369"/>
      <c r="AE38" s="369"/>
      <c r="AF38" s="369"/>
      <c r="AG38" s="369"/>
      <c r="AH38" s="369"/>
      <c r="AI38" s="369"/>
      <c r="AJ38" s="369"/>
      <c r="AK38" s="369"/>
      <c r="AL38" s="178"/>
      <c r="AM38" s="368" t="str">
        <f t="shared" si="0"/>
        <v/>
      </c>
      <c r="AN38" s="368"/>
      <c r="AO38" s="369"/>
      <c r="AP38" s="369"/>
      <c r="AQ38" s="369"/>
      <c r="AR38" s="369"/>
      <c r="AS38" s="369"/>
      <c r="AT38" s="369"/>
      <c r="AU38" s="369"/>
      <c r="AV38" s="369"/>
      <c r="AW38" s="369"/>
      <c r="AX38" s="369"/>
      <c r="AY38" s="369"/>
      <c r="AZ38" s="369"/>
      <c r="BA38" s="369"/>
      <c r="BB38" s="369"/>
      <c r="BC38" s="369"/>
      <c r="BD38" s="178"/>
      <c r="BE38" s="368" t="str">
        <f t="shared" si="1"/>
        <v/>
      </c>
      <c r="BF38" s="368"/>
      <c r="BG38" s="369"/>
      <c r="BH38" s="369"/>
      <c r="BI38" s="369"/>
      <c r="BJ38" s="369"/>
      <c r="BK38" s="369"/>
      <c r="BL38" s="369"/>
      <c r="BM38" s="369"/>
      <c r="BN38" s="369"/>
      <c r="BO38" s="369"/>
      <c r="BP38" s="369"/>
      <c r="BQ38" s="369"/>
      <c r="BR38" s="369"/>
      <c r="BS38" s="369"/>
      <c r="BT38" s="369"/>
      <c r="BU38" s="369"/>
      <c r="BV38" s="178"/>
      <c r="BW38" s="368">
        <f t="shared" si="2"/>
        <v>11</v>
      </c>
      <c r="BX38" s="368"/>
      <c r="BY38" s="369" t="str">
        <f>IF('各会計、関係団体の財政状況及び健全化判断比率'!B72="","",'各会計、関係団体の財政状況及び健全化判断比率'!B72)</f>
        <v>彩の国さいたま人づくり広域連合</v>
      </c>
      <c r="BZ38" s="369"/>
      <c r="CA38" s="369"/>
      <c r="CB38" s="369"/>
      <c r="CC38" s="369"/>
      <c r="CD38" s="369"/>
      <c r="CE38" s="369"/>
      <c r="CF38" s="369"/>
      <c r="CG38" s="369"/>
      <c r="CH38" s="369"/>
      <c r="CI38" s="369"/>
      <c r="CJ38" s="369"/>
      <c r="CK38" s="369"/>
      <c r="CL38" s="369"/>
      <c r="CM38" s="369"/>
      <c r="CN38" s="178"/>
      <c r="CO38" s="368" t="str">
        <f t="shared" si="3"/>
        <v/>
      </c>
      <c r="CP38" s="368"/>
      <c r="CQ38" s="369" t="str">
        <f>IF('各会計、関係団体の財政状況及び健全化判断比率'!BS11="","",'各会計、関係団体の財政状況及び健全化判断比率'!BS11)</f>
        <v/>
      </c>
      <c r="CR38" s="369"/>
      <c r="CS38" s="369"/>
      <c r="CT38" s="369"/>
      <c r="CU38" s="369"/>
      <c r="CV38" s="369"/>
      <c r="CW38" s="369"/>
      <c r="CX38" s="369"/>
      <c r="CY38" s="369"/>
      <c r="CZ38" s="369"/>
      <c r="DA38" s="369"/>
      <c r="DB38" s="369"/>
      <c r="DC38" s="369"/>
      <c r="DD38" s="369"/>
      <c r="DE38" s="369"/>
      <c r="DG38" s="366" t="str">
        <f>IF('各会計、関係団体の財政状況及び健全化判断比率'!BR11="","",'各会計、関係団体の財政状況及び健全化判断比率'!BR11)</f>
        <v/>
      </c>
      <c r="DH38" s="366"/>
      <c r="DI38" s="205"/>
    </row>
    <row r="39" spans="1:113" ht="32.25" customHeight="1" x14ac:dyDescent="0.15">
      <c r="A39" s="178"/>
      <c r="B39" s="202"/>
      <c r="C39" s="368" t="str">
        <f t="shared" si="5"/>
        <v/>
      </c>
      <c r="D39" s="368"/>
      <c r="E39" s="369" t="str">
        <f>IF('各会計、関係団体の財政状況及び健全化判断比率'!B12="","",'各会計、関係団体の財政状況及び健全化判断比率'!B12)</f>
        <v/>
      </c>
      <c r="F39" s="369"/>
      <c r="G39" s="369"/>
      <c r="H39" s="369"/>
      <c r="I39" s="369"/>
      <c r="J39" s="369"/>
      <c r="K39" s="369"/>
      <c r="L39" s="369"/>
      <c r="M39" s="369"/>
      <c r="N39" s="369"/>
      <c r="O39" s="369"/>
      <c r="P39" s="369"/>
      <c r="Q39" s="369"/>
      <c r="R39" s="369"/>
      <c r="S39" s="369"/>
      <c r="T39" s="178"/>
      <c r="U39" s="368" t="str">
        <f t="shared" si="4"/>
        <v/>
      </c>
      <c r="V39" s="368"/>
      <c r="W39" s="369"/>
      <c r="X39" s="369"/>
      <c r="Y39" s="369"/>
      <c r="Z39" s="369"/>
      <c r="AA39" s="369"/>
      <c r="AB39" s="369"/>
      <c r="AC39" s="369"/>
      <c r="AD39" s="369"/>
      <c r="AE39" s="369"/>
      <c r="AF39" s="369"/>
      <c r="AG39" s="369"/>
      <c r="AH39" s="369"/>
      <c r="AI39" s="369"/>
      <c r="AJ39" s="369"/>
      <c r="AK39" s="369"/>
      <c r="AL39" s="178"/>
      <c r="AM39" s="368" t="str">
        <f t="shared" si="0"/>
        <v/>
      </c>
      <c r="AN39" s="368"/>
      <c r="AO39" s="369"/>
      <c r="AP39" s="369"/>
      <c r="AQ39" s="369"/>
      <c r="AR39" s="369"/>
      <c r="AS39" s="369"/>
      <c r="AT39" s="369"/>
      <c r="AU39" s="369"/>
      <c r="AV39" s="369"/>
      <c r="AW39" s="369"/>
      <c r="AX39" s="369"/>
      <c r="AY39" s="369"/>
      <c r="AZ39" s="369"/>
      <c r="BA39" s="369"/>
      <c r="BB39" s="369"/>
      <c r="BC39" s="369"/>
      <c r="BD39" s="178"/>
      <c r="BE39" s="368" t="str">
        <f t="shared" si="1"/>
        <v/>
      </c>
      <c r="BF39" s="368"/>
      <c r="BG39" s="369"/>
      <c r="BH39" s="369"/>
      <c r="BI39" s="369"/>
      <c r="BJ39" s="369"/>
      <c r="BK39" s="369"/>
      <c r="BL39" s="369"/>
      <c r="BM39" s="369"/>
      <c r="BN39" s="369"/>
      <c r="BO39" s="369"/>
      <c r="BP39" s="369"/>
      <c r="BQ39" s="369"/>
      <c r="BR39" s="369"/>
      <c r="BS39" s="369"/>
      <c r="BT39" s="369"/>
      <c r="BU39" s="369"/>
      <c r="BV39" s="178"/>
      <c r="BW39" s="368">
        <f t="shared" si="2"/>
        <v>12</v>
      </c>
      <c r="BX39" s="368"/>
      <c r="BY39" s="369" t="str">
        <f>IF('各会計、関係団体の財政状況及び健全化判断比率'!B73="","",'各会計、関係団体の財政状況及び健全化判断比率'!B73)</f>
        <v>埼玉県都市競艇組合</v>
      </c>
      <c r="BZ39" s="369"/>
      <c r="CA39" s="369"/>
      <c r="CB39" s="369"/>
      <c r="CC39" s="369"/>
      <c r="CD39" s="369"/>
      <c r="CE39" s="369"/>
      <c r="CF39" s="369"/>
      <c r="CG39" s="369"/>
      <c r="CH39" s="369"/>
      <c r="CI39" s="369"/>
      <c r="CJ39" s="369"/>
      <c r="CK39" s="369"/>
      <c r="CL39" s="369"/>
      <c r="CM39" s="369"/>
      <c r="CN39" s="178"/>
      <c r="CO39" s="368" t="str">
        <f t="shared" si="3"/>
        <v/>
      </c>
      <c r="CP39" s="368"/>
      <c r="CQ39" s="369" t="str">
        <f>IF('各会計、関係団体の財政状況及び健全化判断比率'!BS12="","",'各会計、関係団体の財政状況及び健全化判断比率'!BS12)</f>
        <v/>
      </c>
      <c r="CR39" s="369"/>
      <c r="CS39" s="369"/>
      <c r="CT39" s="369"/>
      <c r="CU39" s="369"/>
      <c r="CV39" s="369"/>
      <c r="CW39" s="369"/>
      <c r="CX39" s="369"/>
      <c r="CY39" s="369"/>
      <c r="CZ39" s="369"/>
      <c r="DA39" s="369"/>
      <c r="DB39" s="369"/>
      <c r="DC39" s="369"/>
      <c r="DD39" s="369"/>
      <c r="DE39" s="369"/>
      <c r="DG39" s="366" t="str">
        <f>IF('各会計、関係団体の財政状況及び健全化判断比率'!BR12="","",'各会計、関係団体の財政状況及び健全化判断比率'!BR12)</f>
        <v/>
      </c>
      <c r="DH39" s="366"/>
      <c r="DI39" s="205"/>
    </row>
    <row r="40" spans="1:113" ht="32.25" customHeight="1" x14ac:dyDescent="0.15">
      <c r="A40" s="178"/>
      <c r="B40" s="202"/>
      <c r="C40" s="368" t="str">
        <f t="shared" si="5"/>
        <v/>
      </c>
      <c r="D40" s="368"/>
      <c r="E40" s="369" t="str">
        <f>IF('各会計、関係団体の財政状況及び健全化判断比率'!B13="","",'各会計、関係団体の財政状況及び健全化判断比率'!B13)</f>
        <v/>
      </c>
      <c r="F40" s="369"/>
      <c r="G40" s="369"/>
      <c r="H40" s="369"/>
      <c r="I40" s="369"/>
      <c r="J40" s="369"/>
      <c r="K40" s="369"/>
      <c r="L40" s="369"/>
      <c r="M40" s="369"/>
      <c r="N40" s="369"/>
      <c r="O40" s="369"/>
      <c r="P40" s="369"/>
      <c r="Q40" s="369"/>
      <c r="R40" s="369"/>
      <c r="S40" s="369"/>
      <c r="T40" s="178"/>
      <c r="U40" s="368" t="str">
        <f t="shared" si="4"/>
        <v/>
      </c>
      <c r="V40" s="368"/>
      <c r="W40" s="369"/>
      <c r="X40" s="369"/>
      <c r="Y40" s="369"/>
      <c r="Z40" s="369"/>
      <c r="AA40" s="369"/>
      <c r="AB40" s="369"/>
      <c r="AC40" s="369"/>
      <c r="AD40" s="369"/>
      <c r="AE40" s="369"/>
      <c r="AF40" s="369"/>
      <c r="AG40" s="369"/>
      <c r="AH40" s="369"/>
      <c r="AI40" s="369"/>
      <c r="AJ40" s="369"/>
      <c r="AK40" s="369"/>
      <c r="AL40" s="178"/>
      <c r="AM40" s="368" t="str">
        <f t="shared" si="0"/>
        <v/>
      </c>
      <c r="AN40" s="368"/>
      <c r="AO40" s="369"/>
      <c r="AP40" s="369"/>
      <c r="AQ40" s="369"/>
      <c r="AR40" s="369"/>
      <c r="AS40" s="369"/>
      <c r="AT40" s="369"/>
      <c r="AU40" s="369"/>
      <c r="AV40" s="369"/>
      <c r="AW40" s="369"/>
      <c r="AX40" s="369"/>
      <c r="AY40" s="369"/>
      <c r="AZ40" s="369"/>
      <c r="BA40" s="369"/>
      <c r="BB40" s="369"/>
      <c r="BC40" s="369"/>
      <c r="BD40" s="178"/>
      <c r="BE40" s="368" t="str">
        <f t="shared" si="1"/>
        <v/>
      </c>
      <c r="BF40" s="368"/>
      <c r="BG40" s="369"/>
      <c r="BH40" s="369"/>
      <c r="BI40" s="369"/>
      <c r="BJ40" s="369"/>
      <c r="BK40" s="369"/>
      <c r="BL40" s="369"/>
      <c r="BM40" s="369"/>
      <c r="BN40" s="369"/>
      <c r="BO40" s="369"/>
      <c r="BP40" s="369"/>
      <c r="BQ40" s="369"/>
      <c r="BR40" s="369"/>
      <c r="BS40" s="369"/>
      <c r="BT40" s="369"/>
      <c r="BU40" s="369"/>
      <c r="BV40" s="178"/>
      <c r="BW40" s="368" t="str">
        <f t="shared" si="2"/>
        <v/>
      </c>
      <c r="BX40" s="368"/>
      <c r="BY40" s="369" t="str">
        <f>IF('各会計、関係団体の財政状況及び健全化判断比率'!B74="","",'各会計、関係団体の財政状況及び健全化判断比率'!B74)</f>
        <v/>
      </c>
      <c r="BZ40" s="369"/>
      <c r="CA40" s="369"/>
      <c r="CB40" s="369"/>
      <c r="CC40" s="369"/>
      <c r="CD40" s="369"/>
      <c r="CE40" s="369"/>
      <c r="CF40" s="369"/>
      <c r="CG40" s="369"/>
      <c r="CH40" s="369"/>
      <c r="CI40" s="369"/>
      <c r="CJ40" s="369"/>
      <c r="CK40" s="369"/>
      <c r="CL40" s="369"/>
      <c r="CM40" s="369"/>
      <c r="CN40" s="178"/>
      <c r="CO40" s="368" t="str">
        <f t="shared" si="3"/>
        <v/>
      </c>
      <c r="CP40" s="368"/>
      <c r="CQ40" s="369" t="str">
        <f>IF('各会計、関係団体の財政状況及び健全化判断比率'!BS13="","",'各会計、関係団体の財政状況及び健全化判断比率'!BS13)</f>
        <v/>
      </c>
      <c r="CR40" s="369"/>
      <c r="CS40" s="369"/>
      <c r="CT40" s="369"/>
      <c r="CU40" s="369"/>
      <c r="CV40" s="369"/>
      <c r="CW40" s="369"/>
      <c r="CX40" s="369"/>
      <c r="CY40" s="369"/>
      <c r="CZ40" s="369"/>
      <c r="DA40" s="369"/>
      <c r="DB40" s="369"/>
      <c r="DC40" s="369"/>
      <c r="DD40" s="369"/>
      <c r="DE40" s="369"/>
      <c r="DG40" s="366" t="str">
        <f>IF('各会計、関係団体の財政状況及び健全化判断比率'!BR13="","",'各会計、関係団体の財政状況及び健全化判断比率'!BR13)</f>
        <v/>
      </c>
      <c r="DH40" s="366"/>
      <c r="DI40" s="205"/>
    </row>
    <row r="41" spans="1:113" ht="32.25" customHeight="1" x14ac:dyDescent="0.15">
      <c r="A41" s="178"/>
      <c r="B41" s="202"/>
      <c r="C41" s="368" t="str">
        <f t="shared" si="5"/>
        <v/>
      </c>
      <c r="D41" s="368"/>
      <c r="E41" s="369" t="str">
        <f>IF('各会計、関係団体の財政状況及び健全化判断比率'!B14="","",'各会計、関係団体の財政状況及び健全化判断比率'!B14)</f>
        <v/>
      </c>
      <c r="F41" s="369"/>
      <c r="G41" s="369"/>
      <c r="H41" s="369"/>
      <c r="I41" s="369"/>
      <c r="J41" s="369"/>
      <c r="K41" s="369"/>
      <c r="L41" s="369"/>
      <c r="M41" s="369"/>
      <c r="N41" s="369"/>
      <c r="O41" s="369"/>
      <c r="P41" s="369"/>
      <c r="Q41" s="369"/>
      <c r="R41" s="369"/>
      <c r="S41" s="369"/>
      <c r="T41" s="178"/>
      <c r="U41" s="368" t="str">
        <f t="shared" si="4"/>
        <v/>
      </c>
      <c r="V41" s="368"/>
      <c r="W41" s="369"/>
      <c r="X41" s="369"/>
      <c r="Y41" s="369"/>
      <c r="Z41" s="369"/>
      <c r="AA41" s="369"/>
      <c r="AB41" s="369"/>
      <c r="AC41" s="369"/>
      <c r="AD41" s="369"/>
      <c r="AE41" s="369"/>
      <c r="AF41" s="369"/>
      <c r="AG41" s="369"/>
      <c r="AH41" s="369"/>
      <c r="AI41" s="369"/>
      <c r="AJ41" s="369"/>
      <c r="AK41" s="369"/>
      <c r="AL41" s="178"/>
      <c r="AM41" s="368" t="str">
        <f t="shared" si="0"/>
        <v/>
      </c>
      <c r="AN41" s="368"/>
      <c r="AO41" s="369"/>
      <c r="AP41" s="369"/>
      <c r="AQ41" s="369"/>
      <c r="AR41" s="369"/>
      <c r="AS41" s="369"/>
      <c r="AT41" s="369"/>
      <c r="AU41" s="369"/>
      <c r="AV41" s="369"/>
      <c r="AW41" s="369"/>
      <c r="AX41" s="369"/>
      <c r="AY41" s="369"/>
      <c r="AZ41" s="369"/>
      <c r="BA41" s="369"/>
      <c r="BB41" s="369"/>
      <c r="BC41" s="369"/>
      <c r="BD41" s="178"/>
      <c r="BE41" s="368" t="str">
        <f t="shared" si="1"/>
        <v/>
      </c>
      <c r="BF41" s="368"/>
      <c r="BG41" s="369"/>
      <c r="BH41" s="369"/>
      <c r="BI41" s="369"/>
      <c r="BJ41" s="369"/>
      <c r="BK41" s="369"/>
      <c r="BL41" s="369"/>
      <c r="BM41" s="369"/>
      <c r="BN41" s="369"/>
      <c r="BO41" s="369"/>
      <c r="BP41" s="369"/>
      <c r="BQ41" s="369"/>
      <c r="BR41" s="369"/>
      <c r="BS41" s="369"/>
      <c r="BT41" s="369"/>
      <c r="BU41" s="369"/>
      <c r="BV41" s="178"/>
      <c r="BW41" s="368" t="str">
        <f t="shared" si="2"/>
        <v/>
      </c>
      <c r="BX41" s="368"/>
      <c r="BY41" s="369" t="str">
        <f>IF('各会計、関係団体の財政状況及び健全化判断比率'!B75="","",'各会計、関係団体の財政状況及び健全化判断比率'!B75)</f>
        <v/>
      </c>
      <c r="BZ41" s="369"/>
      <c r="CA41" s="369"/>
      <c r="CB41" s="369"/>
      <c r="CC41" s="369"/>
      <c r="CD41" s="369"/>
      <c r="CE41" s="369"/>
      <c r="CF41" s="369"/>
      <c r="CG41" s="369"/>
      <c r="CH41" s="369"/>
      <c r="CI41" s="369"/>
      <c r="CJ41" s="369"/>
      <c r="CK41" s="369"/>
      <c r="CL41" s="369"/>
      <c r="CM41" s="369"/>
      <c r="CN41" s="178"/>
      <c r="CO41" s="368" t="str">
        <f t="shared" si="3"/>
        <v/>
      </c>
      <c r="CP41" s="368"/>
      <c r="CQ41" s="369" t="str">
        <f>IF('各会計、関係団体の財政状況及び健全化判断比率'!BS14="","",'各会計、関係団体の財政状況及び健全化判断比率'!BS14)</f>
        <v/>
      </c>
      <c r="CR41" s="369"/>
      <c r="CS41" s="369"/>
      <c r="CT41" s="369"/>
      <c r="CU41" s="369"/>
      <c r="CV41" s="369"/>
      <c r="CW41" s="369"/>
      <c r="CX41" s="369"/>
      <c r="CY41" s="369"/>
      <c r="CZ41" s="369"/>
      <c r="DA41" s="369"/>
      <c r="DB41" s="369"/>
      <c r="DC41" s="369"/>
      <c r="DD41" s="369"/>
      <c r="DE41" s="369"/>
      <c r="DG41" s="366" t="str">
        <f>IF('各会計、関係団体の財政状況及び健全化判断比率'!BR14="","",'各会計、関係団体の財政状況及び健全化判断比率'!BR14)</f>
        <v/>
      </c>
      <c r="DH41" s="366"/>
      <c r="DI41" s="205"/>
    </row>
    <row r="42" spans="1:113" ht="32.25" customHeight="1" x14ac:dyDescent="0.15">
      <c r="B42" s="202"/>
      <c r="C42" s="368" t="str">
        <f t="shared" si="5"/>
        <v/>
      </c>
      <c r="D42" s="368"/>
      <c r="E42" s="369" t="str">
        <f>IF('各会計、関係団体の財政状況及び健全化判断比率'!B15="","",'各会計、関係団体の財政状況及び健全化判断比率'!B15)</f>
        <v/>
      </c>
      <c r="F42" s="369"/>
      <c r="G42" s="369"/>
      <c r="H42" s="369"/>
      <c r="I42" s="369"/>
      <c r="J42" s="369"/>
      <c r="K42" s="369"/>
      <c r="L42" s="369"/>
      <c r="M42" s="369"/>
      <c r="N42" s="369"/>
      <c r="O42" s="369"/>
      <c r="P42" s="369"/>
      <c r="Q42" s="369"/>
      <c r="R42" s="369"/>
      <c r="S42" s="369"/>
      <c r="T42" s="178"/>
      <c r="U42" s="368" t="str">
        <f t="shared" si="4"/>
        <v/>
      </c>
      <c r="V42" s="368"/>
      <c r="W42" s="369"/>
      <c r="X42" s="369"/>
      <c r="Y42" s="369"/>
      <c r="Z42" s="369"/>
      <c r="AA42" s="369"/>
      <c r="AB42" s="369"/>
      <c r="AC42" s="369"/>
      <c r="AD42" s="369"/>
      <c r="AE42" s="369"/>
      <c r="AF42" s="369"/>
      <c r="AG42" s="369"/>
      <c r="AH42" s="369"/>
      <c r="AI42" s="369"/>
      <c r="AJ42" s="369"/>
      <c r="AK42" s="369"/>
      <c r="AL42" s="178"/>
      <c r="AM42" s="368" t="str">
        <f t="shared" si="0"/>
        <v/>
      </c>
      <c r="AN42" s="368"/>
      <c r="AO42" s="369"/>
      <c r="AP42" s="369"/>
      <c r="AQ42" s="369"/>
      <c r="AR42" s="369"/>
      <c r="AS42" s="369"/>
      <c r="AT42" s="369"/>
      <c r="AU42" s="369"/>
      <c r="AV42" s="369"/>
      <c r="AW42" s="369"/>
      <c r="AX42" s="369"/>
      <c r="AY42" s="369"/>
      <c r="AZ42" s="369"/>
      <c r="BA42" s="369"/>
      <c r="BB42" s="369"/>
      <c r="BC42" s="369"/>
      <c r="BD42" s="178"/>
      <c r="BE42" s="368" t="str">
        <f t="shared" si="1"/>
        <v/>
      </c>
      <c r="BF42" s="368"/>
      <c r="BG42" s="369"/>
      <c r="BH42" s="369"/>
      <c r="BI42" s="369"/>
      <c r="BJ42" s="369"/>
      <c r="BK42" s="369"/>
      <c r="BL42" s="369"/>
      <c r="BM42" s="369"/>
      <c r="BN42" s="369"/>
      <c r="BO42" s="369"/>
      <c r="BP42" s="369"/>
      <c r="BQ42" s="369"/>
      <c r="BR42" s="369"/>
      <c r="BS42" s="369"/>
      <c r="BT42" s="369"/>
      <c r="BU42" s="369"/>
      <c r="BV42" s="178"/>
      <c r="BW42" s="368" t="str">
        <f t="shared" si="2"/>
        <v/>
      </c>
      <c r="BX42" s="368"/>
      <c r="BY42" s="369" t="str">
        <f>IF('各会計、関係団体の財政状況及び健全化判断比率'!B76="","",'各会計、関係団体の財政状況及び健全化判断比率'!B76)</f>
        <v/>
      </c>
      <c r="BZ42" s="369"/>
      <c r="CA42" s="369"/>
      <c r="CB42" s="369"/>
      <c r="CC42" s="369"/>
      <c r="CD42" s="369"/>
      <c r="CE42" s="369"/>
      <c r="CF42" s="369"/>
      <c r="CG42" s="369"/>
      <c r="CH42" s="369"/>
      <c r="CI42" s="369"/>
      <c r="CJ42" s="369"/>
      <c r="CK42" s="369"/>
      <c r="CL42" s="369"/>
      <c r="CM42" s="369"/>
      <c r="CN42" s="178"/>
      <c r="CO42" s="368" t="str">
        <f t="shared" si="3"/>
        <v/>
      </c>
      <c r="CP42" s="368"/>
      <c r="CQ42" s="369" t="str">
        <f>IF('各会計、関係団体の財政状況及び健全化判断比率'!BS15="","",'各会計、関係団体の財政状況及び健全化判断比率'!BS15)</f>
        <v/>
      </c>
      <c r="CR42" s="369"/>
      <c r="CS42" s="369"/>
      <c r="CT42" s="369"/>
      <c r="CU42" s="369"/>
      <c r="CV42" s="369"/>
      <c r="CW42" s="369"/>
      <c r="CX42" s="369"/>
      <c r="CY42" s="369"/>
      <c r="CZ42" s="369"/>
      <c r="DA42" s="369"/>
      <c r="DB42" s="369"/>
      <c r="DC42" s="369"/>
      <c r="DD42" s="369"/>
      <c r="DE42" s="369"/>
      <c r="DG42" s="366" t="str">
        <f>IF('各会計、関係団体の財政状況及び健全化判断比率'!BR15="","",'各会計、関係団体の財政状況及び健全化判断比率'!BR15)</f>
        <v/>
      </c>
      <c r="DH42" s="366"/>
      <c r="DI42" s="205"/>
    </row>
    <row r="43" spans="1:113" ht="32.25" customHeight="1" x14ac:dyDescent="0.15">
      <c r="B43" s="202"/>
      <c r="C43" s="368" t="str">
        <f t="shared" si="5"/>
        <v/>
      </c>
      <c r="D43" s="368"/>
      <c r="E43" s="369" t="str">
        <f>IF('各会計、関係団体の財政状況及び健全化判断比率'!B16="","",'各会計、関係団体の財政状況及び健全化判断比率'!B16)</f>
        <v/>
      </c>
      <c r="F43" s="369"/>
      <c r="G43" s="369"/>
      <c r="H43" s="369"/>
      <c r="I43" s="369"/>
      <c r="J43" s="369"/>
      <c r="K43" s="369"/>
      <c r="L43" s="369"/>
      <c r="M43" s="369"/>
      <c r="N43" s="369"/>
      <c r="O43" s="369"/>
      <c r="P43" s="369"/>
      <c r="Q43" s="369"/>
      <c r="R43" s="369"/>
      <c r="S43" s="369"/>
      <c r="T43" s="178"/>
      <c r="U43" s="368" t="str">
        <f t="shared" si="4"/>
        <v/>
      </c>
      <c r="V43" s="368"/>
      <c r="W43" s="369"/>
      <c r="X43" s="369"/>
      <c r="Y43" s="369"/>
      <c r="Z43" s="369"/>
      <c r="AA43" s="369"/>
      <c r="AB43" s="369"/>
      <c r="AC43" s="369"/>
      <c r="AD43" s="369"/>
      <c r="AE43" s="369"/>
      <c r="AF43" s="369"/>
      <c r="AG43" s="369"/>
      <c r="AH43" s="369"/>
      <c r="AI43" s="369"/>
      <c r="AJ43" s="369"/>
      <c r="AK43" s="369"/>
      <c r="AL43" s="178"/>
      <c r="AM43" s="368" t="str">
        <f t="shared" si="0"/>
        <v/>
      </c>
      <c r="AN43" s="368"/>
      <c r="AO43" s="369"/>
      <c r="AP43" s="369"/>
      <c r="AQ43" s="369"/>
      <c r="AR43" s="369"/>
      <c r="AS43" s="369"/>
      <c r="AT43" s="369"/>
      <c r="AU43" s="369"/>
      <c r="AV43" s="369"/>
      <c r="AW43" s="369"/>
      <c r="AX43" s="369"/>
      <c r="AY43" s="369"/>
      <c r="AZ43" s="369"/>
      <c r="BA43" s="369"/>
      <c r="BB43" s="369"/>
      <c r="BC43" s="369"/>
      <c r="BD43" s="178"/>
      <c r="BE43" s="368" t="str">
        <f t="shared" si="1"/>
        <v/>
      </c>
      <c r="BF43" s="368"/>
      <c r="BG43" s="369"/>
      <c r="BH43" s="369"/>
      <c r="BI43" s="369"/>
      <c r="BJ43" s="369"/>
      <c r="BK43" s="369"/>
      <c r="BL43" s="369"/>
      <c r="BM43" s="369"/>
      <c r="BN43" s="369"/>
      <c r="BO43" s="369"/>
      <c r="BP43" s="369"/>
      <c r="BQ43" s="369"/>
      <c r="BR43" s="369"/>
      <c r="BS43" s="369"/>
      <c r="BT43" s="369"/>
      <c r="BU43" s="369"/>
      <c r="BV43" s="178"/>
      <c r="BW43" s="368" t="str">
        <f t="shared" si="2"/>
        <v/>
      </c>
      <c r="BX43" s="368"/>
      <c r="BY43" s="369" t="str">
        <f>IF('各会計、関係団体の財政状況及び健全化判断比率'!B77="","",'各会計、関係団体の財政状況及び健全化判断比率'!B77)</f>
        <v/>
      </c>
      <c r="BZ43" s="369"/>
      <c r="CA43" s="369"/>
      <c r="CB43" s="369"/>
      <c r="CC43" s="369"/>
      <c r="CD43" s="369"/>
      <c r="CE43" s="369"/>
      <c r="CF43" s="369"/>
      <c r="CG43" s="369"/>
      <c r="CH43" s="369"/>
      <c r="CI43" s="369"/>
      <c r="CJ43" s="369"/>
      <c r="CK43" s="369"/>
      <c r="CL43" s="369"/>
      <c r="CM43" s="369"/>
      <c r="CN43" s="178"/>
      <c r="CO43" s="368" t="str">
        <f t="shared" si="3"/>
        <v/>
      </c>
      <c r="CP43" s="368"/>
      <c r="CQ43" s="369" t="str">
        <f>IF('各会計、関係団体の財政状況及び健全化判断比率'!BS16="","",'各会計、関係団体の財政状況及び健全化判断比率'!BS16)</f>
        <v/>
      </c>
      <c r="CR43" s="369"/>
      <c r="CS43" s="369"/>
      <c r="CT43" s="369"/>
      <c r="CU43" s="369"/>
      <c r="CV43" s="369"/>
      <c r="CW43" s="369"/>
      <c r="CX43" s="369"/>
      <c r="CY43" s="369"/>
      <c r="CZ43" s="369"/>
      <c r="DA43" s="369"/>
      <c r="DB43" s="369"/>
      <c r="DC43" s="369"/>
      <c r="DD43" s="369"/>
      <c r="DE43" s="369"/>
      <c r="DG43" s="366" t="str">
        <f>IF('各会計、関係団体の財政状況及び健全化判断比率'!BR16="","",'各会計、関係団体の財政状況及び健全化判断比率'!BR16)</f>
        <v/>
      </c>
      <c r="DH43" s="366"/>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365" t="s">
        <v>204</v>
      </c>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5"/>
      <c r="AH46" s="365"/>
      <c r="AI46" s="365"/>
      <c r="AJ46" s="365"/>
      <c r="AK46" s="365"/>
      <c r="AL46" s="365"/>
      <c r="AM46" s="365"/>
      <c r="AN46" s="365"/>
      <c r="AO46" s="365"/>
      <c r="AP46" s="365"/>
      <c r="AQ46" s="365"/>
      <c r="AR46" s="365"/>
      <c r="AS46" s="365"/>
      <c r="AT46" s="365"/>
      <c r="AU46" s="365"/>
      <c r="AV46" s="365"/>
      <c r="AW46" s="365"/>
      <c r="AX46" s="365"/>
      <c r="AY46" s="365"/>
      <c r="AZ46" s="365"/>
      <c r="BA46" s="365"/>
      <c r="BB46" s="365"/>
      <c r="BC46" s="365"/>
      <c r="BD46" s="365"/>
      <c r="BE46" s="365"/>
      <c r="BF46" s="365"/>
      <c r="BG46" s="365"/>
      <c r="BH46" s="365"/>
      <c r="BI46" s="365"/>
      <c r="BJ46" s="365"/>
      <c r="BK46" s="365"/>
      <c r="BL46" s="365"/>
      <c r="BM46" s="365"/>
      <c r="BN46" s="365"/>
      <c r="BO46" s="365"/>
      <c r="BP46" s="365"/>
      <c r="BQ46" s="365"/>
      <c r="BR46" s="365"/>
      <c r="BS46" s="365"/>
      <c r="BT46" s="365"/>
      <c r="BU46" s="365"/>
      <c r="BV46" s="365"/>
      <c r="BW46" s="365"/>
      <c r="BX46" s="365"/>
      <c r="BY46" s="365"/>
      <c r="BZ46" s="365"/>
      <c r="CA46" s="365"/>
      <c r="CB46" s="365"/>
      <c r="CC46" s="365"/>
      <c r="CD46" s="365"/>
      <c r="CE46" s="365"/>
      <c r="CF46" s="365"/>
      <c r="CG46" s="365"/>
      <c r="CH46" s="365"/>
      <c r="CI46" s="365"/>
      <c r="CJ46" s="365"/>
      <c r="CK46" s="365"/>
      <c r="CL46" s="365"/>
      <c r="CM46" s="365"/>
      <c r="CN46" s="365"/>
      <c r="CO46" s="365"/>
      <c r="CP46" s="365"/>
      <c r="CQ46" s="365"/>
      <c r="CR46" s="365"/>
      <c r="CS46" s="365"/>
      <c r="CT46" s="365"/>
      <c r="CU46" s="365"/>
      <c r="CV46" s="365"/>
      <c r="CW46" s="365"/>
      <c r="CX46" s="365"/>
      <c r="CY46" s="365"/>
      <c r="CZ46" s="365"/>
      <c r="DA46" s="365"/>
      <c r="DB46" s="365"/>
      <c r="DC46" s="365"/>
      <c r="DD46" s="365"/>
      <c r="DE46" s="365"/>
      <c r="DF46" s="365"/>
      <c r="DG46" s="365"/>
      <c r="DH46" s="365"/>
      <c r="DI46" s="365"/>
    </row>
    <row r="47" spans="1:113" x14ac:dyDescent="0.15">
      <c r="E47" s="365" t="s">
        <v>205</v>
      </c>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65"/>
      <c r="AO47" s="365"/>
      <c r="AP47" s="365"/>
      <c r="AQ47" s="365"/>
      <c r="AR47" s="365"/>
      <c r="AS47" s="365"/>
      <c r="AT47" s="365"/>
      <c r="AU47" s="365"/>
      <c r="AV47" s="365"/>
      <c r="AW47" s="365"/>
      <c r="AX47" s="365"/>
      <c r="AY47" s="365"/>
      <c r="AZ47" s="365"/>
      <c r="BA47" s="365"/>
      <c r="BB47" s="365"/>
      <c r="BC47" s="365"/>
      <c r="BD47" s="365"/>
      <c r="BE47" s="365"/>
      <c r="BF47" s="365"/>
      <c r="BG47" s="365"/>
      <c r="BH47" s="365"/>
      <c r="BI47" s="365"/>
      <c r="BJ47" s="365"/>
      <c r="BK47" s="365"/>
      <c r="BL47" s="365"/>
      <c r="BM47" s="365"/>
      <c r="BN47" s="365"/>
      <c r="BO47" s="365"/>
      <c r="BP47" s="365"/>
      <c r="BQ47" s="365"/>
      <c r="BR47" s="365"/>
      <c r="BS47" s="365"/>
      <c r="BT47" s="365"/>
      <c r="BU47" s="365"/>
      <c r="BV47" s="365"/>
      <c r="BW47" s="365"/>
      <c r="BX47" s="365"/>
      <c r="BY47" s="365"/>
      <c r="BZ47" s="365"/>
      <c r="CA47" s="365"/>
      <c r="CB47" s="365"/>
      <c r="CC47" s="365"/>
      <c r="CD47" s="365"/>
      <c r="CE47" s="365"/>
      <c r="CF47" s="365"/>
      <c r="CG47" s="365"/>
      <c r="CH47" s="365"/>
      <c r="CI47" s="365"/>
      <c r="CJ47" s="365"/>
      <c r="CK47" s="365"/>
      <c r="CL47" s="365"/>
      <c r="CM47" s="365"/>
      <c r="CN47" s="365"/>
      <c r="CO47" s="365"/>
      <c r="CP47" s="365"/>
      <c r="CQ47" s="365"/>
      <c r="CR47" s="365"/>
      <c r="CS47" s="365"/>
      <c r="CT47" s="365"/>
      <c r="CU47" s="365"/>
      <c r="CV47" s="365"/>
      <c r="CW47" s="365"/>
      <c r="CX47" s="365"/>
      <c r="CY47" s="365"/>
      <c r="CZ47" s="365"/>
      <c r="DA47" s="365"/>
      <c r="DB47" s="365"/>
      <c r="DC47" s="365"/>
      <c r="DD47" s="365"/>
      <c r="DE47" s="365"/>
      <c r="DF47" s="365"/>
      <c r="DG47" s="365"/>
      <c r="DH47" s="365"/>
      <c r="DI47" s="365"/>
    </row>
    <row r="48" spans="1:113" x14ac:dyDescent="0.15">
      <c r="E48" s="365" t="s">
        <v>206</v>
      </c>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5"/>
      <c r="AG48" s="365"/>
      <c r="AH48" s="365"/>
      <c r="AI48" s="365"/>
      <c r="AJ48" s="365"/>
      <c r="AK48" s="365"/>
      <c r="AL48" s="365"/>
      <c r="AM48" s="365"/>
      <c r="AN48" s="365"/>
      <c r="AO48" s="365"/>
      <c r="AP48" s="365"/>
      <c r="AQ48" s="365"/>
      <c r="AR48" s="365"/>
      <c r="AS48" s="365"/>
      <c r="AT48" s="365"/>
      <c r="AU48" s="365"/>
      <c r="AV48" s="365"/>
      <c r="AW48" s="365"/>
      <c r="AX48" s="365"/>
      <c r="AY48" s="365"/>
      <c r="AZ48" s="365"/>
      <c r="BA48" s="365"/>
      <c r="BB48" s="365"/>
      <c r="BC48" s="365"/>
      <c r="BD48" s="365"/>
      <c r="BE48" s="365"/>
      <c r="BF48" s="365"/>
      <c r="BG48" s="365"/>
      <c r="BH48" s="365"/>
      <c r="BI48" s="365"/>
      <c r="BJ48" s="365"/>
      <c r="BK48" s="365"/>
      <c r="BL48" s="365"/>
      <c r="BM48" s="365"/>
      <c r="BN48" s="365"/>
      <c r="BO48" s="365"/>
      <c r="BP48" s="365"/>
      <c r="BQ48" s="365"/>
      <c r="BR48" s="365"/>
      <c r="BS48" s="365"/>
      <c r="BT48" s="365"/>
      <c r="BU48" s="365"/>
      <c r="BV48" s="365"/>
      <c r="BW48" s="365"/>
      <c r="BX48" s="365"/>
      <c r="BY48" s="365"/>
      <c r="BZ48" s="365"/>
      <c r="CA48" s="365"/>
      <c r="CB48" s="365"/>
      <c r="CC48" s="365"/>
      <c r="CD48" s="365"/>
      <c r="CE48" s="365"/>
      <c r="CF48" s="365"/>
      <c r="CG48" s="365"/>
      <c r="CH48" s="365"/>
      <c r="CI48" s="365"/>
      <c r="CJ48" s="365"/>
      <c r="CK48" s="365"/>
      <c r="CL48" s="365"/>
      <c r="CM48" s="365"/>
      <c r="CN48" s="365"/>
      <c r="CO48" s="365"/>
      <c r="CP48" s="365"/>
      <c r="CQ48" s="365"/>
      <c r="CR48" s="365"/>
      <c r="CS48" s="365"/>
      <c r="CT48" s="365"/>
      <c r="CU48" s="365"/>
      <c r="CV48" s="365"/>
      <c r="CW48" s="365"/>
      <c r="CX48" s="365"/>
      <c r="CY48" s="365"/>
      <c r="CZ48" s="365"/>
      <c r="DA48" s="365"/>
      <c r="DB48" s="365"/>
      <c r="DC48" s="365"/>
      <c r="DD48" s="365"/>
      <c r="DE48" s="365"/>
      <c r="DF48" s="365"/>
      <c r="DG48" s="365"/>
      <c r="DH48" s="365"/>
      <c r="DI48" s="365"/>
    </row>
    <row r="49" spans="5:113" x14ac:dyDescent="0.15">
      <c r="E49" s="367" t="s">
        <v>207</v>
      </c>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7"/>
      <c r="BY49" s="367"/>
      <c r="BZ49" s="367"/>
      <c r="CA49" s="367"/>
      <c r="CB49" s="367"/>
      <c r="CC49" s="367"/>
      <c r="CD49" s="367"/>
      <c r="CE49" s="367"/>
      <c r="CF49" s="367"/>
      <c r="CG49" s="367"/>
      <c r="CH49" s="367"/>
      <c r="CI49" s="367"/>
      <c r="CJ49" s="367"/>
      <c r="CK49" s="367"/>
      <c r="CL49" s="367"/>
      <c r="CM49" s="367"/>
      <c r="CN49" s="367"/>
      <c r="CO49" s="367"/>
      <c r="CP49" s="367"/>
      <c r="CQ49" s="367"/>
      <c r="CR49" s="367"/>
      <c r="CS49" s="367"/>
      <c r="CT49" s="367"/>
      <c r="CU49" s="367"/>
      <c r="CV49" s="367"/>
      <c r="CW49" s="367"/>
      <c r="CX49" s="367"/>
      <c r="CY49" s="367"/>
      <c r="CZ49" s="367"/>
      <c r="DA49" s="367"/>
      <c r="DB49" s="367"/>
      <c r="DC49" s="367"/>
      <c r="DD49" s="367"/>
      <c r="DE49" s="367"/>
      <c r="DF49" s="367"/>
      <c r="DG49" s="367"/>
      <c r="DH49" s="367"/>
      <c r="DI49" s="367"/>
    </row>
    <row r="50" spans="5:113" x14ac:dyDescent="0.15">
      <c r="E50" s="365" t="s">
        <v>208</v>
      </c>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5"/>
      <c r="AY50" s="365"/>
      <c r="AZ50" s="365"/>
      <c r="BA50" s="365"/>
      <c r="BB50" s="365"/>
      <c r="BC50" s="365"/>
      <c r="BD50" s="365"/>
      <c r="BE50" s="365"/>
      <c r="BF50" s="365"/>
      <c r="BG50" s="365"/>
      <c r="BH50" s="365"/>
      <c r="BI50" s="365"/>
      <c r="BJ50" s="365"/>
      <c r="BK50" s="365"/>
      <c r="BL50" s="365"/>
      <c r="BM50" s="365"/>
      <c r="BN50" s="365"/>
      <c r="BO50" s="365"/>
      <c r="BP50" s="365"/>
      <c r="BQ50" s="365"/>
      <c r="BR50" s="365"/>
      <c r="BS50" s="365"/>
      <c r="BT50" s="365"/>
      <c r="BU50" s="365"/>
      <c r="BV50" s="365"/>
      <c r="BW50" s="365"/>
      <c r="BX50" s="365"/>
      <c r="BY50" s="365"/>
      <c r="BZ50" s="365"/>
      <c r="CA50" s="365"/>
      <c r="CB50" s="365"/>
      <c r="CC50" s="365"/>
      <c r="CD50" s="365"/>
      <c r="CE50" s="365"/>
      <c r="CF50" s="365"/>
      <c r="CG50" s="365"/>
      <c r="CH50" s="365"/>
      <c r="CI50" s="365"/>
      <c r="CJ50" s="365"/>
      <c r="CK50" s="365"/>
      <c r="CL50" s="365"/>
      <c r="CM50" s="365"/>
      <c r="CN50" s="365"/>
      <c r="CO50" s="365"/>
      <c r="CP50" s="365"/>
      <c r="CQ50" s="365"/>
      <c r="CR50" s="365"/>
      <c r="CS50" s="365"/>
      <c r="CT50" s="365"/>
      <c r="CU50" s="365"/>
      <c r="CV50" s="365"/>
      <c r="CW50" s="365"/>
      <c r="CX50" s="365"/>
      <c r="CY50" s="365"/>
      <c r="CZ50" s="365"/>
      <c r="DA50" s="365"/>
      <c r="DB50" s="365"/>
      <c r="DC50" s="365"/>
      <c r="DD50" s="365"/>
      <c r="DE50" s="365"/>
      <c r="DF50" s="365"/>
      <c r="DG50" s="365"/>
      <c r="DH50" s="365"/>
      <c r="DI50" s="365"/>
    </row>
    <row r="51" spans="5:113" x14ac:dyDescent="0.15">
      <c r="E51" s="365" t="s">
        <v>209</v>
      </c>
      <c r="F51" s="365"/>
      <c r="G51" s="365"/>
      <c r="H51" s="365"/>
      <c r="I51" s="365"/>
      <c r="J51" s="365"/>
      <c r="K51" s="365"/>
      <c r="L51" s="365"/>
      <c r="M51" s="365"/>
      <c r="N51" s="365"/>
      <c r="O51" s="365"/>
      <c r="P51" s="365"/>
      <c r="Q51" s="365"/>
      <c r="R51" s="365"/>
      <c r="S51" s="365"/>
      <c r="T51" s="365"/>
      <c r="U51" s="365"/>
      <c r="V51" s="365"/>
      <c r="W51" s="365"/>
      <c r="X51" s="365"/>
      <c r="Y51" s="365"/>
      <c r="Z51" s="365"/>
      <c r="AA51" s="365"/>
      <c r="AB51" s="365"/>
      <c r="AC51" s="365"/>
      <c r="AD51" s="365"/>
      <c r="AE51" s="365"/>
      <c r="AF51" s="365"/>
      <c r="AG51" s="365"/>
      <c r="AH51" s="365"/>
      <c r="AI51" s="365"/>
      <c r="AJ51" s="365"/>
      <c r="AK51" s="365"/>
      <c r="AL51" s="365"/>
      <c r="AM51" s="365"/>
      <c r="AN51" s="365"/>
      <c r="AO51" s="365"/>
      <c r="AP51" s="365"/>
      <c r="AQ51" s="365"/>
      <c r="AR51" s="365"/>
      <c r="AS51" s="365"/>
      <c r="AT51" s="365"/>
      <c r="AU51" s="365"/>
      <c r="AV51" s="365"/>
      <c r="AW51" s="365"/>
      <c r="AX51" s="365"/>
      <c r="AY51" s="365"/>
      <c r="AZ51" s="365"/>
      <c r="BA51" s="365"/>
      <c r="BB51" s="365"/>
      <c r="BC51" s="365"/>
      <c r="BD51" s="365"/>
      <c r="BE51" s="365"/>
      <c r="BF51" s="365"/>
      <c r="BG51" s="365"/>
      <c r="BH51" s="365"/>
      <c r="BI51" s="365"/>
      <c r="BJ51" s="365"/>
      <c r="BK51" s="365"/>
      <c r="BL51" s="365"/>
      <c r="BM51" s="365"/>
      <c r="BN51" s="365"/>
      <c r="BO51" s="365"/>
      <c r="BP51" s="365"/>
      <c r="BQ51" s="365"/>
      <c r="BR51" s="365"/>
      <c r="BS51" s="365"/>
      <c r="BT51" s="365"/>
      <c r="BU51" s="365"/>
      <c r="BV51" s="365"/>
      <c r="BW51" s="365"/>
      <c r="BX51" s="365"/>
      <c r="BY51" s="365"/>
      <c r="BZ51" s="365"/>
      <c r="CA51" s="365"/>
      <c r="CB51" s="365"/>
      <c r="CC51" s="365"/>
      <c r="CD51" s="365"/>
      <c r="CE51" s="365"/>
      <c r="CF51" s="365"/>
      <c r="CG51" s="365"/>
      <c r="CH51" s="365"/>
      <c r="CI51" s="365"/>
      <c r="CJ51" s="365"/>
      <c r="CK51" s="365"/>
      <c r="CL51" s="365"/>
      <c r="CM51" s="365"/>
      <c r="CN51" s="365"/>
      <c r="CO51" s="365"/>
      <c r="CP51" s="365"/>
      <c r="CQ51" s="365"/>
      <c r="CR51" s="365"/>
      <c r="CS51" s="365"/>
      <c r="CT51" s="365"/>
      <c r="CU51" s="365"/>
      <c r="CV51" s="365"/>
      <c r="CW51" s="365"/>
      <c r="CX51" s="365"/>
      <c r="CY51" s="365"/>
      <c r="CZ51" s="365"/>
      <c r="DA51" s="365"/>
      <c r="DB51" s="365"/>
      <c r="DC51" s="365"/>
      <c r="DD51" s="365"/>
      <c r="DE51" s="365"/>
      <c r="DF51" s="365"/>
      <c r="DG51" s="365"/>
      <c r="DH51" s="365"/>
      <c r="DI51" s="365"/>
    </row>
    <row r="52" spans="5:113" x14ac:dyDescent="0.15">
      <c r="E52" s="365" t="s">
        <v>210</v>
      </c>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5"/>
      <c r="AH52" s="365"/>
      <c r="AI52" s="365"/>
      <c r="AJ52" s="365"/>
      <c r="AK52" s="365"/>
      <c r="AL52" s="365"/>
      <c r="AM52" s="365"/>
      <c r="AN52" s="365"/>
      <c r="AO52" s="365"/>
      <c r="AP52" s="365"/>
      <c r="AQ52" s="365"/>
      <c r="AR52" s="365"/>
      <c r="AS52" s="365"/>
      <c r="AT52" s="365"/>
      <c r="AU52" s="365"/>
      <c r="AV52" s="365"/>
      <c r="AW52" s="365"/>
      <c r="AX52" s="365"/>
      <c r="AY52" s="365"/>
      <c r="AZ52" s="365"/>
      <c r="BA52" s="365"/>
      <c r="BB52" s="365"/>
      <c r="BC52" s="365"/>
      <c r="BD52" s="365"/>
      <c r="BE52" s="365"/>
      <c r="BF52" s="365"/>
      <c r="BG52" s="365"/>
      <c r="BH52" s="365"/>
      <c r="BI52" s="365"/>
      <c r="BJ52" s="365"/>
      <c r="BK52" s="365"/>
      <c r="BL52" s="365"/>
      <c r="BM52" s="365"/>
      <c r="BN52" s="365"/>
      <c r="BO52" s="365"/>
      <c r="BP52" s="365"/>
      <c r="BQ52" s="365"/>
      <c r="BR52" s="365"/>
      <c r="BS52" s="365"/>
      <c r="BT52" s="365"/>
      <c r="BU52" s="365"/>
      <c r="BV52" s="365"/>
      <c r="BW52" s="365"/>
      <c r="BX52" s="365"/>
      <c r="BY52" s="365"/>
      <c r="BZ52" s="365"/>
      <c r="CA52" s="365"/>
      <c r="CB52" s="365"/>
      <c r="CC52" s="365"/>
      <c r="CD52" s="365"/>
      <c r="CE52" s="365"/>
      <c r="CF52" s="365"/>
      <c r="CG52" s="365"/>
      <c r="CH52" s="365"/>
      <c r="CI52" s="365"/>
      <c r="CJ52" s="365"/>
      <c r="CK52" s="365"/>
      <c r="CL52" s="365"/>
      <c r="CM52" s="365"/>
      <c r="CN52" s="365"/>
      <c r="CO52" s="365"/>
      <c r="CP52" s="365"/>
      <c r="CQ52" s="365"/>
      <c r="CR52" s="365"/>
      <c r="CS52" s="365"/>
      <c r="CT52" s="365"/>
      <c r="CU52" s="365"/>
      <c r="CV52" s="365"/>
      <c r="CW52" s="365"/>
      <c r="CX52" s="365"/>
      <c r="CY52" s="365"/>
      <c r="CZ52" s="365"/>
      <c r="DA52" s="365"/>
      <c r="DB52" s="365"/>
      <c r="DC52" s="365"/>
      <c r="DD52" s="365"/>
      <c r="DE52" s="365"/>
      <c r="DF52" s="365"/>
      <c r="DG52" s="365"/>
      <c r="DH52" s="365"/>
      <c r="DI52" s="365"/>
    </row>
    <row r="53" spans="5:113" x14ac:dyDescent="0.15">
      <c r="E53" s="177" t="s">
        <v>592</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election activeCell="C61" sqref="C61:E61"/>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457</v>
      </c>
      <c r="G33" s="29" t="s">
        <v>458</v>
      </c>
      <c r="H33" s="29" t="s">
        <v>459</v>
      </c>
      <c r="I33" s="29" t="s">
        <v>460</v>
      </c>
      <c r="J33" s="30" t="s">
        <v>461</v>
      </c>
      <c r="K33" s="22"/>
      <c r="L33" s="22"/>
      <c r="M33" s="22"/>
      <c r="N33" s="22"/>
      <c r="O33" s="22"/>
      <c r="P33" s="22"/>
    </row>
    <row r="34" spans="1:16" ht="39" customHeight="1" x14ac:dyDescent="0.15">
      <c r="A34" s="22"/>
      <c r="B34" s="31"/>
      <c r="C34" s="1179" t="s">
        <v>463</v>
      </c>
      <c r="D34" s="1179"/>
      <c r="E34" s="1180"/>
      <c r="F34" s="32">
        <v>7.71</v>
      </c>
      <c r="G34" s="33">
        <v>5.67</v>
      </c>
      <c r="H34" s="33">
        <v>7.08</v>
      </c>
      <c r="I34" s="33">
        <v>7.7</v>
      </c>
      <c r="J34" s="34">
        <v>13.8</v>
      </c>
      <c r="K34" s="22"/>
      <c r="L34" s="22"/>
      <c r="M34" s="22"/>
      <c r="N34" s="22"/>
      <c r="O34" s="22"/>
      <c r="P34" s="22"/>
    </row>
    <row r="35" spans="1:16" ht="39" customHeight="1" x14ac:dyDescent="0.15">
      <c r="A35" s="22"/>
      <c r="B35" s="35"/>
      <c r="C35" s="1173" t="s">
        <v>464</v>
      </c>
      <c r="D35" s="1174"/>
      <c r="E35" s="1175"/>
      <c r="F35" s="36">
        <v>12.5</v>
      </c>
      <c r="G35" s="37">
        <v>10.8</v>
      </c>
      <c r="H35" s="37">
        <v>10.18</v>
      </c>
      <c r="I35" s="37">
        <v>9.57</v>
      </c>
      <c r="J35" s="38">
        <v>9.02</v>
      </c>
      <c r="K35" s="22"/>
      <c r="L35" s="22"/>
      <c r="M35" s="22"/>
      <c r="N35" s="22"/>
      <c r="O35" s="22"/>
      <c r="P35" s="22"/>
    </row>
    <row r="36" spans="1:16" ht="39" customHeight="1" x14ac:dyDescent="0.15">
      <c r="A36" s="22"/>
      <c r="B36" s="35"/>
      <c r="C36" s="1173" t="s">
        <v>465</v>
      </c>
      <c r="D36" s="1174"/>
      <c r="E36" s="1175"/>
      <c r="F36" s="36">
        <v>2.0299999999999998</v>
      </c>
      <c r="G36" s="37">
        <v>0.54</v>
      </c>
      <c r="H36" s="37" t="s">
        <v>466</v>
      </c>
      <c r="I36" s="37">
        <v>1.44</v>
      </c>
      <c r="J36" s="38">
        <v>1.86</v>
      </c>
      <c r="K36" s="22"/>
      <c r="L36" s="22"/>
      <c r="M36" s="22"/>
      <c r="N36" s="22"/>
      <c r="O36" s="22"/>
      <c r="P36" s="22"/>
    </row>
    <row r="37" spans="1:16" ht="39" customHeight="1" x14ac:dyDescent="0.15">
      <c r="A37" s="22"/>
      <c r="B37" s="35"/>
      <c r="C37" s="1173" t="s">
        <v>467</v>
      </c>
      <c r="D37" s="1174"/>
      <c r="E37" s="1175"/>
      <c r="F37" s="36" t="s">
        <v>416</v>
      </c>
      <c r="G37" s="37" t="s">
        <v>416</v>
      </c>
      <c r="H37" s="37" t="s">
        <v>416</v>
      </c>
      <c r="I37" s="37">
        <v>0.51</v>
      </c>
      <c r="J37" s="38">
        <v>0.43</v>
      </c>
      <c r="K37" s="22"/>
      <c r="L37" s="22"/>
      <c r="M37" s="22"/>
      <c r="N37" s="22"/>
      <c r="O37" s="22"/>
      <c r="P37" s="22"/>
    </row>
    <row r="38" spans="1:16" ht="39" customHeight="1" x14ac:dyDescent="0.15">
      <c r="A38" s="22"/>
      <c r="B38" s="35"/>
      <c r="C38" s="1173" t="s">
        <v>468</v>
      </c>
      <c r="D38" s="1174"/>
      <c r="E38" s="1175"/>
      <c r="F38" s="36">
        <v>0.06</v>
      </c>
      <c r="G38" s="37">
        <v>7.0000000000000007E-2</v>
      </c>
      <c r="H38" s="37">
        <v>0.06</v>
      </c>
      <c r="I38" s="37">
        <v>0.06</v>
      </c>
      <c r="J38" s="38">
        <v>0.05</v>
      </c>
      <c r="K38" s="22"/>
      <c r="L38" s="22"/>
      <c r="M38" s="22"/>
      <c r="N38" s="22"/>
      <c r="O38" s="22"/>
      <c r="P38" s="22"/>
    </row>
    <row r="39" spans="1:16" ht="39" customHeight="1" x14ac:dyDescent="0.15">
      <c r="A39" s="22"/>
      <c r="B39" s="35"/>
      <c r="C39" s="1173" t="s">
        <v>469</v>
      </c>
      <c r="D39" s="1174"/>
      <c r="E39" s="1175"/>
      <c r="F39" s="36">
        <v>0</v>
      </c>
      <c r="G39" s="37">
        <v>0</v>
      </c>
      <c r="H39" s="37">
        <v>0</v>
      </c>
      <c r="I39" s="37">
        <v>0</v>
      </c>
      <c r="J39" s="38">
        <v>0</v>
      </c>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470</v>
      </c>
      <c r="D42" s="1174"/>
      <c r="E42" s="1175"/>
      <c r="F42" s="36" t="s">
        <v>416</v>
      </c>
      <c r="G42" s="37" t="s">
        <v>416</v>
      </c>
      <c r="H42" s="37" t="s">
        <v>416</v>
      </c>
      <c r="I42" s="37" t="s">
        <v>416</v>
      </c>
      <c r="J42" s="38" t="s">
        <v>416</v>
      </c>
      <c r="K42" s="22"/>
      <c r="L42" s="22"/>
      <c r="M42" s="22"/>
      <c r="N42" s="22"/>
      <c r="O42" s="22"/>
      <c r="P42" s="22"/>
    </row>
    <row r="43" spans="1:16" ht="39" customHeight="1" thickBot="1" x14ac:dyDescent="0.2">
      <c r="A43" s="22"/>
      <c r="B43" s="40"/>
      <c r="C43" s="1176" t="s">
        <v>471</v>
      </c>
      <c r="D43" s="1177"/>
      <c r="E43" s="1178"/>
      <c r="F43" s="41">
        <v>0.19</v>
      </c>
      <c r="G43" s="42">
        <v>0.26</v>
      </c>
      <c r="H43" s="42">
        <v>0.63</v>
      </c>
      <c r="I43" s="42" t="s">
        <v>416</v>
      </c>
      <c r="J43" s="43" t="s">
        <v>416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qWikq0KKkdqrAnu68YGuHKOGP6sRBMnTL4/wg9wmttbRwV+iQN3t4uD5yS/d/YMxOgI3Ke2Ea+Syn4PTxOU8w==" saltValue="qiQmF0lmSInwZlvAWatQ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457</v>
      </c>
      <c r="L44" s="56" t="s">
        <v>458</v>
      </c>
      <c r="M44" s="56" t="s">
        <v>459</v>
      </c>
      <c r="N44" s="56" t="s">
        <v>460</v>
      </c>
      <c r="O44" s="57" t="s">
        <v>461</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871</v>
      </c>
      <c r="L45" s="60">
        <v>907</v>
      </c>
      <c r="M45" s="60">
        <v>829</v>
      </c>
      <c r="N45" s="60">
        <v>864</v>
      </c>
      <c r="O45" s="61">
        <v>846</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416</v>
      </c>
      <c r="L46" s="64" t="s">
        <v>416</v>
      </c>
      <c r="M46" s="64" t="s">
        <v>416</v>
      </c>
      <c r="N46" s="64" t="s">
        <v>416</v>
      </c>
      <c r="O46" s="65" t="s">
        <v>416</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416</v>
      </c>
      <c r="L47" s="64" t="s">
        <v>416</v>
      </c>
      <c r="M47" s="64" t="s">
        <v>416</v>
      </c>
      <c r="N47" s="64" t="s">
        <v>416</v>
      </c>
      <c r="O47" s="65" t="s">
        <v>416</v>
      </c>
      <c r="P47" s="48"/>
      <c r="Q47" s="48"/>
      <c r="R47" s="48"/>
      <c r="S47" s="48"/>
      <c r="T47" s="48"/>
      <c r="U47" s="48"/>
    </row>
    <row r="48" spans="1:21" ht="30.75" customHeight="1" x14ac:dyDescent="0.15">
      <c r="A48" s="48"/>
      <c r="B48" s="1201"/>
      <c r="C48" s="1202"/>
      <c r="D48" s="62"/>
      <c r="E48" s="1183" t="s">
        <v>15</v>
      </c>
      <c r="F48" s="1183"/>
      <c r="G48" s="1183"/>
      <c r="H48" s="1183"/>
      <c r="I48" s="1183"/>
      <c r="J48" s="1184"/>
      <c r="K48" s="63">
        <v>226</v>
      </c>
      <c r="L48" s="64">
        <v>223</v>
      </c>
      <c r="M48" s="64">
        <v>188</v>
      </c>
      <c r="N48" s="64">
        <v>136</v>
      </c>
      <c r="O48" s="65">
        <v>98</v>
      </c>
      <c r="P48" s="48"/>
      <c r="Q48" s="48"/>
      <c r="R48" s="48"/>
      <c r="S48" s="48"/>
      <c r="T48" s="48"/>
      <c r="U48" s="48"/>
    </row>
    <row r="49" spans="1:21" ht="30.75" customHeight="1" x14ac:dyDescent="0.15">
      <c r="A49" s="48"/>
      <c r="B49" s="1201"/>
      <c r="C49" s="1202"/>
      <c r="D49" s="62"/>
      <c r="E49" s="1183" t="s">
        <v>16</v>
      </c>
      <c r="F49" s="1183"/>
      <c r="G49" s="1183"/>
      <c r="H49" s="1183"/>
      <c r="I49" s="1183"/>
      <c r="J49" s="1184"/>
      <c r="K49" s="63">
        <v>4</v>
      </c>
      <c r="L49" s="64">
        <v>7</v>
      </c>
      <c r="M49" s="64">
        <v>15</v>
      </c>
      <c r="N49" s="64">
        <v>15</v>
      </c>
      <c r="O49" s="65">
        <v>15</v>
      </c>
      <c r="P49" s="48"/>
      <c r="Q49" s="48"/>
      <c r="R49" s="48"/>
      <c r="S49" s="48"/>
      <c r="T49" s="48"/>
      <c r="U49" s="48"/>
    </row>
    <row r="50" spans="1:21" ht="30.75" customHeight="1" x14ac:dyDescent="0.15">
      <c r="A50" s="48"/>
      <c r="B50" s="1201"/>
      <c r="C50" s="1202"/>
      <c r="D50" s="62"/>
      <c r="E50" s="1183" t="s">
        <v>17</v>
      </c>
      <c r="F50" s="1183"/>
      <c r="G50" s="1183"/>
      <c r="H50" s="1183"/>
      <c r="I50" s="1183"/>
      <c r="J50" s="1184"/>
      <c r="K50" s="63">
        <v>1</v>
      </c>
      <c r="L50" s="64" t="s">
        <v>416</v>
      </c>
      <c r="M50" s="64" t="s">
        <v>416</v>
      </c>
      <c r="N50" s="64" t="s">
        <v>416</v>
      </c>
      <c r="O50" s="65" t="s">
        <v>416</v>
      </c>
      <c r="P50" s="48"/>
      <c r="Q50" s="48"/>
      <c r="R50" s="48"/>
      <c r="S50" s="48"/>
      <c r="T50" s="48"/>
      <c r="U50" s="48"/>
    </row>
    <row r="51" spans="1:21" ht="30.75" customHeight="1" x14ac:dyDescent="0.15">
      <c r="A51" s="48"/>
      <c r="B51" s="1203"/>
      <c r="C51" s="1204"/>
      <c r="D51" s="66"/>
      <c r="E51" s="1183" t="s">
        <v>18</v>
      </c>
      <c r="F51" s="1183"/>
      <c r="G51" s="1183"/>
      <c r="H51" s="1183"/>
      <c r="I51" s="1183"/>
      <c r="J51" s="1184"/>
      <c r="K51" s="63" t="s">
        <v>416</v>
      </c>
      <c r="L51" s="64" t="s">
        <v>416</v>
      </c>
      <c r="M51" s="64">
        <v>0</v>
      </c>
      <c r="N51" s="64">
        <v>0</v>
      </c>
      <c r="O51" s="65" t="s">
        <v>416</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841</v>
      </c>
      <c r="L52" s="64">
        <v>828</v>
      </c>
      <c r="M52" s="64">
        <v>795</v>
      </c>
      <c r="N52" s="64">
        <v>761</v>
      </c>
      <c r="O52" s="65">
        <v>740</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261</v>
      </c>
      <c r="L53" s="69">
        <v>309</v>
      </c>
      <c r="M53" s="69">
        <v>237</v>
      </c>
      <c r="N53" s="69">
        <v>254</v>
      </c>
      <c r="O53" s="70">
        <v>219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472</v>
      </c>
      <c r="P55" s="48"/>
      <c r="Q55" s="48"/>
      <c r="R55" s="48"/>
      <c r="S55" s="48"/>
      <c r="T55" s="48"/>
      <c r="U55" s="48"/>
    </row>
    <row r="56" spans="1:21" ht="31.5" customHeight="1" thickBot="1" x14ac:dyDescent="0.2">
      <c r="A56" s="48"/>
      <c r="B56" s="76"/>
      <c r="C56" s="77"/>
      <c r="D56" s="77"/>
      <c r="E56" s="78"/>
      <c r="F56" s="78"/>
      <c r="G56" s="78"/>
      <c r="H56" s="78"/>
      <c r="I56" s="78"/>
      <c r="J56" s="79" t="s">
        <v>2</v>
      </c>
      <c r="K56" s="80" t="s">
        <v>473</v>
      </c>
      <c r="L56" s="81" t="s">
        <v>474</v>
      </c>
      <c r="M56" s="81" t="s">
        <v>475</v>
      </c>
      <c r="N56" s="81" t="s">
        <v>476</v>
      </c>
      <c r="O56" s="82" t="s">
        <v>477</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olwGZRi4o5XDHng3EldKYFNMV5wRcl5vOiZvHDNEv4/7mAT2GquCU4300kWA0KXybK71c0vQ7S0zNttuIp5Cg==" saltValue="32GNJrHh8rZhVvAU/49yO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457</v>
      </c>
      <c r="J40" s="100" t="s">
        <v>458</v>
      </c>
      <c r="K40" s="100" t="s">
        <v>459</v>
      </c>
      <c r="L40" s="100" t="s">
        <v>460</v>
      </c>
      <c r="M40" s="101" t="s">
        <v>461</v>
      </c>
    </row>
    <row r="41" spans="2:13" ht="27.75" customHeight="1" x14ac:dyDescent="0.15">
      <c r="B41" s="1219" t="s">
        <v>30</v>
      </c>
      <c r="C41" s="1220"/>
      <c r="D41" s="102"/>
      <c r="E41" s="1221" t="s">
        <v>31</v>
      </c>
      <c r="F41" s="1221"/>
      <c r="G41" s="1221"/>
      <c r="H41" s="1222"/>
      <c r="I41" s="345">
        <v>9415</v>
      </c>
      <c r="J41" s="346">
        <v>9726</v>
      </c>
      <c r="K41" s="346">
        <v>10404</v>
      </c>
      <c r="L41" s="346">
        <v>10564</v>
      </c>
      <c r="M41" s="347">
        <v>10434</v>
      </c>
    </row>
    <row r="42" spans="2:13" ht="27.75" customHeight="1" x14ac:dyDescent="0.15">
      <c r="B42" s="1209"/>
      <c r="C42" s="1210"/>
      <c r="D42" s="103"/>
      <c r="E42" s="1213" t="s">
        <v>32</v>
      </c>
      <c r="F42" s="1213"/>
      <c r="G42" s="1213"/>
      <c r="H42" s="1214"/>
      <c r="I42" s="348">
        <v>1</v>
      </c>
      <c r="J42" s="349" t="s">
        <v>416</v>
      </c>
      <c r="K42" s="349" t="s">
        <v>416</v>
      </c>
      <c r="L42" s="349" t="s">
        <v>416</v>
      </c>
      <c r="M42" s="350" t="s">
        <v>416</v>
      </c>
    </row>
    <row r="43" spans="2:13" ht="27.75" customHeight="1" x14ac:dyDescent="0.15">
      <c r="B43" s="1209"/>
      <c r="C43" s="1210"/>
      <c r="D43" s="103"/>
      <c r="E43" s="1213" t="s">
        <v>33</v>
      </c>
      <c r="F43" s="1213"/>
      <c r="G43" s="1213"/>
      <c r="H43" s="1214"/>
      <c r="I43" s="348">
        <v>2576</v>
      </c>
      <c r="J43" s="349">
        <v>2392</v>
      </c>
      <c r="K43" s="349">
        <v>2296</v>
      </c>
      <c r="L43" s="349">
        <v>1787</v>
      </c>
      <c r="M43" s="350">
        <v>1764</v>
      </c>
    </row>
    <row r="44" spans="2:13" ht="27.75" customHeight="1" x14ac:dyDescent="0.15">
      <c r="B44" s="1209"/>
      <c r="C44" s="1210"/>
      <c r="D44" s="103"/>
      <c r="E44" s="1213" t="s">
        <v>34</v>
      </c>
      <c r="F44" s="1213"/>
      <c r="G44" s="1213"/>
      <c r="H44" s="1214"/>
      <c r="I44" s="348">
        <v>70</v>
      </c>
      <c r="J44" s="349">
        <v>138</v>
      </c>
      <c r="K44" s="349">
        <v>123</v>
      </c>
      <c r="L44" s="349">
        <v>108</v>
      </c>
      <c r="M44" s="350">
        <v>93</v>
      </c>
    </row>
    <row r="45" spans="2:13" ht="27.75" customHeight="1" x14ac:dyDescent="0.15">
      <c r="B45" s="1209"/>
      <c r="C45" s="1210"/>
      <c r="D45" s="103"/>
      <c r="E45" s="1213" t="s">
        <v>35</v>
      </c>
      <c r="F45" s="1213"/>
      <c r="G45" s="1213"/>
      <c r="H45" s="1214"/>
      <c r="I45" s="348">
        <v>2513</v>
      </c>
      <c r="J45" s="349">
        <v>2379</v>
      </c>
      <c r="K45" s="349">
        <v>2309</v>
      </c>
      <c r="L45" s="349">
        <v>2252</v>
      </c>
      <c r="M45" s="350">
        <v>2283</v>
      </c>
    </row>
    <row r="46" spans="2:13" ht="27.75" customHeight="1" x14ac:dyDescent="0.15">
      <c r="B46" s="1209"/>
      <c r="C46" s="1210"/>
      <c r="D46" s="104"/>
      <c r="E46" s="1213" t="s">
        <v>36</v>
      </c>
      <c r="F46" s="1213"/>
      <c r="G46" s="1213"/>
      <c r="H46" s="1214"/>
      <c r="I46" s="348" t="s">
        <v>416</v>
      </c>
      <c r="J46" s="349" t="s">
        <v>416</v>
      </c>
      <c r="K46" s="349" t="s">
        <v>416</v>
      </c>
      <c r="L46" s="349" t="s">
        <v>416</v>
      </c>
      <c r="M46" s="350" t="s">
        <v>416</v>
      </c>
    </row>
    <row r="47" spans="2:13" ht="27.75" customHeight="1" x14ac:dyDescent="0.15">
      <c r="B47" s="1209"/>
      <c r="C47" s="1210"/>
      <c r="D47" s="105"/>
      <c r="E47" s="1223" t="s">
        <v>37</v>
      </c>
      <c r="F47" s="1224"/>
      <c r="G47" s="1224"/>
      <c r="H47" s="1225"/>
      <c r="I47" s="348" t="s">
        <v>416</v>
      </c>
      <c r="J47" s="349" t="s">
        <v>416</v>
      </c>
      <c r="K47" s="349" t="s">
        <v>416</v>
      </c>
      <c r="L47" s="349" t="s">
        <v>416</v>
      </c>
      <c r="M47" s="350" t="s">
        <v>416</v>
      </c>
    </row>
    <row r="48" spans="2:13" ht="27.75" customHeight="1" x14ac:dyDescent="0.15">
      <c r="B48" s="1209"/>
      <c r="C48" s="1210"/>
      <c r="D48" s="103"/>
      <c r="E48" s="1213" t="s">
        <v>38</v>
      </c>
      <c r="F48" s="1213"/>
      <c r="G48" s="1213"/>
      <c r="H48" s="1214"/>
      <c r="I48" s="348" t="s">
        <v>416</v>
      </c>
      <c r="J48" s="349" t="s">
        <v>416</v>
      </c>
      <c r="K48" s="349" t="s">
        <v>416</v>
      </c>
      <c r="L48" s="349" t="s">
        <v>416</v>
      </c>
      <c r="M48" s="350" t="s">
        <v>416</v>
      </c>
    </row>
    <row r="49" spans="2:13" ht="27.75" customHeight="1" x14ac:dyDescent="0.15">
      <c r="B49" s="1211"/>
      <c r="C49" s="1212"/>
      <c r="D49" s="103"/>
      <c r="E49" s="1213" t="s">
        <v>39</v>
      </c>
      <c r="F49" s="1213"/>
      <c r="G49" s="1213"/>
      <c r="H49" s="1214"/>
      <c r="I49" s="348" t="s">
        <v>416</v>
      </c>
      <c r="J49" s="349" t="s">
        <v>416</v>
      </c>
      <c r="K49" s="349" t="s">
        <v>416</v>
      </c>
      <c r="L49" s="349" t="s">
        <v>416</v>
      </c>
      <c r="M49" s="350" t="s">
        <v>416</v>
      </c>
    </row>
    <row r="50" spans="2:13" ht="27.75" customHeight="1" x14ac:dyDescent="0.15">
      <c r="B50" s="1207" t="s">
        <v>40</v>
      </c>
      <c r="C50" s="1208"/>
      <c r="D50" s="106"/>
      <c r="E50" s="1213" t="s">
        <v>41</v>
      </c>
      <c r="F50" s="1213"/>
      <c r="G50" s="1213"/>
      <c r="H50" s="1214"/>
      <c r="I50" s="348">
        <v>1703</v>
      </c>
      <c r="J50" s="349">
        <v>1951</v>
      </c>
      <c r="K50" s="349">
        <v>1928</v>
      </c>
      <c r="L50" s="349">
        <v>2160</v>
      </c>
      <c r="M50" s="350">
        <v>2486</v>
      </c>
    </row>
    <row r="51" spans="2:13" ht="27.75" customHeight="1" x14ac:dyDescent="0.15">
      <c r="B51" s="1209"/>
      <c r="C51" s="1210"/>
      <c r="D51" s="103"/>
      <c r="E51" s="1213" t="s">
        <v>42</v>
      </c>
      <c r="F51" s="1213"/>
      <c r="G51" s="1213"/>
      <c r="H51" s="1214"/>
      <c r="I51" s="348">
        <v>1330</v>
      </c>
      <c r="J51" s="349">
        <v>1271</v>
      </c>
      <c r="K51" s="349">
        <v>1425</v>
      </c>
      <c r="L51" s="349">
        <v>1353</v>
      </c>
      <c r="M51" s="350">
        <v>1393</v>
      </c>
    </row>
    <row r="52" spans="2:13" ht="27.75" customHeight="1" x14ac:dyDescent="0.15">
      <c r="B52" s="1211"/>
      <c r="C52" s="1212"/>
      <c r="D52" s="103"/>
      <c r="E52" s="1213" t="s">
        <v>43</v>
      </c>
      <c r="F52" s="1213"/>
      <c r="G52" s="1213"/>
      <c r="H52" s="1214"/>
      <c r="I52" s="348">
        <v>8300</v>
      </c>
      <c r="J52" s="349">
        <v>8717</v>
      </c>
      <c r="K52" s="349">
        <v>8939</v>
      </c>
      <c r="L52" s="349">
        <v>9023</v>
      </c>
      <c r="M52" s="350">
        <v>8947</v>
      </c>
    </row>
    <row r="53" spans="2:13" ht="27.75" customHeight="1" thickBot="1" x14ac:dyDescent="0.2">
      <c r="B53" s="1215" t="s">
        <v>44</v>
      </c>
      <c r="C53" s="1216"/>
      <c r="D53" s="107"/>
      <c r="E53" s="1217" t="s">
        <v>45</v>
      </c>
      <c r="F53" s="1217"/>
      <c r="G53" s="1217"/>
      <c r="H53" s="1218"/>
      <c r="I53" s="351">
        <v>3241</v>
      </c>
      <c r="J53" s="352">
        <v>2695</v>
      </c>
      <c r="K53" s="352">
        <v>2841</v>
      </c>
      <c r="L53" s="352">
        <v>2174</v>
      </c>
      <c r="M53" s="353">
        <v>1747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0G82rB1OK6Pi8lo+3ogbXs5QDmc0x9cDCrX23FWJKip3qg1K1AFrdr5ZNpU8pw0s6ey+qV3nG1tc0kTZj/uFgA==" saltValue="8c+2Yzd1bK0aQ4l8TMdF7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459</v>
      </c>
      <c r="G54" s="116" t="s">
        <v>460</v>
      </c>
      <c r="H54" s="117" t="s">
        <v>461</v>
      </c>
    </row>
    <row r="55" spans="2:8" ht="52.5" customHeight="1" x14ac:dyDescent="0.15">
      <c r="B55" s="118"/>
      <c r="C55" s="1234" t="s">
        <v>48</v>
      </c>
      <c r="D55" s="1234"/>
      <c r="E55" s="1235"/>
      <c r="F55" s="119">
        <v>1177</v>
      </c>
      <c r="G55" s="119">
        <v>1216</v>
      </c>
      <c r="H55" s="120">
        <v>1371</v>
      </c>
    </row>
    <row r="56" spans="2:8" ht="52.5" customHeight="1" x14ac:dyDescent="0.15">
      <c r="B56" s="121"/>
      <c r="C56" s="1236" t="s">
        <v>49</v>
      </c>
      <c r="D56" s="1236"/>
      <c r="E56" s="1237"/>
      <c r="F56" s="122">
        <v>15</v>
      </c>
      <c r="G56" s="122">
        <v>15</v>
      </c>
      <c r="H56" s="123">
        <v>15</v>
      </c>
    </row>
    <row r="57" spans="2:8" ht="53.25" customHeight="1" x14ac:dyDescent="0.15">
      <c r="B57" s="121"/>
      <c r="C57" s="1238" t="s">
        <v>50</v>
      </c>
      <c r="D57" s="1238"/>
      <c r="E57" s="1239"/>
      <c r="F57" s="124">
        <v>685</v>
      </c>
      <c r="G57" s="124">
        <v>879</v>
      </c>
      <c r="H57" s="125">
        <v>1051</v>
      </c>
    </row>
    <row r="58" spans="2:8" ht="45.75" customHeight="1" x14ac:dyDescent="0.15">
      <c r="B58" s="126"/>
      <c r="C58" s="1226" t="s">
        <v>487</v>
      </c>
      <c r="D58" s="1227"/>
      <c r="E58" s="1228"/>
      <c r="F58" s="127">
        <v>208</v>
      </c>
      <c r="G58" s="128">
        <v>195</v>
      </c>
      <c r="H58" s="128">
        <v>203</v>
      </c>
    </row>
    <row r="59" spans="2:8" ht="45.75" customHeight="1" x14ac:dyDescent="0.15">
      <c r="B59" s="126"/>
      <c r="C59" s="1226" t="s">
        <v>488</v>
      </c>
      <c r="D59" s="1227"/>
      <c r="E59" s="1228"/>
      <c r="F59" s="127">
        <v>410</v>
      </c>
      <c r="G59" s="128">
        <v>599</v>
      </c>
      <c r="H59" s="128">
        <v>744</v>
      </c>
    </row>
    <row r="60" spans="2:8" ht="45.75" customHeight="1" x14ac:dyDescent="0.15">
      <c r="B60" s="126"/>
      <c r="C60" s="1226" t="s">
        <v>489</v>
      </c>
      <c r="D60" s="1227"/>
      <c r="E60" s="1228"/>
      <c r="F60" s="127">
        <v>47</v>
      </c>
      <c r="G60" s="128">
        <v>54</v>
      </c>
      <c r="H60" s="128">
        <v>62</v>
      </c>
    </row>
    <row r="61" spans="2:8" ht="45.75" customHeight="1" x14ac:dyDescent="0.15">
      <c r="B61" s="126"/>
      <c r="C61" s="1226" t="s">
        <v>490</v>
      </c>
      <c r="D61" s="1227"/>
      <c r="E61" s="1228"/>
      <c r="F61" s="127">
        <v>6</v>
      </c>
      <c r="G61" s="128">
        <v>7</v>
      </c>
      <c r="H61" s="128">
        <v>10</v>
      </c>
    </row>
    <row r="62" spans="2:8" ht="45.75" customHeight="1" thickBot="1" x14ac:dyDescent="0.2">
      <c r="B62" s="129"/>
      <c r="C62" s="1229" t="s">
        <v>491</v>
      </c>
      <c r="D62" s="1230"/>
      <c r="E62" s="1231"/>
      <c r="F62" s="130">
        <v>5</v>
      </c>
      <c r="G62" s="131">
        <v>6</v>
      </c>
      <c r="H62" s="131">
        <v>8</v>
      </c>
    </row>
    <row r="63" spans="2:8" ht="52.5" customHeight="1" thickBot="1" x14ac:dyDescent="0.2">
      <c r="B63" s="132"/>
      <c r="C63" s="1232" t="s">
        <v>51</v>
      </c>
      <c r="D63" s="1232"/>
      <c r="E63" s="1233"/>
      <c r="F63" s="133">
        <v>1877</v>
      </c>
      <c r="G63" s="133">
        <v>2110</v>
      </c>
      <c r="H63" s="134">
        <v>2436</v>
      </c>
    </row>
    <row r="64" spans="2:8" x14ac:dyDescent="0.15"/>
  </sheetData>
  <sheetProtection algorithmName="SHA-512" hashValue="CtKvmzHDW8dfyjlEW13w7paErMbmKukKar8mVo3R1hyczVgtT8MA9REhIdvGhcPL7qinqos6MLY+99O8AhS0Aw==" saltValue="mBBJ3P/hOBNV1kNzV+oV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CN50" sqref="CN50:CU50"/>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49"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49"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49"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49"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49"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49"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49"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49"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49"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49"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49"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49"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49"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49"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49"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593</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594</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595</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596</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457</v>
      </c>
      <c r="BQ50" s="1273"/>
      <c r="BR50" s="1273"/>
      <c r="BS50" s="1273"/>
      <c r="BT50" s="1273"/>
      <c r="BU50" s="1273"/>
      <c r="BV50" s="1273"/>
      <c r="BW50" s="1273"/>
      <c r="BX50" s="1273" t="s">
        <v>458</v>
      </c>
      <c r="BY50" s="1273"/>
      <c r="BZ50" s="1273"/>
      <c r="CA50" s="1273"/>
      <c r="CB50" s="1273"/>
      <c r="CC50" s="1273"/>
      <c r="CD50" s="1273"/>
      <c r="CE50" s="1273"/>
      <c r="CF50" s="1273" t="s">
        <v>459</v>
      </c>
      <c r="CG50" s="1273"/>
      <c r="CH50" s="1273"/>
      <c r="CI50" s="1273"/>
      <c r="CJ50" s="1273"/>
      <c r="CK50" s="1273"/>
      <c r="CL50" s="1273"/>
      <c r="CM50" s="1273"/>
      <c r="CN50" s="1273" t="s">
        <v>460</v>
      </c>
      <c r="CO50" s="1273"/>
      <c r="CP50" s="1273"/>
      <c r="CQ50" s="1273"/>
      <c r="CR50" s="1273"/>
      <c r="CS50" s="1273"/>
      <c r="CT50" s="1273"/>
      <c r="CU50" s="1273"/>
      <c r="CV50" s="1273" t="s">
        <v>461</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597</v>
      </c>
      <c r="AO51" s="1277"/>
      <c r="AP51" s="1277"/>
      <c r="AQ51" s="1277"/>
      <c r="AR51" s="1277"/>
      <c r="AS51" s="1277"/>
      <c r="AT51" s="1277"/>
      <c r="AU51" s="1277"/>
      <c r="AV51" s="1277"/>
      <c r="AW51" s="1277"/>
      <c r="AX51" s="1277"/>
      <c r="AY51" s="1277"/>
      <c r="AZ51" s="1277"/>
      <c r="BA51" s="1277"/>
      <c r="BB51" s="1277" t="s">
        <v>598</v>
      </c>
      <c r="BC51" s="1277"/>
      <c r="BD51" s="1277"/>
      <c r="BE51" s="1277"/>
      <c r="BF51" s="1277"/>
      <c r="BG51" s="1277"/>
      <c r="BH51" s="1277"/>
      <c r="BI51" s="1277"/>
      <c r="BJ51" s="1277"/>
      <c r="BK51" s="1277"/>
      <c r="BL51" s="1277"/>
      <c r="BM51" s="1277"/>
      <c r="BN51" s="1277"/>
      <c r="BO51" s="1277"/>
      <c r="BP51" s="1278">
        <v>49.6</v>
      </c>
      <c r="BQ51" s="1278"/>
      <c r="BR51" s="1278"/>
      <c r="BS51" s="1278"/>
      <c r="BT51" s="1278"/>
      <c r="BU51" s="1278"/>
      <c r="BV51" s="1278"/>
      <c r="BW51" s="1278"/>
      <c r="BX51" s="1278">
        <v>40.9</v>
      </c>
      <c r="BY51" s="1278"/>
      <c r="BZ51" s="1278"/>
      <c r="CA51" s="1278"/>
      <c r="CB51" s="1278"/>
      <c r="CC51" s="1278"/>
      <c r="CD51" s="1278"/>
      <c r="CE51" s="1278"/>
      <c r="CF51" s="1278">
        <v>43.3</v>
      </c>
      <c r="CG51" s="1278"/>
      <c r="CH51" s="1278"/>
      <c r="CI51" s="1278"/>
      <c r="CJ51" s="1278"/>
      <c r="CK51" s="1278"/>
      <c r="CL51" s="1278"/>
      <c r="CM51" s="1278"/>
      <c r="CN51" s="1278">
        <v>31.5</v>
      </c>
      <c r="CO51" s="1278"/>
      <c r="CP51" s="1278"/>
      <c r="CQ51" s="1278"/>
      <c r="CR51" s="1278"/>
      <c r="CS51" s="1278"/>
      <c r="CT51" s="1278"/>
      <c r="CU51" s="1278"/>
      <c r="CV51" s="1278">
        <v>24.1</v>
      </c>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599</v>
      </c>
      <c r="BC53" s="1277"/>
      <c r="BD53" s="1277"/>
      <c r="BE53" s="1277"/>
      <c r="BF53" s="1277"/>
      <c r="BG53" s="1277"/>
      <c r="BH53" s="1277"/>
      <c r="BI53" s="1277"/>
      <c r="BJ53" s="1277"/>
      <c r="BK53" s="1277"/>
      <c r="BL53" s="1277"/>
      <c r="BM53" s="1277"/>
      <c r="BN53" s="1277"/>
      <c r="BO53" s="1277"/>
      <c r="BP53" s="1278">
        <v>60.2</v>
      </c>
      <c r="BQ53" s="1278"/>
      <c r="BR53" s="1278"/>
      <c r="BS53" s="1278"/>
      <c r="BT53" s="1278"/>
      <c r="BU53" s="1278"/>
      <c r="BV53" s="1278"/>
      <c r="BW53" s="1278"/>
      <c r="BX53" s="1278">
        <v>62</v>
      </c>
      <c r="BY53" s="1278"/>
      <c r="BZ53" s="1278"/>
      <c r="CA53" s="1278"/>
      <c r="CB53" s="1278"/>
      <c r="CC53" s="1278"/>
      <c r="CD53" s="1278"/>
      <c r="CE53" s="1278"/>
      <c r="CF53" s="1278">
        <v>62.4</v>
      </c>
      <c r="CG53" s="1278"/>
      <c r="CH53" s="1278"/>
      <c r="CI53" s="1278"/>
      <c r="CJ53" s="1278"/>
      <c r="CK53" s="1278"/>
      <c r="CL53" s="1278"/>
      <c r="CM53" s="1278"/>
      <c r="CN53" s="1278">
        <v>64.2</v>
      </c>
      <c r="CO53" s="1278"/>
      <c r="CP53" s="1278"/>
      <c r="CQ53" s="1278"/>
      <c r="CR53" s="1278"/>
      <c r="CS53" s="1278"/>
      <c r="CT53" s="1278"/>
      <c r="CU53" s="1278"/>
      <c r="CV53" s="1278">
        <v>65.900000000000006</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600</v>
      </c>
      <c r="AO55" s="1273"/>
      <c r="AP55" s="1273"/>
      <c r="AQ55" s="1273"/>
      <c r="AR55" s="1273"/>
      <c r="AS55" s="1273"/>
      <c r="AT55" s="1273"/>
      <c r="AU55" s="1273"/>
      <c r="AV55" s="1273"/>
      <c r="AW55" s="1273"/>
      <c r="AX55" s="1273"/>
      <c r="AY55" s="1273"/>
      <c r="AZ55" s="1273"/>
      <c r="BA55" s="1273"/>
      <c r="BB55" s="1277" t="s">
        <v>601</v>
      </c>
      <c r="BC55" s="1277"/>
      <c r="BD55" s="1277"/>
      <c r="BE55" s="1277"/>
      <c r="BF55" s="1277"/>
      <c r="BG55" s="1277"/>
      <c r="BH55" s="1277"/>
      <c r="BI55" s="1277"/>
      <c r="BJ55" s="1277"/>
      <c r="BK55" s="1277"/>
      <c r="BL55" s="1277"/>
      <c r="BM55" s="1277"/>
      <c r="BN55" s="1277"/>
      <c r="BO55" s="1277"/>
      <c r="BP55" s="1278">
        <v>14</v>
      </c>
      <c r="BQ55" s="1278"/>
      <c r="BR55" s="1278"/>
      <c r="BS55" s="1278"/>
      <c r="BT55" s="1278"/>
      <c r="BU55" s="1278"/>
      <c r="BV55" s="1278"/>
      <c r="BW55" s="1278"/>
      <c r="BX55" s="1278">
        <v>11.4</v>
      </c>
      <c r="BY55" s="1278"/>
      <c r="BZ55" s="1278"/>
      <c r="CA55" s="1278"/>
      <c r="CB55" s="1278"/>
      <c r="CC55" s="1278"/>
      <c r="CD55" s="1278"/>
      <c r="CE55" s="1278"/>
      <c r="CF55" s="1278">
        <v>10.4</v>
      </c>
      <c r="CG55" s="1278"/>
      <c r="CH55" s="1278"/>
      <c r="CI55" s="1278"/>
      <c r="CJ55" s="1278"/>
      <c r="CK55" s="1278"/>
      <c r="CL55" s="1278"/>
      <c r="CM55" s="1278"/>
      <c r="CN55" s="1278">
        <v>10.9</v>
      </c>
      <c r="CO55" s="1278"/>
      <c r="CP55" s="1278"/>
      <c r="CQ55" s="1278"/>
      <c r="CR55" s="1278"/>
      <c r="CS55" s="1278"/>
      <c r="CT55" s="1278"/>
      <c r="CU55" s="1278"/>
      <c r="CV55" s="1278">
        <v>4.5999999999999996</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602</v>
      </c>
      <c r="BC57" s="1277"/>
      <c r="BD57" s="1277"/>
      <c r="BE57" s="1277"/>
      <c r="BF57" s="1277"/>
      <c r="BG57" s="1277"/>
      <c r="BH57" s="1277"/>
      <c r="BI57" s="1277"/>
      <c r="BJ57" s="1277"/>
      <c r="BK57" s="1277"/>
      <c r="BL57" s="1277"/>
      <c r="BM57" s="1277"/>
      <c r="BN57" s="1277"/>
      <c r="BO57" s="1277"/>
      <c r="BP57" s="1278">
        <v>58</v>
      </c>
      <c r="BQ57" s="1278"/>
      <c r="BR57" s="1278"/>
      <c r="BS57" s="1278"/>
      <c r="BT57" s="1278"/>
      <c r="BU57" s="1278"/>
      <c r="BV57" s="1278"/>
      <c r="BW57" s="1278"/>
      <c r="BX57" s="1278">
        <v>60.2</v>
      </c>
      <c r="BY57" s="1278"/>
      <c r="BZ57" s="1278"/>
      <c r="CA57" s="1278"/>
      <c r="CB57" s="1278"/>
      <c r="CC57" s="1278"/>
      <c r="CD57" s="1278"/>
      <c r="CE57" s="1278"/>
      <c r="CF57" s="1278">
        <v>61.3</v>
      </c>
      <c r="CG57" s="1278"/>
      <c r="CH57" s="1278"/>
      <c r="CI57" s="1278"/>
      <c r="CJ57" s="1278"/>
      <c r="CK57" s="1278"/>
      <c r="CL57" s="1278"/>
      <c r="CM57" s="1278"/>
      <c r="CN57" s="1278">
        <v>62.2</v>
      </c>
      <c r="CO57" s="1278"/>
      <c r="CP57" s="1278"/>
      <c r="CQ57" s="1278"/>
      <c r="CR57" s="1278"/>
      <c r="CS57" s="1278"/>
      <c r="CT57" s="1278"/>
      <c r="CU57" s="1278"/>
      <c r="CV57" s="1278">
        <v>61</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603</v>
      </c>
    </row>
    <row r="64" spans="1:109" x14ac:dyDescent="0.15">
      <c r="B64" s="1248"/>
      <c r="G64" s="1255"/>
      <c r="I64" s="1288"/>
      <c r="J64" s="1288"/>
      <c r="K64" s="1288"/>
      <c r="L64" s="1288"/>
      <c r="M64" s="1288"/>
      <c r="N64" s="1289"/>
      <c r="AM64" s="1255"/>
      <c r="AN64" s="1255" t="s">
        <v>594</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604</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596</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457</v>
      </c>
      <c r="BQ72" s="1273"/>
      <c r="BR72" s="1273"/>
      <c r="BS72" s="1273"/>
      <c r="BT72" s="1273"/>
      <c r="BU72" s="1273"/>
      <c r="BV72" s="1273"/>
      <c r="BW72" s="1273"/>
      <c r="BX72" s="1273" t="s">
        <v>458</v>
      </c>
      <c r="BY72" s="1273"/>
      <c r="BZ72" s="1273"/>
      <c r="CA72" s="1273"/>
      <c r="CB72" s="1273"/>
      <c r="CC72" s="1273"/>
      <c r="CD72" s="1273"/>
      <c r="CE72" s="1273"/>
      <c r="CF72" s="1273" t="s">
        <v>459</v>
      </c>
      <c r="CG72" s="1273"/>
      <c r="CH72" s="1273"/>
      <c r="CI72" s="1273"/>
      <c r="CJ72" s="1273"/>
      <c r="CK72" s="1273"/>
      <c r="CL72" s="1273"/>
      <c r="CM72" s="1273"/>
      <c r="CN72" s="1273" t="s">
        <v>460</v>
      </c>
      <c r="CO72" s="1273"/>
      <c r="CP72" s="1273"/>
      <c r="CQ72" s="1273"/>
      <c r="CR72" s="1273"/>
      <c r="CS72" s="1273"/>
      <c r="CT72" s="1273"/>
      <c r="CU72" s="1273"/>
      <c r="CV72" s="1273" t="s">
        <v>461</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597</v>
      </c>
      <c r="AO73" s="1277"/>
      <c r="AP73" s="1277"/>
      <c r="AQ73" s="1277"/>
      <c r="AR73" s="1277"/>
      <c r="AS73" s="1277"/>
      <c r="AT73" s="1277"/>
      <c r="AU73" s="1277"/>
      <c r="AV73" s="1277"/>
      <c r="AW73" s="1277"/>
      <c r="AX73" s="1277"/>
      <c r="AY73" s="1277"/>
      <c r="AZ73" s="1277"/>
      <c r="BA73" s="1277"/>
      <c r="BB73" s="1277" t="s">
        <v>601</v>
      </c>
      <c r="BC73" s="1277"/>
      <c r="BD73" s="1277"/>
      <c r="BE73" s="1277"/>
      <c r="BF73" s="1277"/>
      <c r="BG73" s="1277"/>
      <c r="BH73" s="1277"/>
      <c r="BI73" s="1277"/>
      <c r="BJ73" s="1277"/>
      <c r="BK73" s="1277"/>
      <c r="BL73" s="1277"/>
      <c r="BM73" s="1277"/>
      <c r="BN73" s="1277"/>
      <c r="BO73" s="1277"/>
      <c r="BP73" s="1278">
        <v>49.6</v>
      </c>
      <c r="BQ73" s="1278"/>
      <c r="BR73" s="1278"/>
      <c r="BS73" s="1278"/>
      <c r="BT73" s="1278"/>
      <c r="BU73" s="1278"/>
      <c r="BV73" s="1278"/>
      <c r="BW73" s="1278"/>
      <c r="BX73" s="1278">
        <v>40.9</v>
      </c>
      <c r="BY73" s="1278"/>
      <c r="BZ73" s="1278"/>
      <c r="CA73" s="1278"/>
      <c r="CB73" s="1278"/>
      <c r="CC73" s="1278"/>
      <c r="CD73" s="1278"/>
      <c r="CE73" s="1278"/>
      <c r="CF73" s="1278">
        <v>43.3</v>
      </c>
      <c r="CG73" s="1278"/>
      <c r="CH73" s="1278"/>
      <c r="CI73" s="1278"/>
      <c r="CJ73" s="1278"/>
      <c r="CK73" s="1278"/>
      <c r="CL73" s="1278"/>
      <c r="CM73" s="1278"/>
      <c r="CN73" s="1278">
        <v>31.5</v>
      </c>
      <c r="CO73" s="1278"/>
      <c r="CP73" s="1278"/>
      <c r="CQ73" s="1278"/>
      <c r="CR73" s="1278"/>
      <c r="CS73" s="1278"/>
      <c r="CT73" s="1278"/>
      <c r="CU73" s="1278"/>
      <c r="CV73" s="1278">
        <v>24.1</v>
      </c>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605</v>
      </c>
      <c r="BC75" s="1277"/>
      <c r="BD75" s="1277"/>
      <c r="BE75" s="1277"/>
      <c r="BF75" s="1277"/>
      <c r="BG75" s="1277"/>
      <c r="BH75" s="1277"/>
      <c r="BI75" s="1277"/>
      <c r="BJ75" s="1277"/>
      <c r="BK75" s="1277"/>
      <c r="BL75" s="1277"/>
      <c r="BM75" s="1277"/>
      <c r="BN75" s="1277"/>
      <c r="BO75" s="1277"/>
      <c r="BP75" s="1278">
        <v>4.3</v>
      </c>
      <c r="BQ75" s="1278"/>
      <c r="BR75" s="1278"/>
      <c r="BS75" s="1278"/>
      <c r="BT75" s="1278"/>
      <c r="BU75" s="1278"/>
      <c r="BV75" s="1278"/>
      <c r="BW75" s="1278"/>
      <c r="BX75" s="1278">
        <v>4.4000000000000004</v>
      </c>
      <c r="BY75" s="1278"/>
      <c r="BZ75" s="1278"/>
      <c r="CA75" s="1278"/>
      <c r="CB75" s="1278"/>
      <c r="CC75" s="1278"/>
      <c r="CD75" s="1278"/>
      <c r="CE75" s="1278"/>
      <c r="CF75" s="1278">
        <v>4</v>
      </c>
      <c r="CG75" s="1278"/>
      <c r="CH75" s="1278"/>
      <c r="CI75" s="1278"/>
      <c r="CJ75" s="1278"/>
      <c r="CK75" s="1278"/>
      <c r="CL75" s="1278"/>
      <c r="CM75" s="1278"/>
      <c r="CN75" s="1278">
        <v>3.9</v>
      </c>
      <c r="CO75" s="1278"/>
      <c r="CP75" s="1278"/>
      <c r="CQ75" s="1278"/>
      <c r="CR75" s="1278"/>
      <c r="CS75" s="1278"/>
      <c r="CT75" s="1278"/>
      <c r="CU75" s="1278"/>
      <c r="CV75" s="1278">
        <v>3.4</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600</v>
      </c>
      <c r="AO77" s="1273"/>
      <c r="AP77" s="1273"/>
      <c r="AQ77" s="1273"/>
      <c r="AR77" s="1273"/>
      <c r="AS77" s="1273"/>
      <c r="AT77" s="1273"/>
      <c r="AU77" s="1273"/>
      <c r="AV77" s="1273"/>
      <c r="AW77" s="1273"/>
      <c r="AX77" s="1273"/>
      <c r="AY77" s="1273"/>
      <c r="AZ77" s="1273"/>
      <c r="BA77" s="1273"/>
      <c r="BB77" s="1277" t="s">
        <v>601</v>
      </c>
      <c r="BC77" s="1277"/>
      <c r="BD77" s="1277"/>
      <c r="BE77" s="1277"/>
      <c r="BF77" s="1277"/>
      <c r="BG77" s="1277"/>
      <c r="BH77" s="1277"/>
      <c r="BI77" s="1277"/>
      <c r="BJ77" s="1277"/>
      <c r="BK77" s="1277"/>
      <c r="BL77" s="1277"/>
      <c r="BM77" s="1277"/>
      <c r="BN77" s="1277"/>
      <c r="BO77" s="1277"/>
      <c r="BP77" s="1278">
        <v>14</v>
      </c>
      <c r="BQ77" s="1278"/>
      <c r="BR77" s="1278"/>
      <c r="BS77" s="1278"/>
      <c r="BT77" s="1278"/>
      <c r="BU77" s="1278"/>
      <c r="BV77" s="1278"/>
      <c r="BW77" s="1278"/>
      <c r="BX77" s="1278">
        <v>11.4</v>
      </c>
      <c r="BY77" s="1278"/>
      <c r="BZ77" s="1278"/>
      <c r="CA77" s="1278"/>
      <c r="CB77" s="1278"/>
      <c r="CC77" s="1278"/>
      <c r="CD77" s="1278"/>
      <c r="CE77" s="1278"/>
      <c r="CF77" s="1278">
        <v>10.4</v>
      </c>
      <c r="CG77" s="1278"/>
      <c r="CH77" s="1278"/>
      <c r="CI77" s="1278"/>
      <c r="CJ77" s="1278"/>
      <c r="CK77" s="1278"/>
      <c r="CL77" s="1278"/>
      <c r="CM77" s="1278"/>
      <c r="CN77" s="1278">
        <v>10.9</v>
      </c>
      <c r="CO77" s="1278"/>
      <c r="CP77" s="1278"/>
      <c r="CQ77" s="1278"/>
      <c r="CR77" s="1278"/>
      <c r="CS77" s="1278"/>
      <c r="CT77" s="1278"/>
      <c r="CU77" s="1278"/>
      <c r="CV77" s="1278">
        <v>4.5999999999999996</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606</v>
      </c>
      <c r="BC79" s="1277"/>
      <c r="BD79" s="1277"/>
      <c r="BE79" s="1277"/>
      <c r="BF79" s="1277"/>
      <c r="BG79" s="1277"/>
      <c r="BH79" s="1277"/>
      <c r="BI79" s="1277"/>
      <c r="BJ79" s="1277"/>
      <c r="BK79" s="1277"/>
      <c r="BL79" s="1277"/>
      <c r="BM79" s="1277"/>
      <c r="BN79" s="1277"/>
      <c r="BO79" s="1277"/>
      <c r="BP79" s="1278">
        <v>6.5</v>
      </c>
      <c r="BQ79" s="1278"/>
      <c r="BR79" s="1278"/>
      <c r="BS79" s="1278"/>
      <c r="BT79" s="1278"/>
      <c r="BU79" s="1278"/>
      <c r="BV79" s="1278"/>
      <c r="BW79" s="1278"/>
      <c r="BX79" s="1278">
        <v>6.7</v>
      </c>
      <c r="BY79" s="1278"/>
      <c r="BZ79" s="1278"/>
      <c r="CA79" s="1278"/>
      <c r="CB79" s="1278"/>
      <c r="CC79" s="1278"/>
      <c r="CD79" s="1278"/>
      <c r="CE79" s="1278"/>
      <c r="CF79" s="1278">
        <v>6.6</v>
      </c>
      <c r="CG79" s="1278"/>
      <c r="CH79" s="1278"/>
      <c r="CI79" s="1278"/>
      <c r="CJ79" s="1278"/>
      <c r="CK79" s="1278"/>
      <c r="CL79" s="1278"/>
      <c r="CM79" s="1278"/>
      <c r="CN79" s="1278">
        <v>5.9</v>
      </c>
      <c r="CO79" s="1278"/>
      <c r="CP79" s="1278"/>
      <c r="CQ79" s="1278"/>
      <c r="CR79" s="1278"/>
      <c r="CS79" s="1278"/>
      <c r="CT79" s="1278"/>
      <c r="CU79" s="1278"/>
      <c r="CV79" s="1278">
        <v>6.3</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HVQpgRFkt4X87EdZ2nvp95ABHL5XoXA4gXHmtKdo2bphcSvNA2g1IRqI2WuBSI2fLPZ//4K6DCpy/sio+77cIQ==" saltValue="a6cOZkKsRHI6MwIvJF+zV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70" workbookViewId="0"/>
  </sheetViews>
  <sheetFormatPr defaultColWidth="0" defaultRowHeight="13.5" customHeight="1" zeroHeight="1" x14ac:dyDescent="0.15"/>
  <cols>
    <col min="1" max="34" width="2.5" style="250" customWidth="1"/>
    <col min="35" max="122" width="2.5" style="249" customWidth="1"/>
    <col min="123" max="16384" width="2.5" style="249" hidden="1"/>
  </cols>
  <sheetData>
    <row r="1" spans="1:34" ht="13.5" customHeight="1"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row>
    <row r="2" spans="1:34" x14ac:dyDescent="0.15">
      <c r="S2" s="249"/>
      <c r="AH2" s="249"/>
    </row>
    <row r="3" spans="1:34" x14ac:dyDescent="0.15">
      <c r="C3" s="249"/>
      <c r="D3" s="249"/>
      <c r="E3" s="249"/>
      <c r="F3" s="249"/>
      <c r="G3" s="249"/>
      <c r="H3" s="249"/>
      <c r="I3" s="249"/>
      <c r="J3" s="249"/>
      <c r="K3" s="249"/>
      <c r="L3" s="249"/>
      <c r="M3" s="249"/>
      <c r="N3" s="249"/>
      <c r="O3" s="249"/>
      <c r="P3" s="249"/>
      <c r="Q3" s="249"/>
      <c r="R3" s="249"/>
      <c r="S3" s="249"/>
      <c r="U3" s="249"/>
      <c r="V3" s="249"/>
      <c r="W3" s="249"/>
      <c r="X3" s="249"/>
      <c r="Y3" s="249"/>
      <c r="Z3" s="249"/>
      <c r="AA3" s="249"/>
      <c r="AB3" s="249"/>
      <c r="AC3" s="249"/>
      <c r="AD3" s="249"/>
      <c r="AE3" s="249"/>
      <c r="AF3" s="249"/>
      <c r="AG3" s="249"/>
      <c r="AH3" s="249"/>
    </row>
    <row r="4" spans="1:34" x14ac:dyDescent="0.15"/>
    <row r="5" spans="1:34" x14ac:dyDescent="0.15"/>
    <row r="6" spans="1:34" x14ac:dyDescent="0.15"/>
    <row r="7" spans="1:34" x14ac:dyDescent="0.15"/>
    <row r="8" spans="1:34" x14ac:dyDescent="0.15"/>
    <row r="9" spans="1:34" x14ac:dyDescent="0.15">
      <c r="AH9" s="24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9"/>
    </row>
    <row r="18" spans="12:34" x14ac:dyDescent="0.15"/>
    <row r="19" spans="12:34" x14ac:dyDescent="0.15"/>
    <row r="20" spans="12:34" x14ac:dyDescent="0.15">
      <c r="AH20" s="249"/>
    </row>
    <row r="21" spans="12:34" x14ac:dyDescent="0.15">
      <c r="AH21" s="249"/>
    </row>
    <row r="22" spans="12:34" x14ac:dyDescent="0.15"/>
    <row r="23" spans="12:34" x14ac:dyDescent="0.15"/>
    <row r="24" spans="12:34" x14ac:dyDescent="0.15">
      <c r="Q24" s="249"/>
    </row>
    <row r="25" spans="12:34" x14ac:dyDescent="0.15"/>
    <row r="26" spans="12:34" x14ac:dyDescent="0.15"/>
    <row r="27" spans="12:34" x14ac:dyDescent="0.15"/>
    <row r="28" spans="12:34" x14ac:dyDescent="0.15">
      <c r="O28" s="249"/>
      <c r="T28" s="249"/>
      <c r="AH28" s="249"/>
    </row>
    <row r="29" spans="12:34" x14ac:dyDescent="0.15"/>
    <row r="30" spans="12:34" x14ac:dyDescent="0.15"/>
    <row r="31" spans="12:34" x14ac:dyDescent="0.15">
      <c r="Q31" s="249"/>
    </row>
    <row r="32" spans="12:34" x14ac:dyDescent="0.15">
      <c r="L32" s="249"/>
    </row>
    <row r="33" spans="2:34" x14ac:dyDescent="0.15">
      <c r="C33" s="249"/>
      <c r="E33" s="249"/>
      <c r="G33" s="249"/>
      <c r="I33" s="249"/>
      <c r="X33" s="249"/>
    </row>
    <row r="34" spans="2:34" x14ac:dyDescent="0.15">
      <c r="B34" s="249"/>
      <c r="P34" s="249"/>
      <c r="R34" s="249"/>
      <c r="T34" s="249"/>
    </row>
    <row r="35" spans="2:34" x14ac:dyDescent="0.15">
      <c r="D35" s="249"/>
      <c r="W35" s="249"/>
      <c r="AC35" s="249"/>
      <c r="AD35" s="249"/>
      <c r="AE35" s="249"/>
      <c r="AF35" s="249"/>
      <c r="AG35" s="249"/>
      <c r="AH35" s="249"/>
    </row>
    <row r="36" spans="2:34" x14ac:dyDescent="0.15">
      <c r="H36" s="249"/>
      <c r="J36" s="249"/>
      <c r="K36" s="249"/>
      <c r="M36" s="249"/>
      <c r="Y36" s="249"/>
      <c r="Z36" s="249"/>
      <c r="AA36" s="249"/>
      <c r="AB36" s="249"/>
      <c r="AC36" s="249"/>
      <c r="AD36" s="249"/>
      <c r="AE36" s="249"/>
      <c r="AF36" s="249"/>
      <c r="AG36" s="249"/>
      <c r="AH36" s="249"/>
    </row>
    <row r="37" spans="2:34" x14ac:dyDescent="0.15">
      <c r="AH37" s="249"/>
    </row>
    <row r="38" spans="2:34" x14ac:dyDescent="0.15">
      <c r="AG38" s="249"/>
      <c r="AH38" s="249"/>
    </row>
    <row r="39" spans="2:34" x14ac:dyDescent="0.15"/>
    <row r="40" spans="2:34" x14ac:dyDescent="0.15">
      <c r="X40" s="249"/>
    </row>
    <row r="41" spans="2:34" x14ac:dyDescent="0.15">
      <c r="R41" s="249"/>
    </row>
    <row r="42" spans="2:34" x14ac:dyDescent="0.15">
      <c r="W42" s="249"/>
    </row>
    <row r="43" spans="2:34" x14ac:dyDescent="0.15">
      <c r="Y43" s="249"/>
      <c r="Z43" s="249"/>
      <c r="AA43" s="249"/>
      <c r="AB43" s="249"/>
      <c r="AC43" s="249"/>
      <c r="AD43" s="249"/>
      <c r="AE43" s="249"/>
      <c r="AF43" s="249"/>
      <c r="AG43" s="249"/>
      <c r="AH43" s="249"/>
    </row>
    <row r="44" spans="2:34" x14ac:dyDescent="0.15">
      <c r="AH44" s="249"/>
    </row>
    <row r="45" spans="2:34" x14ac:dyDescent="0.15">
      <c r="X45" s="249"/>
    </row>
    <row r="46" spans="2:34" x14ac:dyDescent="0.15"/>
    <row r="47" spans="2:34" x14ac:dyDescent="0.15"/>
    <row r="48" spans="2:34" x14ac:dyDescent="0.15">
      <c r="W48" s="249"/>
      <c r="Y48" s="249"/>
      <c r="Z48" s="249"/>
      <c r="AA48" s="249"/>
      <c r="AB48" s="249"/>
      <c r="AC48" s="249"/>
      <c r="AD48" s="249"/>
      <c r="AE48" s="249"/>
      <c r="AF48" s="249"/>
      <c r="AG48" s="249"/>
      <c r="AH48" s="249"/>
    </row>
    <row r="49" spans="28:34" x14ac:dyDescent="0.15"/>
    <row r="50" spans="28:34" x14ac:dyDescent="0.15">
      <c r="AE50" s="249"/>
      <c r="AF50" s="249"/>
      <c r="AG50" s="249"/>
      <c r="AH50" s="249"/>
    </row>
    <row r="51" spans="28:34" x14ac:dyDescent="0.15">
      <c r="AC51" s="249"/>
      <c r="AD51" s="249"/>
      <c r="AE51" s="249"/>
      <c r="AF51" s="249"/>
      <c r="AG51" s="249"/>
      <c r="AH51" s="249"/>
    </row>
    <row r="52" spans="28:34" x14ac:dyDescent="0.15"/>
    <row r="53" spans="28:34" x14ac:dyDescent="0.15">
      <c r="AF53" s="249"/>
      <c r="AG53" s="249"/>
      <c r="AH53" s="249"/>
    </row>
    <row r="54" spans="28:34" x14ac:dyDescent="0.15">
      <c r="AH54" s="249"/>
    </row>
    <row r="55" spans="28:34" x14ac:dyDescent="0.15"/>
    <row r="56" spans="28:34" x14ac:dyDescent="0.15">
      <c r="AB56" s="249"/>
      <c r="AC56" s="249"/>
      <c r="AD56" s="249"/>
      <c r="AE56" s="249"/>
      <c r="AF56" s="249"/>
      <c r="AG56" s="249"/>
      <c r="AH56" s="249"/>
    </row>
    <row r="57" spans="28:34" x14ac:dyDescent="0.15">
      <c r="AH57" s="249"/>
    </row>
    <row r="58" spans="28:34" x14ac:dyDescent="0.15">
      <c r="AH58" s="249"/>
    </row>
    <row r="59" spans="28:34" x14ac:dyDescent="0.15"/>
    <row r="60" spans="28:34" x14ac:dyDescent="0.15"/>
    <row r="61" spans="28:34" x14ac:dyDescent="0.15"/>
    <row r="62" spans="28:34" x14ac:dyDescent="0.15"/>
    <row r="63" spans="28:34" x14ac:dyDescent="0.15">
      <c r="AH63" s="249"/>
    </row>
    <row r="64" spans="28:34" x14ac:dyDescent="0.15">
      <c r="AG64" s="249"/>
      <c r="AH64" s="249"/>
    </row>
    <row r="65" spans="28:34" x14ac:dyDescent="0.15"/>
    <row r="66" spans="28:34" x14ac:dyDescent="0.15"/>
    <row r="67" spans="28:34" x14ac:dyDescent="0.15"/>
    <row r="68" spans="28:34" x14ac:dyDescent="0.15">
      <c r="AB68" s="249"/>
      <c r="AC68" s="249"/>
      <c r="AD68" s="249"/>
      <c r="AE68" s="249"/>
      <c r="AF68" s="249"/>
      <c r="AG68" s="249"/>
      <c r="AH68" s="249"/>
    </row>
    <row r="69" spans="28:34" x14ac:dyDescent="0.15">
      <c r="AF69" s="249"/>
      <c r="AG69" s="249"/>
      <c r="AH69" s="249"/>
    </row>
    <row r="70" spans="28:34" x14ac:dyDescent="0.15"/>
    <row r="71" spans="28:34" x14ac:dyDescent="0.15"/>
    <row r="72" spans="28:34" x14ac:dyDescent="0.15"/>
    <row r="73" spans="28:34" x14ac:dyDescent="0.15"/>
    <row r="74" spans="28:34" x14ac:dyDescent="0.15"/>
    <row r="75" spans="28:34" x14ac:dyDescent="0.15">
      <c r="AH75" s="249"/>
    </row>
    <row r="76" spans="28:34" x14ac:dyDescent="0.15">
      <c r="AF76" s="249"/>
      <c r="AG76" s="249"/>
      <c r="AH76" s="249"/>
    </row>
    <row r="77" spans="28:34" x14ac:dyDescent="0.15">
      <c r="AG77" s="249"/>
      <c r="AH77" s="249"/>
    </row>
    <row r="78" spans="28:34" x14ac:dyDescent="0.15"/>
    <row r="79" spans="28:34" x14ac:dyDescent="0.15"/>
    <row r="80" spans="28:34" x14ac:dyDescent="0.15"/>
    <row r="81" spans="25:34" x14ac:dyDescent="0.15"/>
    <row r="82" spans="25:34" x14ac:dyDescent="0.15">
      <c r="Y82" s="249"/>
    </row>
    <row r="83" spans="25:34" x14ac:dyDescent="0.15">
      <c r="Y83" s="249"/>
      <c r="Z83" s="249"/>
      <c r="AA83" s="249"/>
      <c r="AB83" s="249"/>
      <c r="AC83" s="249"/>
      <c r="AD83" s="249"/>
      <c r="AE83" s="249"/>
      <c r="AF83" s="249"/>
      <c r="AG83" s="249"/>
      <c r="AH83" s="249"/>
    </row>
    <row r="84" spans="25:34" x14ac:dyDescent="0.15"/>
    <row r="85" spans="25:34" x14ac:dyDescent="0.15"/>
    <row r="86" spans="25:34" x14ac:dyDescent="0.15"/>
    <row r="87" spans="25:34" x14ac:dyDescent="0.15"/>
    <row r="88" spans="25:34" x14ac:dyDescent="0.15">
      <c r="AH88" s="24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9"/>
      <c r="AG94" s="249"/>
      <c r="AH94" s="249"/>
    </row>
    <row r="95" spans="25:34" ht="13.5" customHeight="1" x14ac:dyDescent="0.15">
      <c r="AH95" s="24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9"/>
    </row>
    <row r="102" spans="33:34" ht="13.5" customHeight="1" x14ac:dyDescent="0.15"/>
    <row r="103" spans="33:34" ht="13.5" customHeight="1" x14ac:dyDescent="0.15"/>
    <row r="104" spans="33:34" ht="13.5" customHeight="1" x14ac:dyDescent="0.15">
      <c r="AG104" s="249"/>
      <c r="AH104" s="24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9"/>
    </row>
    <row r="117" spans="34:122" ht="13.5" customHeight="1" x14ac:dyDescent="0.15"/>
    <row r="118" spans="34:122" ht="13.5" customHeight="1" x14ac:dyDescent="0.15"/>
    <row r="119" spans="34:122" ht="13.5" customHeight="1" x14ac:dyDescent="0.15"/>
    <row r="120" spans="34:122" ht="13.5" customHeight="1" x14ac:dyDescent="0.15">
      <c r="AH120" s="249"/>
    </row>
    <row r="121" spans="34:122" ht="13.5" customHeight="1" x14ac:dyDescent="0.15">
      <c r="AH121" s="249"/>
    </row>
    <row r="122" spans="34:122" ht="13.5" customHeight="1" x14ac:dyDescent="0.15"/>
    <row r="123" spans="34:122" ht="13.5" customHeight="1" x14ac:dyDescent="0.15"/>
    <row r="124" spans="34:122" ht="13.5" customHeight="1" x14ac:dyDescent="0.15"/>
    <row r="125" spans="34:122" ht="13.5" customHeight="1" x14ac:dyDescent="0.15">
      <c r="DR125" s="249" t="s">
        <v>404</v>
      </c>
    </row>
  </sheetData>
  <sheetProtection algorithmName="SHA-512" hashValue="uAcNtDjtZkE/iC309UTP29m+//A5pcpkkec5Lbwieu8/GAquiqB8bBec8Y0Fu8WB9iufJPVE7DlQowrlIPEiyA==" saltValue="+dWVXJ9peSpJR3E73zjru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R104" zoomScaleNormal="100" zoomScaleSheetLayoutView="55" workbookViewId="0"/>
  </sheetViews>
  <sheetFormatPr defaultColWidth="0" defaultRowHeight="13.5" customHeight="1" zeroHeight="1" x14ac:dyDescent="0.15"/>
  <cols>
    <col min="1" max="34" width="2.5" style="250" customWidth="1"/>
    <col min="35" max="122" width="2.5" style="249" customWidth="1"/>
    <col min="123" max="16384" width="2.5" style="249" hidden="1"/>
  </cols>
  <sheetData>
    <row r="1" spans="2:34" ht="13.5" customHeight="1"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row>
    <row r="2" spans="2:34" x14ac:dyDescent="0.15">
      <c r="S2" s="249"/>
      <c r="AH2" s="249"/>
    </row>
    <row r="3" spans="2:34" x14ac:dyDescent="0.15">
      <c r="C3" s="249"/>
      <c r="D3" s="249"/>
      <c r="E3" s="249"/>
      <c r="F3" s="249"/>
      <c r="G3" s="249"/>
      <c r="H3" s="249"/>
      <c r="I3" s="249"/>
      <c r="J3" s="249"/>
      <c r="K3" s="249"/>
      <c r="L3" s="249"/>
      <c r="M3" s="249"/>
      <c r="N3" s="249"/>
      <c r="O3" s="249"/>
      <c r="P3" s="249"/>
      <c r="Q3" s="249"/>
      <c r="R3" s="249"/>
      <c r="S3" s="249"/>
      <c r="U3" s="249"/>
      <c r="V3" s="249"/>
      <c r="W3" s="249"/>
      <c r="X3" s="249"/>
      <c r="Y3" s="249"/>
      <c r="Z3" s="249"/>
      <c r="AA3" s="249"/>
      <c r="AB3" s="249"/>
      <c r="AC3" s="249"/>
      <c r="AD3" s="249"/>
      <c r="AE3" s="249"/>
      <c r="AF3" s="249"/>
      <c r="AG3" s="249"/>
      <c r="AH3" s="249"/>
    </row>
    <row r="4" spans="2:34" x14ac:dyDescent="0.15"/>
    <row r="5" spans="2:34" x14ac:dyDescent="0.15"/>
    <row r="6" spans="2:34" x14ac:dyDescent="0.15"/>
    <row r="7" spans="2:34" x14ac:dyDescent="0.15"/>
    <row r="8" spans="2:34" x14ac:dyDescent="0.15"/>
    <row r="9" spans="2:34" x14ac:dyDescent="0.15">
      <c r="AH9" s="24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9"/>
    </row>
    <row r="18" spans="12:34" x14ac:dyDescent="0.15"/>
    <row r="19" spans="12:34" x14ac:dyDescent="0.15"/>
    <row r="20" spans="12:34" x14ac:dyDescent="0.15">
      <c r="AH20" s="249"/>
    </row>
    <row r="21" spans="12:34" x14ac:dyDescent="0.15">
      <c r="AH21" s="249"/>
    </row>
    <row r="22" spans="12:34" x14ac:dyDescent="0.15"/>
    <row r="23" spans="12:34" x14ac:dyDescent="0.15"/>
    <row r="24" spans="12:34" x14ac:dyDescent="0.15">
      <c r="Q24" s="249"/>
    </row>
    <row r="25" spans="12:34" x14ac:dyDescent="0.15"/>
    <row r="26" spans="12:34" x14ac:dyDescent="0.15"/>
    <row r="27" spans="12:34" x14ac:dyDescent="0.15"/>
    <row r="28" spans="12:34" x14ac:dyDescent="0.15">
      <c r="O28" s="249"/>
      <c r="T28" s="249"/>
      <c r="AH28" s="249"/>
    </row>
    <row r="29" spans="12:34" x14ac:dyDescent="0.15"/>
    <row r="30" spans="12:34" x14ac:dyDescent="0.15"/>
    <row r="31" spans="12:34" x14ac:dyDescent="0.15">
      <c r="Q31" s="249"/>
    </row>
    <row r="32" spans="12:34" x14ac:dyDescent="0.15">
      <c r="L32" s="249"/>
    </row>
    <row r="33" spans="2:34" x14ac:dyDescent="0.15">
      <c r="C33" s="249"/>
      <c r="E33" s="249"/>
      <c r="G33" s="249"/>
      <c r="I33" s="249"/>
      <c r="X33" s="249"/>
    </row>
    <row r="34" spans="2:34" x14ac:dyDescent="0.15">
      <c r="B34" s="249"/>
      <c r="P34" s="249"/>
      <c r="R34" s="249"/>
      <c r="T34" s="249"/>
    </row>
    <row r="35" spans="2:34" x14ac:dyDescent="0.15">
      <c r="D35" s="249"/>
      <c r="W35" s="249"/>
      <c r="AC35" s="249"/>
      <c r="AD35" s="249"/>
      <c r="AE35" s="249"/>
      <c r="AF35" s="249"/>
      <c r="AG35" s="249"/>
      <c r="AH35" s="249"/>
    </row>
    <row r="36" spans="2:34" x14ac:dyDescent="0.15">
      <c r="H36" s="249"/>
      <c r="J36" s="249"/>
      <c r="K36" s="249"/>
      <c r="M36" s="249"/>
      <c r="Y36" s="249"/>
      <c r="Z36" s="249"/>
      <c r="AA36" s="249"/>
      <c r="AB36" s="249"/>
      <c r="AC36" s="249"/>
      <c r="AD36" s="249"/>
      <c r="AE36" s="249"/>
      <c r="AF36" s="249"/>
      <c r="AG36" s="249"/>
      <c r="AH36" s="249"/>
    </row>
    <row r="37" spans="2:34" x14ac:dyDescent="0.15">
      <c r="AH37" s="249"/>
    </row>
    <row r="38" spans="2:34" x14ac:dyDescent="0.15">
      <c r="AG38" s="249"/>
      <c r="AH38" s="249"/>
    </row>
    <row r="39" spans="2:34" x14ac:dyDescent="0.15"/>
    <row r="40" spans="2:34" x14ac:dyDescent="0.15">
      <c r="X40" s="249"/>
    </row>
    <row r="41" spans="2:34" x14ac:dyDescent="0.15">
      <c r="R41" s="249"/>
    </row>
    <row r="42" spans="2:34" x14ac:dyDescent="0.15">
      <c r="W42" s="249"/>
    </row>
    <row r="43" spans="2:34" x14ac:dyDescent="0.15">
      <c r="Y43" s="249"/>
      <c r="Z43" s="249"/>
      <c r="AA43" s="249"/>
      <c r="AB43" s="249"/>
      <c r="AC43" s="249"/>
      <c r="AD43" s="249"/>
      <c r="AE43" s="249"/>
      <c r="AF43" s="249"/>
      <c r="AG43" s="249"/>
      <c r="AH43" s="249"/>
    </row>
    <row r="44" spans="2:34" x14ac:dyDescent="0.15">
      <c r="AH44" s="249"/>
    </row>
    <row r="45" spans="2:34" x14ac:dyDescent="0.15">
      <c r="X45" s="249"/>
    </row>
    <row r="46" spans="2:34" x14ac:dyDescent="0.15"/>
    <row r="47" spans="2:34" x14ac:dyDescent="0.15"/>
    <row r="48" spans="2:34" x14ac:dyDescent="0.15">
      <c r="W48" s="249"/>
      <c r="Y48" s="249"/>
      <c r="Z48" s="249"/>
      <c r="AA48" s="249"/>
      <c r="AB48" s="249"/>
      <c r="AC48" s="249"/>
      <c r="AD48" s="249"/>
      <c r="AE48" s="249"/>
      <c r="AF48" s="249"/>
      <c r="AG48" s="249"/>
      <c r="AH48" s="249"/>
    </row>
    <row r="49" spans="28:34" x14ac:dyDescent="0.15"/>
    <row r="50" spans="28:34" x14ac:dyDescent="0.15">
      <c r="AE50" s="249"/>
      <c r="AF50" s="249"/>
      <c r="AG50" s="249"/>
      <c r="AH50" s="249"/>
    </row>
    <row r="51" spans="28:34" x14ac:dyDescent="0.15">
      <c r="AC51" s="249"/>
      <c r="AD51" s="249"/>
      <c r="AE51" s="249"/>
      <c r="AF51" s="249"/>
      <c r="AG51" s="249"/>
      <c r="AH51" s="249"/>
    </row>
    <row r="52" spans="28:34" x14ac:dyDescent="0.15"/>
    <row r="53" spans="28:34" x14ac:dyDescent="0.15">
      <c r="AF53" s="249"/>
      <c r="AG53" s="249"/>
      <c r="AH53" s="249"/>
    </row>
    <row r="54" spans="28:34" x14ac:dyDescent="0.15">
      <c r="AH54" s="249"/>
    </row>
    <row r="55" spans="28:34" x14ac:dyDescent="0.15"/>
    <row r="56" spans="28:34" x14ac:dyDescent="0.15">
      <c r="AB56" s="249"/>
      <c r="AC56" s="249"/>
      <c r="AD56" s="249"/>
      <c r="AE56" s="249"/>
      <c r="AF56" s="249"/>
      <c r="AG56" s="249"/>
      <c r="AH56" s="249"/>
    </row>
    <row r="57" spans="28:34" x14ac:dyDescent="0.15">
      <c r="AH57" s="249"/>
    </row>
    <row r="58" spans="28:34" x14ac:dyDescent="0.15">
      <c r="AH58" s="249"/>
    </row>
    <row r="59" spans="28:34" x14ac:dyDescent="0.15">
      <c r="AG59" s="249"/>
      <c r="AH59" s="249"/>
    </row>
    <row r="60" spans="28:34" x14ac:dyDescent="0.15"/>
    <row r="61" spans="28:34" x14ac:dyDescent="0.15"/>
    <row r="62" spans="28:34" x14ac:dyDescent="0.15"/>
    <row r="63" spans="28:34" x14ac:dyDescent="0.15">
      <c r="AH63" s="249"/>
    </row>
    <row r="64" spans="28:34" x14ac:dyDescent="0.15">
      <c r="AG64" s="249"/>
      <c r="AH64" s="249"/>
    </row>
    <row r="65" spans="28:34" x14ac:dyDescent="0.15"/>
    <row r="66" spans="28:34" x14ac:dyDescent="0.15"/>
    <row r="67" spans="28:34" x14ac:dyDescent="0.15"/>
    <row r="68" spans="28:34" x14ac:dyDescent="0.15">
      <c r="AB68" s="249"/>
      <c r="AC68" s="249"/>
      <c r="AD68" s="249"/>
      <c r="AE68" s="249"/>
      <c r="AF68" s="249"/>
      <c r="AG68" s="249"/>
      <c r="AH68" s="249"/>
    </row>
    <row r="69" spans="28:34" x14ac:dyDescent="0.15">
      <c r="AF69" s="249"/>
      <c r="AG69" s="249"/>
      <c r="AH69" s="249"/>
    </row>
    <row r="70" spans="28:34" x14ac:dyDescent="0.15"/>
    <row r="71" spans="28:34" x14ac:dyDescent="0.15"/>
    <row r="72" spans="28:34" x14ac:dyDescent="0.15"/>
    <row r="73" spans="28:34" x14ac:dyDescent="0.15"/>
    <row r="74" spans="28:34" x14ac:dyDescent="0.15"/>
    <row r="75" spans="28:34" x14ac:dyDescent="0.15">
      <c r="AH75" s="249"/>
    </row>
    <row r="76" spans="28:34" x14ac:dyDescent="0.15">
      <c r="AF76" s="249"/>
      <c r="AG76" s="249"/>
      <c r="AH76" s="249"/>
    </row>
    <row r="77" spans="28:34" x14ac:dyDescent="0.15">
      <c r="AG77" s="249"/>
      <c r="AH77" s="249"/>
    </row>
    <row r="78" spans="28:34" x14ac:dyDescent="0.15"/>
    <row r="79" spans="28:34" x14ac:dyDescent="0.15"/>
    <row r="80" spans="28:34" x14ac:dyDescent="0.15"/>
    <row r="81" spans="25:34" x14ac:dyDescent="0.15"/>
    <row r="82" spans="25:34" x14ac:dyDescent="0.15">
      <c r="Y82" s="249"/>
    </row>
    <row r="83" spans="25:34" x14ac:dyDescent="0.15">
      <c r="Y83" s="249"/>
      <c r="Z83" s="249"/>
      <c r="AA83" s="249"/>
      <c r="AB83" s="249"/>
      <c r="AC83" s="249"/>
      <c r="AD83" s="249"/>
      <c r="AE83" s="249"/>
      <c r="AF83" s="249"/>
      <c r="AG83" s="249"/>
      <c r="AH83" s="249"/>
    </row>
    <row r="84" spans="25:34" x14ac:dyDescent="0.15"/>
    <row r="85" spans="25:34" x14ac:dyDescent="0.15"/>
    <row r="86" spans="25:34" x14ac:dyDescent="0.15"/>
    <row r="87" spans="25:34" x14ac:dyDescent="0.15"/>
    <row r="88" spans="25:34" x14ac:dyDescent="0.15">
      <c r="AH88" s="24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9"/>
      <c r="AG94" s="249"/>
      <c r="AH94" s="249"/>
    </row>
    <row r="95" spans="25:34" ht="13.5" customHeight="1" x14ac:dyDescent="0.15">
      <c r="AH95" s="24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9"/>
    </row>
    <row r="102" spans="33:34" ht="13.5" customHeight="1" x14ac:dyDescent="0.15"/>
    <row r="103" spans="33:34" ht="13.5" customHeight="1" x14ac:dyDescent="0.15"/>
    <row r="104" spans="33:34" ht="13.5" customHeight="1" x14ac:dyDescent="0.15">
      <c r="AG104" s="249"/>
      <c r="AH104" s="24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9"/>
    </row>
    <row r="117" spans="34:122" ht="13.5" customHeight="1" x14ac:dyDescent="0.15"/>
    <row r="118" spans="34:122" ht="13.5" customHeight="1" x14ac:dyDescent="0.15"/>
    <row r="119" spans="34:122" ht="13.5" customHeight="1" x14ac:dyDescent="0.15"/>
    <row r="120" spans="34:122" ht="13.5" customHeight="1" x14ac:dyDescent="0.15">
      <c r="AH120" s="249"/>
    </row>
    <row r="121" spans="34:122" ht="13.5" customHeight="1" x14ac:dyDescent="0.15">
      <c r="AH121" s="249"/>
    </row>
    <row r="122" spans="34:122" ht="13.5" customHeight="1" x14ac:dyDescent="0.15"/>
    <row r="123" spans="34:122" ht="13.5" customHeight="1" x14ac:dyDescent="0.15"/>
    <row r="124" spans="34:122" ht="13.5" customHeight="1" x14ac:dyDescent="0.15"/>
    <row r="125" spans="34:122" ht="13.5" customHeight="1" x14ac:dyDescent="0.15">
      <c r="DR125" s="249" t="s">
        <v>607</v>
      </c>
    </row>
  </sheetData>
  <sheetProtection algorithmName="SHA-512" hashValue="kzbetiqoXqTWtPmA62VJ/x3P64YAWK7dRpju5JlP28YmG39/N1n4yP3iMc5Gwx6XTvtfFQQpJP3veJZwmVTWMA==" saltValue="ZVNPRWgBJY13ESVr/E3VL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454</v>
      </c>
      <c r="G2" s="148"/>
      <c r="H2" s="149"/>
    </row>
    <row r="3" spans="1:8" x14ac:dyDescent="0.15">
      <c r="A3" s="145" t="s">
        <v>447</v>
      </c>
      <c r="B3" s="150"/>
      <c r="C3" s="151"/>
      <c r="D3" s="152">
        <v>31992</v>
      </c>
      <c r="E3" s="153"/>
      <c r="F3" s="154">
        <v>53655</v>
      </c>
      <c r="G3" s="155"/>
      <c r="H3" s="156"/>
    </row>
    <row r="4" spans="1:8" x14ac:dyDescent="0.15">
      <c r="A4" s="157"/>
      <c r="B4" s="158"/>
      <c r="C4" s="159"/>
      <c r="D4" s="160">
        <v>25496</v>
      </c>
      <c r="E4" s="161"/>
      <c r="F4" s="162">
        <v>32719</v>
      </c>
      <c r="G4" s="163"/>
      <c r="H4" s="164"/>
    </row>
    <row r="5" spans="1:8" x14ac:dyDescent="0.15">
      <c r="A5" s="145" t="s">
        <v>449</v>
      </c>
      <c r="B5" s="150"/>
      <c r="C5" s="151"/>
      <c r="D5" s="152">
        <v>37334</v>
      </c>
      <c r="E5" s="153"/>
      <c r="F5" s="154">
        <v>53869</v>
      </c>
      <c r="G5" s="155"/>
      <c r="H5" s="156"/>
    </row>
    <row r="6" spans="1:8" x14ac:dyDescent="0.15">
      <c r="A6" s="157"/>
      <c r="B6" s="158"/>
      <c r="C6" s="159"/>
      <c r="D6" s="160">
        <v>29829</v>
      </c>
      <c r="E6" s="161"/>
      <c r="F6" s="162">
        <v>35046</v>
      </c>
      <c r="G6" s="163"/>
      <c r="H6" s="164"/>
    </row>
    <row r="7" spans="1:8" x14ac:dyDescent="0.15">
      <c r="A7" s="145" t="s">
        <v>450</v>
      </c>
      <c r="B7" s="150"/>
      <c r="C7" s="151"/>
      <c r="D7" s="152">
        <v>68623</v>
      </c>
      <c r="E7" s="153"/>
      <c r="F7" s="154">
        <v>59119</v>
      </c>
      <c r="G7" s="155"/>
      <c r="H7" s="156"/>
    </row>
    <row r="8" spans="1:8" x14ac:dyDescent="0.15">
      <c r="A8" s="157"/>
      <c r="B8" s="158"/>
      <c r="C8" s="159"/>
      <c r="D8" s="160">
        <v>25787</v>
      </c>
      <c r="E8" s="161"/>
      <c r="F8" s="162">
        <v>29900</v>
      </c>
      <c r="G8" s="163"/>
      <c r="H8" s="164"/>
    </row>
    <row r="9" spans="1:8" x14ac:dyDescent="0.15">
      <c r="A9" s="145" t="s">
        <v>451</v>
      </c>
      <c r="B9" s="150"/>
      <c r="C9" s="151"/>
      <c r="D9" s="152">
        <v>49061</v>
      </c>
      <c r="E9" s="153"/>
      <c r="F9" s="154">
        <v>53895</v>
      </c>
      <c r="G9" s="155"/>
      <c r="H9" s="156"/>
    </row>
    <row r="10" spans="1:8" x14ac:dyDescent="0.15">
      <c r="A10" s="157"/>
      <c r="B10" s="158"/>
      <c r="C10" s="159"/>
      <c r="D10" s="160">
        <v>22782</v>
      </c>
      <c r="E10" s="161"/>
      <c r="F10" s="162">
        <v>31224</v>
      </c>
      <c r="G10" s="163"/>
      <c r="H10" s="164"/>
    </row>
    <row r="11" spans="1:8" x14ac:dyDescent="0.15">
      <c r="A11" s="145" t="s">
        <v>452</v>
      </c>
      <c r="B11" s="150"/>
      <c r="C11" s="151"/>
      <c r="D11" s="152">
        <v>27295</v>
      </c>
      <c r="E11" s="153"/>
      <c r="F11" s="154">
        <v>47161</v>
      </c>
      <c r="G11" s="155"/>
      <c r="H11" s="156"/>
    </row>
    <row r="12" spans="1:8" x14ac:dyDescent="0.15">
      <c r="A12" s="157"/>
      <c r="B12" s="158"/>
      <c r="C12" s="165"/>
      <c r="D12" s="160">
        <v>14152</v>
      </c>
      <c r="E12" s="161"/>
      <c r="F12" s="162">
        <v>24595</v>
      </c>
      <c r="G12" s="163"/>
      <c r="H12" s="164"/>
    </row>
    <row r="13" spans="1:8" x14ac:dyDescent="0.15">
      <c r="A13" s="145"/>
      <c r="B13" s="150"/>
      <c r="C13" s="166"/>
      <c r="D13" s="167">
        <v>42861</v>
      </c>
      <c r="E13" s="168"/>
      <c r="F13" s="169">
        <v>53540</v>
      </c>
      <c r="G13" s="170"/>
      <c r="H13" s="156"/>
    </row>
    <row r="14" spans="1:8" x14ac:dyDescent="0.15">
      <c r="A14" s="157"/>
      <c r="B14" s="158"/>
      <c r="C14" s="159"/>
      <c r="D14" s="160">
        <v>23609</v>
      </c>
      <c r="E14" s="161"/>
      <c r="F14" s="162">
        <v>30697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7.71</v>
      </c>
      <c r="C19" s="171">
        <f>ROUND(VALUE(SUBSTITUTE(実質収支比率等に係る経年分析!G$48,"▲","-")),2)</f>
        <v>5.68</v>
      </c>
      <c r="D19" s="171">
        <f>ROUND(VALUE(SUBSTITUTE(実質収支比率等に係る経年分析!H$48,"▲","-")),2)</f>
        <v>7.08</v>
      </c>
      <c r="E19" s="171">
        <f>ROUND(VALUE(SUBSTITUTE(実質収支比率等に係る経年分析!I$48,"▲","-")),2)</f>
        <v>7.71</v>
      </c>
      <c r="F19" s="171">
        <f>ROUND(VALUE(SUBSTITUTE(実質収支比率等に係る経年分析!J$48,"▲","-")),2)</f>
        <v>13.81</v>
      </c>
    </row>
    <row r="20" spans="1:11" x14ac:dyDescent="0.15">
      <c r="A20" s="171" t="s">
        <v>55</v>
      </c>
      <c r="B20" s="171">
        <f>ROUND(VALUE(SUBSTITUTE(実質収支比率等に係る経年分析!F$47,"▲","-")),2)</f>
        <v>16.95</v>
      </c>
      <c r="C20" s="171">
        <f>ROUND(VALUE(SUBSTITUTE(実質収支比率等に係る経年分析!G$47,"▲","-")),2)</f>
        <v>16.91</v>
      </c>
      <c r="D20" s="171">
        <f>ROUND(VALUE(SUBSTITUTE(実質収支比率等に係る経年分析!H$47,"▲","-")),2)</f>
        <v>16.260000000000002</v>
      </c>
      <c r="E20" s="171">
        <f>ROUND(VALUE(SUBSTITUTE(実質収支比率等に係る経年分析!I$47,"▲","-")),2)</f>
        <v>16.04</v>
      </c>
      <c r="F20" s="171">
        <f>ROUND(VALUE(SUBSTITUTE(実質収支比率等に係る経年分析!J$47,"▲","-")),2)</f>
        <v>17.36</v>
      </c>
    </row>
    <row r="21" spans="1:11" x14ac:dyDescent="0.15">
      <c r="A21" s="171" t="s">
        <v>56</v>
      </c>
      <c r="B21" s="171">
        <f>IF(ISNUMBER(VALUE(SUBSTITUTE(実質収支比率等に係る経年分析!F$49,"▲","-"))),ROUND(VALUE(SUBSTITUTE(実質収支比率等に係る経年分析!F$49,"▲","-")),2),NA())</f>
        <v>0.76</v>
      </c>
      <c r="C21" s="171">
        <f>IF(ISNUMBER(VALUE(SUBSTITUTE(実質収支比率等に係る経年分析!G$49,"▲","-"))),ROUND(VALUE(SUBSTITUTE(実質収支比率等に係る経年分析!G$49,"▲","-")),2),NA())</f>
        <v>-1.94</v>
      </c>
      <c r="D21" s="171">
        <f>IF(ISNUMBER(VALUE(SUBSTITUTE(実質収支比率等に係る経年分析!H$49,"▲","-"))),ROUND(VALUE(SUBSTITUTE(実質収支比率等に係る経年分析!H$49,"▲","-")),2),NA())</f>
        <v>0.56999999999999995</v>
      </c>
      <c r="E21" s="171">
        <f>IF(ISNUMBER(VALUE(SUBSTITUTE(実質収支比率等に係る経年分析!I$49,"▲","-"))),ROUND(VALUE(SUBSTITUTE(実質収支比率等に係る経年分析!I$49,"▲","-")),2),NA())</f>
        <v>1.46</v>
      </c>
      <c r="F21" s="171">
        <f>IF(ISNUMBER(VALUE(SUBSTITUTE(実質収支比率等に係る経年分析!J$49,"▲","-"))),ROUND(VALUE(SUBSTITUTE(実質収支比率等に係る経年分析!J$49,"▲","-")),2),NA())</f>
        <v>8.3699999999999992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0.63</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公設浄化槽事業特別会計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7.0000000000000007E-2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0.05</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0.43</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2.0299999999999998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0.54</v>
      </c>
      <c r="F34" s="172">
        <f>IF(ROUND(VALUE(SUBSTITUTE(連結実質赤字比率に係る赤字・黒字の構成分析!H$36,"▲", "-")), 2) &lt; 0, ABS(ROUND(VALUE(SUBSTITUTE(連結実質赤字比率に係る赤字・黒字の構成分析!H$36,"▲", "-")), 2)), NA())</f>
        <v>0.1</v>
      </c>
      <c r="G34" s="172" t="e">
        <f>IF(ROUND(VALUE(SUBSTITUTE(連結実質赤字比率に係る赤字・黒字の構成分析!H$36,"▲", "-")), 2) &gt;= 0, ABS(ROUND(VALUE(SUBSTITUTE(連結実質赤字比率に係る赤字・黒字の構成分析!H$36,"▲", "-")), 2)), NA())</f>
        <v>#N/A</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1.86</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10.18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9.57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9.02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7.71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5.67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7.08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841</v>
      </c>
      <c r="E42" s="173"/>
      <c r="F42" s="173"/>
      <c r="G42" s="173">
        <f>'実質公債費比率（分子）の構造'!L$52</f>
        <v>828</v>
      </c>
      <c r="H42" s="173"/>
      <c r="I42" s="173"/>
      <c r="J42" s="173">
        <f>'実質公債費比率（分子）の構造'!M$52</f>
        <v>795</v>
      </c>
      <c r="K42" s="173"/>
      <c r="L42" s="173"/>
      <c r="M42" s="173">
        <f>'実質公債費比率（分子）の構造'!N$52</f>
        <v>761</v>
      </c>
      <c r="N42" s="173"/>
      <c r="O42" s="173"/>
      <c r="P42" s="173">
        <f>'実質公債費比率（分子）の構造'!O$52</f>
        <v>740</v>
      </c>
    </row>
    <row r="43" spans="1:16" x14ac:dyDescent="0.15">
      <c r="A43" s="173" t="s">
        <v>64</v>
      </c>
      <c r="B43" s="173" t="str">
        <f>'実質公債費比率（分子）の構造'!K$51</f>
        <v>-</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15">
      <c r="A44" s="173" t="s">
        <v>65</v>
      </c>
      <c r="B44" s="173">
        <f>'実質公債費比率（分子）の構造'!K$50</f>
        <v>1</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4</v>
      </c>
      <c r="C45" s="173"/>
      <c r="D45" s="173"/>
      <c r="E45" s="173">
        <f>'実質公債費比率（分子）の構造'!L$49</f>
        <v>7</v>
      </c>
      <c r="F45" s="173"/>
      <c r="G45" s="173"/>
      <c r="H45" s="173">
        <f>'実質公債費比率（分子）の構造'!M$49</f>
        <v>15</v>
      </c>
      <c r="I45" s="173"/>
      <c r="J45" s="173"/>
      <c r="K45" s="173">
        <f>'実質公債費比率（分子）の構造'!N$49</f>
        <v>15</v>
      </c>
      <c r="L45" s="173"/>
      <c r="M45" s="173"/>
      <c r="N45" s="173">
        <f>'実質公債費比率（分子）の構造'!O$49</f>
        <v>15</v>
      </c>
      <c r="O45" s="173"/>
      <c r="P45" s="173"/>
    </row>
    <row r="46" spans="1:16" x14ac:dyDescent="0.15">
      <c r="A46" s="173" t="s">
        <v>67</v>
      </c>
      <c r="B46" s="173">
        <f>'実質公債費比率（分子）の構造'!K$48</f>
        <v>226</v>
      </c>
      <c r="C46" s="173"/>
      <c r="D46" s="173"/>
      <c r="E46" s="173">
        <f>'実質公債費比率（分子）の構造'!L$48</f>
        <v>223</v>
      </c>
      <c r="F46" s="173"/>
      <c r="G46" s="173"/>
      <c r="H46" s="173">
        <f>'実質公債費比率（分子）の構造'!M$48</f>
        <v>188</v>
      </c>
      <c r="I46" s="173"/>
      <c r="J46" s="173"/>
      <c r="K46" s="173">
        <f>'実質公債費比率（分子）の構造'!N$48</f>
        <v>136</v>
      </c>
      <c r="L46" s="173"/>
      <c r="M46" s="173"/>
      <c r="N46" s="173">
        <f>'実質公債費比率（分子）の構造'!O$48</f>
        <v>98</v>
      </c>
      <c r="O46" s="173"/>
      <c r="P46" s="173"/>
    </row>
    <row r="47" spans="1:16" x14ac:dyDescent="0.15">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871</v>
      </c>
      <c r="C49" s="173"/>
      <c r="D49" s="173"/>
      <c r="E49" s="173">
        <f>'実質公債費比率（分子）の構造'!L$45</f>
        <v>907</v>
      </c>
      <c r="F49" s="173"/>
      <c r="G49" s="173"/>
      <c r="H49" s="173">
        <f>'実質公債費比率（分子）の構造'!M$45</f>
        <v>829</v>
      </c>
      <c r="I49" s="173"/>
      <c r="J49" s="173"/>
      <c r="K49" s="173">
        <f>'実質公債費比率（分子）の構造'!N$45</f>
        <v>864</v>
      </c>
      <c r="L49" s="173"/>
      <c r="M49" s="173"/>
      <c r="N49" s="173">
        <f>'実質公債費比率（分子）の構造'!O$45</f>
        <v>846</v>
      </c>
      <c r="O49" s="173"/>
      <c r="P49" s="173"/>
    </row>
    <row r="50" spans="1:16" x14ac:dyDescent="0.15">
      <c r="A50" s="173" t="s">
        <v>70</v>
      </c>
      <c r="B50" s="173" t="e">
        <f>NA()</f>
        <v>#N/A</v>
      </c>
      <c r="C50" s="173">
        <f>IF(ISNUMBER('実質公債費比率（分子）の構造'!K$53),'実質公債費比率（分子）の構造'!K$53,NA())</f>
        <v>261</v>
      </c>
      <c r="D50" s="173" t="e">
        <f>NA()</f>
        <v>#N/A</v>
      </c>
      <c r="E50" s="173" t="e">
        <f>NA()</f>
        <v>#N/A</v>
      </c>
      <c r="F50" s="173">
        <f>IF(ISNUMBER('実質公債費比率（分子）の構造'!L$53),'実質公債費比率（分子）の構造'!L$53,NA())</f>
        <v>309</v>
      </c>
      <c r="G50" s="173" t="e">
        <f>NA()</f>
        <v>#N/A</v>
      </c>
      <c r="H50" s="173" t="e">
        <f>NA()</f>
        <v>#N/A</v>
      </c>
      <c r="I50" s="173">
        <f>IF(ISNUMBER('実質公債費比率（分子）の構造'!M$53),'実質公債費比率（分子）の構造'!M$53,NA())</f>
        <v>237</v>
      </c>
      <c r="J50" s="173" t="e">
        <f>NA()</f>
        <v>#N/A</v>
      </c>
      <c r="K50" s="173" t="e">
        <f>NA()</f>
        <v>#N/A</v>
      </c>
      <c r="L50" s="173">
        <f>IF(ISNUMBER('実質公債費比率（分子）の構造'!N$53),'実質公債費比率（分子）の構造'!N$53,NA())</f>
        <v>254</v>
      </c>
      <c r="M50" s="173" t="e">
        <f>NA()</f>
        <v>#N/A</v>
      </c>
      <c r="N50" s="173" t="e">
        <f>NA()</f>
        <v>#N/A</v>
      </c>
      <c r="O50" s="173">
        <f>IF(ISNUMBER('実質公債費比率（分子）の構造'!O$53),'実質公債費比率（分子）の構造'!O$53,NA())</f>
        <v>219</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8300</v>
      </c>
      <c r="E56" s="172"/>
      <c r="F56" s="172"/>
      <c r="G56" s="172">
        <f>'将来負担比率（分子）の構造'!J$52</f>
        <v>8717</v>
      </c>
      <c r="H56" s="172"/>
      <c r="I56" s="172"/>
      <c r="J56" s="172">
        <f>'将来負担比率（分子）の構造'!K$52</f>
        <v>8939</v>
      </c>
      <c r="K56" s="172"/>
      <c r="L56" s="172"/>
      <c r="M56" s="172">
        <f>'将来負担比率（分子）の構造'!L$52</f>
        <v>9023</v>
      </c>
      <c r="N56" s="172"/>
      <c r="O56" s="172"/>
      <c r="P56" s="172">
        <f>'将来負担比率（分子）の構造'!M$52</f>
        <v>8947</v>
      </c>
    </row>
    <row r="57" spans="1:16" x14ac:dyDescent="0.15">
      <c r="A57" s="172" t="s">
        <v>42</v>
      </c>
      <c r="B57" s="172"/>
      <c r="C57" s="172"/>
      <c r="D57" s="172">
        <f>'将来負担比率（分子）の構造'!I$51</f>
        <v>1330</v>
      </c>
      <c r="E57" s="172"/>
      <c r="F57" s="172"/>
      <c r="G57" s="172">
        <f>'将来負担比率（分子）の構造'!J$51</f>
        <v>1271</v>
      </c>
      <c r="H57" s="172"/>
      <c r="I57" s="172"/>
      <c r="J57" s="172">
        <f>'将来負担比率（分子）の構造'!K$51</f>
        <v>1425</v>
      </c>
      <c r="K57" s="172"/>
      <c r="L57" s="172"/>
      <c r="M57" s="172">
        <f>'将来負担比率（分子）の構造'!L$51</f>
        <v>1353</v>
      </c>
      <c r="N57" s="172"/>
      <c r="O57" s="172"/>
      <c r="P57" s="172">
        <f>'将来負担比率（分子）の構造'!M$51</f>
        <v>1393</v>
      </c>
    </row>
    <row r="58" spans="1:16" x14ac:dyDescent="0.15">
      <c r="A58" s="172" t="s">
        <v>41</v>
      </c>
      <c r="B58" s="172"/>
      <c r="C58" s="172"/>
      <c r="D58" s="172">
        <f>'将来負担比率（分子）の構造'!I$50</f>
        <v>1703</v>
      </c>
      <c r="E58" s="172"/>
      <c r="F58" s="172"/>
      <c r="G58" s="172">
        <f>'将来負担比率（分子）の構造'!J$50</f>
        <v>1951</v>
      </c>
      <c r="H58" s="172"/>
      <c r="I58" s="172"/>
      <c r="J58" s="172">
        <f>'将来負担比率（分子）の構造'!K$50</f>
        <v>1928</v>
      </c>
      <c r="K58" s="172"/>
      <c r="L58" s="172"/>
      <c r="M58" s="172">
        <f>'将来負担比率（分子）の構造'!L$50</f>
        <v>2160</v>
      </c>
      <c r="N58" s="172"/>
      <c r="O58" s="172"/>
      <c r="P58" s="172">
        <f>'将来負担比率（分子）の構造'!M$50</f>
        <v>2486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2513</v>
      </c>
      <c r="C62" s="172"/>
      <c r="D62" s="172"/>
      <c r="E62" s="172">
        <f>'将来負担比率（分子）の構造'!J$45</f>
        <v>2379</v>
      </c>
      <c r="F62" s="172"/>
      <c r="G62" s="172"/>
      <c r="H62" s="172">
        <f>'将来負担比率（分子）の構造'!K$45</f>
        <v>2309</v>
      </c>
      <c r="I62" s="172"/>
      <c r="J62" s="172"/>
      <c r="K62" s="172">
        <f>'将来負担比率（分子）の構造'!L$45</f>
        <v>2252</v>
      </c>
      <c r="L62" s="172"/>
      <c r="M62" s="172"/>
      <c r="N62" s="172">
        <f>'将来負担比率（分子）の構造'!M$45</f>
        <v>2283</v>
      </c>
      <c r="O62" s="172"/>
      <c r="P62" s="172"/>
    </row>
    <row r="63" spans="1:16" x14ac:dyDescent="0.15">
      <c r="A63" s="172" t="s">
        <v>34</v>
      </c>
      <c r="B63" s="172">
        <f>'将来負担比率（分子）の構造'!I$44</f>
        <v>70</v>
      </c>
      <c r="C63" s="172"/>
      <c r="D63" s="172"/>
      <c r="E63" s="172">
        <f>'将来負担比率（分子）の構造'!J$44</f>
        <v>138</v>
      </c>
      <c r="F63" s="172"/>
      <c r="G63" s="172"/>
      <c r="H63" s="172">
        <f>'将来負担比率（分子）の構造'!K$44</f>
        <v>123</v>
      </c>
      <c r="I63" s="172"/>
      <c r="J63" s="172"/>
      <c r="K63" s="172">
        <f>'将来負担比率（分子）の構造'!L$44</f>
        <v>108</v>
      </c>
      <c r="L63" s="172"/>
      <c r="M63" s="172"/>
      <c r="N63" s="172">
        <f>'将来負担比率（分子）の構造'!M$44</f>
        <v>93</v>
      </c>
      <c r="O63" s="172"/>
      <c r="P63" s="172"/>
    </row>
    <row r="64" spans="1:16" x14ac:dyDescent="0.15">
      <c r="A64" s="172" t="s">
        <v>33</v>
      </c>
      <c r="B64" s="172">
        <f>'将来負担比率（分子）の構造'!I$43</f>
        <v>2576</v>
      </c>
      <c r="C64" s="172"/>
      <c r="D64" s="172"/>
      <c r="E64" s="172">
        <f>'将来負担比率（分子）の構造'!J$43</f>
        <v>2392</v>
      </c>
      <c r="F64" s="172"/>
      <c r="G64" s="172"/>
      <c r="H64" s="172">
        <f>'将来負担比率（分子）の構造'!K$43</f>
        <v>2296</v>
      </c>
      <c r="I64" s="172"/>
      <c r="J64" s="172"/>
      <c r="K64" s="172">
        <f>'将来負担比率（分子）の構造'!L$43</f>
        <v>1787</v>
      </c>
      <c r="L64" s="172"/>
      <c r="M64" s="172"/>
      <c r="N64" s="172">
        <f>'将来負担比率（分子）の構造'!M$43</f>
        <v>1764</v>
      </c>
      <c r="O64" s="172"/>
      <c r="P64" s="172"/>
    </row>
    <row r="65" spans="1:16" x14ac:dyDescent="0.15">
      <c r="A65" s="172" t="s">
        <v>32</v>
      </c>
      <c r="B65" s="172">
        <f>'将来負担比率（分子）の構造'!I$42</f>
        <v>1</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9415</v>
      </c>
      <c r="C66" s="172"/>
      <c r="D66" s="172"/>
      <c r="E66" s="172">
        <f>'将来負担比率（分子）の構造'!J$41</f>
        <v>9726</v>
      </c>
      <c r="F66" s="172"/>
      <c r="G66" s="172"/>
      <c r="H66" s="172">
        <f>'将来負担比率（分子）の構造'!K$41</f>
        <v>10404</v>
      </c>
      <c r="I66" s="172"/>
      <c r="J66" s="172"/>
      <c r="K66" s="172">
        <f>'将来負担比率（分子）の構造'!L$41</f>
        <v>10564</v>
      </c>
      <c r="L66" s="172"/>
      <c r="M66" s="172"/>
      <c r="N66" s="172">
        <f>'将来負担比率（分子）の構造'!M$41</f>
        <v>10434</v>
      </c>
      <c r="O66" s="172"/>
      <c r="P66" s="172"/>
    </row>
    <row r="67" spans="1:16" x14ac:dyDescent="0.15">
      <c r="A67" s="172" t="s">
        <v>74</v>
      </c>
      <c r="B67" s="172" t="e">
        <f>NA()</f>
        <v>#N/A</v>
      </c>
      <c r="C67" s="172">
        <f>IF(ISNUMBER('将来負担比率（分子）の構造'!I$53), IF('将来負担比率（分子）の構造'!I$53 &lt; 0, 0, '将来負担比率（分子）の構造'!I$53), NA())</f>
        <v>3241</v>
      </c>
      <c r="D67" s="172" t="e">
        <f>NA()</f>
        <v>#N/A</v>
      </c>
      <c r="E67" s="172" t="e">
        <f>NA()</f>
        <v>#N/A</v>
      </c>
      <c r="F67" s="172">
        <f>IF(ISNUMBER('将来負担比率（分子）の構造'!J$53), IF('将来負担比率（分子）の構造'!J$53 &lt; 0, 0, '将来負担比率（分子）の構造'!J$53), NA())</f>
        <v>2695</v>
      </c>
      <c r="G67" s="172" t="e">
        <f>NA()</f>
        <v>#N/A</v>
      </c>
      <c r="H67" s="172" t="e">
        <f>NA()</f>
        <v>#N/A</v>
      </c>
      <c r="I67" s="172">
        <f>IF(ISNUMBER('将来負担比率（分子）の構造'!K$53), IF('将来負担比率（分子）の構造'!K$53 &lt; 0, 0, '将来負担比率（分子）の構造'!K$53), NA())</f>
        <v>2841</v>
      </c>
      <c r="J67" s="172" t="e">
        <f>NA()</f>
        <v>#N/A</v>
      </c>
      <c r="K67" s="172" t="e">
        <f>NA()</f>
        <v>#N/A</v>
      </c>
      <c r="L67" s="172">
        <f>IF(ISNUMBER('将来負担比率（分子）の構造'!L$53), IF('将来負担比率（分子）の構造'!L$53 &lt; 0, 0, '将来負担比率（分子）の構造'!L$53), NA())</f>
        <v>2174</v>
      </c>
      <c r="M67" s="172" t="e">
        <f>NA()</f>
        <v>#N/A</v>
      </c>
      <c r="N67" s="172" t="e">
        <f>NA()</f>
        <v>#N/A</v>
      </c>
      <c r="O67" s="172">
        <f>IF(ISNUMBER('将来負担比率（分子）の構造'!M$53), IF('将来負担比率（分子）の構造'!M$53 &lt; 0, 0, '将来負担比率（分子）の構造'!M$53), NA())</f>
        <v>1747</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1177</v>
      </c>
      <c r="C72" s="176">
        <f>基金残高に係る経年分析!G55</f>
        <v>1216</v>
      </c>
      <c r="D72" s="176">
        <f>基金残高に係る経年分析!H55</f>
        <v>1371</v>
      </c>
    </row>
    <row r="73" spans="1:16" x14ac:dyDescent="0.15">
      <c r="A73" s="175" t="s">
        <v>77</v>
      </c>
      <c r="B73" s="176">
        <f>基金残高に係る経年分析!F56</f>
        <v>15</v>
      </c>
      <c r="C73" s="176">
        <f>基金残高に係る経年分析!G56</f>
        <v>15</v>
      </c>
      <c r="D73" s="176">
        <f>基金残高に係る経年分析!H56</f>
        <v>15</v>
      </c>
    </row>
    <row r="74" spans="1:16" x14ac:dyDescent="0.15">
      <c r="A74" s="175" t="s">
        <v>78</v>
      </c>
      <c r="B74" s="176">
        <f>基金残高に係る経年分析!F57</f>
        <v>685</v>
      </c>
      <c r="C74" s="176">
        <f>基金残高に係る経年分析!G57</f>
        <v>879</v>
      </c>
      <c r="D74" s="176">
        <f>基金残高に係る経年分析!H57</f>
        <v>1051</v>
      </c>
    </row>
  </sheetData>
  <sheetProtection algorithmName="SHA-512" hashValue="OzRbweoNjdtf4JpegcF+0xCY0Bn63NPpolPX4/Ulcd9sGm14oHlj9gLK3f/8wlabZAJML6XSl808oOdnRA6DRA==" saltValue="kP1X4GMZ4qDiaQ5Tftk0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16" customWidth="1"/>
    <col min="134" max="143" width="1.625" style="214" customWidth="1"/>
    <col min="144" max="16384" width="0" style="214" hidden="1"/>
  </cols>
  <sheetData>
    <row r="1" spans="2:143" ht="22.5" customHeight="1" thickBot="1" x14ac:dyDescent="0.2">
      <c r="B1" s="358"/>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60"/>
      <c r="CE1" s="360"/>
      <c r="CF1" s="360"/>
      <c r="CG1" s="360"/>
      <c r="CH1" s="360"/>
      <c r="CI1" s="360"/>
      <c r="CJ1" s="360"/>
      <c r="CK1" s="360"/>
      <c r="CL1" s="360"/>
      <c r="CM1" s="360"/>
      <c r="CN1" s="360"/>
      <c r="CO1" s="360"/>
      <c r="CP1" s="360"/>
      <c r="CQ1" s="360"/>
      <c r="CR1" s="360"/>
      <c r="CS1" s="360"/>
      <c r="CT1" s="360"/>
      <c r="CU1" s="360"/>
      <c r="CV1" s="360"/>
      <c r="CW1" s="360"/>
      <c r="CX1" s="360"/>
      <c r="CY1" s="360"/>
      <c r="CZ1" s="360"/>
      <c r="DA1" s="360"/>
      <c r="DB1" s="360"/>
      <c r="DC1" s="360"/>
      <c r="DD1" s="360"/>
      <c r="DE1" s="360"/>
      <c r="DF1" s="360"/>
      <c r="DG1" s="360"/>
      <c r="DH1" s="742" t="s">
        <v>263</v>
      </c>
      <c r="DI1" s="743"/>
      <c r="DJ1" s="743"/>
      <c r="DK1" s="743"/>
      <c r="DL1" s="743"/>
      <c r="DM1" s="743"/>
      <c r="DN1" s="744"/>
      <c r="DO1" s="214"/>
      <c r="DP1" s="742" t="s">
        <v>264</v>
      </c>
      <c r="DQ1" s="743"/>
      <c r="DR1" s="743"/>
      <c r="DS1" s="743"/>
      <c r="DT1" s="743"/>
      <c r="DU1" s="743"/>
      <c r="DV1" s="743"/>
      <c r="DW1" s="743"/>
      <c r="DX1" s="743"/>
      <c r="DY1" s="743"/>
      <c r="DZ1" s="743"/>
      <c r="EA1" s="743"/>
      <c r="EB1" s="743"/>
      <c r="EC1" s="744"/>
      <c r="ED1" s="359"/>
      <c r="EE1" s="359"/>
      <c r="EF1" s="359"/>
      <c r="EG1" s="359"/>
      <c r="EH1" s="359"/>
      <c r="EI1" s="359"/>
      <c r="EJ1" s="359"/>
      <c r="EK1" s="359"/>
      <c r="EL1" s="359"/>
      <c r="EM1" s="359"/>
    </row>
    <row r="2" spans="2:143" ht="22.5" customHeight="1" x14ac:dyDescent="0.15">
      <c r="B2" s="361" t="s">
        <v>492</v>
      </c>
      <c r="R2" s="209"/>
      <c r="S2" s="209"/>
      <c r="T2" s="209"/>
      <c r="U2" s="209"/>
      <c r="V2" s="209"/>
      <c r="W2" s="209"/>
      <c r="X2" s="209"/>
      <c r="Y2" s="209"/>
      <c r="Z2" s="209"/>
      <c r="AA2" s="209"/>
      <c r="AB2" s="209"/>
      <c r="AC2" s="209"/>
      <c r="AE2" s="210"/>
      <c r="AF2" s="210"/>
      <c r="AG2" s="210"/>
      <c r="AH2" s="210"/>
      <c r="AI2" s="210"/>
      <c r="AJ2" s="209"/>
      <c r="AK2" s="209"/>
      <c r="AL2" s="209"/>
      <c r="AM2" s="209"/>
      <c r="AN2" s="209"/>
      <c r="AO2" s="209"/>
      <c r="AP2" s="209"/>
      <c r="CD2" s="360"/>
      <c r="CE2" s="360"/>
      <c r="CF2" s="360"/>
      <c r="CG2" s="360"/>
      <c r="CH2" s="360"/>
      <c r="CI2" s="360"/>
      <c r="CJ2" s="360"/>
      <c r="CK2" s="360"/>
      <c r="CL2" s="360"/>
      <c r="CM2" s="360"/>
      <c r="CN2" s="360"/>
      <c r="CO2" s="360"/>
      <c r="CP2" s="360"/>
      <c r="CQ2" s="360"/>
      <c r="CR2" s="360"/>
      <c r="CS2" s="360"/>
      <c r="CT2" s="360"/>
      <c r="CU2" s="360"/>
      <c r="CV2" s="360"/>
      <c r="CW2" s="360"/>
      <c r="CX2" s="360"/>
      <c r="CY2" s="360"/>
      <c r="CZ2" s="360"/>
      <c r="DA2" s="360"/>
      <c r="DB2" s="360"/>
      <c r="DC2" s="360"/>
      <c r="DD2" s="360"/>
      <c r="DE2" s="360"/>
      <c r="DF2" s="360"/>
      <c r="DG2" s="360"/>
      <c r="DH2" s="360"/>
      <c r="DI2" s="360"/>
      <c r="DJ2" s="360"/>
      <c r="DK2" s="360"/>
      <c r="DL2" s="360"/>
      <c r="DM2" s="360"/>
      <c r="DN2" s="360"/>
      <c r="DO2" s="360"/>
      <c r="DP2" s="360"/>
      <c r="DQ2" s="360"/>
      <c r="DR2" s="360"/>
      <c r="DS2" s="360"/>
      <c r="DT2" s="360"/>
      <c r="DU2" s="360"/>
      <c r="DV2" s="360"/>
      <c r="DW2" s="360"/>
      <c r="DX2" s="360"/>
      <c r="DY2" s="360"/>
      <c r="DZ2" s="360"/>
      <c r="EA2" s="360"/>
      <c r="EB2" s="360"/>
      <c r="EC2" s="360"/>
    </row>
    <row r="3" spans="2:143" ht="11.25" customHeight="1" x14ac:dyDescent="0.15">
      <c r="B3" s="685" t="s">
        <v>493</v>
      </c>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6"/>
      <c r="AK3" s="686"/>
      <c r="AL3" s="686"/>
      <c r="AM3" s="686"/>
      <c r="AN3" s="686"/>
      <c r="AO3" s="686"/>
      <c r="AP3" s="685" t="s">
        <v>494</v>
      </c>
      <c r="AQ3" s="686"/>
      <c r="AR3" s="686"/>
      <c r="AS3" s="686"/>
      <c r="AT3" s="686"/>
      <c r="AU3" s="686"/>
      <c r="AV3" s="686"/>
      <c r="AW3" s="686"/>
      <c r="AX3" s="686"/>
      <c r="AY3" s="686"/>
      <c r="AZ3" s="686"/>
      <c r="BA3" s="686"/>
      <c r="BB3" s="686"/>
      <c r="BC3" s="686"/>
      <c r="BD3" s="686"/>
      <c r="BE3" s="686"/>
      <c r="BF3" s="686"/>
      <c r="BG3" s="686"/>
      <c r="BH3" s="686"/>
      <c r="BI3" s="686"/>
      <c r="BJ3" s="686"/>
      <c r="BK3" s="686"/>
      <c r="BL3" s="686"/>
      <c r="BM3" s="686"/>
      <c r="BN3" s="686"/>
      <c r="BO3" s="686"/>
      <c r="BP3" s="686"/>
      <c r="BQ3" s="686"/>
      <c r="BR3" s="686"/>
      <c r="BS3" s="686"/>
      <c r="BT3" s="686"/>
      <c r="BU3" s="686"/>
      <c r="BV3" s="686"/>
      <c r="BW3" s="686"/>
      <c r="BX3" s="686"/>
      <c r="BY3" s="686"/>
      <c r="BZ3" s="686"/>
      <c r="CA3" s="686"/>
      <c r="CB3" s="687"/>
      <c r="CD3" s="727" t="s">
        <v>495</v>
      </c>
      <c r="CE3" s="728"/>
      <c r="CF3" s="728"/>
      <c r="CG3" s="728"/>
      <c r="CH3" s="728"/>
      <c r="CI3" s="728"/>
      <c r="CJ3" s="728"/>
      <c r="CK3" s="728"/>
      <c r="CL3" s="728"/>
      <c r="CM3" s="728"/>
      <c r="CN3" s="728"/>
      <c r="CO3" s="728"/>
      <c r="CP3" s="728"/>
      <c r="CQ3" s="728"/>
      <c r="CR3" s="728"/>
      <c r="CS3" s="728"/>
      <c r="CT3" s="728"/>
      <c r="CU3" s="728"/>
      <c r="CV3" s="728"/>
      <c r="CW3" s="728"/>
      <c r="CX3" s="728"/>
      <c r="CY3" s="728"/>
      <c r="CZ3" s="728"/>
      <c r="DA3" s="728"/>
      <c r="DB3" s="728"/>
      <c r="DC3" s="728"/>
      <c r="DD3" s="728"/>
      <c r="DE3" s="728"/>
      <c r="DF3" s="728"/>
      <c r="DG3" s="728"/>
      <c r="DH3" s="728"/>
      <c r="DI3" s="728"/>
      <c r="DJ3" s="728"/>
      <c r="DK3" s="728"/>
      <c r="DL3" s="728"/>
      <c r="DM3" s="728"/>
      <c r="DN3" s="728"/>
      <c r="DO3" s="728"/>
      <c r="DP3" s="728"/>
      <c r="DQ3" s="728"/>
      <c r="DR3" s="728"/>
      <c r="DS3" s="728"/>
      <c r="DT3" s="728"/>
      <c r="DU3" s="728"/>
      <c r="DV3" s="728"/>
      <c r="DW3" s="728"/>
      <c r="DX3" s="728"/>
      <c r="DY3" s="728"/>
      <c r="DZ3" s="728"/>
      <c r="EA3" s="728"/>
      <c r="EB3" s="728"/>
      <c r="EC3" s="729"/>
    </row>
    <row r="4" spans="2:143" ht="11.25" customHeight="1" x14ac:dyDescent="0.15">
      <c r="B4" s="685" t="s">
        <v>496</v>
      </c>
      <c r="C4" s="686"/>
      <c r="D4" s="686"/>
      <c r="E4" s="686"/>
      <c r="F4" s="686"/>
      <c r="G4" s="686"/>
      <c r="H4" s="686"/>
      <c r="I4" s="686"/>
      <c r="J4" s="686"/>
      <c r="K4" s="686"/>
      <c r="L4" s="686"/>
      <c r="M4" s="686"/>
      <c r="N4" s="686"/>
      <c r="O4" s="686"/>
      <c r="P4" s="686"/>
      <c r="Q4" s="687"/>
      <c r="R4" s="685" t="s">
        <v>497</v>
      </c>
      <c r="S4" s="686"/>
      <c r="T4" s="686"/>
      <c r="U4" s="686"/>
      <c r="V4" s="686"/>
      <c r="W4" s="686"/>
      <c r="X4" s="686"/>
      <c r="Y4" s="687"/>
      <c r="Z4" s="685" t="s">
        <v>498</v>
      </c>
      <c r="AA4" s="686"/>
      <c r="AB4" s="686"/>
      <c r="AC4" s="687"/>
      <c r="AD4" s="685" t="s">
        <v>499</v>
      </c>
      <c r="AE4" s="686"/>
      <c r="AF4" s="686"/>
      <c r="AG4" s="686"/>
      <c r="AH4" s="686"/>
      <c r="AI4" s="686"/>
      <c r="AJ4" s="686"/>
      <c r="AK4" s="687"/>
      <c r="AL4" s="685" t="s">
        <v>498</v>
      </c>
      <c r="AM4" s="686"/>
      <c r="AN4" s="686"/>
      <c r="AO4" s="687"/>
      <c r="AP4" s="745" t="s">
        <v>211</v>
      </c>
      <c r="AQ4" s="745"/>
      <c r="AR4" s="745"/>
      <c r="AS4" s="745"/>
      <c r="AT4" s="745"/>
      <c r="AU4" s="745"/>
      <c r="AV4" s="745"/>
      <c r="AW4" s="745"/>
      <c r="AX4" s="745"/>
      <c r="AY4" s="745"/>
      <c r="AZ4" s="745"/>
      <c r="BA4" s="745"/>
      <c r="BB4" s="745"/>
      <c r="BC4" s="745"/>
      <c r="BD4" s="745"/>
      <c r="BE4" s="745"/>
      <c r="BF4" s="745"/>
      <c r="BG4" s="745" t="s">
        <v>500</v>
      </c>
      <c r="BH4" s="745"/>
      <c r="BI4" s="745"/>
      <c r="BJ4" s="745"/>
      <c r="BK4" s="745"/>
      <c r="BL4" s="745"/>
      <c r="BM4" s="745"/>
      <c r="BN4" s="745"/>
      <c r="BO4" s="745" t="s">
        <v>498</v>
      </c>
      <c r="BP4" s="745"/>
      <c r="BQ4" s="745"/>
      <c r="BR4" s="745"/>
      <c r="BS4" s="745" t="s">
        <v>501</v>
      </c>
      <c r="BT4" s="745"/>
      <c r="BU4" s="745"/>
      <c r="BV4" s="745"/>
      <c r="BW4" s="745"/>
      <c r="BX4" s="745"/>
      <c r="BY4" s="745"/>
      <c r="BZ4" s="745"/>
      <c r="CA4" s="745"/>
      <c r="CB4" s="745"/>
      <c r="CD4" s="727" t="s">
        <v>502</v>
      </c>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728"/>
      <c r="EB4" s="728"/>
      <c r="EC4" s="729"/>
    </row>
    <row r="5" spans="2:143" s="215" customFormat="1" ht="11.25" customHeight="1" x14ac:dyDescent="0.15">
      <c r="B5" s="693" t="s">
        <v>212</v>
      </c>
      <c r="C5" s="694"/>
      <c r="D5" s="694"/>
      <c r="E5" s="694"/>
      <c r="F5" s="694"/>
      <c r="G5" s="694"/>
      <c r="H5" s="694"/>
      <c r="I5" s="694"/>
      <c r="J5" s="694"/>
      <c r="K5" s="694"/>
      <c r="L5" s="694"/>
      <c r="M5" s="694"/>
      <c r="N5" s="694"/>
      <c r="O5" s="694"/>
      <c r="P5" s="694"/>
      <c r="Q5" s="695"/>
      <c r="R5" s="679">
        <v>4961785</v>
      </c>
      <c r="S5" s="680"/>
      <c r="T5" s="680"/>
      <c r="U5" s="680"/>
      <c r="V5" s="680"/>
      <c r="W5" s="680"/>
      <c r="X5" s="680"/>
      <c r="Y5" s="722"/>
      <c r="Z5" s="740">
        <v>37.299999999999997</v>
      </c>
      <c r="AA5" s="740"/>
      <c r="AB5" s="740"/>
      <c r="AC5" s="740"/>
      <c r="AD5" s="741">
        <v>4823188</v>
      </c>
      <c r="AE5" s="741"/>
      <c r="AF5" s="741"/>
      <c r="AG5" s="741"/>
      <c r="AH5" s="741"/>
      <c r="AI5" s="741"/>
      <c r="AJ5" s="741"/>
      <c r="AK5" s="741"/>
      <c r="AL5" s="723">
        <v>64.099999999999994</v>
      </c>
      <c r="AM5" s="698"/>
      <c r="AN5" s="698"/>
      <c r="AO5" s="724"/>
      <c r="AP5" s="693" t="s">
        <v>213</v>
      </c>
      <c r="AQ5" s="694"/>
      <c r="AR5" s="694"/>
      <c r="AS5" s="694"/>
      <c r="AT5" s="694"/>
      <c r="AU5" s="694"/>
      <c r="AV5" s="694"/>
      <c r="AW5" s="694"/>
      <c r="AX5" s="694"/>
      <c r="AY5" s="694"/>
      <c r="AZ5" s="694"/>
      <c r="BA5" s="694"/>
      <c r="BB5" s="694"/>
      <c r="BC5" s="694"/>
      <c r="BD5" s="694"/>
      <c r="BE5" s="694"/>
      <c r="BF5" s="695"/>
      <c r="BG5" s="626">
        <v>4820570</v>
      </c>
      <c r="BH5" s="627"/>
      <c r="BI5" s="627"/>
      <c r="BJ5" s="627"/>
      <c r="BK5" s="627"/>
      <c r="BL5" s="627"/>
      <c r="BM5" s="627"/>
      <c r="BN5" s="628"/>
      <c r="BO5" s="653">
        <v>97.2</v>
      </c>
      <c r="BP5" s="653"/>
      <c r="BQ5" s="653"/>
      <c r="BR5" s="653"/>
      <c r="BS5" s="654" t="s">
        <v>416</v>
      </c>
      <c r="BT5" s="654"/>
      <c r="BU5" s="654"/>
      <c r="BV5" s="654"/>
      <c r="BW5" s="654"/>
      <c r="BX5" s="654"/>
      <c r="BY5" s="654"/>
      <c r="BZ5" s="654"/>
      <c r="CA5" s="654"/>
      <c r="CB5" s="712"/>
      <c r="CD5" s="727" t="s">
        <v>211</v>
      </c>
      <c r="CE5" s="728"/>
      <c r="CF5" s="728"/>
      <c r="CG5" s="728"/>
      <c r="CH5" s="728"/>
      <c r="CI5" s="728"/>
      <c r="CJ5" s="728"/>
      <c r="CK5" s="728"/>
      <c r="CL5" s="728"/>
      <c r="CM5" s="728"/>
      <c r="CN5" s="728"/>
      <c r="CO5" s="728"/>
      <c r="CP5" s="728"/>
      <c r="CQ5" s="729"/>
      <c r="CR5" s="727" t="s">
        <v>503</v>
      </c>
      <c r="CS5" s="728"/>
      <c r="CT5" s="728"/>
      <c r="CU5" s="728"/>
      <c r="CV5" s="728"/>
      <c r="CW5" s="728"/>
      <c r="CX5" s="728"/>
      <c r="CY5" s="729"/>
      <c r="CZ5" s="727" t="s">
        <v>498</v>
      </c>
      <c r="DA5" s="728"/>
      <c r="DB5" s="728"/>
      <c r="DC5" s="729"/>
      <c r="DD5" s="727" t="s">
        <v>504</v>
      </c>
      <c r="DE5" s="728"/>
      <c r="DF5" s="728"/>
      <c r="DG5" s="728"/>
      <c r="DH5" s="728"/>
      <c r="DI5" s="728"/>
      <c r="DJ5" s="728"/>
      <c r="DK5" s="728"/>
      <c r="DL5" s="728"/>
      <c r="DM5" s="728"/>
      <c r="DN5" s="728"/>
      <c r="DO5" s="728"/>
      <c r="DP5" s="729"/>
      <c r="DQ5" s="727" t="s">
        <v>505</v>
      </c>
      <c r="DR5" s="728"/>
      <c r="DS5" s="728"/>
      <c r="DT5" s="728"/>
      <c r="DU5" s="728"/>
      <c r="DV5" s="728"/>
      <c r="DW5" s="728"/>
      <c r="DX5" s="728"/>
      <c r="DY5" s="728"/>
      <c r="DZ5" s="728"/>
      <c r="EA5" s="728"/>
      <c r="EB5" s="728"/>
      <c r="EC5" s="729"/>
    </row>
    <row r="6" spans="2:143" ht="11.25" customHeight="1" x14ac:dyDescent="0.15">
      <c r="B6" s="623" t="s">
        <v>506</v>
      </c>
      <c r="C6" s="624"/>
      <c r="D6" s="624"/>
      <c r="E6" s="624"/>
      <c r="F6" s="624"/>
      <c r="G6" s="624"/>
      <c r="H6" s="624"/>
      <c r="I6" s="624"/>
      <c r="J6" s="624"/>
      <c r="K6" s="624"/>
      <c r="L6" s="624"/>
      <c r="M6" s="624"/>
      <c r="N6" s="624"/>
      <c r="O6" s="624"/>
      <c r="P6" s="624"/>
      <c r="Q6" s="625"/>
      <c r="R6" s="626">
        <v>174235</v>
      </c>
      <c r="S6" s="627"/>
      <c r="T6" s="627"/>
      <c r="U6" s="627"/>
      <c r="V6" s="627"/>
      <c r="W6" s="627"/>
      <c r="X6" s="627"/>
      <c r="Y6" s="628"/>
      <c r="Z6" s="653">
        <v>1.3</v>
      </c>
      <c r="AA6" s="653"/>
      <c r="AB6" s="653"/>
      <c r="AC6" s="653"/>
      <c r="AD6" s="654">
        <v>174235</v>
      </c>
      <c r="AE6" s="654"/>
      <c r="AF6" s="654"/>
      <c r="AG6" s="654"/>
      <c r="AH6" s="654"/>
      <c r="AI6" s="654"/>
      <c r="AJ6" s="654"/>
      <c r="AK6" s="654"/>
      <c r="AL6" s="629">
        <v>2.2999999999999998</v>
      </c>
      <c r="AM6" s="630"/>
      <c r="AN6" s="630"/>
      <c r="AO6" s="655"/>
      <c r="AP6" s="623" t="s">
        <v>507</v>
      </c>
      <c r="AQ6" s="624"/>
      <c r="AR6" s="624"/>
      <c r="AS6" s="624"/>
      <c r="AT6" s="624"/>
      <c r="AU6" s="624"/>
      <c r="AV6" s="624"/>
      <c r="AW6" s="624"/>
      <c r="AX6" s="624"/>
      <c r="AY6" s="624"/>
      <c r="AZ6" s="624"/>
      <c r="BA6" s="624"/>
      <c r="BB6" s="624"/>
      <c r="BC6" s="624"/>
      <c r="BD6" s="624"/>
      <c r="BE6" s="624"/>
      <c r="BF6" s="625"/>
      <c r="BG6" s="626">
        <v>4820570</v>
      </c>
      <c r="BH6" s="627"/>
      <c r="BI6" s="627"/>
      <c r="BJ6" s="627"/>
      <c r="BK6" s="627"/>
      <c r="BL6" s="627"/>
      <c r="BM6" s="627"/>
      <c r="BN6" s="628"/>
      <c r="BO6" s="653">
        <v>97.2</v>
      </c>
      <c r="BP6" s="653"/>
      <c r="BQ6" s="653"/>
      <c r="BR6" s="653"/>
      <c r="BS6" s="654" t="s">
        <v>416</v>
      </c>
      <c r="BT6" s="654"/>
      <c r="BU6" s="654"/>
      <c r="BV6" s="654"/>
      <c r="BW6" s="654"/>
      <c r="BX6" s="654"/>
      <c r="BY6" s="654"/>
      <c r="BZ6" s="654"/>
      <c r="CA6" s="654"/>
      <c r="CB6" s="712"/>
      <c r="CD6" s="682" t="s">
        <v>214</v>
      </c>
      <c r="CE6" s="683"/>
      <c r="CF6" s="683"/>
      <c r="CG6" s="683"/>
      <c r="CH6" s="683"/>
      <c r="CI6" s="683"/>
      <c r="CJ6" s="683"/>
      <c r="CK6" s="683"/>
      <c r="CL6" s="683"/>
      <c r="CM6" s="683"/>
      <c r="CN6" s="683"/>
      <c r="CO6" s="683"/>
      <c r="CP6" s="683"/>
      <c r="CQ6" s="684"/>
      <c r="CR6" s="626">
        <v>119883</v>
      </c>
      <c r="CS6" s="627"/>
      <c r="CT6" s="627"/>
      <c r="CU6" s="627"/>
      <c r="CV6" s="627"/>
      <c r="CW6" s="627"/>
      <c r="CX6" s="627"/>
      <c r="CY6" s="628"/>
      <c r="CZ6" s="723">
        <v>1</v>
      </c>
      <c r="DA6" s="698"/>
      <c r="DB6" s="698"/>
      <c r="DC6" s="726"/>
      <c r="DD6" s="632" t="s">
        <v>416</v>
      </c>
      <c r="DE6" s="627"/>
      <c r="DF6" s="627"/>
      <c r="DG6" s="627"/>
      <c r="DH6" s="627"/>
      <c r="DI6" s="627"/>
      <c r="DJ6" s="627"/>
      <c r="DK6" s="627"/>
      <c r="DL6" s="627"/>
      <c r="DM6" s="627"/>
      <c r="DN6" s="627"/>
      <c r="DO6" s="627"/>
      <c r="DP6" s="628"/>
      <c r="DQ6" s="632">
        <v>119883</v>
      </c>
      <c r="DR6" s="627"/>
      <c r="DS6" s="627"/>
      <c r="DT6" s="627"/>
      <c r="DU6" s="627"/>
      <c r="DV6" s="627"/>
      <c r="DW6" s="627"/>
      <c r="DX6" s="627"/>
      <c r="DY6" s="627"/>
      <c r="DZ6" s="627"/>
      <c r="EA6" s="627"/>
      <c r="EB6" s="627"/>
      <c r="EC6" s="667"/>
    </row>
    <row r="7" spans="2:143" ht="11.25" customHeight="1" x14ac:dyDescent="0.15">
      <c r="B7" s="623" t="s">
        <v>215</v>
      </c>
      <c r="C7" s="624"/>
      <c r="D7" s="624"/>
      <c r="E7" s="624"/>
      <c r="F7" s="624"/>
      <c r="G7" s="624"/>
      <c r="H7" s="624"/>
      <c r="I7" s="624"/>
      <c r="J7" s="624"/>
      <c r="K7" s="624"/>
      <c r="L7" s="624"/>
      <c r="M7" s="624"/>
      <c r="N7" s="624"/>
      <c r="O7" s="624"/>
      <c r="P7" s="624"/>
      <c r="Q7" s="625"/>
      <c r="R7" s="626">
        <v>2347</v>
      </c>
      <c r="S7" s="627"/>
      <c r="T7" s="627"/>
      <c r="U7" s="627"/>
      <c r="V7" s="627"/>
      <c r="W7" s="627"/>
      <c r="X7" s="627"/>
      <c r="Y7" s="628"/>
      <c r="Z7" s="653">
        <v>0</v>
      </c>
      <c r="AA7" s="653"/>
      <c r="AB7" s="653"/>
      <c r="AC7" s="653"/>
      <c r="AD7" s="654">
        <v>2347</v>
      </c>
      <c r="AE7" s="654"/>
      <c r="AF7" s="654"/>
      <c r="AG7" s="654"/>
      <c r="AH7" s="654"/>
      <c r="AI7" s="654"/>
      <c r="AJ7" s="654"/>
      <c r="AK7" s="654"/>
      <c r="AL7" s="629">
        <v>0</v>
      </c>
      <c r="AM7" s="630"/>
      <c r="AN7" s="630"/>
      <c r="AO7" s="655"/>
      <c r="AP7" s="623" t="s">
        <v>508</v>
      </c>
      <c r="AQ7" s="624"/>
      <c r="AR7" s="624"/>
      <c r="AS7" s="624"/>
      <c r="AT7" s="624"/>
      <c r="AU7" s="624"/>
      <c r="AV7" s="624"/>
      <c r="AW7" s="624"/>
      <c r="AX7" s="624"/>
      <c r="AY7" s="624"/>
      <c r="AZ7" s="624"/>
      <c r="BA7" s="624"/>
      <c r="BB7" s="624"/>
      <c r="BC7" s="624"/>
      <c r="BD7" s="624"/>
      <c r="BE7" s="624"/>
      <c r="BF7" s="625"/>
      <c r="BG7" s="626">
        <v>1772542</v>
      </c>
      <c r="BH7" s="627"/>
      <c r="BI7" s="627"/>
      <c r="BJ7" s="627"/>
      <c r="BK7" s="627"/>
      <c r="BL7" s="627"/>
      <c r="BM7" s="627"/>
      <c r="BN7" s="628"/>
      <c r="BO7" s="653">
        <v>35.700000000000003</v>
      </c>
      <c r="BP7" s="653"/>
      <c r="BQ7" s="653"/>
      <c r="BR7" s="653"/>
      <c r="BS7" s="654" t="s">
        <v>416</v>
      </c>
      <c r="BT7" s="654"/>
      <c r="BU7" s="654"/>
      <c r="BV7" s="654"/>
      <c r="BW7" s="654"/>
      <c r="BX7" s="654"/>
      <c r="BY7" s="654"/>
      <c r="BZ7" s="654"/>
      <c r="CA7" s="654"/>
      <c r="CB7" s="712"/>
      <c r="CD7" s="668" t="s">
        <v>216</v>
      </c>
      <c r="CE7" s="665"/>
      <c r="CF7" s="665"/>
      <c r="CG7" s="665"/>
      <c r="CH7" s="665"/>
      <c r="CI7" s="665"/>
      <c r="CJ7" s="665"/>
      <c r="CK7" s="665"/>
      <c r="CL7" s="665"/>
      <c r="CM7" s="665"/>
      <c r="CN7" s="665"/>
      <c r="CO7" s="665"/>
      <c r="CP7" s="665"/>
      <c r="CQ7" s="666"/>
      <c r="CR7" s="626">
        <v>1449465</v>
      </c>
      <c r="CS7" s="627"/>
      <c r="CT7" s="627"/>
      <c r="CU7" s="627"/>
      <c r="CV7" s="627"/>
      <c r="CW7" s="627"/>
      <c r="CX7" s="627"/>
      <c r="CY7" s="628"/>
      <c r="CZ7" s="653">
        <v>11.9</v>
      </c>
      <c r="DA7" s="653"/>
      <c r="DB7" s="653"/>
      <c r="DC7" s="653"/>
      <c r="DD7" s="632">
        <v>22414</v>
      </c>
      <c r="DE7" s="627"/>
      <c r="DF7" s="627"/>
      <c r="DG7" s="627"/>
      <c r="DH7" s="627"/>
      <c r="DI7" s="627"/>
      <c r="DJ7" s="627"/>
      <c r="DK7" s="627"/>
      <c r="DL7" s="627"/>
      <c r="DM7" s="627"/>
      <c r="DN7" s="627"/>
      <c r="DO7" s="627"/>
      <c r="DP7" s="628"/>
      <c r="DQ7" s="632">
        <v>1314579</v>
      </c>
      <c r="DR7" s="627"/>
      <c r="DS7" s="627"/>
      <c r="DT7" s="627"/>
      <c r="DU7" s="627"/>
      <c r="DV7" s="627"/>
      <c r="DW7" s="627"/>
      <c r="DX7" s="627"/>
      <c r="DY7" s="627"/>
      <c r="DZ7" s="627"/>
      <c r="EA7" s="627"/>
      <c r="EB7" s="627"/>
      <c r="EC7" s="667"/>
    </row>
    <row r="8" spans="2:143" ht="11.25" customHeight="1" x14ac:dyDescent="0.15">
      <c r="B8" s="623" t="s">
        <v>217</v>
      </c>
      <c r="C8" s="624"/>
      <c r="D8" s="624"/>
      <c r="E8" s="624"/>
      <c r="F8" s="624"/>
      <c r="G8" s="624"/>
      <c r="H8" s="624"/>
      <c r="I8" s="624"/>
      <c r="J8" s="624"/>
      <c r="K8" s="624"/>
      <c r="L8" s="624"/>
      <c r="M8" s="624"/>
      <c r="N8" s="624"/>
      <c r="O8" s="624"/>
      <c r="P8" s="624"/>
      <c r="Q8" s="625"/>
      <c r="R8" s="626">
        <v>23006</v>
      </c>
      <c r="S8" s="627"/>
      <c r="T8" s="627"/>
      <c r="U8" s="627"/>
      <c r="V8" s="627"/>
      <c r="W8" s="627"/>
      <c r="X8" s="627"/>
      <c r="Y8" s="628"/>
      <c r="Z8" s="653">
        <v>0.2</v>
      </c>
      <c r="AA8" s="653"/>
      <c r="AB8" s="653"/>
      <c r="AC8" s="653"/>
      <c r="AD8" s="654">
        <v>23006</v>
      </c>
      <c r="AE8" s="654"/>
      <c r="AF8" s="654"/>
      <c r="AG8" s="654"/>
      <c r="AH8" s="654"/>
      <c r="AI8" s="654"/>
      <c r="AJ8" s="654"/>
      <c r="AK8" s="654"/>
      <c r="AL8" s="629">
        <v>0.3</v>
      </c>
      <c r="AM8" s="630"/>
      <c r="AN8" s="630"/>
      <c r="AO8" s="655"/>
      <c r="AP8" s="623" t="s">
        <v>509</v>
      </c>
      <c r="AQ8" s="624"/>
      <c r="AR8" s="624"/>
      <c r="AS8" s="624"/>
      <c r="AT8" s="624"/>
      <c r="AU8" s="624"/>
      <c r="AV8" s="624"/>
      <c r="AW8" s="624"/>
      <c r="AX8" s="624"/>
      <c r="AY8" s="624"/>
      <c r="AZ8" s="624"/>
      <c r="BA8" s="624"/>
      <c r="BB8" s="624"/>
      <c r="BC8" s="624"/>
      <c r="BD8" s="624"/>
      <c r="BE8" s="624"/>
      <c r="BF8" s="625"/>
      <c r="BG8" s="626">
        <v>59681</v>
      </c>
      <c r="BH8" s="627"/>
      <c r="BI8" s="627"/>
      <c r="BJ8" s="627"/>
      <c r="BK8" s="627"/>
      <c r="BL8" s="627"/>
      <c r="BM8" s="627"/>
      <c r="BN8" s="628"/>
      <c r="BO8" s="653">
        <v>1.2</v>
      </c>
      <c r="BP8" s="653"/>
      <c r="BQ8" s="653"/>
      <c r="BR8" s="653"/>
      <c r="BS8" s="654" t="s">
        <v>416</v>
      </c>
      <c r="BT8" s="654"/>
      <c r="BU8" s="654"/>
      <c r="BV8" s="654"/>
      <c r="BW8" s="654"/>
      <c r="BX8" s="654"/>
      <c r="BY8" s="654"/>
      <c r="BZ8" s="654"/>
      <c r="CA8" s="654"/>
      <c r="CB8" s="712"/>
      <c r="CD8" s="668" t="s">
        <v>218</v>
      </c>
      <c r="CE8" s="665"/>
      <c r="CF8" s="665"/>
      <c r="CG8" s="665"/>
      <c r="CH8" s="665"/>
      <c r="CI8" s="665"/>
      <c r="CJ8" s="665"/>
      <c r="CK8" s="665"/>
      <c r="CL8" s="665"/>
      <c r="CM8" s="665"/>
      <c r="CN8" s="665"/>
      <c r="CO8" s="665"/>
      <c r="CP8" s="665"/>
      <c r="CQ8" s="666"/>
      <c r="CR8" s="626">
        <v>4931569</v>
      </c>
      <c r="CS8" s="627"/>
      <c r="CT8" s="627"/>
      <c r="CU8" s="627"/>
      <c r="CV8" s="627"/>
      <c r="CW8" s="627"/>
      <c r="CX8" s="627"/>
      <c r="CY8" s="628"/>
      <c r="CZ8" s="653">
        <v>40.5</v>
      </c>
      <c r="DA8" s="653"/>
      <c r="DB8" s="653"/>
      <c r="DC8" s="653"/>
      <c r="DD8" s="632">
        <v>10181</v>
      </c>
      <c r="DE8" s="627"/>
      <c r="DF8" s="627"/>
      <c r="DG8" s="627"/>
      <c r="DH8" s="627"/>
      <c r="DI8" s="627"/>
      <c r="DJ8" s="627"/>
      <c r="DK8" s="627"/>
      <c r="DL8" s="627"/>
      <c r="DM8" s="627"/>
      <c r="DN8" s="627"/>
      <c r="DO8" s="627"/>
      <c r="DP8" s="628"/>
      <c r="DQ8" s="632">
        <v>2352800</v>
      </c>
      <c r="DR8" s="627"/>
      <c r="DS8" s="627"/>
      <c r="DT8" s="627"/>
      <c r="DU8" s="627"/>
      <c r="DV8" s="627"/>
      <c r="DW8" s="627"/>
      <c r="DX8" s="627"/>
      <c r="DY8" s="627"/>
      <c r="DZ8" s="627"/>
      <c r="EA8" s="627"/>
      <c r="EB8" s="627"/>
      <c r="EC8" s="667"/>
    </row>
    <row r="9" spans="2:143" ht="11.25" customHeight="1" x14ac:dyDescent="0.15">
      <c r="B9" s="623" t="s">
        <v>219</v>
      </c>
      <c r="C9" s="624"/>
      <c r="D9" s="624"/>
      <c r="E9" s="624"/>
      <c r="F9" s="624"/>
      <c r="G9" s="624"/>
      <c r="H9" s="624"/>
      <c r="I9" s="624"/>
      <c r="J9" s="624"/>
      <c r="K9" s="624"/>
      <c r="L9" s="624"/>
      <c r="M9" s="624"/>
      <c r="N9" s="624"/>
      <c r="O9" s="624"/>
      <c r="P9" s="624"/>
      <c r="Q9" s="625"/>
      <c r="R9" s="626">
        <v>27294</v>
      </c>
      <c r="S9" s="627"/>
      <c r="T9" s="627"/>
      <c r="U9" s="627"/>
      <c r="V9" s="627"/>
      <c r="W9" s="627"/>
      <c r="X9" s="627"/>
      <c r="Y9" s="628"/>
      <c r="Z9" s="653">
        <v>0.2</v>
      </c>
      <c r="AA9" s="653"/>
      <c r="AB9" s="653"/>
      <c r="AC9" s="653"/>
      <c r="AD9" s="654">
        <v>27294</v>
      </c>
      <c r="AE9" s="654"/>
      <c r="AF9" s="654"/>
      <c r="AG9" s="654"/>
      <c r="AH9" s="654"/>
      <c r="AI9" s="654"/>
      <c r="AJ9" s="654"/>
      <c r="AK9" s="654"/>
      <c r="AL9" s="629">
        <v>0.4</v>
      </c>
      <c r="AM9" s="630"/>
      <c r="AN9" s="630"/>
      <c r="AO9" s="655"/>
      <c r="AP9" s="623" t="s">
        <v>510</v>
      </c>
      <c r="AQ9" s="624"/>
      <c r="AR9" s="624"/>
      <c r="AS9" s="624"/>
      <c r="AT9" s="624"/>
      <c r="AU9" s="624"/>
      <c r="AV9" s="624"/>
      <c r="AW9" s="624"/>
      <c r="AX9" s="624"/>
      <c r="AY9" s="624"/>
      <c r="AZ9" s="624"/>
      <c r="BA9" s="624"/>
      <c r="BB9" s="624"/>
      <c r="BC9" s="624"/>
      <c r="BD9" s="624"/>
      <c r="BE9" s="624"/>
      <c r="BF9" s="625"/>
      <c r="BG9" s="626">
        <v>1433506</v>
      </c>
      <c r="BH9" s="627"/>
      <c r="BI9" s="627"/>
      <c r="BJ9" s="627"/>
      <c r="BK9" s="627"/>
      <c r="BL9" s="627"/>
      <c r="BM9" s="627"/>
      <c r="BN9" s="628"/>
      <c r="BO9" s="653">
        <v>28.9</v>
      </c>
      <c r="BP9" s="653"/>
      <c r="BQ9" s="653"/>
      <c r="BR9" s="653"/>
      <c r="BS9" s="654" t="s">
        <v>416</v>
      </c>
      <c r="BT9" s="654"/>
      <c r="BU9" s="654"/>
      <c r="BV9" s="654"/>
      <c r="BW9" s="654"/>
      <c r="BX9" s="654"/>
      <c r="BY9" s="654"/>
      <c r="BZ9" s="654"/>
      <c r="CA9" s="654"/>
      <c r="CB9" s="712"/>
      <c r="CD9" s="668" t="s">
        <v>220</v>
      </c>
      <c r="CE9" s="665"/>
      <c r="CF9" s="665"/>
      <c r="CG9" s="665"/>
      <c r="CH9" s="665"/>
      <c r="CI9" s="665"/>
      <c r="CJ9" s="665"/>
      <c r="CK9" s="665"/>
      <c r="CL9" s="665"/>
      <c r="CM9" s="665"/>
      <c r="CN9" s="665"/>
      <c r="CO9" s="665"/>
      <c r="CP9" s="665"/>
      <c r="CQ9" s="666"/>
      <c r="CR9" s="626">
        <v>1399555</v>
      </c>
      <c r="CS9" s="627"/>
      <c r="CT9" s="627"/>
      <c r="CU9" s="627"/>
      <c r="CV9" s="627"/>
      <c r="CW9" s="627"/>
      <c r="CX9" s="627"/>
      <c r="CY9" s="628"/>
      <c r="CZ9" s="653">
        <v>11.5</v>
      </c>
      <c r="DA9" s="653"/>
      <c r="DB9" s="653"/>
      <c r="DC9" s="653"/>
      <c r="DD9" s="632">
        <v>32793</v>
      </c>
      <c r="DE9" s="627"/>
      <c r="DF9" s="627"/>
      <c r="DG9" s="627"/>
      <c r="DH9" s="627"/>
      <c r="DI9" s="627"/>
      <c r="DJ9" s="627"/>
      <c r="DK9" s="627"/>
      <c r="DL9" s="627"/>
      <c r="DM9" s="627"/>
      <c r="DN9" s="627"/>
      <c r="DO9" s="627"/>
      <c r="DP9" s="628"/>
      <c r="DQ9" s="632">
        <v>980342</v>
      </c>
      <c r="DR9" s="627"/>
      <c r="DS9" s="627"/>
      <c r="DT9" s="627"/>
      <c r="DU9" s="627"/>
      <c r="DV9" s="627"/>
      <c r="DW9" s="627"/>
      <c r="DX9" s="627"/>
      <c r="DY9" s="627"/>
      <c r="DZ9" s="627"/>
      <c r="EA9" s="627"/>
      <c r="EB9" s="627"/>
      <c r="EC9" s="667"/>
    </row>
    <row r="10" spans="2:143" ht="11.25" customHeight="1" x14ac:dyDescent="0.15">
      <c r="B10" s="623" t="s">
        <v>511</v>
      </c>
      <c r="C10" s="624"/>
      <c r="D10" s="624"/>
      <c r="E10" s="624"/>
      <c r="F10" s="624"/>
      <c r="G10" s="624"/>
      <c r="H10" s="624"/>
      <c r="I10" s="624"/>
      <c r="J10" s="624"/>
      <c r="K10" s="624"/>
      <c r="L10" s="624"/>
      <c r="M10" s="624"/>
      <c r="N10" s="624"/>
      <c r="O10" s="624"/>
      <c r="P10" s="624"/>
      <c r="Q10" s="625"/>
      <c r="R10" s="626" t="s">
        <v>416</v>
      </c>
      <c r="S10" s="627"/>
      <c r="T10" s="627"/>
      <c r="U10" s="627"/>
      <c r="V10" s="627"/>
      <c r="W10" s="627"/>
      <c r="X10" s="627"/>
      <c r="Y10" s="628"/>
      <c r="Z10" s="653" t="s">
        <v>416</v>
      </c>
      <c r="AA10" s="653"/>
      <c r="AB10" s="653"/>
      <c r="AC10" s="653"/>
      <c r="AD10" s="654" t="s">
        <v>416</v>
      </c>
      <c r="AE10" s="654"/>
      <c r="AF10" s="654"/>
      <c r="AG10" s="654"/>
      <c r="AH10" s="654"/>
      <c r="AI10" s="654"/>
      <c r="AJ10" s="654"/>
      <c r="AK10" s="654"/>
      <c r="AL10" s="629" t="s">
        <v>416</v>
      </c>
      <c r="AM10" s="630"/>
      <c r="AN10" s="630"/>
      <c r="AO10" s="655"/>
      <c r="AP10" s="623" t="s">
        <v>512</v>
      </c>
      <c r="AQ10" s="624"/>
      <c r="AR10" s="624"/>
      <c r="AS10" s="624"/>
      <c r="AT10" s="624"/>
      <c r="AU10" s="624"/>
      <c r="AV10" s="624"/>
      <c r="AW10" s="624"/>
      <c r="AX10" s="624"/>
      <c r="AY10" s="624"/>
      <c r="AZ10" s="624"/>
      <c r="BA10" s="624"/>
      <c r="BB10" s="624"/>
      <c r="BC10" s="624"/>
      <c r="BD10" s="624"/>
      <c r="BE10" s="624"/>
      <c r="BF10" s="625"/>
      <c r="BG10" s="626">
        <v>100133</v>
      </c>
      <c r="BH10" s="627"/>
      <c r="BI10" s="627"/>
      <c r="BJ10" s="627"/>
      <c r="BK10" s="627"/>
      <c r="BL10" s="627"/>
      <c r="BM10" s="627"/>
      <c r="BN10" s="628"/>
      <c r="BO10" s="653">
        <v>2</v>
      </c>
      <c r="BP10" s="653"/>
      <c r="BQ10" s="653"/>
      <c r="BR10" s="653"/>
      <c r="BS10" s="654" t="s">
        <v>416</v>
      </c>
      <c r="BT10" s="654"/>
      <c r="BU10" s="654"/>
      <c r="BV10" s="654"/>
      <c r="BW10" s="654"/>
      <c r="BX10" s="654"/>
      <c r="BY10" s="654"/>
      <c r="BZ10" s="654"/>
      <c r="CA10" s="654"/>
      <c r="CB10" s="712"/>
      <c r="CD10" s="668" t="s">
        <v>221</v>
      </c>
      <c r="CE10" s="665"/>
      <c r="CF10" s="665"/>
      <c r="CG10" s="665"/>
      <c r="CH10" s="665"/>
      <c r="CI10" s="665"/>
      <c r="CJ10" s="665"/>
      <c r="CK10" s="665"/>
      <c r="CL10" s="665"/>
      <c r="CM10" s="665"/>
      <c r="CN10" s="665"/>
      <c r="CO10" s="665"/>
      <c r="CP10" s="665"/>
      <c r="CQ10" s="666"/>
      <c r="CR10" s="626">
        <v>22532</v>
      </c>
      <c r="CS10" s="627"/>
      <c r="CT10" s="627"/>
      <c r="CU10" s="627"/>
      <c r="CV10" s="627"/>
      <c r="CW10" s="627"/>
      <c r="CX10" s="627"/>
      <c r="CY10" s="628"/>
      <c r="CZ10" s="653">
        <v>0.2</v>
      </c>
      <c r="DA10" s="653"/>
      <c r="DB10" s="653"/>
      <c r="DC10" s="653"/>
      <c r="DD10" s="632" t="s">
        <v>416</v>
      </c>
      <c r="DE10" s="627"/>
      <c r="DF10" s="627"/>
      <c r="DG10" s="627"/>
      <c r="DH10" s="627"/>
      <c r="DI10" s="627"/>
      <c r="DJ10" s="627"/>
      <c r="DK10" s="627"/>
      <c r="DL10" s="627"/>
      <c r="DM10" s="627"/>
      <c r="DN10" s="627"/>
      <c r="DO10" s="627"/>
      <c r="DP10" s="628"/>
      <c r="DQ10" s="632">
        <v>9532</v>
      </c>
      <c r="DR10" s="627"/>
      <c r="DS10" s="627"/>
      <c r="DT10" s="627"/>
      <c r="DU10" s="627"/>
      <c r="DV10" s="627"/>
      <c r="DW10" s="627"/>
      <c r="DX10" s="627"/>
      <c r="DY10" s="627"/>
      <c r="DZ10" s="627"/>
      <c r="EA10" s="627"/>
      <c r="EB10" s="627"/>
      <c r="EC10" s="667"/>
    </row>
    <row r="11" spans="2:143" ht="11.25" customHeight="1" x14ac:dyDescent="0.15">
      <c r="B11" s="623" t="s">
        <v>222</v>
      </c>
      <c r="C11" s="624"/>
      <c r="D11" s="624"/>
      <c r="E11" s="624"/>
      <c r="F11" s="624"/>
      <c r="G11" s="624"/>
      <c r="H11" s="624"/>
      <c r="I11" s="624"/>
      <c r="J11" s="624"/>
      <c r="K11" s="624"/>
      <c r="L11" s="624"/>
      <c r="M11" s="624"/>
      <c r="N11" s="624"/>
      <c r="O11" s="624"/>
      <c r="P11" s="624"/>
      <c r="Q11" s="625"/>
      <c r="R11" s="626">
        <v>780874</v>
      </c>
      <c r="S11" s="627"/>
      <c r="T11" s="627"/>
      <c r="U11" s="627"/>
      <c r="V11" s="627"/>
      <c r="W11" s="627"/>
      <c r="X11" s="627"/>
      <c r="Y11" s="628"/>
      <c r="Z11" s="629">
        <v>5.9</v>
      </c>
      <c r="AA11" s="630"/>
      <c r="AB11" s="630"/>
      <c r="AC11" s="631"/>
      <c r="AD11" s="632">
        <v>780874</v>
      </c>
      <c r="AE11" s="627"/>
      <c r="AF11" s="627"/>
      <c r="AG11" s="627"/>
      <c r="AH11" s="627"/>
      <c r="AI11" s="627"/>
      <c r="AJ11" s="627"/>
      <c r="AK11" s="628"/>
      <c r="AL11" s="629">
        <v>10.4</v>
      </c>
      <c r="AM11" s="630"/>
      <c r="AN11" s="630"/>
      <c r="AO11" s="655"/>
      <c r="AP11" s="623" t="s">
        <v>513</v>
      </c>
      <c r="AQ11" s="624"/>
      <c r="AR11" s="624"/>
      <c r="AS11" s="624"/>
      <c r="AT11" s="624"/>
      <c r="AU11" s="624"/>
      <c r="AV11" s="624"/>
      <c r="AW11" s="624"/>
      <c r="AX11" s="624"/>
      <c r="AY11" s="624"/>
      <c r="AZ11" s="624"/>
      <c r="BA11" s="624"/>
      <c r="BB11" s="624"/>
      <c r="BC11" s="624"/>
      <c r="BD11" s="624"/>
      <c r="BE11" s="624"/>
      <c r="BF11" s="625"/>
      <c r="BG11" s="626">
        <v>179222</v>
      </c>
      <c r="BH11" s="627"/>
      <c r="BI11" s="627"/>
      <c r="BJ11" s="627"/>
      <c r="BK11" s="627"/>
      <c r="BL11" s="627"/>
      <c r="BM11" s="627"/>
      <c r="BN11" s="628"/>
      <c r="BO11" s="653">
        <v>3.6</v>
      </c>
      <c r="BP11" s="653"/>
      <c r="BQ11" s="653"/>
      <c r="BR11" s="653"/>
      <c r="BS11" s="654" t="s">
        <v>416</v>
      </c>
      <c r="BT11" s="654"/>
      <c r="BU11" s="654"/>
      <c r="BV11" s="654"/>
      <c r="BW11" s="654"/>
      <c r="BX11" s="654"/>
      <c r="BY11" s="654"/>
      <c r="BZ11" s="654"/>
      <c r="CA11" s="654"/>
      <c r="CB11" s="712"/>
      <c r="CD11" s="668" t="s">
        <v>223</v>
      </c>
      <c r="CE11" s="665"/>
      <c r="CF11" s="665"/>
      <c r="CG11" s="665"/>
      <c r="CH11" s="665"/>
      <c r="CI11" s="665"/>
      <c r="CJ11" s="665"/>
      <c r="CK11" s="665"/>
      <c r="CL11" s="665"/>
      <c r="CM11" s="665"/>
      <c r="CN11" s="665"/>
      <c r="CO11" s="665"/>
      <c r="CP11" s="665"/>
      <c r="CQ11" s="666"/>
      <c r="CR11" s="626">
        <v>242721</v>
      </c>
      <c r="CS11" s="627"/>
      <c r="CT11" s="627"/>
      <c r="CU11" s="627"/>
      <c r="CV11" s="627"/>
      <c r="CW11" s="627"/>
      <c r="CX11" s="627"/>
      <c r="CY11" s="628"/>
      <c r="CZ11" s="653">
        <v>2</v>
      </c>
      <c r="DA11" s="653"/>
      <c r="DB11" s="653"/>
      <c r="DC11" s="653"/>
      <c r="DD11" s="632">
        <v>47709</v>
      </c>
      <c r="DE11" s="627"/>
      <c r="DF11" s="627"/>
      <c r="DG11" s="627"/>
      <c r="DH11" s="627"/>
      <c r="DI11" s="627"/>
      <c r="DJ11" s="627"/>
      <c r="DK11" s="627"/>
      <c r="DL11" s="627"/>
      <c r="DM11" s="627"/>
      <c r="DN11" s="627"/>
      <c r="DO11" s="627"/>
      <c r="DP11" s="628"/>
      <c r="DQ11" s="632">
        <v>183613</v>
      </c>
      <c r="DR11" s="627"/>
      <c r="DS11" s="627"/>
      <c r="DT11" s="627"/>
      <c r="DU11" s="627"/>
      <c r="DV11" s="627"/>
      <c r="DW11" s="627"/>
      <c r="DX11" s="627"/>
      <c r="DY11" s="627"/>
      <c r="DZ11" s="627"/>
      <c r="EA11" s="627"/>
      <c r="EB11" s="627"/>
      <c r="EC11" s="667"/>
    </row>
    <row r="12" spans="2:143" ht="11.25" customHeight="1" x14ac:dyDescent="0.15">
      <c r="B12" s="623" t="s">
        <v>224</v>
      </c>
      <c r="C12" s="624"/>
      <c r="D12" s="624"/>
      <c r="E12" s="624"/>
      <c r="F12" s="624"/>
      <c r="G12" s="624"/>
      <c r="H12" s="624"/>
      <c r="I12" s="624"/>
      <c r="J12" s="624"/>
      <c r="K12" s="624"/>
      <c r="L12" s="624"/>
      <c r="M12" s="624"/>
      <c r="N12" s="624"/>
      <c r="O12" s="624"/>
      <c r="P12" s="624"/>
      <c r="Q12" s="625"/>
      <c r="R12" s="626">
        <v>73258</v>
      </c>
      <c r="S12" s="627"/>
      <c r="T12" s="627"/>
      <c r="U12" s="627"/>
      <c r="V12" s="627"/>
      <c r="W12" s="627"/>
      <c r="X12" s="627"/>
      <c r="Y12" s="628"/>
      <c r="Z12" s="653">
        <v>0.6</v>
      </c>
      <c r="AA12" s="653"/>
      <c r="AB12" s="653"/>
      <c r="AC12" s="653"/>
      <c r="AD12" s="654">
        <v>73258</v>
      </c>
      <c r="AE12" s="654"/>
      <c r="AF12" s="654"/>
      <c r="AG12" s="654"/>
      <c r="AH12" s="654"/>
      <c r="AI12" s="654"/>
      <c r="AJ12" s="654"/>
      <c r="AK12" s="654"/>
      <c r="AL12" s="629">
        <v>1</v>
      </c>
      <c r="AM12" s="630"/>
      <c r="AN12" s="630"/>
      <c r="AO12" s="655"/>
      <c r="AP12" s="623" t="s">
        <v>514</v>
      </c>
      <c r="AQ12" s="624"/>
      <c r="AR12" s="624"/>
      <c r="AS12" s="624"/>
      <c r="AT12" s="624"/>
      <c r="AU12" s="624"/>
      <c r="AV12" s="624"/>
      <c r="AW12" s="624"/>
      <c r="AX12" s="624"/>
      <c r="AY12" s="624"/>
      <c r="AZ12" s="624"/>
      <c r="BA12" s="624"/>
      <c r="BB12" s="624"/>
      <c r="BC12" s="624"/>
      <c r="BD12" s="624"/>
      <c r="BE12" s="624"/>
      <c r="BF12" s="625"/>
      <c r="BG12" s="626">
        <v>2682090</v>
      </c>
      <c r="BH12" s="627"/>
      <c r="BI12" s="627"/>
      <c r="BJ12" s="627"/>
      <c r="BK12" s="627"/>
      <c r="BL12" s="627"/>
      <c r="BM12" s="627"/>
      <c r="BN12" s="628"/>
      <c r="BO12" s="653">
        <v>54.1</v>
      </c>
      <c r="BP12" s="653"/>
      <c r="BQ12" s="653"/>
      <c r="BR12" s="653"/>
      <c r="BS12" s="654" t="s">
        <v>416</v>
      </c>
      <c r="BT12" s="654"/>
      <c r="BU12" s="654"/>
      <c r="BV12" s="654"/>
      <c r="BW12" s="654"/>
      <c r="BX12" s="654"/>
      <c r="BY12" s="654"/>
      <c r="BZ12" s="654"/>
      <c r="CA12" s="654"/>
      <c r="CB12" s="712"/>
      <c r="CD12" s="668" t="s">
        <v>225</v>
      </c>
      <c r="CE12" s="665"/>
      <c r="CF12" s="665"/>
      <c r="CG12" s="665"/>
      <c r="CH12" s="665"/>
      <c r="CI12" s="665"/>
      <c r="CJ12" s="665"/>
      <c r="CK12" s="665"/>
      <c r="CL12" s="665"/>
      <c r="CM12" s="665"/>
      <c r="CN12" s="665"/>
      <c r="CO12" s="665"/>
      <c r="CP12" s="665"/>
      <c r="CQ12" s="666"/>
      <c r="CR12" s="626">
        <v>453583</v>
      </c>
      <c r="CS12" s="627"/>
      <c r="CT12" s="627"/>
      <c r="CU12" s="627"/>
      <c r="CV12" s="627"/>
      <c r="CW12" s="627"/>
      <c r="CX12" s="627"/>
      <c r="CY12" s="628"/>
      <c r="CZ12" s="653">
        <v>3.7</v>
      </c>
      <c r="DA12" s="653"/>
      <c r="DB12" s="653"/>
      <c r="DC12" s="653"/>
      <c r="DD12" s="632">
        <v>83056</v>
      </c>
      <c r="DE12" s="627"/>
      <c r="DF12" s="627"/>
      <c r="DG12" s="627"/>
      <c r="DH12" s="627"/>
      <c r="DI12" s="627"/>
      <c r="DJ12" s="627"/>
      <c r="DK12" s="627"/>
      <c r="DL12" s="627"/>
      <c r="DM12" s="627"/>
      <c r="DN12" s="627"/>
      <c r="DO12" s="627"/>
      <c r="DP12" s="628"/>
      <c r="DQ12" s="632">
        <v>261256</v>
      </c>
      <c r="DR12" s="627"/>
      <c r="DS12" s="627"/>
      <c r="DT12" s="627"/>
      <c r="DU12" s="627"/>
      <c r="DV12" s="627"/>
      <c r="DW12" s="627"/>
      <c r="DX12" s="627"/>
      <c r="DY12" s="627"/>
      <c r="DZ12" s="627"/>
      <c r="EA12" s="627"/>
      <c r="EB12" s="627"/>
      <c r="EC12" s="667"/>
    </row>
    <row r="13" spans="2:143" ht="11.25" customHeight="1" x14ac:dyDescent="0.15">
      <c r="B13" s="623" t="s">
        <v>226</v>
      </c>
      <c r="C13" s="624"/>
      <c r="D13" s="624"/>
      <c r="E13" s="624"/>
      <c r="F13" s="624"/>
      <c r="G13" s="624"/>
      <c r="H13" s="624"/>
      <c r="I13" s="624"/>
      <c r="J13" s="624"/>
      <c r="K13" s="624"/>
      <c r="L13" s="624"/>
      <c r="M13" s="624"/>
      <c r="N13" s="624"/>
      <c r="O13" s="624"/>
      <c r="P13" s="624"/>
      <c r="Q13" s="625"/>
      <c r="R13" s="626" t="s">
        <v>416</v>
      </c>
      <c r="S13" s="627"/>
      <c r="T13" s="627"/>
      <c r="U13" s="627"/>
      <c r="V13" s="627"/>
      <c r="W13" s="627"/>
      <c r="X13" s="627"/>
      <c r="Y13" s="628"/>
      <c r="Z13" s="653" t="s">
        <v>416</v>
      </c>
      <c r="AA13" s="653"/>
      <c r="AB13" s="653"/>
      <c r="AC13" s="653"/>
      <c r="AD13" s="654" t="s">
        <v>416</v>
      </c>
      <c r="AE13" s="654"/>
      <c r="AF13" s="654"/>
      <c r="AG13" s="654"/>
      <c r="AH13" s="654"/>
      <c r="AI13" s="654"/>
      <c r="AJ13" s="654"/>
      <c r="AK13" s="654"/>
      <c r="AL13" s="629" t="s">
        <v>416</v>
      </c>
      <c r="AM13" s="630"/>
      <c r="AN13" s="630"/>
      <c r="AO13" s="655"/>
      <c r="AP13" s="623" t="s">
        <v>515</v>
      </c>
      <c r="AQ13" s="624"/>
      <c r="AR13" s="624"/>
      <c r="AS13" s="624"/>
      <c r="AT13" s="624"/>
      <c r="AU13" s="624"/>
      <c r="AV13" s="624"/>
      <c r="AW13" s="624"/>
      <c r="AX13" s="624"/>
      <c r="AY13" s="624"/>
      <c r="AZ13" s="624"/>
      <c r="BA13" s="624"/>
      <c r="BB13" s="624"/>
      <c r="BC13" s="624"/>
      <c r="BD13" s="624"/>
      <c r="BE13" s="624"/>
      <c r="BF13" s="625"/>
      <c r="BG13" s="626">
        <v>2661077</v>
      </c>
      <c r="BH13" s="627"/>
      <c r="BI13" s="627"/>
      <c r="BJ13" s="627"/>
      <c r="BK13" s="627"/>
      <c r="BL13" s="627"/>
      <c r="BM13" s="627"/>
      <c r="BN13" s="628"/>
      <c r="BO13" s="653">
        <v>53.6</v>
      </c>
      <c r="BP13" s="653"/>
      <c r="BQ13" s="653"/>
      <c r="BR13" s="653"/>
      <c r="BS13" s="654" t="s">
        <v>416</v>
      </c>
      <c r="BT13" s="654"/>
      <c r="BU13" s="654"/>
      <c r="BV13" s="654"/>
      <c r="BW13" s="654"/>
      <c r="BX13" s="654"/>
      <c r="BY13" s="654"/>
      <c r="BZ13" s="654"/>
      <c r="CA13" s="654"/>
      <c r="CB13" s="712"/>
      <c r="CD13" s="668" t="s">
        <v>227</v>
      </c>
      <c r="CE13" s="665"/>
      <c r="CF13" s="665"/>
      <c r="CG13" s="665"/>
      <c r="CH13" s="665"/>
      <c r="CI13" s="665"/>
      <c r="CJ13" s="665"/>
      <c r="CK13" s="665"/>
      <c r="CL13" s="665"/>
      <c r="CM13" s="665"/>
      <c r="CN13" s="665"/>
      <c r="CO13" s="665"/>
      <c r="CP13" s="665"/>
      <c r="CQ13" s="666"/>
      <c r="CR13" s="626">
        <v>997512</v>
      </c>
      <c r="CS13" s="627"/>
      <c r="CT13" s="627"/>
      <c r="CU13" s="627"/>
      <c r="CV13" s="627"/>
      <c r="CW13" s="627"/>
      <c r="CX13" s="627"/>
      <c r="CY13" s="628"/>
      <c r="CZ13" s="653">
        <v>8.1999999999999993</v>
      </c>
      <c r="DA13" s="653"/>
      <c r="DB13" s="653"/>
      <c r="DC13" s="653"/>
      <c r="DD13" s="632">
        <v>610242</v>
      </c>
      <c r="DE13" s="627"/>
      <c r="DF13" s="627"/>
      <c r="DG13" s="627"/>
      <c r="DH13" s="627"/>
      <c r="DI13" s="627"/>
      <c r="DJ13" s="627"/>
      <c r="DK13" s="627"/>
      <c r="DL13" s="627"/>
      <c r="DM13" s="627"/>
      <c r="DN13" s="627"/>
      <c r="DO13" s="627"/>
      <c r="DP13" s="628"/>
      <c r="DQ13" s="632">
        <v>652931</v>
      </c>
      <c r="DR13" s="627"/>
      <c r="DS13" s="627"/>
      <c r="DT13" s="627"/>
      <c r="DU13" s="627"/>
      <c r="DV13" s="627"/>
      <c r="DW13" s="627"/>
      <c r="DX13" s="627"/>
      <c r="DY13" s="627"/>
      <c r="DZ13" s="627"/>
      <c r="EA13" s="627"/>
      <c r="EB13" s="627"/>
      <c r="EC13" s="667"/>
    </row>
    <row r="14" spans="2:143" ht="11.25" customHeight="1" x14ac:dyDescent="0.15">
      <c r="B14" s="623" t="s">
        <v>228</v>
      </c>
      <c r="C14" s="624"/>
      <c r="D14" s="624"/>
      <c r="E14" s="624"/>
      <c r="F14" s="624"/>
      <c r="G14" s="624"/>
      <c r="H14" s="624"/>
      <c r="I14" s="624"/>
      <c r="J14" s="624"/>
      <c r="K14" s="624"/>
      <c r="L14" s="624"/>
      <c r="M14" s="624"/>
      <c r="N14" s="624"/>
      <c r="O14" s="624"/>
      <c r="P14" s="624"/>
      <c r="Q14" s="625"/>
      <c r="R14" s="626">
        <v>9</v>
      </c>
      <c r="S14" s="627"/>
      <c r="T14" s="627"/>
      <c r="U14" s="627"/>
      <c r="V14" s="627"/>
      <c r="W14" s="627"/>
      <c r="X14" s="627"/>
      <c r="Y14" s="628"/>
      <c r="Z14" s="653">
        <v>0</v>
      </c>
      <c r="AA14" s="653"/>
      <c r="AB14" s="653"/>
      <c r="AC14" s="653"/>
      <c r="AD14" s="654">
        <v>9</v>
      </c>
      <c r="AE14" s="654"/>
      <c r="AF14" s="654"/>
      <c r="AG14" s="654"/>
      <c r="AH14" s="654"/>
      <c r="AI14" s="654"/>
      <c r="AJ14" s="654"/>
      <c r="AK14" s="654"/>
      <c r="AL14" s="629">
        <v>0</v>
      </c>
      <c r="AM14" s="630"/>
      <c r="AN14" s="630"/>
      <c r="AO14" s="655"/>
      <c r="AP14" s="623" t="s">
        <v>516</v>
      </c>
      <c r="AQ14" s="624"/>
      <c r="AR14" s="624"/>
      <c r="AS14" s="624"/>
      <c r="AT14" s="624"/>
      <c r="AU14" s="624"/>
      <c r="AV14" s="624"/>
      <c r="AW14" s="624"/>
      <c r="AX14" s="624"/>
      <c r="AY14" s="624"/>
      <c r="AZ14" s="624"/>
      <c r="BA14" s="624"/>
      <c r="BB14" s="624"/>
      <c r="BC14" s="624"/>
      <c r="BD14" s="624"/>
      <c r="BE14" s="624"/>
      <c r="BF14" s="625"/>
      <c r="BG14" s="626">
        <v>124244</v>
      </c>
      <c r="BH14" s="627"/>
      <c r="BI14" s="627"/>
      <c r="BJ14" s="627"/>
      <c r="BK14" s="627"/>
      <c r="BL14" s="627"/>
      <c r="BM14" s="627"/>
      <c r="BN14" s="628"/>
      <c r="BO14" s="653">
        <v>2.5</v>
      </c>
      <c r="BP14" s="653"/>
      <c r="BQ14" s="653"/>
      <c r="BR14" s="653"/>
      <c r="BS14" s="654" t="s">
        <v>416</v>
      </c>
      <c r="BT14" s="654"/>
      <c r="BU14" s="654"/>
      <c r="BV14" s="654"/>
      <c r="BW14" s="654"/>
      <c r="BX14" s="654"/>
      <c r="BY14" s="654"/>
      <c r="BZ14" s="654"/>
      <c r="CA14" s="654"/>
      <c r="CB14" s="712"/>
      <c r="CD14" s="668" t="s">
        <v>229</v>
      </c>
      <c r="CE14" s="665"/>
      <c r="CF14" s="665"/>
      <c r="CG14" s="665"/>
      <c r="CH14" s="665"/>
      <c r="CI14" s="665"/>
      <c r="CJ14" s="665"/>
      <c r="CK14" s="665"/>
      <c r="CL14" s="665"/>
      <c r="CM14" s="665"/>
      <c r="CN14" s="665"/>
      <c r="CO14" s="665"/>
      <c r="CP14" s="665"/>
      <c r="CQ14" s="666"/>
      <c r="CR14" s="626">
        <v>614085</v>
      </c>
      <c r="CS14" s="627"/>
      <c r="CT14" s="627"/>
      <c r="CU14" s="627"/>
      <c r="CV14" s="627"/>
      <c r="CW14" s="627"/>
      <c r="CX14" s="627"/>
      <c r="CY14" s="628"/>
      <c r="CZ14" s="653">
        <v>5</v>
      </c>
      <c r="DA14" s="653"/>
      <c r="DB14" s="653"/>
      <c r="DC14" s="653"/>
      <c r="DD14" s="632">
        <v>33010</v>
      </c>
      <c r="DE14" s="627"/>
      <c r="DF14" s="627"/>
      <c r="DG14" s="627"/>
      <c r="DH14" s="627"/>
      <c r="DI14" s="627"/>
      <c r="DJ14" s="627"/>
      <c r="DK14" s="627"/>
      <c r="DL14" s="627"/>
      <c r="DM14" s="627"/>
      <c r="DN14" s="627"/>
      <c r="DO14" s="627"/>
      <c r="DP14" s="628"/>
      <c r="DQ14" s="632">
        <v>583428</v>
      </c>
      <c r="DR14" s="627"/>
      <c r="DS14" s="627"/>
      <c r="DT14" s="627"/>
      <c r="DU14" s="627"/>
      <c r="DV14" s="627"/>
      <c r="DW14" s="627"/>
      <c r="DX14" s="627"/>
      <c r="DY14" s="627"/>
      <c r="DZ14" s="627"/>
      <c r="EA14" s="627"/>
      <c r="EB14" s="627"/>
      <c r="EC14" s="667"/>
    </row>
    <row r="15" spans="2:143" ht="11.25" customHeight="1" x14ac:dyDescent="0.15">
      <c r="B15" s="623" t="s">
        <v>230</v>
      </c>
      <c r="C15" s="624"/>
      <c r="D15" s="624"/>
      <c r="E15" s="624"/>
      <c r="F15" s="624"/>
      <c r="G15" s="624"/>
      <c r="H15" s="624"/>
      <c r="I15" s="624"/>
      <c r="J15" s="624"/>
      <c r="K15" s="624"/>
      <c r="L15" s="624"/>
      <c r="M15" s="624"/>
      <c r="N15" s="624"/>
      <c r="O15" s="624"/>
      <c r="P15" s="624"/>
      <c r="Q15" s="625"/>
      <c r="R15" s="626" t="s">
        <v>416</v>
      </c>
      <c r="S15" s="627"/>
      <c r="T15" s="627"/>
      <c r="U15" s="627"/>
      <c r="V15" s="627"/>
      <c r="W15" s="627"/>
      <c r="X15" s="627"/>
      <c r="Y15" s="628"/>
      <c r="Z15" s="653" t="s">
        <v>416</v>
      </c>
      <c r="AA15" s="653"/>
      <c r="AB15" s="653"/>
      <c r="AC15" s="653"/>
      <c r="AD15" s="654" t="s">
        <v>416</v>
      </c>
      <c r="AE15" s="654"/>
      <c r="AF15" s="654"/>
      <c r="AG15" s="654"/>
      <c r="AH15" s="654"/>
      <c r="AI15" s="654"/>
      <c r="AJ15" s="654"/>
      <c r="AK15" s="654"/>
      <c r="AL15" s="629" t="s">
        <v>416</v>
      </c>
      <c r="AM15" s="630"/>
      <c r="AN15" s="630"/>
      <c r="AO15" s="655"/>
      <c r="AP15" s="623" t="s">
        <v>517</v>
      </c>
      <c r="AQ15" s="624"/>
      <c r="AR15" s="624"/>
      <c r="AS15" s="624"/>
      <c r="AT15" s="624"/>
      <c r="AU15" s="624"/>
      <c r="AV15" s="624"/>
      <c r="AW15" s="624"/>
      <c r="AX15" s="624"/>
      <c r="AY15" s="624"/>
      <c r="AZ15" s="624"/>
      <c r="BA15" s="624"/>
      <c r="BB15" s="624"/>
      <c r="BC15" s="624"/>
      <c r="BD15" s="624"/>
      <c r="BE15" s="624"/>
      <c r="BF15" s="625"/>
      <c r="BG15" s="626">
        <v>241694</v>
      </c>
      <c r="BH15" s="627"/>
      <c r="BI15" s="627"/>
      <c r="BJ15" s="627"/>
      <c r="BK15" s="627"/>
      <c r="BL15" s="627"/>
      <c r="BM15" s="627"/>
      <c r="BN15" s="628"/>
      <c r="BO15" s="653">
        <v>4.9000000000000004</v>
      </c>
      <c r="BP15" s="653"/>
      <c r="BQ15" s="653"/>
      <c r="BR15" s="653"/>
      <c r="BS15" s="654" t="s">
        <v>416</v>
      </c>
      <c r="BT15" s="654"/>
      <c r="BU15" s="654"/>
      <c r="BV15" s="654"/>
      <c r="BW15" s="654"/>
      <c r="BX15" s="654"/>
      <c r="BY15" s="654"/>
      <c r="BZ15" s="654"/>
      <c r="CA15" s="654"/>
      <c r="CB15" s="712"/>
      <c r="CD15" s="668" t="s">
        <v>231</v>
      </c>
      <c r="CE15" s="665"/>
      <c r="CF15" s="665"/>
      <c r="CG15" s="665"/>
      <c r="CH15" s="665"/>
      <c r="CI15" s="665"/>
      <c r="CJ15" s="665"/>
      <c r="CK15" s="665"/>
      <c r="CL15" s="665"/>
      <c r="CM15" s="665"/>
      <c r="CN15" s="665"/>
      <c r="CO15" s="665"/>
      <c r="CP15" s="665"/>
      <c r="CQ15" s="666"/>
      <c r="CR15" s="626">
        <v>1076509</v>
      </c>
      <c r="CS15" s="627"/>
      <c r="CT15" s="627"/>
      <c r="CU15" s="627"/>
      <c r="CV15" s="627"/>
      <c r="CW15" s="627"/>
      <c r="CX15" s="627"/>
      <c r="CY15" s="628"/>
      <c r="CZ15" s="653">
        <v>8.8000000000000007</v>
      </c>
      <c r="DA15" s="653"/>
      <c r="DB15" s="653"/>
      <c r="DC15" s="653"/>
      <c r="DD15" s="632">
        <v>50068</v>
      </c>
      <c r="DE15" s="627"/>
      <c r="DF15" s="627"/>
      <c r="DG15" s="627"/>
      <c r="DH15" s="627"/>
      <c r="DI15" s="627"/>
      <c r="DJ15" s="627"/>
      <c r="DK15" s="627"/>
      <c r="DL15" s="627"/>
      <c r="DM15" s="627"/>
      <c r="DN15" s="627"/>
      <c r="DO15" s="627"/>
      <c r="DP15" s="628"/>
      <c r="DQ15" s="632">
        <v>957407</v>
      </c>
      <c r="DR15" s="627"/>
      <c r="DS15" s="627"/>
      <c r="DT15" s="627"/>
      <c r="DU15" s="627"/>
      <c r="DV15" s="627"/>
      <c r="DW15" s="627"/>
      <c r="DX15" s="627"/>
      <c r="DY15" s="627"/>
      <c r="DZ15" s="627"/>
      <c r="EA15" s="627"/>
      <c r="EB15" s="627"/>
      <c r="EC15" s="667"/>
    </row>
    <row r="16" spans="2:143" ht="11.25" customHeight="1" x14ac:dyDescent="0.15">
      <c r="B16" s="623" t="s">
        <v>518</v>
      </c>
      <c r="C16" s="624"/>
      <c r="D16" s="624"/>
      <c r="E16" s="624"/>
      <c r="F16" s="624"/>
      <c r="G16" s="624"/>
      <c r="H16" s="624"/>
      <c r="I16" s="624"/>
      <c r="J16" s="624"/>
      <c r="K16" s="624"/>
      <c r="L16" s="624"/>
      <c r="M16" s="624"/>
      <c r="N16" s="624"/>
      <c r="O16" s="624"/>
      <c r="P16" s="624"/>
      <c r="Q16" s="625"/>
      <c r="R16" s="626">
        <v>22931</v>
      </c>
      <c r="S16" s="627"/>
      <c r="T16" s="627"/>
      <c r="U16" s="627"/>
      <c r="V16" s="627"/>
      <c r="W16" s="627"/>
      <c r="X16" s="627"/>
      <c r="Y16" s="628"/>
      <c r="Z16" s="653">
        <v>0.2</v>
      </c>
      <c r="AA16" s="653"/>
      <c r="AB16" s="653"/>
      <c r="AC16" s="653"/>
      <c r="AD16" s="654">
        <v>22931</v>
      </c>
      <c r="AE16" s="654"/>
      <c r="AF16" s="654"/>
      <c r="AG16" s="654"/>
      <c r="AH16" s="654"/>
      <c r="AI16" s="654"/>
      <c r="AJ16" s="654"/>
      <c r="AK16" s="654"/>
      <c r="AL16" s="629">
        <v>0.3</v>
      </c>
      <c r="AM16" s="630"/>
      <c r="AN16" s="630"/>
      <c r="AO16" s="655"/>
      <c r="AP16" s="623" t="s">
        <v>519</v>
      </c>
      <c r="AQ16" s="624"/>
      <c r="AR16" s="624"/>
      <c r="AS16" s="624"/>
      <c r="AT16" s="624"/>
      <c r="AU16" s="624"/>
      <c r="AV16" s="624"/>
      <c r="AW16" s="624"/>
      <c r="AX16" s="624"/>
      <c r="AY16" s="624"/>
      <c r="AZ16" s="624"/>
      <c r="BA16" s="624"/>
      <c r="BB16" s="624"/>
      <c r="BC16" s="624"/>
      <c r="BD16" s="624"/>
      <c r="BE16" s="624"/>
      <c r="BF16" s="625"/>
      <c r="BG16" s="626" t="s">
        <v>416</v>
      </c>
      <c r="BH16" s="627"/>
      <c r="BI16" s="627"/>
      <c r="BJ16" s="627"/>
      <c r="BK16" s="627"/>
      <c r="BL16" s="627"/>
      <c r="BM16" s="627"/>
      <c r="BN16" s="628"/>
      <c r="BO16" s="653" t="s">
        <v>416</v>
      </c>
      <c r="BP16" s="653"/>
      <c r="BQ16" s="653"/>
      <c r="BR16" s="653"/>
      <c r="BS16" s="654" t="s">
        <v>416</v>
      </c>
      <c r="BT16" s="654"/>
      <c r="BU16" s="654"/>
      <c r="BV16" s="654"/>
      <c r="BW16" s="654"/>
      <c r="BX16" s="654"/>
      <c r="BY16" s="654"/>
      <c r="BZ16" s="654"/>
      <c r="CA16" s="654"/>
      <c r="CB16" s="712"/>
      <c r="CD16" s="668" t="s">
        <v>232</v>
      </c>
      <c r="CE16" s="665"/>
      <c r="CF16" s="665"/>
      <c r="CG16" s="665"/>
      <c r="CH16" s="665"/>
      <c r="CI16" s="665"/>
      <c r="CJ16" s="665"/>
      <c r="CK16" s="665"/>
      <c r="CL16" s="665"/>
      <c r="CM16" s="665"/>
      <c r="CN16" s="665"/>
      <c r="CO16" s="665"/>
      <c r="CP16" s="665"/>
      <c r="CQ16" s="666"/>
      <c r="CR16" s="626">
        <v>26390</v>
      </c>
      <c r="CS16" s="627"/>
      <c r="CT16" s="627"/>
      <c r="CU16" s="627"/>
      <c r="CV16" s="627"/>
      <c r="CW16" s="627"/>
      <c r="CX16" s="627"/>
      <c r="CY16" s="628"/>
      <c r="CZ16" s="653">
        <v>0.2</v>
      </c>
      <c r="DA16" s="653"/>
      <c r="DB16" s="653"/>
      <c r="DC16" s="653"/>
      <c r="DD16" s="632" t="s">
        <v>416</v>
      </c>
      <c r="DE16" s="627"/>
      <c r="DF16" s="627"/>
      <c r="DG16" s="627"/>
      <c r="DH16" s="627"/>
      <c r="DI16" s="627"/>
      <c r="DJ16" s="627"/>
      <c r="DK16" s="627"/>
      <c r="DL16" s="627"/>
      <c r="DM16" s="627"/>
      <c r="DN16" s="627"/>
      <c r="DO16" s="627"/>
      <c r="DP16" s="628"/>
      <c r="DQ16" s="632">
        <v>19937</v>
      </c>
      <c r="DR16" s="627"/>
      <c r="DS16" s="627"/>
      <c r="DT16" s="627"/>
      <c r="DU16" s="627"/>
      <c r="DV16" s="627"/>
      <c r="DW16" s="627"/>
      <c r="DX16" s="627"/>
      <c r="DY16" s="627"/>
      <c r="DZ16" s="627"/>
      <c r="EA16" s="627"/>
      <c r="EB16" s="627"/>
      <c r="EC16" s="667"/>
    </row>
    <row r="17" spans="2:133" ht="11.25" customHeight="1" x14ac:dyDescent="0.15">
      <c r="B17" s="623" t="s">
        <v>520</v>
      </c>
      <c r="C17" s="624"/>
      <c r="D17" s="624"/>
      <c r="E17" s="624"/>
      <c r="F17" s="624"/>
      <c r="G17" s="624"/>
      <c r="H17" s="624"/>
      <c r="I17" s="624"/>
      <c r="J17" s="624"/>
      <c r="K17" s="624"/>
      <c r="L17" s="624"/>
      <c r="M17" s="624"/>
      <c r="N17" s="624"/>
      <c r="O17" s="624"/>
      <c r="P17" s="624"/>
      <c r="Q17" s="625"/>
      <c r="R17" s="626">
        <v>66020</v>
      </c>
      <c r="S17" s="627"/>
      <c r="T17" s="627"/>
      <c r="U17" s="627"/>
      <c r="V17" s="627"/>
      <c r="W17" s="627"/>
      <c r="X17" s="627"/>
      <c r="Y17" s="628"/>
      <c r="Z17" s="653">
        <v>0.5</v>
      </c>
      <c r="AA17" s="653"/>
      <c r="AB17" s="653"/>
      <c r="AC17" s="653"/>
      <c r="AD17" s="654">
        <v>66020</v>
      </c>
      <c r="AE17" s="654"/>
      <c r="AF17" s="654"/>
      <c r="AG17" s="654"/>
      <c r="AH17" s="654"/>
      <c r="AI17" s="654"/>
      <c r="AJ17" s="654"/>
      <c r="AK17" s="654"/>
      <c r="AL17" s="629">
        <v>0.9</v>
      </c>
      <c r="AM17" s="630"/>
      <c r="AN17" s="630"/>
      <c r="AO17" s="655"/>
      <c r="AP17" s="623" t="s">
        <v>521</v>
      </c>
      <c r="AQ17" s="624"/>
      <c r="AR17" s="624"/>
      <c r="AS17" s="624"/>
      <c r="AT17" s="624"/>
      <c r="AU17" s="624"/>
      <c r="AV17" s="624"/>
      <c r="AW17" s="624"/>
      <c r="AX17" s="624"/>
      <c r="AY17" s="624"/>
      <c r="AZ17" s="624"/>
      <c r="BA17" s="624"/>
      <c r="BB17" s="624"/>
      <c r="BC17" s="624"/>
      <c r="BD17" s="624"/>
      <c r="BE17" s="624"/>
      <c r="BF17" s="625"/>
      <c r="BG17" s="626" t="s">
        <v>416</v>
      </c>
      <c r="BH17" s="627"/>
      <c r="BI17" s="627"/>
      <c r="BJ17" s="627"/>
      <c r="BK17" s="627"/>
      <c r="BL17" s="627"/>
      <c r="BM17" s="627"/>
      <c r="BN17" s="628"/>
      <c r="BO17" s="653" t="s">
        <v>416</v>
      </c>
      <c r="BP17" s="653"/>
      <c r="BQ17" s="653"/>
      <c r="BR17" s="653"/>
      <c r="BS17" s="654" t="s">
        <v>416</v>
      </c>
      <c r="BT17" s="654"/>
      <c r="BU17" s="654"/>
      <c r="BV17" s="654"/>
      <c r="BW17" s="654"/>
      <c r="BX17" s="654"/>
      <c r="BY17" s="654"/>
      <c r="BZ17" s="654"/>
      <c r="CA17" s="654"/>
      <c r="CB17" s="712"/>
      <c r="CD17" s="668" t="s">
        <v>233</v>
      </c>
      <c r="CE17" s="665"/>
      <c r="CF17" s="665"/>
      <c r="CG17" s="665"/>
      <c r="CH17" s="665"/>
      <c r="CI17" s="665"/>
      <c r="CJ17" s="665"/>
      <c r="CK17" s="665"/>
      <c r="CL17" s="665"/>
      <c r="CM17" s="665"/>
      <c r="CN17" s="665"/>
      <c r="CO17" s="665"/>
      <c r="CP17" s="665"/>
      <c r="CQ17" s="666"/>
      <c r="CR17" s="626">
        <v>845832</v>
      </c>
      <c r="CS17" s="627"/>
      <c r="CT17" s="627"/>
      <c r="CU17" s="627"/>
      <c r="CV17" s="627"/>
      <c r="CW17" s="627"/>
      <c r="CX17" s="627"/>
      <c r="CY17" s="628"/>
      <c r="CZ17" s="653">
        <v>6.9</v>
      </c>
      <c r="DA17" s="653"/>
      <c r="DB17" s="653"/>
      <c r="DC17" s="653"/>
      <c r="DD17" s="632" t="s">
        <v>416</v>
      </c>
      <c r="DE17" s="627"/>
      <c r="DF17" s="627"/>
      <c r="DG17" s="627"/>
      <c r="DH17" s="627"/>
      <c r="DI17" s="627"/>
      <c r="DJ17" s="627"/>
      <c r="DK17" s="627"/>
      <c r="DL17" s="627"/>
      <c r="DM17" s="627"/>
      <c r="DN17" s="627"/>
      <c r="DO17" s="627"/>
      <c r="DP17" s="628"/>
      <c r="DQ17" s="632">
        <v>816877</v>
      </c>
      <c r="DR17" s="627"/>
      <c r="DS17" s="627"/>
      <c r="DT17" s="627"/>
      <c r="DU17" s="627"/>
      <c r="DV17" s="627"/>
      <c r="DW17" s="627"/>
      <c r="DX17" s="627"/>
      <c r="DY17" s="627"/>
      <c r="DZ17" s="627"/>
      <c r="EA17" s="627"/>
      <c r="EB17" s="627"/>
      <c r="EC17" s="667"/>
    </row>
    <row r="18" spans="2:133" ht="11.25" customHeight="1" x14ac:dyDescent="0.15">
      <c r="B18" s="623" t="s">
        <v>234</v>
      </c>
      <c r="C18" s="624"/>
      <c r="D18" s="624"/>
      <c r="E18" s="624"/>
      <c r="F18" s="624"/>
      <c r="G18" s="624"/>
      <c r="H18" s="624"/>
      <c r="I18" s="624"/>
      <c r="J18" s="624"/>
      <c r="K18" s="624"/>
      <c r="L18" s="624"/>
      <c r="M18" s="624"/>
      <c r="N18" s="624"/>
      <c r="O18" s="624"/>
      <c r="P18" s="624"/>
      <c r="Q18" s="625"/>
      <c r="R18" s="626">
        <v>87021</v>
      </c>
      <c r="S18" s="627"/>
      <c r="T18" s="627"/>
      <c r="U18" s="627"/>
      <c r="V18" s="627"/>
      <c r="W18" s="627"/>
      <c r="X18" s="627"/>
      <c r="Y18" s="628"/>
      <c r="Z18" s="653">
        <v>0.7</v>
      </c>
      <c r="AA18" s="653"/>
      <c r="AB18" s="653"/>
      <c r="AC18" s="653"/>
      <c r="AD18" s="654">
        <v>85492</v>
      </c>
      <c r="AE18" s="654"/>
      <c r="AF18" s="654"/>
      <c r="AG18" s="654"/>
      <c r="AH18" s="654"/>
      <c r="AI18" s="654"/>
      <c r="AJ18" s="654"/>
      <c r="AK18" s="654"/>
      <c r="AL18" s="629">
        <v>1.1000000238418579</v>
      </c>
      <c r="AM18" s="630"/>
      <c r="AN18" s="630"/>
      <c r="AO18" s="655"/>
      <c r="AP18" s="623" t="s">
        <v>522</v>
      </c>
      <c r="AQ18" s="624"/>
      <c r="AR18" s="624"/>
      <c r="AS18" s="624"/>
      <c r="AT18" s="624"/>
      <c r="AU18" s="624"/>
      <c r="AV18" s="624"/>
      <c r="AW18" s="624"/>
      <c r="AX18" s="624"/>
      <c r="AY18" s="624"/>
      <c r="AZ18" s="624"/>
      <c r="BA18" s="624"/>
      <c r="BB18" s="624"/>
      <c r="BC18" s="624"/>
      <c r="BD18" s="624"/>
      <c r="BE18" s="624"/>
      <c r="BF18" s="625"/>
      <c r="BG18" s="626" t="s">
        <v>416</v>
      </c>
      <c r="BH18" s="627"/>
      <c r="BI18" s="627"/>
      <c r="BJ18" s="627"/>
      <c r="BK18" s="627"/>
      <c r="BL18" s="627"/>
      <c r="BM18" s="627"/>
      <c r="BN18" s="628"/>
      <c r="BO18" s="653" t="s">
        <v>416</v>
      </c>
      <c r="BP18" s="653"/>
      <c r="BQ18" s="653"/>
      <c r="BR18" s="653"/>
      <c r="BS18" s="654" t="s">
        <v>416</v>
      </c>
      <c r="BT18" s="654"/>
      <c r="BU18" s="654"/>
      <c r="BV18" s="654"/>
      <c r="BW18" s="654"/>
      <c r="BX18" s="654"/>
      <c r="BY18" s="654"/>
      <c r="BZ18" s="654"/>
      <c r="CA18" s="654"/>
      <c r="CB18" s="712"/>
      <c r="CD18" s="668" t="s">
        <v>235</v>
      </c>
      <c r="CE18" s="665"/>
      <c r="CF18" s="665"/>
      <c r="CG18" s="665"/>
      <c r="CH18" s="665"/>
      <c r="CI18" s="665"/>
      <c r="CJ18" s="665"/>
      <c r="CK18" s="665"/>
      <c r="CL18" s="665"/>
      <c r="CM18" s="665"/>
      <c r="CN18" s="665"/>
      <c r="CO18" s="665"/>
      <c r="CP18" s="665"/>
      <c r="CQ18" s="666"/>
      <c r="CR18" s="626" t="s">
        <v>416</v>
      </c>
      <c r="CS18" s="627"/>
      <c r="CT18" s="627"/>
      <c r="CU18" s="627"/>
      <c r="CV18" s="627"/>
      <c r="CW18" s="627"/>
      <c r="CX18" s="627"/>
      <c r="CY18" s="628"/>
      <c r="CZ18" s="653" t="s">
        <v>416</v>
      </c>
      <c r="DA18" s="653"/>
      <c r="DB18" s="653"/>
      <c r="DC18" s="653"/>
      <c r="DD18" s="632" t="s">
        <v>416</v>
      </c>
      <c r="DE18" s="627"/>
      <c r="DF18" s="627"/>
      <c r="DG18" s="627"/>
      <c r="DH18" s="627"/>
      <c r="DI18" s="627"/>
      <c r="DJ18" s="627"/>
      <c r="DK18" s="627"/>
      <c r="DL18" s="627"/>
      <c r="DM18" s="627"/>
      <c r="DN18" s="627"/>
      <c r="DO18" s="627"/>
      <c r="DP18" s="628"/>
      <c r="DQ18" s="632" t="s">
        <v>416</v>
      </c>
      <c r="DR18" s="627"/>
      <c r="DS18" s="627"/>
      <c r="DT18" s="627"/>
      <c r="DU18" s="627"/>
      <c r="DV18" s="627"/>
      <c r="DW18" s="627"/>
      <c r="DX18" s="627"/>
      <c r="DY18" s="627"/>
      <c r="DZ18" s="627"/>
      <c r="EA18" s="627"/>
      <c r="EB18" s="627"/>
      <c r="EC18" s="667"/>
    </row>
    <row r="19" spans="2:133" ht="11.25" customHeight="1" x14ac:dyDescent="0.15">
      <c r="B19" s="623" t="s">
        <v>523</v>
      </c>
      <c r="C19" s="624"/>
      <c r="D19" s="624"/>
      <c r="E19" s="624"/>
      <c r="F19" s="624"/>
      <c r="G19" s="624"/>
      <c r="H19" s="624"/>
      <c r="I19" s="624"/>
      <c r="J19" s="624"/>
      <c r="K19" s="624"/>
      <c r="L19" s="624"/>
      <c r="M19" s="624"/>
      <c r="N19" s="624"/>
      <c r="O19" s="624"/>
      <c r="P19" s="624"/>
      <c r="Q19" s="625"/>
      <c r="R19" s="626">
        <v>20709</v>
      </c>
      <c r="S19" s="627"/>
      <c r="T19" s="627"/>
      <c r="U19" s="627"/>
      <c r="V19" s="627"/>
      <c r="W19" s="627"/>
      <c r="X19" s="627"/>
      <c r="Y19" s="628"/>
      <c r="Z19" s="653">
        <v>0.2</v>
      </c>
      <c r="AA19" s="653"/>
      <c r="AB19" s="653"/>
      <c r="AC19" s="653"/>
      <c r="AD19" s="654">
        <v>20709</v>
      </c>
      <c r="AE19" s="654"/>
      <c r="AF19" s="654"/>
      <c r="AG19" s="654"/>
      <c r="AH19" s="654"/>
      <c r="AI19" s="654"/>
      <c r="AJ19" s="654"/>
      <c r="AK19" s="654"/>
      <c r="AL19" s="629">
        <v>0.3</v>
      </c>
      <c r="AM19" s="630"/>
      <c r="AN19" s="630"/>
      <c r="AO19" s="655"/>
      <c r="AP19" s="623" t="s">
        <v>236</v>
      </c>
      <c r="AQ19" s="624"/>
      <c r="AR19" s="624"/>
      <c r="AS19" s="624"/>
      <c r="AT19" s="624"/>
      <c r="AU19" s="624"/>
      <c r="AV19" s="624"/>
      <c r="AW19" s="624"/>
      <c r="AX19" s="624"/>
      <c r="AY19" s="624"/>
      <c r="AZ19" s="624"/>
      <c r="BA19" s="624"/>
      <c r="BB19" s="624"/>
      <c r="BC19" s="624"/>
      <c r="BD19" s="624"/>
      <c r="BE19" s="624"/>
      <c r="BF19" s="625"/>
      <c r="BG19" s="626">
        <v>141215</v>
      </c>
      <c r="BH19" s="627"/>
      <c r="BI19" s="627"/>
      <c r="BJ19" s="627"/>
      <c r="BK19" s="627"/>
      <c r="BL19" s="627"/>
      <c r="BM19" s="627"/>
      <c r="BN19" s="628"/>
      <c r="BO19" s="653">
        <v>2.8</v>
      </c>
      <c r="BP19" s="653"/>
      <c r="BQ19" s="653"/>
      <c r="BR19" s="653"/>
      <c r="BS19" s="654" t="s">
        <v>416</v>
      </c>
      <c r="BT19" s="654"/>
      <c r="BU19" s="654"/>
      <c r="BV19" s="654"/>
      <c r="BW19" s="654"/>
      <c r="BX19" s="654"/>
      <c r="BY19" s="654"/>
      <c r="BZ19" s="654"/>
      <c r="CA19" s="654"/>
      <c r="CB19" s="712"/>
      <c r="CD19" s="668" t="s">
        <v>524</v>
      </c>
      <c r="CE19" s="665"/>
      <c r="CF19" s="665"/>
      <c r="CG19" s="665"/>
      <c r="CH19" s="665"/>
      <c r="CI19" s="665"/>
      <c r="CJ19" s="665"/>
      <c r="CK19" s="665"/>
      <c r="CL19" s="665"/>
      <c r="CM19" s="665"/>
      <c r="CN19" s="665"/>
      <c r="CO19" s="665"/>
      <c r="CP19" s="665"/>
      <c r="CQ19" s="666"/>
      <c r="CR19" s="626" t="s">
        <v>416</v>
      </c>
      <c r="CS19" s="627"/>
      <c r="CT19" s="627"/>
      <c r="CU19" s="627"/>
      <c r="CV19" s="627"/>
      <c r="CW19" s="627"/>
      <c r="CX19" s="627"/>
      <c r="CY19" s="628"/>
      <c r="CZ19" s="653" t="s">
        <v>416</v>
      </c>
      <c r="DA19" s="653"/>
      <c r="DB19" s="653"/>
      <c r="DC19" s="653"/>
      <c r="DD19" s="632" t="s">
        <v>416</v>
      </c>
      <c r="DE19" s="627"/>
      <c r="DF19" s="627"/>
      <c r="DG19" s="627"/>
      <c r="DH19" s="627"/>
      <c r="DI19" s="627"/>
      <c r="DJ19" s="627"/>
      <c r="DK19" s="627"/>
      <c r="DL19" s="627"/>
      <c r="DM19" s="627"/>
      <c r="DN19" s="627"/>
      <c r="DO19" s="627"/>
      <c r="DP19" s="628"/>
      <c r="DQ19" s="632" t="s">
        <v>416</v>
      </c>
      <c r="DR19" s="627"/>
      <c r="DS19" s="627"/>
      <c r="DT19" s="627"/>
      <c r="DU19" s="627"/>
      <c r="DV19" s="627"/>
      <c r="DW19" s="627"/>
      <c r="DX19" s="627"/>
      <c r="DY19" s="627"/>
      <c r="DZ19" s="627"/>
      <c r="EA19" s="627"/>
      <c r="EB19" s="627"/>
      <c r="EC19" s="667"/>
    </row>
    <row r="20" spans="2:133" ht="11.25" customHeight="1" x14ac:dyDescent="0.15">
      <c r="B20" s="623" t="s">
        <v>237</v>
      </c>
      <c r="C20" s="624"/>
      <c r="D20" s="624"/>
      <c r="E20" s="624"/>
      <c r="F20" s="624"/>
      <c r="G20" s="624"/>
      <c r="H20" s="624"/>
      <c r="I20" s="624"/>
      <c r="J20" s="624"/>
      <c r="K20" s="624"/>
      <c r="L20" s="624"/>
      <c r="M20" s="624"/>
      <c r="N20" s="624"/>
      <c r="O20" s="624"/>
      <c r="P20" s="624"/>
      <c r="Q20" s="625"/>
      <c r="R20" s="626">
        <v>7450</v>
      </c>
      <c r="S20" s="627"/>
      <c r="T20" s="627"/>
      <c r="U20" s="627"/>
      <c r="V20" s="627"/>
      <c r="W20" s="627"/>
      <c r="X20" s="627"/>
      <c r="Y20" s="628"/>
      <c r="Z20" s="653">
        <v>0.1</v>
      </c>
      <c r="AA20" s="653"/>
      <c r="AB20" s="653"/>
      <c r="AC20" s="653"/>
      <c r="AD20" s="654">
        <v>7450</v>
      </c>
      <c r="AE20" s="654"/>
      <c r="AF20" s="654"/>
      <c r="AG20" s="654"/>
      <c r="AH20" s="654"/>
      <c r="AI20" s="654"/>
      <c r="AJ20" s="654"/>
      <c r="AK20" s="654"/>
      <c r="AL20" s="629">
        <v>0.1</v>
      </c>
      <c r="AM20" s="630"/>
      <c r="AN20" s="630"/>
      <c r="AO20" s="655"/>
      <c r="AP20" s="623" t="s">
        <v>525</v>
      </c>
      <c r="AQ20" s="624"/>
      <c r="AR20" s="624"/>
      <c r="AS20" s="624"/>
      <c r="AT20" s="624"/>
      <c r="AU20" s="624"/>
      <c r="AV20" s="624"/>
      <c r="AW20" s="624"/>
      <c r="AX20" s="624"/>
      <c r="AY20" s="624"/>
      <c r="AZ20" s="624"/>
      <c r="BA20" s="624"/>
      <c r="BB20" s="624"/>
      <c r="BC20" s="624"/>
      <c r="BD20" s="624"/>
      <c r="BE20" s="624"/>
      <c r="BF20" s="625"/>
      <c r="BG20" s="626">
        <v>141215</v>
      </c>
      <c r="BH20" s="627"/>
      <c r="BI20" s="627"/>
      <c r="BJ20" s="627"/>
      <c r="BK20" s="627"/>
      <c r="BL20" s="627"/>
      <c r="BM20" s="627"/>
      <c r="BN20" s="628"/>
      <c r="BO20" s="653">
        <v>2.8</v>
      </c>
      <c r="BP20" s="653"/>
      <c r="BQ20" s="653"/>
      <c r="BR20" s="653"/>
      <c r="BS20" s="654" t="s">
        <v>416</v>
      </c>
      <c r="BT20" s="654"/>
      <c r="BU20" s="654"/>
      <c r="BV20" s="654"/>
      <c r="BW20" s="654"/>
      <c r="BX20" s="654"/>
      <c r="BY20" s="654"/>
      <c r="BZ20" s="654"/>
      <c r="CA20" s="654"/>
      <c r="CB20" s="712"/>
      <c r="CD20" s="668" t="s">
        <v>238</v>
      </c>
      <c r="CE20" s="665"/>
      <c r="CF20" s="665"/>
      <c r="CG20" s="665"/>
      <c r="CH20" s="665"/>
      <c r="CI20" s="665"/>
      <c r="CJ20" s="665"/>
      <c r="CK20" s="665"/>
      <c r="CL20" s="665"/>
      <c r="CM20" s="665"/>
      <c r="CN20" s="665"/>
      <c r="CO20" s="665"/>
      <c r="CP20" s="665"/>
      <c r="CQ20" s="666"/>
      <c r="CR20" s="626">
        <v>12179636</v>
      </c>
      <c r="CS20" s="627"/>
      <c r="CT20" s="627"/>
      <c r="CU20" s="627"/>
      <c r="CV20" s="627"/>
      <c r="CW20" s="627"/>
      <c r="CX20" s="627"/>
      <c r="CY20" s="628"/>
      <c r="CZ20" s="653">
        <v>100</v>
      </c>
      <c r="DA20" s="653"/>
      <c r="DB20" s="653"/>
      <c r="DC20" s="653"/>
      <c r="DD20" s="632">
        <v>889473</v>
      </c>
      <c r="DE20" s="627"/>
      <c r="DF20" s="627"/>
      <c r="DG20" s="627"/>
      <c r="DH20" s="627"/>
      <c r="DI20" s="627"/>
      <c r="DJ20" s="627"/>
      <c r="DK20" s="627"/>
      <c r="DL20" s="627"/>
      <c r="DM20" s="627"/>
      <c r="DN20" s="627"/>
      <c r="DO20" s="627"/>
      <c r="DP20" s="628"/>
      <c r="DQ20" s="632">
        <v>8252585</v>
      </c>
      <c r="DR20" s="627"/>
      <c r="DS20" s="627"/>
      <c r="DT20" s="627"/>
      <c r="DU20" s="627"/>
      <c r="DV20" s="627"/>
      <c r="DW20" s="627"/>
      <c r="DX20" s="627"/>
      <c r="DY20" s="627"/>
      <c r="DZ20" s="627"/>
      <c r="EA20" s="627"/>
      <c r="EB20" s="627"/>
      <c r="EC20" s="667"/>
    </row>
    <row r="21" spans="2:133" ht="11.25" customHeight="1" x14ac:dyDescent="0.15">
      <c r="B21" s="623" t="s">
        <v>239</v>
      </c>
      <c r="C21" s="624"/>
      <c r="D21" s="624"/>
      <c r="E21" s="624"/>
      <c r="F21" s="624"/>
      <c r="G21" s="624"/>
      <c r="H21" s="624"/>
      <c r="I21" s="624"/>
      <c r="J21" s="624"/>
      <c r="K21" s="624"/>
      <c r="L21" s="624"/>
      <c r="M21" s="624"/>
      <c r="N21" s="624"/>
      <c r="O21" s="624"/>
      <c r="P21" s="624"/>
      <c r="Q21" s="625"/>
      <c r="R21" s="626">
        <v>3145</v>
      </c>
      <c r="S21" s="627"/>
      <c r="T21" s="627"/>
      <c r="U21" s="627"/>
      <c r="V21" s="627"/>
      <c r="W21" s="627"/>
      <c r="X21" s="627"/>
      <c r="Y21" s="628"/>
      <c r="Z21" s="653">
        <v>0</v>
      </c>
      <c r="AA21" s="653"/>
      <c r="AB21" s="653"/>
      <c r="AC21" s="653"/>
      <c r="AD21" s="654">
        <v>3145</v>
      </c>
      <c r="AE21" s="654"/>
      <c r="AF21" s="654"/>
      <c r="AG21" s="654"/>
      <c r="AH21" s="654"/>
      <c r="AI21" s="654"/>
      <c r="AJ21" s="654"/>
      <c r="AK21" s="654"/>
      <c r="AL21" s="629">
        <v>0</v>
      </c>
      <c r="AM21" s="630"/>
      <c r="AN21" s="630"/>
      <c r="AO21" s="655"/>
      <c r="AP21" s="623" t="s">
        <v>526</v>
      </c>
      <c r="AQ21" s="725"/>
      <c r="AR21" s="725"/>
      <c r="AS21" s="725"/>
      <c r="AT21" s="725"/>
      <c r="AU21" s="725"/>
      <c r="AV21" s="725"/>
      <c r="AW21" s="725"/>
      <c r="AX21" s="725"/>
      <c r="AY21" s="725"/>
      <c r="AZ21" s="725"/>
      <c r="BA21" s="725"/>
      <c r="BB21" s="725"/>
      <c r="BC21" s="725"/>
      <c r="BD21" s="725"/>
      <c r="BE21" s="725"/>
      <c r="BF21" s="720"/>
      <c r="BG21" s="626">
        <v>2618</v>
      </c>
      <c r="BH21" s="627"/>
      <c r="BI21" s="627"/>
      <c r="BJ21" s="627"/>
      <c r="BK21" s="627"/>
      <c r="BL21" s="627"/>
      <c r="BM21" s="627"/>
      <c r="BN21" s="628"/>
      <c r="BO21" s="653">
        <v>0.1</v>
      </c>
      <c r="BP21" s="653"/>
      <c r="BQ21" s="653"/>
      <c r="BR21" s="653"/>
      <c r="BS21" s="654" t="s">
        <v>416</v>
      </c>
      <c r="BT21" s="654"/>
      <c r="BU21" s="654"/>
      <c r="BV21" s="654"/>
      <c r="BW21" s="654"/>
      <c r="BX21" s="654"/>
      <c r="BY21" s="654"/>
      <c r="BZ21" s="654"/>
      <c r="CA21" s="654"/>
      <c r="CB21" s="712"/>
      <c r="CD21" s="730"/>
      <c r="CE21" s="657"/>
      <c r="CF21" s="657"/>
      <c r="CG21" s="657"/>
      <c r="CH21" s="657"/>
      <c r="CI21" s="657"/>
      <c r="CJ21" s="657"/>
      <c r="CK21" s="657"/>
      <c r="CL21" s="657"/>
      <c r="CM21" s="657"/>
      <c r="CN21" s="657"/>
      <c r="CO21" s="657"/>
      <c r="CP21" s="657"/>
      <c r="CQ21" s="658"/>
      <c r="CR21" s="731"/>
      <c r="CS21" s="732"/>
      <c r="CT21" s="732"/>
      <c r="CU21" s="732"/>
      <c r="CV21" s="732"/>
      <c r="CW21" s="732"/>
      <c r="CX21" s="732"/>
      <c r="CY21" s="733"/>
      <c r="CZ21" s="734"/>
      <c r="DA21" s="734"/>
      <c r="DB21" s="734"/>
      <c r="DC21" s="734"/>
      <c r="DD21" s="735"/>
      <c r="DE21" s="732"/>
      <c r="DF21" s="732"/>
      <c r="DG21" s="732"/>
      <c r="DH21" s="732"/>
      <c r="DI21" s="732"/>
      <c r="DJ21" s="732"/>
      <c r="DK21" s="732"/>
      <c r="DL21" s="732"/>
      <c r="DM21" s="732"/>
      <c r="DN21" s="732"/>
      <c r="DO21" s="732"/>
      <c r="DP21" s="733"/>
      <c r="DQ21" s="735"/>
      <c r="DR21" s="732"/>
      <c r="DS21" s="732"/>
      <c r="DT21" s="732"/>
      <c r="DU21" s="732"/>
      <c r="DV21" s="732"/>
      <c r="DW21" s="732"/>
      <c r="DX21" s="732"/>
      <c r="DY21" s="732"/>
      <c r="DZ21" s="732"/>
      <c r="EA21" s="732"/>
      <c r="EB21" s="732"/>
      <c r="EC21" s="739"/>
    </row>
    <row r="22" spans="2:133" ht="11.25" customHeight="1" x14ac:dyDescent="0.15">
      <c r="B22" s="689" t="s">
        <v>527</v>
      </c>
      <c r="C22" s="690"/>
      <c r="D22" s="690"/>
      <c r="E22" s="690"/>
      <c r="F22" s="690"/>
      <c r="G22" s="690"/>
      <c r="H22" s="690"/>
      <c r="I22" s="690"/>
      <c r="J22" s="690"/>
      <c r="K22" s="690"/>
      <c r="L22" s="690"/>
      <c r="M22" s="690"/>
      <c r="N22" s="690"/>
      <c r="O22" s="690"/>
      <c r="P22" s="690"/>
      <c r="Q22" s="691"/>
      <c r="R22" s="626">
        <v>55717</v>
      </c>
      <c r="S22" s="627"/>
      <c r="T22" s="627"/>
      <c r="U22" s="627"/>
      <c r="V22" s="627"/>
      <c r="W22" s="627"/>
      <c r="X22" s="627"/>
      <c r="Y22" s="628"/>
      <c r="Z22" s="653">
        <v>0.4</v>
      </c>
      <c r="AA22" s="653"/>
      <c r="AB22" s="653"/>
      <c r="AC22" s="653"/>
      <c r="AD22" s="654">
        <v>54188</v>
      </c>
      <c r="AE22" s="654"/>
      <c r="AF22" s="654"/>
      <c r="AG22" s="654"/>
      <c r="AH22" s="654"/>
      <c r="AI22" s="654"/>
      <c r="AJ22" s="654"/>
      <c r="AK22" s="654"/>
      <c r="AL22" s="629">
        <v>0.69999998807907104</v>
      </c>
      <c r="AM22" s="630"/>
      <c r="AN22" s="630"/>
      <c r="AO22" s="655"/>
      <c r="AP22" s="623" t="s">
        <v>528</v>
      </c>
      <c r="AQ22" s="725"/>
      <c r="AR22" s="725"/>
      <c r="AS22" s="725"/>
      <c r="AT22" s="725"/>
      <c r="AU22" s="725"/>
      <c r="AV22" s="725"/>
      <c r="AW22" s="725"/>
      <c r="AX22" s="725"/>
      <c r="AY22" s="725"/>
      <c r="AZ22" s="725"/>
      <c r="BA22" s="725"/>
      <c r="BB22" s="725"/>
      <c r="BC22" s="725"/>
      <c r="BD22" s="725"/>
      <c r="BE22" s="725"/>
      <c r="BF22" s="720"/>
      <c r="BG22" s="626" t="s">
        <v>416</v>
      </c>
      <c r="BH22" s="627"/>
      <c r="BI22" s="627"/>
      <c r="BJ22" s="627"/>
      <c r="BK22" s="627"/>
      <c r="BL22" s="627"/>
      <c r="BM22" s="627"/>
      <c r="BN22" s="628"/>
      <c r="BO22" s="653" t="s">
        <v>416</v>
      </c>
      <c r="BP22" s="653"/>
      <c r="BQ22" s="653"/>
      <c r="BR22" s="653"/>
      <c r="BS22" s="654" t="s">
        <v>416</v>
      </c>
      <c r="BT22" s="654"/>
      <c r="BU22" s="654"/>
      <c r="BV22" s="654"/>
      <c r="BW22" s="654"/>
      <c r="BX22" s="654"/>
      <c r="BY22" s="654"/>
      <c r="BZ22" s="654"/>
      <c r="CA22" s="654"/>
      <c r="CB22" s="712"/>
      <c r="CD22" s="727" t="s">
        <v>529</v>
      </c>
      <c r="CE22" s="728"/>
      <c r="CF22" s="728"/>
      <c r="CG22" s="728"/>
      <c r="CH22" s="728"/>
      <c r="CI22" s="728"/>
      <c r="CJ22" s="728"/>
      <c r="CK22" s="728"/>
      <c r="CL22" s="728"/>
      <c r="CM22" s="728"/>
      <c r="CN22" s="728"/>
      <c r="CO22" s="728"/>
      <c r="CP22" s="728"/>
      <c r="CQ22" s="728"/>
      <c r="CR22" s="728"/>
      <c r="CS22" s="728"/>
      <c r="CT22" s="728"/>
      <c r="CU22" s="728"/>
      <c r="CV22" s="728"/>
      <c r="CW22" s="728"/>
      <c r="CX22" s="728"/>
      <c r="CY22" s="728"/>
      <c r="CZ22" s="728"/>
      <c r="DA22" s="728"/>
      <c r="DB22" s="728"/>
      <c r="DC22" s="728"/>
      <c r="DD22" s="728"/>
      <c r="DE22" s="728"/>
      <c r="DF22" s="728"/>
      <c r="DG22" s="728"/>
      <c r="DH22" s="728"/>
      <c r="DI22" s="728"/>
      <c r="DJ22" s="728"/>
      <c r="DK22" s="728"/>
      <c r="DL22" s="728"/>
      <c r="DM22" s="728"/>
      <c r="DN22" s="728"/>
      <c r="DO22" s="728"/>
      <c r="DP22" s="728"/>
      <c r="DQ22" s="728"/>
      <c r="DR22" s="728"/>
      <c r="DS22" s="728"/>
      <c r="DT22" s="728"/>
      <c r="DU22" s="728"/>
      <c r="DV22" s="728"/>
      <c r="DW22" s="728"/>
      <c r="DX22" s="728"/>
      <c r="DY22" s="728"/>
      <c r="DZ22" s="728"/>
      <c r="EA22" s="728"/>
      <c r="EB22" s="728"/>
      <c r="EC22" s="729"/>
    </row>
    <row r="23" spans="2:133" ht="11.25" customHeight="1" x14ac:dyDescent="0.15">
      <c r="B23" s="623" t="s">
        <v>240</v>
      </c>
      <c r="C23" s="624"/>
      <c r="D23" s="624"/>
      <c r="E23" s="624"/>
      <c r="F23" s="624"/>
      <c r="G23" s="624"/>
      <c r="H23" s="624"/>
      <c r="I23" s="624"/>
      <c r="J23" s="624"/>
      <c r="K23" s="624"/>
      <c r="L23" s="624"/>
      <c r="M23" s="624"/>
      <c r="N23" s="624"/>
      <c r="O23" s="624"/>
      <c r="P23" s="624"/>
      <c r="Q23" s="625"/>
      <c r="R23" s="626">
        <v>1504212</v>
      </c>
      <c r="S23" s="627"/>
      <c r="T23" s="627"/>
      <c r="U23" s="627"/>
      <c r="V23" s="627"/>
      <c r="W23" s="627"/>
      <c r="X23" s="627"/>
      <c r="Y23" s="628"/>
      <c r="Z23" s="653">
        <v>11.3</v>
      </c>
      <c r="AA23" s="653"/>
      <c r="AB23" s="653"/>
      <c r="AC23" s="653"/>
      <c r="AD23" s="654">
        <v>1366346</v>
      </c>
      <c r="AE23" s="654"/>
      <c r="AF23" s="654"/>
      <c r="AG23" s="654"/>
      <c r="AH23" s="654"/>
      <c r="AI23" s="654"/>
      <c r="AJ23" s="654"/>
      <c r="AK23" s="654"/>
      <c r="AL23" s="629">
        <v>18.2</v>
      </c>
      <c r="AM23" s="630"/>
      <c r="AN23" s="630"/>
      <c r="AO23" s="655"/>
      <c r="AP23" s="623" t="s">
        <v>530</v>
      </c>
      <c r="AQ23" s="725"/>
      <c r="AR23" s="725"/>
      <c r="AS23" s="725"/>
      <c r="AT23" s="725"/>
      <c r="AU23" s="725"/>
      <c r="AV23" s="725"/>
      <c r="AW23" s="725"/>
      <c r="AX23" s="725"/>
      <c r="AY23" s="725"/>
      <c r="AZ23" s="725"/>
      <c r="BA23" s="725"/>
      <c r="BB23" s="725"/>
      <c r="BC23" s="725"/>
      <c r="BD23" s="725"/>
      <c r="BE23" s="725"/>
      <c r="BF23" s="720"/>
      <c r="BG23" s="626">
        <v>138597</v>
      </c>
      <c r="BH23" s="627"/>
      <c r="BI23" s="627"/>
      <c r="BJ23" s="627"/>
      <c r="BK23" s="627"/>
      <c r="BL23" s="627"/>
      <c r="BM23" s="627"/>
      <c r="BN23" s="628"/>
      <c r="BO23" s="653">
        <v>2.8</v>
      </c>
      <c r="BP23" s="653"/>
      <c r="BQ23" s="653"/>
      <c r="BR23" s="653"/>
      <c r="BS23" s="654" t="s">
        <v>416</v>
      </c>
      <c r="BT23" s="654"/>
      <c r="BU23" s="654"/>
      <c r="BV23" s="654"/>
      <c r="BW23" s="654"/>
      <c r="BX23" s="654"/>
      <c r="BY23" s="654"/>
      <c r="BZ23" s="654"/>
      <c r="CA23" s="654"/>
      <c r="CB23" s="712"/>
      <c r="CD23" s="727" t="s">
        <v>211</v>
      </c>
      <c r="CE23" s="728"/>
      <c r="CF23" s="728"/>
      <c r="CG23" s="728"/>
      <c r="CH23" s="728"/>
      <c r="CI23" s="728"/>
      <c r="CJ23" s="728"/>
      <c r="CK23" s="728"/>
      <c r="CL23" s="728"/>
      <c r="CM23" s="728"/>
      <c r="CN23" s="728"/>
      <c r="CO23" s="728"/>
      <c r="CP23" s="728"/>
      <c r="CQ23" s="729"/>
      <c r="CR23" s="727" t="s">
        <v>241</v>
      </c>
      <c r="CS23" s="728"/>
      <c r="CT23" s="728"/>
      <c r="CU23" s="728"/>
      <c r="CV23" s="728"/>
      <c r="CW23" s="728"/>
      <c r="CX23" s="728"/>
      <c r="CY23" s="729"/>
      <c r="CZ23" s="727" t="s">
        <v>531</v>
      </c>
      <c r="DA23" s="728"/>
      <c r="DB23" s="728"/>
      <c r="DC23" s="729"/>
      <c r="DD23" s="727" t="s">
        <v>532</v>
      </c>
      <c r="DE23" s="728"/>
      <c r="DF23" s="728"/>
      <c r="DG23" s="728"/>
      <c r="DH23" s="728"/>
      <c r="DI23" s="728"/>
      <c r="DJ23" s="728"/>
      <c r="DK23" s="729"/>
      <c r="DL23" s="736" t="s">
        <v>242</v>
      </c>
      <c r="DM23" s="737"/>
      <c r="DN23" s="737"/>
      <c r="DO23" s="737"/>
      <c r="DP23" s="737"/>
      <c r="DQ23" s="737"/>
      <c r="DR23" s="737"/>
      <c r="DS23" s="737"/>
      <c r="DT23" s="737"/>
      <c r="DU23" s="737"/>
      <c r="DV23" s="738"/>
      <c r="DW23" s="727" t="s">
        <v>243</v>
      </c>
      <c r="DX23" s="728"/>
      <c r="DY23" s="728"/>
      <c r="DZ23" s="728"/>
      <c r="EA23" s="728"/>
      <c r="EB23" s="728"/>
      <c r="EC23" s="729"/>
    </row>
    <row r="24" spans="2:133" ht="11.25" customHeight="1" x14ac:dyDescent="0.15">
      <c r="B24" s="623" t="s">
        <v>533</v>
      </c>
      <c r="C24" s="624"/>
      <c r="D24" s="624"/>
      <c r="E24" s="624"/>
      <c r="F24" s="624"/>
      <c r="G24" s="624"/>
      <c r="H24" s="624"/>
      <c r="I24" s="624"/>
      <c r="J24" s="624"/>
      <c r="K24" s="624"/>
      <c r="L24" s="624"/>
      <c r="M24" s="624"/>
      <c r="N24" s="624"/>
      <c r="O24" s="624"/>
      <c r="P24" s="624"/>
      <c r="Q24" s="625"/>
      <c r="R24" s="626">
        <v>1366346</v>
      </c>
      <c r="S24" s="627"/>
      <c r="T24" s="627"/>
      <c r="U24" s="627"/>
      <c r="V24" s="627"/>
      <c r="W24" s="627"/>
      <c r="X24" s="627"/>
      <c r="Y24" s="628"/>
      <c r="Z24" s="653">
        <v>10.3</v>
      </c>
      <c r="AA24" s="653"/>
      <c r="AB24" s="653"/>
      <c r="AC24" s="653"/>
      <c r="AD24" s="654">
        <v>1366346</v>
      </c>
      <c r="AE24" s="654"/>
      <c r="AF24" s="654"/>
      <c r="AG24" s="654"/>
      <c r="AH24" s="654"/>
      <c r="AI24" s="654"/>
      <c r="AJ24" s="654"/>
      <c r="AK24" s="654"/>
      <c r="AL24" s="629">
        <v>18.2</v>
      </c>
      <c r="AM24" s="630"/>
      <c r="AN24" s="630"/>
      <c r="AO24" s="655"/>
      <c r="AP24" s="623" t="s">
        <v>534</v>
      </c>
      <c r="AQ24" s="725"/>
      <c r="AR24" s="725"/>
      <c r="AS24" s="725"/>
      <c r="AT24" s="725"/>
      <c r="AU24" s="725"/>
      <c r="AV24" s="725"/>
      <c r="AW24" s="725"/>
      <c r="AX24" s="725"/>
      <c r="AY24" s="725"/>
      <c r="AZ24" s="725"/>
      <c r="BA24" s="725"/>
      <c r="BB24" s="725"/>
      <c r="BC24" s="725"/>
      <c r="BD24" s="725"/>
      <c r="BE24" s="725"/>
      <c r="BF24" s="720"/>
      <c r="BG24" s="626" t="s">
        <v>416</v>
      </c>
      <c r="BH24" s="627"/>
      <c r="BI24" s="627"/>
      <c r="BJ24" s="627"/>
      <c r="BK24" s="627"/>
      <c r="BL24" s="627"/>
      <c r="BM24" s="627"/>
      <c r="BN24" s="628"/>
      <c r="BO24" s="653" t="s">
        <v>416</v>
      </c>
      <c r="BP24" s="653"/>
      <c r="BQ24" s="653"/>
      <c r="BR24" s="653"/>
      <c r="BS24" s="654" t="s">
        <v>416</v>
      </c>
      <c r="BT24" s="654"/>
      <c r="BU24" s="654"/>
      <c r="BV24" s="654"/>
      <c r="BW24" s="654"/>
      <c r="BX24" s="654"/>
      <c r="BY24" s="654"/>
      <c r="BZ24" s="654"/>
      <c r="CA24" s="654"/>
      <c r="CB24" s="712"/>
      <c r="CD24" s="682" t="s">
        <v>535</v>
      </c>
      <c r="CE24" s="683"/>
      <c r="CF24" s="683"/>
      <c r="CG24" s="683"/>
      <c r="CH24" s="683"/>
      <c r="CI24" s="683"/>
      <c r="CJ24" s="683"/>
      <c r="CK24" s="683"/>
      <c r="CL24" s="683"/>
      <c r="CM24" s="683"/>
      <c r="CN24" s="683"/>
      <c r="CO24" s="683"/>
      <c r="CP24" s="683"/>
      <c r="CQ24" s="684"/>
      <c r="CR24" s="679">
        <v>5675728</v>
      </c>
      <c r="CS24" s="680"/>
      <c r="CT24" s="680"/>
      <c r="CU24" s="680"/>
      <c r="CV24" s="680"/>
      <c r="CW24" s="680"/>
      <c r="CX24" s="680"/>
      <c r="CY24" s="722"/>
      <c r="CZ24" s="723">
        <v>46.6</v>
      </c>
      <c r="DA24" s="698"/>
      <c r="DB24" s="698"/>
      <c r="DC24" s="726"/>
      <c r="DD24" s="721">
        <v>3211473</v>
      </c>
      <c r="DE24" s="680"/>
      <c r="DF24" s="680"/>
      <c r="DG24" s="680"/>
      <c r="DH24" s="680"/>
      <c r="DI24" s="680"/>
      <c r="DJ24" s="680"/>
      <c r="DK24" s="722"/>
      <c r="DL24" s="721">
        <v>2901759</v>
      </c>
      <c r="DM24" s="680"/>
      <c r="DN24" s="680"/>
      <c r="DO24" s="680"/>
      <c r="DP24" s="680"/>
      <c r="DQ24" s="680"/>
      <c r="DR24" s="680"/>
      <c r="DS24" s="680"/>
      <c r="DT24" s="680"/>
      <c r="DU24" s="680"/>
      <c r="DV24" s="722"/>
      <c r="DW24" s="723">
        <v>36.1</v>
      </c>
      <c r="DX24" s="698"/>
      <c r="DY24" s="698"/>
      <c r="DZ24" s="698"/>
      <c r="EA24" s="698"/>
      <c r="EB24" s="698"/>
      <c r="EC24" s="724"/>
    </row>
    <row r="25" spans="2:133" ht="11.25" customHeight="1" x14ac:dyDescent="0.15">
      <c r="B25" s="623" t="s">
        <v>536</v>
      </c>
      <c r="C25" s="624"/>
      <c r="D25" s="624"/>
      <c r="E25" s="624"/>
      <c r="F25" s="624"/>
      <c r="G25" s="624"/>
      <c r="H25" s="624"/>
      <c r="I25" s="624"/>
      <c r="J25" s="624"/>
      <c r="K25" s="624"/>
      <c r="L25" s="624"/>
      <c r="M25" s="624"/>
      <c r="N25" s="624"/>
      <c r="O25" s="624"/>
      <c r="P25" s="624"/>
      <c r="Q25" s="625"/>
      <c r="R25" s="626">
        <v>137829</v>
      </c>
      <c r="S25" s="627"/>
      <c r="T25" s="627"/>
      <c r="U25" s="627"/>
      <c r="V25" s="627"/>
      <c r="W25" s="627"/>
      <c r="X25" s="627"/>
      <c r="Y25" s="628"/>
      <c r="Z25" s="653">
        <v>1</v>
      </c>
      <c r="AA25" s="653"/>
      <c r="AB25" s="653"/>
      <c r="AC25" s="653"/>
      <c r="AD25" s="654" t="s">
        <v>416</v>
      </c>
      <c r="AE25" s="654"/>
      <c r="AF25" s="654"/>
      <c r="AG25" s="654"/>
      <c r="AH25" s="654"/>
      <c r="AI25" s="654"/>
      <c r="AJ25" s="654"/>
      <c r="AK25" s="654"/>
      <c r="AL25" s="629" t="s">
        <v>416</v>
      </c>
      <c r="AM25" s="630"/>
      <c r="AN25" s="630"/>
      <c r="AO25" s="655"/>
      <c r="AP25" s="623" t="s">
        <v>537</v>
      </c>
      <c r="AQ25" s="725"/>
      <c r="AR25" s="725"/>
      <c r="AS25" s="725"/>
      <c r="AT25" s="725"/>
      <c r="AU25" s="725"/>
      <c r="AV25" s="725"/>
      <c r="AW25" s="725"/>
      <c r="AX25" s="725"/>
      <c r="AY25" s="725"/>
      <c r="AZ25" s="725"/>
      <c r="BA25" s="725"/>
      <c r="BB25" s="725"/>
      <c r="BC25" s="725"/>
      <c r="BD25" s="725"/>
      <c r="BE25" s="725"/>
      <c r="BF25" s="720"/>
      <c r="BG25" s="626" t="s">
        <v>416</v>
      </c>
      <c r="BH25" s="627"/>
      <c r="BI25" s="627"/>
      <c r="BJ25" s="627"/>
      <c r="BK25" s="627"/>
      <c r="BL25" s="627"/>
      <c r="BM25" s="627"/>
      <c r="BN25" s="628"/>
      <c r="BO25" s="653" t="s">
        <v>416</v>
      </c>
      <c r="BP25" s="653"/>
      <c r="BQ25" s="653"/>
      <c r="BR25" s="653"/>
      <c r="BS25" s="654" t="s">
        <v>416</v>
      </c>
      <c r="BT25" s="654"/>
      <c r="BU25" s="654"/>
      <c r="BV25" s="654"/>
      <c r="BW25" s="654"/>
      <c r="BX25" s="654"/>
      <c r="BY25" s="654"/>
      <c r="BZ25" s="654"/>
      <c r="CA25" s="654"/>
      <c r="CB25" s="712"/>
      <c r="CD25" s="668" t="s">
        <v>538</v>
      </c>
      <c r="CE25" s="665"/>
      <c r="CF25" s="665"/>
      <c r="CG25" s="665"/>
      <c r="CH25" s="665"/>
      <c r="CI25" s="665"/>
      <c r="CJ25" s="665"/>
      <c r="CK25" s="665"/>
      <c r="CL25" s="665"/>
      <c r="CM25" s="665"/>
      <c r="CN25" s="665"/>
      <c r="CO25" s="665"/>
      <c r="CP25" s="665"/>
      <c r="CQ25" s="666"/>
      <c r="CR25" s="626">
        <v>1868954</v>
      </c>
      <c r="CS25" s="637"/>
      <c r="CT25" s="637"/>
      <c r="CU25" s="637"/>
      <c r="CV25" s="637"/>
      <c r="CW25" s="637"/>
      <c r="CX25" s="637"/>
      <c r="CY25" s="638"/>
      <c r="CZ25" s="629">
        <v>15.3</v>
      </c>
      <c r="DA25" s="639"/>
      <c r="DB25" s="639"/>
      <c r="DC25" s="640"/>
      <c r="DD25" s="632">
        <v>1711281</v>
      </c>
      <c r="DE25" s="637"/>
      <c r="DF25" s="637"/>
      <c r="DG25" s="637"/>
      <c r="DH25" s="637"/>
      <c r="DI25" s="637"/>
      <c r="DJ25" s="637"/>
      <c r="DK25" s="638"/>
      <c r="DL25" s="632">
        <v>1475378</v>
      </c>
      <c r="DM25" s="637"/>
      <c r="DN25" s="637"/>
      <c r="DO25" s="637"/>
      <c r="DP25" s="637"/>
      <c r="DQ25" s="637"/>
      <c r="DR25" s="637"/>
      <c r="DS25" s="637"/>
      <c r="DT25" s="637"/>
      <c r="DU25" s="637"/>
      <c r="DV25" s="638"/>
      <c r="DW25" s="629">
        <v>18.399999999999999</v>
      </c>
      <c r="DX25" s="639"/>
      <c r="DY25" s="639"/>
      <c r="DZ25" s="639"/>
      <c r="EA25" s="639"/>
      <c r="EB25" s="639"/>
      <c r="EC25" s="660"/>
    </row>
    <row r="26" spans="2:133" ht="11.25" customHeight="1" x14ac:dyDescent="0.15">
      <c r="B26" s="623" t="s">
        <v>539</v>
      </c>
      <c r="C26" s="624"/>
      <c r="D26" s="624"/>
      <c r="E26" s="624"/>
      <c r="F26" s="624"/>
      <c r="G26" s="624"/>
      <c r="H26" s="624"/>
      <c r="I26" s="624"/>
      <c r="J26" s="624"/>
      <c r="K26" s="624"/>
      <c r="L26" s="624"/>
      <c r="M26" s="624"/>
      <c r="N26" s="624"/>
      <c r="O26" s="624"/>
      <c r="P26" s="624"/>
      <c r="Q26" s="625"/>
      <c r="R26" s="626">
        <v>37</v>
      </c>
      <c r="S26" s="627"/>
      <c r="T26" s="627"/>
      <c r="U26" s="627"/>
      <c r="V26" s="627"/>
      <c r="W26" s="627"/>
      <c r="X26" s="627"/>
      <c r="Y26" s="628"/>
      <c r="Z26" s="653">
        <v>0</v>
      </c>
      <c r="AA26" s="653"/>
      <c r="AB26" s="653"/>
      <c r="AC26" s="653"/>
      <c r="AD26" s="654" t="s">
        <v>416</v>
      </c>
      <c r="AE26" s="654"/>
      <c r="AF26" s="654"/>
      <c r="AG26" s="654"/>
      <c r="AH26" s="654"/>
      <c r="AI26" s="654"/>
      <c r="AJ26" s="654"/>
      <c r="AK26" s="654"/>
      <c r="AL26" s="629" t="s">
        <v>416</v>
      </c>
      <c r="AM26" s="630"/>
      <c r="AN26" s="630"/>
      <c r="AO26" s="655"/>
      <c r="AP26" s="623" t="s">
        <v>244</v>
      </c>
      <c r="AQ26" s="719"/>
      <c r="AR26" s="719"/>
      <c r="AS26" s="719"/>
      <c r="AT26" s="719"/>
      <c r="AU26" s="719"/>
      <c r="AV26" s="719"/>
      <c r="AW26" s="719"/>
      <c r="AX26" s="719"/>
      <c r="AY26" s="719"/>
      <c r="AZ26" s="719"/>
      <c r="BA26" s="719"/>
      <c r="BB26" s="719"/>
      <c r="BC26" s="719"/>
      <c r="BD26" s="719"/>
      <c r="BE26" s="719"/>
      <c r="BF26" s="720"/>
      <c r="BG26" s="626" t="s">
        <v>416</v>
      </c>
      <c r="BH26" s="627"/>
      <c r="BI26" s="627"/>
      <c r="BJ26" s="627"/>
      <c r="BK26" s="627"/>
      <c r="BL26" s="627"/>
      <c r="BM26" s="627"/>
      <c r="BN26" s="628"/>
      <c r="BO26" s="653" t="s">
        <v>416</v>
      </c>
      <c r="BP26" s="653"/>
      <c r="BQ26" s="653"/>
      <c r="BR26" s="653"/>
      <c r="BS26" s="654" t="s">
        <v>416</v>
      </c>
      <c r="BT26" s="654"/>
      <c r="BU26" s="654"/>
      <c r="BV26" s="654"/>
      <c r="BW26" s="654"/>
      <c r="BX26" s="654"/>
      <c r="BY26" s="654"/>
      <c r="BZ26" s="654"/>
      <c r="CA26" s="654"/>
      <c r="CB26" s="712"/>
      <c r="CD26" s="668" t="s">
        <v>540</v>
      </c>
      <c r="CE26" s="665"/>
      <c r="CF26" s="665"/>
      <c r="CG26" s="665"/>
      <c r="CH26" s="665"/>
      <c r="CI26" s="665"/>
      <c r="CJ26" s="665"/>
      <c r="CK26" s="665"/>
      <c r="CL26" s="665"/>
      <c r="CM26" s="665"/>
      <c r="CN26" s="665"/>
      <c r="CO26" s="665"/>
      <c r="CP26" s="665"/>
      <c r="CQ26" s="666"/>
      <c r="CR26" s="626">
        <v>1129162</v>
      </c>
      <c r="CS26" s="627"/>
      <c r="CT26" s="627"/>
      <c r="CU26" s="627"/>
      <c r="CV26" s="627"/>
      <c r="CW26" s="627"/>
      <c r="CX26" s="627"/>
      <c r="CY26" s="628"/>
      <c r="CZ26" s="629">
        <v>9.3000000000000007</v>
      </c>
      <c r="DA26" s="639"/>
      <c r="DB26" s="639"/>
      <c r="DC26" s="640"/>
      <c r="DD26" s="632">
        <v>1003260</v>
      </c>
      <c r="DE26" s="627"/>
      <c r="DF26" s="627"/>
      <c r="DG26" s="627"/>
      <c r="DH26" s="627"/>
      <c r="DI26" s="627"/>
      <c r="DJ26" s="627"/>
      <c r="DK26" s="628"/>
      <c r="DL26" s="632" t="s">
        <v>416</v>
      </c>
      <c r="DM26" s="627"/>
      <c r="DN26" s="627"/>
      <c r="DO26" s="627"/>
      <c r="DP26" s="627"/>
      <c r="DQ26" s="627"/>
      <c r="DR26" s="627"/>
      <c r="DS26" s="627"/>
      <c r="DT26" s="627"/>
      <c r="DU26" s="627"/>
      <c r="DV26" s="628"/>
      <c r="DW26" s="629" t="s">
        <v>416</v>
      </c>
      <c r="DX26" s="639"/>
      <c r="DY26" s="639"/>
      <c r="DZ26" s="639"/>
      <c r="EA26" s="639"/>
      <c r="EB26" s="639"/>
      <c r="EC26" s="660"/>
    </row>
    <row r="27" spans="2:133" ht="11.25" customHeight="1" x14ac:dyDescent="0.15">
      <c r="B27" s="623" t="s">
        <v>541</v>
      </c>
      <c r="C27" s="624"/>
      <c r="D27" s="624"/>
      <c r="E27" s="624"/>
      <c r="F27" s="624"/>
      <c r="G27" s="624"/>
      <c r="H27" s="624"/>
      <c r="I27" s="624"/>
      <c r="J27" s="624"/>
      <c r="K27" s="624"/>
      <c r="L27" s="624"/>
      <c r="M27" s="624"/>
      <c r="N27" s="624"/>
      <c r="O27" s="624"/>
      <c r="P27" s="624"/>
      <c r="Q27" s="625"/>
      <c r="R27" s="626">
        <v>7722992</v>
      </c>
      <c r="S27" s="627"/>
      <c r="T27" s="627"/>
      <c r="U27" s="627"/>
      <c r="V27" s="627"/>
      <c r="W27" s="627"/>
      <c r="X27" s="627"/>
      <c r="Y27" s="628"/>
      <c r="Z27" s="653">
        <v>58</v>
      </c>
      <c r="AA27" s="653"/>
      <c r="AB27" s="653"/>
      <c r="AC27" s="653"/>
      <c r="AD27" s="654">
        <v>7445000</v>
      </c>
      <c r="AE27" s="654"/>
      <c r="AF27" s="654"/>
      <c r="AG27" s="654"/>
      <c r="AH27" s="654"/>
      <c r="AI27" s="654"/>
      <c r="AJ27" s="654"/>
      <c r="AK27" s="654"/>
      <c r="AL27" s="629">
        <v>99</v>
      </c>
      <c r="AM27" s="630"/>
      <c r="AN27" s="630"/>
      <c r="AO27" s="655"/>
      <c r="AP27" s="623" t="s">
        <v>245</v>
      </c>
      <c r="AQ27" s="624"/>
      <c r="AR27" s="624"/>
      <c r="AS27" s="624"/>
      <c r="AT27" s="624"/>
      <c r="AU27" s="624"/>
      <c r="AV27" s="624"/>
      <c r="AW27" s="624"/>
      <c r="AX27" s="624"/>
      <c r="AY27" s="624"/>
      <c r="AZ27" s="624"/>
      <c r="BA27" s="624"/>
      <c r="BB27" s="624"/>
      <c r="BC27" s="624"/>
      <c r="BD27" s="624"/>
      <c r="BE27" s="624"/>
      <c r="BF27" s="625"/>
      <c r="BG27" s="626">
        <v>4961785</v>
      </c>
      <c r="BH27" s="627"/>
      <c r="BI27" s="627"/>
      <c r="BJ27" s="627"/>
      <c r="BK27" s="627"/>
      <c r="BL27" s="627"/>
      <c r="BM27" s="627"/>
      <c r="BN27" s="628"/>
      <c r="BO27" s="653">
        <v>100</v>
      </c>
      <c r="BP27" s="653"/>
      <c r="BQ27" s="653"/>
      <c r="BR27" s="653"/>
      <c r="BS27" s="654" t="s">
        <v>416</v>
      </c>
      <c r="BT27" s="654"/>
      <c r="BU27" s="654"/>
      <c r="BV27" s="654"/>
      <c r="BW27" s="654"/>
      <c r="BX27" s="654"/>
      <c r="BY27" s="654"/>
      <c r="BZ27" s="654"/>
      <c r="CA27" s="654"/>
      <c r="CB27" s="712"/>
      <c r="CD27" s="668" t="s">
        <v>542</v>
      </c>
      <c r="CE27" s="665"/>
      <c r="CF27" s="665"/>
      <c r="CG27" s="665"/>
      <c r="CH27" s="665"/>
      <c r="CI27" s="665"/>
      <c r="CJ27" s="665"/>
      <c r="CK27" s="665"/>
      <c r="CL27" s="665"/>
      <c r="CM27" s="665"/>
      <c r="CN27" s="665"/>
      <c r="CO27" s="665"/>
      <c r="CP27" s="665"/>
      <c r="CQ27" s="666"/>
      <c r="CR27" s="626">
        <v>2960964</v>
      </c>
      <c r="CS27" s="637"/>
      <c r="CT27" s="637"/>
      <c r="CU27" s="637"/>
      <c r="CV27" s="637"/>
      <c r="CW27" s="637"/>
      <c r="CX27" s="637"/>
      <c r="CY27" s="638"/>
      <c r="CZ27" s="629">
        <v>24.3</v>
      </c>
      <c r="DA27" s="639"/>
      <c r="DB27" s="639"/>
      <c r="DC27" s="640"/>
      <c r="DD27" s="632">
        <v>683337</v>
      </c>
      <c r="DE27" s="637"/>
      <c r="DF27" s="637"/>
      <c r="DG27" s="637"/>
      <c r="DH27" s="637"/>
      <c r="DI27" s="637"/>
      <c r="DJ27" s="637"/>
      <c r="DK27" s="638"/>
      <c r="DL27" s="632">
        <v>609526</v>
      </c>
      <c r="DM27" s="637"/>
      <c r="DN27" s="637"/>
      <c r="DO27" s="637"/>
      <c r="DP27" s="637"/>
      <c r="DQ27" s="637"/>
      <c r="DR27" s="637"/>
      <c r="DS27" s="637"/>
      <c r="DT27" s="637"/>
      <c r="DU27" s="637"/>
      <c r="DV27" s="638"/>
      <c r="DW27" s="629">
        <v>7.6</v>
      </c>
      <c r="DX27" s="639"/>
      <c r="DY27" s="639"/>
      <c r="DZ27" s="639"/>
      <c r="EA27" s="639"/>
      <c r="EB27" s="639"/>
      <c r="EC27" s="660"/>
    </row>
    <row r="28" spans="2:133" ht="11.25" customHeight="1" x14ac:dyDescent="0.15">
      <c r="B28" s="623" t="s">
        <v>543</v>
      </c>
      <c r="C28" s="624"/>
      <c r="D28" s="624"/>
      <c r="E28" s="624"/>
      <c r="F28" s="624"/>
      <c r="G28" s="624"/>
      <c r="H28" s="624"/>
      <c r="I28" s="624"/>
      <c r="J28" s="624"/>
      <c r="K28" s="624"/>
      <c r="L28" s="624"/>
      <c r="M28" s="624"/>
      <c r="N28" s="624"/>
      <c r="O28" s="624"/>
      <c r="P28" s="624"/>
      <c r="Q28" s="625"/>
      <c r="R28" s="626">
        <v>5704</v>
      </c>
      <c r="S28" s="627"/>
      <c r="T28" s="627"/>
      <c r="U28" s="627"/>
      <c r="V28" s="627"/>
      <c r="W28" s="627"/>
      <c r="X28" s="627"/>
      <c r="Y28" s="628"/>
      <c r="Z28" s="653">
        <v>0</v>
      </c>
      <c r="AA28" s="653"/>
      <c r="AB28" s="653"/>
      <c r="AC28" s="653"/>
      <c r="AD28" s="654">
        <v>5704</v>
      </c>
      <c r="AE28" s="654"/>
      <c r="AF28" s="654"/>
      <c r="AG28" s="654"/>
      <c r="AH28" s="654"/>
      <c r="AI28" s="654"/>
      <c r="AJ28" s="654"/>
      <c r="AK28" s="654"/>
      <c r="AL28" s="629">
        <v>0.1</v>
      </c>
      <c r="AM28" s="630"/>
      <c r="AN28" s="630"/>
      <c r="AO28" s="655"/>
      <c r="AP28" s="623"/>
      <c r="AQ28" s="624"/>
      <c r="AR28" s="624"/>
      <c r="AS28" s="624"/>
      <c r="AT28" s="624"/>
      <c r="AU28" s="624"/>
      <c r="AV28" s="624"/>
      <c r="AW28" s="624"/>
      <c r="AX28" s="624"/>
      <c r="AY28" s="624"/>
      <c r="AZ28" s="624"/>
      <c r="BA28" s="624"/>
      <c r="BB28" s="624"/>
      <c r="BC28" s="624"/>
      <c r="BD28" s="624"/>
      <c r="BE28" s="624"/>
      <c r="BF28" s="625"/>
      <c r="BG28" s="626"/>
      <c r="BH28" s="627"/>
      <c r="BI28" s="627"/>
      <c r="BJ28" s="627"/>
      <c r="BK28" s="627"/>
      <c r="BL28" s="627"/>
      <c r="BM28" s="627"/>
      <c r="BN28" s="628"/>
      <c r="BO28" s="653"/>
      <c r="BP28" s="653"/>
      <c r="BQ28" s="653"/>
      <c r="BR28" s="653"/>
      <c r="BS28" s="632"/>
      <c r="BT28" s="627"/>
      <c r="BU28" s="627"/>
      <c r="BV28" s="627"/>
      <c r="BW28" s="627"/>
      <c r="BX28" s="627"/>
      <c r="BY28" s="627"/>
      <c r="BZ28" s="627"/>
      <c r="CA28" s="627"/>
      <c r="CB28" s="667"/>
      <c r="CD28" s="668" t="s">
        <v>544</v>
      </c>
      <c r="CE28" s="665"/>
      <c r="CF28" s="665"/>
      <c r="CG28" s="665"/>
      <c r="CH28" s="665"/>
      <c r="CI28" s="665"/>
      <c r="CJ28" s="665"/>
      <c r="CK28" s="665"/>
      <c r="CL28" s="665"/>
      <c r="CM28" s="665"/>
      <c r="CN28" s="665"/>
      <c r="CO28" s="665"/>
      <c r="CP28" s="665"/>
      <c r="CQ28" s="666"/>
      <c r="CR28" s="626">
        <v>845810</v>
      </c>
      <c r="CS28" s="627"/>
      <c r="CT28" s="627"/>
      <c r="CU28" s="627"/>
      <c r="CV28" s="627"/>
      <c r="CW28" s="627"/>
      <c r="CX28" s="627"/>
      <c r="CY28" s="628"/>
      <c r="CZ28" s="629">
        <v>6.9</v>
      </c>
      <c r="DA28" s="639"/>
      <c r="DB28" s="639"/>
      <c r="DC28" s="640"/>
      <c r="DD28" s="632">
        <v>816855</v>
      </c>
      <c r="DE28" s="627"/>
      <c r="DF28" s="627"/>
      <c r="DG28" s="627"/>
      <c r="DH28" s="627"/>
      <c r="DI28" s="627"/>
      <c r="DJ28" s="627"/>
      <c r="DK28" s="628"/>
      <c r="DL28" s="632">
        <v>816855</v>
      </c>
      <c r="DM28" s="627"/>
      <c r="DN28" s="627"/>
      <c r="DO28" s="627"/>
      <c r="DP28" s="627"/>
      <c r="DQ28" s="627"/>
      <c r="DR28" s="627"/>
      <c r="DS28" s="627"/>
      <c r="DT28" s="627"/>
      <c r="DU28" s="627"/>
      <c r="DV28" s="628"/>
      <c r="DW28" s="629">
        <v>10.199999999999999</v>
      </c>
      <c r="DX28" s="639"/>
      <c r="DY28" s="639"/>
      <c r="DZ28" s="639"/>
      <c r="EA28" s="639"/>
      <c r="EB28" s="639"/>
      <c r="EC28" s="660"/>
    </row>
    <row r="29" spans="2:133" ht="11.25" customHeight="1" x14ac:dyDescent="0.15">
      <c r="B29" s="623" t="s">
        <v>246</v>
      </c>
      <c r="C29" s="624"/>
      <c r="D29" s="624"/>
      <c r="E29" s="624"/>
      <c r="F29" s="624"/>
      <c r="G29" s="624"/>
      <c r="H29" s="624"/>
      <c r="I29" s="624"/>
      <c r="J29" s="624"/>
      <c r="K29" s="624"/>
      <c r="L29" s="624"/>
      <c r="M29" s="624"/>
      <c r="N29" s="624"/>
      <c r="O29" s="624"/>
      <c r="P29" s="624"/>
      <c r="Q29" s="625"/>
      <c r="R29" s="626">
        <v>40157</v>
      </c>
      <c r="S29" s="627"/>
      <c r="T29" s="627"/>
      <c r="U29" s="627"/>
      <c r="V29" s="627"/>
      <c r="W29" s="627"/>
      <c r="X29" s="627"/>
      <c r="Y29" s="628"/>
      <c r="Z29" s="653">
        <v>0.3</v>
      </c>
      <c r="AA29" s="653"/>
      <c r="AB29" s="653"/>
      <c r="AC29" s="653"/>
      <c r="AD29" s="654" t="s">
        <v>416</v>
      </c>
      <c r="AE29" s="654"/>
      <c r="AF29" s="654"/>
      <c r="AG29" s="654"/>
      <c r="AH29" s="654"/>
      <c r="AI29" s="654"/>
      <c r="AJ29" s="654"/>
      <c r="AK29" s="654"/>
      <c r="AL29" s="629" t="s">
        <v>416</v>
      </c>
      <c r="AM29" s="630"/>
      <c r="AN29" s="630"/>
      <c r="AO29" s="655"/>
      <c r="AP29" s="603"/>
      <c r="AQ29" s="604"/>
      <c r="AR29" s="604"/>
      <c r="AS29" s="604"/>
      <c r="AT29" s="604"/>
      <c r="AU29" s="604"/>
      <c r="AV29" s="604"/>
      <c r="AW29" s="604"/>
      <c r="AX29" s="604"/>
      <c r="AY29" s="604"/>
      <c r="AZ29" s="604"/>
      <c r="BA29" s="604"/>
      <c r="BB29" s="604"/>
      <c r="BC29" s="604"/>
      <c r="BD29" s="604"/>
      <c r="BE29" s="604"/>
      <c r="BF29" s="605"/>
      <c r="BG29" s="626"/>
      <c r="BH29" s="627"/>
      <c r="BI29" s="627"/>
      <c r="BJ29" s="627"/>
      <c r="BK29" s="627"/>
      <c r="BL29" s="627"/>
      <c r="BM29" s="627"/>
      <c r="BN29" s="628"/>
      <c r="BO29" s="653"/>
      <c r="BP29" s="653"/>
      <c r="BQ29" s="653"/>
      <c r="BR29" s="653"/>
      <c r="BS29" s="654"/>
      <c r="BT29" s="654"/>
      <c r="BU29" s="654"/>
      <c r="BV29" s="654"/>
      <c r="BW29" s="654"/>
      <c r="BX29" s="654"/>
      <c r="BY29" s="654"/>
      <c r="BZ29" s="654"/>
      <c r="CA29" s="654"/>
      <c r="CB29" s="712"/>
      <c r="CD29" s="713" t="s">
        <v>545</v>
      </c>
      <c r="CE29" s="714"/>
      <c r="CF29" s="668" t="s">
        <v>12</v>
      </c>
      <c r="CG29" s="665"/>
      <c r="CH29" s="665"/>
      <c r="CI29" s="665"/>
      <c r="CJ29" s="665"/>
      <c r="CK29" s="665"/>
      <c r="CL29" s="665"/>
      <c r="CM29" s="665"/>
      <c r="CN29" s="665"/>
      <c r="CO29" s="665"/>
      <c r="CP29" s="665"/>
      <c r="CQ29" s="666"/>
      <c r="CR29" s="626">
        <v>845810</v>
      </c>
      <c r="CS29" s="637"/>
      <c r="CT29" s="637"/>
      <c r="CU29" s="637"/>
      <c r="CV29" s="637"/>
      <c r="CW29" s="637"/>
      <c r="CX29" s="637"/>
      <c r="CY29" s="638"/>
      <c r="CZ29" s="629">
        <v>6.9</v>
      </c>
      <c r="DA29" s="639"/>
      <c r="DB29" s="639"/>
      <c r="DC29" s="640"/>
      <c r="DD29" s="632">
        <v>816855</v>
      </c>
      <c r="DE29" s="637"/>
      <c r="DF29" s="637"/>
      <c r="DG29" s="637"/>
      <c r="DH29" s="637"/>
      <c r="DI29" s="637"/>
      <c r="DJ29" s="637"/>
      <c r="DK29" s="638"/>
      <c r="DL29" s="632">
        <v>816855</v>
      </c>
      <c r="DM29" s="637"/>
      <c r="DN29" s="637"/>
      <c r="DO29" s="637"/>
      <c r="DP29" s="637"/>
      <c r="DQ29" s="637"/>
      <c r="DR29" s="637"/>
      <c r="DS29" s="637"/>
      <c r="DT29" s="637"/>
      <c r="DU29" s="637"/>
      <c r="DV29" s="638"/>
      <c r="DW29" s="629">
        <v>10.199999999999999</v>
      </c>
      <c r="DX29" s="639"/>
      <c r="DY29" s="639"/>
      <c r="DZ29" s="639"/>
      <c r="EA29" s="639"/>
      <c r="EB29" s="639"/>
      <c r="EC29" s="660"/>
    </row>
    <row r="30" spans="2:133" ht="11.25" customHeight="1" x14ac:dyDescent="0.15">
      <c r="B30" s="623" t="s">
        <v>247</v>
      </c>
      <c r="C30" s="624"/>
      <c r="D30" s="624"/>
      <c r="E30" s="624"/>
      <c r="F30" s="624"/>
      <c r="G30" s="624"/>
      <c r="H30" s="624"/>
      <c r="I30" s="624"/>
      <c r="J30" s="624"/>
      <c r="K30" s="624"/>
      <c r="L30" s="624"/>
      <c r="M30" s="624"/>
      <c r="N30" s="624"/>
      <c r="O30" s="624"/>
      <c r="P30" s="624"/>
      <c r="Q30" s="625"/>
      <c r="R30" s="626">
        <v>70309</v>
      </c>
      <c r="S30" s="627"/>
      <c r="T30" s="627"/>
      <c r="U30" s="627"/>
      <c r="V30" s="627"/>
      <c r="W30" s="627"/>
      <c r="X30" s="627"/>
      <c r="Y30" s="628"/>
      <c r="Z30" s="653">
        <v>0.5</v>
      </c>
      <c r="AA30" s="653"/>
      <c r="AB30" s="653"/>
      <c r="AC30" s="653"/>
      <c r="AD30" s="654">
        <v>9323</v>
      </c>
      <c r="AE30" s="654"/>
      <c r="AF30" s="654"/>
      <c r="AG30" s="654"/>
      <c r="AH30" s="654"/>
      <c r="AI30" s="654"/>
      <c r="AJ30" s="654"/>
      <c r="AK30" s="654"/>
      <c r="AL30" s="629">
        <v>0.1</v>
      </c>
      <c r="AM30" s="630"/>
      <c r="AN30" s="630"/>
      <c r="AO30" s="655"/>
      <c r="AP30" s="685" t="s">
        <v>211</v>
      </c>
      <c r="AQ30" s="686"/>
      <c r="AR30" s="686"/>
      <c r="AS30" s="686"/>
      <c r="AT30" s="686"/>
      <c r="AU30" s="686"/>
      <c r="AV30" s="686"/>
      <c r="AW30" s="686"/>
      <c r="AX30" s="686"/>
      <c r="AY30" s="686"/>
      <c r="AZ30" s="686"/>
      <c r="BA30" s="686"/>
      <c r="BB30" s="686"/>
      <c r="BC30" s="686"/>
      <c r="BD30" s="686"/>
      <c r="BE30" s="686"/>
      <c r="BF30" s="687"/>
      <c r="BG30" s="685" t="s">
        <v>546</v>
      </c>
      <c r="BH30" s="710"/>
      <c r="BI30" s="710"/>
      <c r="BJ30" s="710"/>
      <c r="BK30" s="710"/>
      <c r="BL30" s="710"/>
      <c r="BM30" s="710"/>
      <c r="BN30" s="710"/>
      <c r="BO30" s="710"/>
      <c r="BP30" s="710"/>
      <c r="BQ30" s="711"/>
      <c r="BR30" s="685" t="s">
        <v>547</v>
      </c>
      <c r="BS30" s="710"/>
      <c r="BT30" s="710"/>
      <c r="BU30" s="710"/>
      <c r="BV30" s="710"/>
      <c r="BW30" s="710"/>
      <c r="BX30" s="710"/>
      <c r="BY30" s="710"/>
      <c r="BZ30" s="710"/>
      <c r="CA30" s="710"/>
      <c r="CB30" s="711"/>
      <c r="CD30" s="715"/>
      <c r="CE30" s="716"/>
      <c r="CF30" s="668" t="s">
        <v>548</v>
      </c>
      <c r="CG30" s="665"/>
      <c r="CH30" s="665"/>
      <c r="CI30" s="665"/>
      <c r="CJ30" s="665"/>
      <c r="CK30" s="665"/>
      <c r="CL30" s="665"/>
      <c r="CM30" s="665"/>
      <c r="CN30" s="665"/>
      <c r="CO30" s="665"/>
      <c r="CP30" s="665"/>
      <c r="CQ30" s="666"/>
      <c r="CR30" s="626">
        <v>813875</v>
      </c>
      <c r="CS30" s="627"/>
      <c r="CT30" s="627"/>
      <c r="CU30" s="627"/>
      <c r="CV30" s="627"/>
      <c r="CW30" s="627"/>
      <c r="CX30" s="627"/>
      <c r="CY30" s="628"/>
      <c r="CZ30" s="629">
        <v>6.7</v>
      </c>
      <c r="DA30" s="639"/>
      <c r="DB30" s="639"/>
      <c r="DC30" s="640"/>
      <c r="DD30" s="632">
        <v>790361</v>
      </c>
      <c r="DE30" s="627"/>
      <c r="DF30" s="627"/>
      <c r="DG30" s="627"/>
      <c r="DH30" s="627"/>
      <c r="DI30" s="627"/>
      <c r="DJ30" s="627"/>
      <c r="DK30" s="628"/>
      <c r="DL30" s="632">
        <v>790361</v>
      </c>
      <c r="DM30" s="627"/>
      <c r="DN30" s="627"/>
      <c r="DO30" s="627"/>
      <c r="DP30" s="627"/>
      <c r="DQ30" s="627"/>
      <c r="DR30" s="627"/>
      <c r="DS30" s="627"/>
      <c r="DT30" s="627"/>
      <c r="DU30" s="627"/>
      <c r="DV30" s="628"/>
      <c r="DW30" s="629">
        <v>9.8000000000000007</v>
      </c>
      <c r="DX30" s="639"/>
      <c r="DY30" s="639"/>
      <c r="DZ30" s="639"/>
      <c r="EA30" s="639"/>
      <c r="EB30" s="639"/>
      <c r="EC30" s="660"/>
    </row>
    <row r="31" spans="2:133" ht="11.25" customHeight="1" x14ac:dyDescent="0.15">
      <c r="B31" s="623" t="s">
        <v>249</v>
      </c>
      <c r="C31" s="624"/>
      <c r="D31" s="624"/>
      <c r="E31" s="624"/>
      <c r="F31" s="624"/>
      <c r="G31" s="624"/>
      <c r="H31" s="624"/>
      <c r="I31" s="624"/>
      <c r="J31" s="624"/>
      <c r="K31" s="624"/>
      <c r="L31" s="624"/>
      <c r="M31" s="624"/>
      <c r="N31" s="624"/>
      <c r="O31" s="624"/>
      <c r="P31" s="624"/>
      <c r="Q31" s="625"/>
      <c r="R31" s="626">
        <v>174535</v>
      </c>
      <c r="S31" s="627"/>
      <c r="T31" s="627"/>
      <c r="U31" s="627"/>
      <c r="V31" s="627"/>
      <c r="W31" s="627"/>
      <c r="X31" s="627"/>
      <c r="Y31" s="628"/>
      <c r="Z31" s="653">
        <v>1.3</v>
      </c>
      <c r="AA31" s="653"/>
      <c r="AB31" s="653"/>
      <c r="AC31" s="653"/>
      <c r="AD31" s="654" t="s">
        <v>416</v>
      </c>
      <c r="AE31" s="654"/>
      <c r="AF31" s="654"/>
      <c r="AG31" s="654"/>
      <c r="AH31" s="654"/>
      <c r="AI31" s="654"/>
      <c r="AJ31" s="654"/>
      <c r="AK31" s="654"/>
      <c r="AL31" s="629" t="s">
        <v>416</v>
      </c>
      <c r="AM31" s="630"/>
      <c r="AN31" s="630"/>
      <c r="AO31" s="655"/>
      <c r="AP31" s="701" t="s">
        <v>549</v>
      </c>
      <c r="AQ31" s="702"/>
      <c r="AR31" s="702"/>
      <c r="AS31" s="702"/>
      <c r="AT31" s="707" t="s">
        <v>550</v>
      </c>
      <c r="AU31" s="362"/>
      <c r="AV31" s="362"/>
      <c r="AW31" s="362"/>
      <c r="AX31" s="693" t="s">
        <v>551</v>
      </c>
      <c r="AY31" s="694"/>
      <c r="AZ31" s="694"/>
      <c r="BA31" s="694"/>
      <c r="BB31" s="694"/>
      <c r="BC31" s="694"/>
      <c r="BD31" s="694"/>
      <c r="BE31" s="694"/>
      <c r="BF31" s="695"/>
      <c r="BG31" s="696">
        <v>99.4</v>
      </c>
      <c r="BH31" s="697"/>
      <c r="BI31" s="697"/>
      <c r="BJ31" s="697"/>
      <c r="BK31" s="697"/>
      <c r="BL31" s="697"/>
      <c r="BM31" s="698">
        <v>98.2</v>
      </c>
      <c r="BN31" s="697"/>
      <c r="BO31" s="697"/>
      <c r="BP31" s="697"/>
      <c r="BQ31" s="699"/>
      <c r="BR31" s="696">
        <v>98.8</v>
      </c>
      <c r="BS31" s="697"/>
      <c r="BT31" s="697"/>
      <c r="BU31" s="697"/>
      <c r="BV31" s="697"/>
      <c r="BW31" s="697"/>
      <c r="BX31" s="698">
        <v>97.2</v>
      </c>
      <c r="BY31" s="697"/>
      <c r="BZ31" s="697"/>
      <c r="CA31" s="697"/>
      <c r="CB31" s="699"/>
      <c r="CD31" s="715"/>
      <c r="CE31" s="716"/>
      <c r="CF31" s="668" t="s">
        <v>552</v>
      </c>
      <c r="CG31" s="665"/>
      <c r="CH31" s="665"/>
      <c r="CI31" s="665"/>
      <c r="CJ31" s="665"/>
      <c r="CK31" s="665"/>
      <c r="CL31" s="665"/>
      <c r="CM31" s="665"/>
      <c r="CN31" s="665"/>
      <c r="CO31" s="665"/>
      <c r="CP31" s="665"/>
      <c r="CQ31" s="666"/>
      <c r="CR31" s="626">
        <v>31935</v>
      </c>
      <c r="CS31" s="637"/>
      <c r="CT31" s="637"/>
      <c r="CU31" s="637"/>
      <c r="CV31" s="637"/>
      <c r="CW31" s="637"/>
      <c r="CX31" s="637"/>
      <c r="CY31" s="638"/>
      <c r="CZ31" s="629">
        <v>0.3</v>
      </c>
      <c r="DA31" s="639"/>
      <c r="DB31" s="639"/>
      <c r="DC31" s="640"/>
      <c r="DD31" s="632">
        <v>26494</v>
      </c>
      <c r="DE31" s="637"/>
      <c r="DF31" s="637"/>
      <c r="DG31" s="637"/>
      <c r="DH31" s="637"/>
      <c r="DI31" s="637"/>
      <c r="DJ31" s="637"/>
      <c r="DK31" s="638"/>
      <c r="DL31" s="632">
        <v>26494</v>
      </c>
      <c r="DM31" s="637"/>
      <c r="DN31" s="637"/>
      <c r="DO31" s="637"/>
      <c r="DP31" s="637"/>
      <c r="DQ31" s="637"/>
      <c r="DR31" s="637"/>
      <c r="DS31" s="637"/>
      <c r="DT31" s="637"/>
      <c r="DU31" s="637"/>
      <c r="DV31" s="638"/>
      <c r="DW31" s="629">
        <v>0.3</v>
      </c>
      <c r="DX31" s="639"/>
      <c r="DY31" s="639"/>
      <c r="DZ31" s="639"/>
      <c r="EA31" s="639"/>
      <c r="EB31" s="639"/>
      <c r="EC31" s="660"/>
    </row>
    <row r="32" spans="2:133" ht="11.25" customHeight="1" x14ac:dyDescent="0.15">
      <c r="B32" s="623" t="s">
        <v>250</v>
      </c>
      <c r="C32" s="624"/>
      <c r="D32" s="624"/>
      <c r="E32" s="624"/>
      <c r="F32" s="624"/>
      <c r="G32" s="624"/>
      <c r="H32" s="624"/>
      <c r="I32" s="624"/>
      <c r="J32" s="624"/>
      <c r="K32" s="624"/>
      <c r="L32" s="624"/>
      <c r="M32" s="624"/>
      <c r="N32" s="624"/>
      <c r="O32" s="624"/>
      <c r="P32" s="624"/>
      <c r="Q32" s="625"/>
      <c r="R32" s="626">
        <v>2649149</v>
      </c>
      <c r="S32" s="627"/>
      <c r="T32" s="627"/>
      <c r="U32" s="627"/>
      <c r="V32" s="627"/>
      <c r="W32" s="627"/>
      <c r="X32" s="627"/>
      <c r="Y32" s="628"/>
      <c r="Z32" s="653">
        <v>19.899999999999999</v>
      </c>
      <c r="AA32" s="653"/>
      <c r="AB32" s="653"/>
      <c r="AC32" s="653"/>
      <c r="AD32" s="654" t="s">
        <v>416</v>
      </c>
      <c r="AE32" s="654"/>
      <c r="AF32" s="654"/>
      <c r="AG32" s="654"/>
      <c r="AH32" s="654"/>
      <c r="AI32" s="654"/>
      <c r="AJ32" s="654"/>
      <c r="AK32" s="654"/>
      <c r="AL32" s="629" t="s">
        <v>416</v>
      </c>
      <c r="AM32" s="630"/>
      <c r="AN32" s="630"/>
      <c r="AO32" s="655"/>
      <c r="AP32" s="703"/>
      <c r="AQ32" s="704"/>
      <c r="AR32" s="704"/>
      <c r="AS32" s="704"/>
      <c r="AT32" s="708"/>
      <c r="AU32" s="215" t="s">
        <v>553</v>
      </c>
      <c r="AV32" s="215"/>
      <c r="AW32" s="215"/>
      <c r="AX32" s="623" t="s">
        <v>554</v>
      </c>
      <c r="AY32" s="624"/>
      <c r="AZ32" s="624"/>
      <c r="BA32" s="624"/>
      <c r="BB32" s="624"/>
      <c r="BC32" s="624"/>
      <c r="BD32" s="624"/>
      <c r="BE32" s="624"/>
      <c r="BF32" s="625"/>
      <c r="BG32" s="700">
        <v>99.3</v>
      </c>
      <c r="BH32" s="637"/>
      <c r="BI32" s="637"/>
      <c r="BJ32" s="637"/>
      <c r="BK32" s="637"/>
      <c r="BL32" s="637"/>
      <c r="BM32" s="630">
        <v>98.2</v>
      </c>
      <c r="BN32" s="692"/>
      <c r="BO32" s="692"/>
      <c r="BP32" s="692"/>
      <c r="BQ32" s="664"/>
      <c r="BR32" s="700">
        <v>98.9</v>
      </c>
      <c r="BS32" s="637"/>
      <c r="BT32" s="637"/>
      <c r="BU32" s="637"/>
      <c r="BV32" s="637"/>
      <c r="BW32" s="637"/>
      <c r="BX32" s="630">
        <v>97.4</v>
      </c>
      <c r="BY32" s="692"/>
      <c r="BZ32" s="692"/>
      <c r="CA32" s="692"/>
      <c r="CB32" s="664"/>
      <c r="CD32" s="717"/>
      <c r="CE32" s="718"/>
      <c r="CF32" s="668" t="s">
        <v>555</v>
      </c>
      <c r="CG32" s="665"/>
      <c r="CH32" s="665"/>
      <c r="CI32" s="665"/>
      <c r="CJ32" s="665"/>
      <c r="CK32" s="665"/>
      <c r="CL32" s="665"/>
      <c r="CM32" s="665"/>
      <c r="CN32" s="665"/>
      <c r="CO32" s="665"/>
      <c r="CP32" s="665"/>
      <c r="CQ32" s="666"/>
      <c r="CR32" s="626" t="s">
        <v>416</v>
      </c>
      <c r="CS32" s="627"/>
      <c r="CT32" s="627"/>
      <c r="CU32" s="627"/>
      <c r="CV32" s="627"/>
      <c r="CW32" s="627"/>
      <c r="CX32" s="627"/>
      <c r="CY32" s="628"/>
      <c r="CZ32" s="629" t="s">
        <v>416</v>
      </c>
      <c r="DA32" s="639"/>
      <c r="DB32" s="639"/>
      <c r="DC32" s="640"/>
      <c r="DD32" s="632" t="s">
        <v>416</v>
      </c>
      <c r="DE32" s="627"/>
      <c r="DF32" s="627"/>
      <c r="DG32" s="627"/>
      <c r="DH32" s="627"/>
      <c r="DI32" s="627"/>
      <c r="DJ32" s="627"/>
      <c r="DK32" s="628"/>
      <c r="DL32" s="632" t="s">
        <v>416</v>
      </c>
      <c r="DM32" s="627"/>
      <c r="DN32" s="627"/>
      <c r="DO32" s="627"/>
      <c r="DP32" s="627"/>
      <c r="DQ32" s="627"/>
      <c r="DR32" s="627"/>
      <c r="DS32" s="627"/>
      <c r="DT32" s="627"/>
      <c r="DU32" s="627"/>
      <c r="DV32" s="628"/>
      <c r="DW32" s="629" t="s">
        <v>416</v>
      </c>
      <c r="DX32" s="639"/>
      <c r="DY32" s="639"/>
      <c r="DZ32" s="639"/>
      <c r="EA32" s="639"/>
      <c r="EB32" s="639"/>
      <c r="EC32" s="660"/>
    </row>
    <row r="33" spans="2:133" ht="11.25" customHeight="1" x14ac:dyDescent="0.15">
      <c r="B33" s="689" t="s">
        <v>251</v>
      </c>
      <c r="C33" s="690"/>
      <c r="D33" s="690"/>
      <c r="E33" s="690"/>
      <c r="F33" s="690"/>
      <c r="G33" s="690"/>
      <c r="H33" s="690"/>
      <c r="I33" s="690"/>
      <c r="J33" s="690"/>
      <c r="K33" s="690"/>
      <c r="L33" s="690"/>
      <c r="M33" s="690"/>
      <c r="N33" s="690"/>
      <c r="O33" s="690"/>
      <c r="P33" s="690"/>
      <c r="Q33" s="691"/>
      <c r="R33" s="626" t="s">
        <v>416</v>
      </c>
      <c r="S33" s="627"/>
      <c r="T33" s="627"/>
      <c r="U33" s="627"/>
      <c r="V33" s="627"/>
      <c r="W33" s="627"/>
      <c r="X33" s="627"/>
      <c r="Y33" s="628"/>
      <c r="Z33" s="653" t="s">
        <v>416</v>
      </c>
      <c r="AA33" s="653"/>
      <c r="AB33" s="653"/>
      <c r="AC33" s="653"/>
      <c r="AD33" s="654" t="s">
        <v>416</v>
      </c>
      <c r="AE33" s="654"/>
      <c r="AF33" s="654"/>
      <c r="AG33" s="654"/>
      <c r="AH33" s="654"/>
      <c r="AI33" s="654"/>
      <c r="AJ33" s="654"/>
      <c r="AK33" s="654"/>
      <c r="AL33" s="629" t="s">
        <v>416</v>
      </c>
      <c r="AM33" s="630"/>
      <c r="AN33" s="630"/>
      <c r="AO33" s="655"/>
      <c r="AP33" s="705"/>
      <c r="AQ33" s="706"/>
      <c r="AR33" s="706"/>
      <c r="AS33" s="706"/>
      <c r="AT33" s="709"/>
      <c r="AU33" s="363"/>
      <c r="AV33" s="363"/>
      <c r="AW33" s="363"/>
      <c r="AX33" s="603" t="s">
        <v>556</v>
      </c>
      <c r="AY33" s="604"/>
      <c r="AZ33" s="604"/>
      <c r="BA33" s="604"/>
      <c r="BB33" s="604"/>
      <c r="BC33" s="604"/>
      <c r="BD33" s="604"/>
      <c r="BE33" s="604"/>
      <c r="BF33" s="605"/>
      <c r="BG33" s="688">
        <v>99.4</v>
      </c>
      <c r="BH33" s="607"/>
      <c r="BI33" s="607"/>
      <c r="BJ33" s="607"/>
      <c r="BK33" s="607"/>
      <c r="BL33" s="607"/>
      <c r="BM33" s="645">
        <v>98.2</v>
      </c>
      <c r="BN33" s="607"/>
      <c r="BO33" s="607"/>
      <c r="BP33" s="607"/>
      <c r="BQ33" s="656"/>
      <c r="BR33" s="688">
        <v>98.7</v>
      </c>
      <c r="BS33" s="607"/>
      <c r="BT33" s="607"/>
      <c r="BU33" s="607"/>
      <c r="BV33" s="607"/>
      <c r="BW33" s="607"/>
      <c r="BX33" s="645">
        <v>96.9</v>
      </c>
      <c r="BY33" s="607"/>
      <c r="BZ33" s="607"/>
      <c r="CA33" s="607"/>
      <c r="CB33" s="656"/>
      <c r="CD33" s="668" t="s">
        <v>557</v>
      </c>
      <c r="CE33" s="665"/>
      <c r="CF33" s="665"/>
      <c r="CG33" s="665"/>
      <c r="CH33" s="665"/>
      <c r="CI33" s="665"/>
      <c r="CJ33" s="665"/>
      <c r="CK33" s="665"/>
      <c r="CL33" s="665"/>
      <c r="CM33" s="665"/>
      <c r="CN33" s="665"/>
      <c r="CO33" s="665"/>
      <c r="CP33" s="665"/>
      <c r="CQ33" s="666"/>
      <c r="CR33" s="626">
        <v>5588045</v>
      </c>
      <c r="CS33" s="637"/>
      <c r="CT33" s="637"/>
      <c r="CU33" s="637"/>
      <c r="CV33" s="637"/>
      <c r="CW33" s="637"/>
      <c r="CX33" s="637"/>
      <c r="CY33" s="638"/>
      <c r="CZ33" s="629">
        <v>45.9</v>
      </c>
      <c r="DA33" s="639"/>
      <c r="DB33" s="639"/>
      <c r="DC33" s="640"/>
      <c r="DD33" s="632">
        <v>4569164</v>
      </c>
      <c r="DE33" s="637"/>
      <c r="DF33" s="637"/>
      <c r="DG33" s="637"/>
      <c r="DH33" s="637"/>
      <c r="DI33" s="637"/>
      <c r="DJ33" s="637"/>
      <c r="DK33" s="638"/>
      <c r="DL33" s="632">
        <v>3295609</v>
      </c>
      <c r="DM33" s="637"/>
      <c r="DN33" s="637"/>
      <c r="DO33" s="637"/>
      <c r="DP33" s="637"/>
      <c r="DQ33" s="637"/>
      <c r="DR33" s="637"/>
      <c r="DS33" s="637"/>
      <c r="DT33" s="637"/>
      <c r="DU33" s="637"/>
      <c r="DV33" s="638"/>
      <c r="DW33" s="629">
        <v>41</v>
      </c>
      <c r="DX33" s="639"/>
      <c r="DY33" s="639"/>
      <c r="DZ33" s="639"/>
      <c r="EA33" s="639"/>
      <c r="EB33" s="639"/>
      <c r="EC33" s="660"/>
    </row>
    <row r="34" spans="2:133" ht="11.25" customHeight="1" x14ac:dyDescent="0.15">
      <c r="B34" s="623" t="s">
        <v>252</v>
      </c>
      <c r="C34" s="624"/>
      <c r="D34" s="624"/>
      <c r="E34" s="624"/>
      <c r="F34" s="624"/>
      <c r="G34" s="624"/>
      <c r="H34" s="624"/>
      <c r="I34" s="624"/>
      <c r="J34" s="624"/>
      <c r="K34" s="624"/>
      <c r="L34" s="624"/>
      <c r="M34" s="624"/>
      <c r="N34" s="624"/>
      <c r="O34" s="624"/>
      <c r="P34" s="624"/>
      <c r="Q34" s="625"/>
      <c r="R34" s="626">
        <v>991815</v>
      </c>
      <c r="S34" s="627"/>
      <c r="T34" s="627"/>
      <c r="U34" s="627"/>
      <c r="V34" s="627"/>
      <c r="W34" s="627"/>
      <c r="X34" s="627"/>
      <c r="Y34" s="628"/>
      <c r="Z34" s="653">
        <v>7.5</v>
      </c>
      <c r="AA34" s="653"/>
      <c r="AB34" s="653"/>
      <c r="AC34" s="653"/>
      <c r="AD34" s="654" t="s">
        <v>416</v>
      </c>
      <c r="AE34" s="654"/>
      <c r="AF34" s="654"/>
      <c r="AG34" s="654"/>
      <c r="AH34" s="654"/>
      <c r="AI34" s="654"/>
      <c r="AJ34" s="654"/>
      <c r="AK34" s="654"/>
      <c r="AL34" s="629" t="s">
        <v>416</v>
      </c>
      <c r="AM34" s="630"/>
      <c r="AN34" s="630"/>
      <c r="AO34" s="655"/>
      <c r="AP34" s="211"/>
      <c r="AQ34" s="212"/>
      <c r="AR34" s="215"/>
      <c r="AS34" s="362"/>
      <c r="AT34" s="362"/>
      <c r="AU34" s="362"/>
      <c r="AV34" s="362"/>
      <c r="AW34" s="362"/>
      <c r="AX34" s="362"/>
      <c r="AY34" s="362"/>
      <c r="AZ34" s="362"/>
      <c r="BA34" s="362"/>
      <c r="BB34" s="362"/>
      <c r="BC34" s="362"/>
      <c r="BD34" s="362"/>
      <c r="BE34" s="362"/>
      <c r="BF34" s="362"/>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68" t="s">
        <v>558</v>
      </c>
      <c r="CE34" s="665"/>
      <c r="CF34" s="665"/>
      <c r="CG34" s="665"/>
      <c r="CH34" s="665"/>
      <c r="CI34" s="665"/>
      <c r="CJ34" s="665"/>
      <c r="CK34" s="665"/>
      <c r="CL34" s="665"/>
      <c r="CM34" s="665"/>
      <c r="CN34" s="665"/>
      <c r="CO34" s="665"/>
      <c r="CP34" s="665"/>
      <c r="CQ34" s="666"/>
      <c r="CR34" s="626">
        <v>1864387</v>
      </c>
      <c r="CS34" s="627"/>
      <c r="CT34" s="627"/>
      <c r="CU34" s="627"/>
      <c r="CV34" s="627"/>
      <c r="CW34" s="627"/>
      <c r="CX34" s="627"/>
      <c r="CY34" s="628"/>
      <c r="CZ34" s="629">
        <v>15.3</v>
      </c>
      <c r="DA34" s="639"/>
      <c r="DB34" s="639"/>
      <c r="DC34" s="640"/>
      <c r="DD34" s="632">
        <v>1347086</v>
      </c>
      <c r="DE34" s="627"/>
      <c r="DF34" s="627"/>
      <c r="DG34" s="627"/>
      <c r="DH34" s="627"/>
      <c r="DI34" s="627"/>
      <c r="DJ34" s="627"/>
      <c r="DK34" s="628"/>
      <c r="DL34" s="632">
        <v>1063085</v>
      </c>
      <c r="DM34" s="627"/>
      <c r="DN34" s="627"/>
      <c r="DO34" s="627"/>
      <c r="DP34" s="627"/>
      <c r="DQ34" s="627"/>
      <c r="DR34" s="627"/>
      <c r="DS34" s="627"/>
      <c r="DT34" s="627"/>
      <c r="DU34" s="627"/>
      <c r="DV34" s="628"/>
      <c r="DW34" s="629">
        <v>13.2</v>
      </c>
      <c r="DX34" s="639"/>
      <c r="DY34" s="639"/>
      <c r="DZ34" s="639"/>
      <c r="EA34" s="639"/>
      <c r="EB34" s="639"/>
      <c r="EC34" s="660"/>
    </row>
    <row r="35" spans="2:133" ht="11.25" customHeight="1" x14ac:dyDescent="0.15">
      <c r="B35" s="623" t="s">
        <v>253</v>
      </c>
      <c r="C35" s="624"/>
      <c r="D35" s="624"/>
      <c r="E35" s="624"/>
      <c r="F35" s="624"/>
      <c r="G35" s="624"/>
      <c r="H35" s="624"/>
      <c r="I35" s="624"/>
      <c r="J35" s="624"/>
      <c r="K35" s="624"/>
      <c r="L35" s="624"/>
      <c r="M35" s="624"/>
      <c r="N35" s="624"/>
      <c r="O35" s="624"/>
      <c r="P35" s="624"/>
      <c r="Q35" s="625"/>
      <c r="R35" s="626">
        <v>61281</v>
      </c>
      <c r="S35" s="627"/>
      <c r="T35" s="627"/>
      <c r="U35" s="627"/>
      <c r="V35" s="627"/>
      <c r="W35" s="627"/>
      <c r="X35" s="627"/>
      <c r="Y35" s="628"/>
      <c r="Z35" s="653">
        <v>0.5</v>
      </c>
      <c r="AA35" s="653"/>
      <c r="AB35" s="653"/>
      <c r="AC35" s="653"/>
      <c r="AD35" s="654">
        <v>58714</v>
      </c>
      <c r="AE35" s="654"/>
      <c r="AF35" s="654"/>
      <c r="AG35" s="654"/>
      <c r="AH35" s="654"/>
      <c r="AI35" s="654"/>
      <c r="AJ35" s="654"/>
      <c r="AK35" s="654"/>
      <c r="AL35" s="629">
        <v>0.8</v>
      </c>
      <c r="AM35" s="630"/>
      <c r="AN35" s="630"/>
      <c r="AO35" s="655"/>
      <c r="AP35" s="213"/>
      <c r="AQ35" s="685" t="s">
        <v>559</v>
      </c>
      <c r="AR35" s="686"/>
      <c r="AS35" s="686"/>
      <c r="AT35" s="686"/>
      <c r="AU35" s="686"/>
      <c r="AV35" s="686"/>
      <c r="AW35" s="686"/>
      <c r="AX35" s="686"/>
      <c r="AY35" s="686"/>
      <c r="AZ35" s="686"/>
      <c r="BA35" s="686"/>
      <c r="BB35" s="686"/>
      <c r="BC35" s="686"/>
      <c r="BD35" s="686"/>
      <c r="BE35" s="686"/>
      <c r="BF35" s="687"/>
      <c r="BG35" s="685" t="s">
        <v>560</v>
      </c>
      <c r="BH35" s="686"/>
      <c r="BI35" s="686"/>
      <c r="BJ35" s="686"/>
      <c r="BK35" s="686"/>
      <c r="BL35" s="686"/>
      <c r="BM35" s="686"/>
      <c r="BN35" s="686"/>
      <c r="BO35" s="686"/>
      <c r="BP35" s="686"/>
      <c r="BQ35" s="686"/>
      <c r="BR35" s="686"/>
      <c r="BS35" s="686"/>
      <c r="BT35" s="686"/>
      <c r="BU35" s="686"/>
      <c r="BV35" s="686"/>
      <c r="BW35" s="686"/>
      <c r="BX35" s="686"/>
      <c r="BY35" s="686"/>
      <c r="BZ35" s="686"/>
      <c r="CA35" s="686"/>
      <c r="CB35" s="687"/>
      <c r="CD35" s="668" t="s">
        <v>561</v>
      </c>
      <c r="CE35" s="665"/>
      <c r="CF35" s="665"/>
      <c r="CG35" s="665"/>
      <c r="CH35" s="665"/>
      <c r="CI35" s="665"/>
      <c r="CJ35" s="665"/>
      <c r="CK35" s="665"/>
      <c r="CL35" s="665"/>
      <c r="CM35" s="665"/>
      <c r="CN35" s="665"/>
      <c r="CO35" s="665"/>
      <c r="CP35" s="665"/>
      <c r="CQ35" s="666"/>
      <c r="CR35" s="626">
        <v>334093</v>
      </c>
      <c r="CS35" s="637"/>
      <c r="CT35" s="637"/>
      <c r="CU35" s="637"/>
      <c r="CV35" s="637"/>
      <c r="CW35" s="637"/>
      <c r="CX35" s="637"/>
      <c r="CY35" s="638"/>
      <c r="CZ35" s="629">
        <v>2.7</v>
      </c>
      <c r="DA35" s="639"/>
      <c r="DB35" s="639"/>
      <c r="DC35" s="640"/>
      <c r="DD35" s="632">
        <v>308546</v>
      </c>
      <c r="DE35" s="637"/>
      <c r="DF35" s="637"/>
      <c r="DG35" s="637"/>
      <c r="DH35" s="637"/>
      <c r="DI35" s="637"/>
      <c r="DJ35" s="637"/>
      <c r="DK35" s="638"/>
      <c r="DL35" s="632">
        <v>299060</v>
      </c>
      <c r="DM35" s="637"/>
      <c r="DN35" s="637"/>
      <c r="DO35" s="637"/>
      <c r="DP35" s="637"/>
      <c r="DQ35" s="637"/>
      <c r="DR35" s="637"/>
      <c r="DS35" s="637"/>
      <c r="DT35" s="637"/>
      <c r="DU35" s="637"/>
      <c r="DV35" s="638"/>
      <c r="DW35" s="629">
        <v>3.7</v>
      </c>
      <c r="DX35" s="639"/>
      <c r="DY35" s="639"/>
      <c r="DZ35" s="639"/>
      <c r="EA35" s="639"/>
      <c r="EB35" s="639"/>
      <c r="EC35" s="660"/>
    </row>
    <row r="36" spans="2:133" ht="11.25" customHeight="1" x14ac:dyDescent="0.15">
      <c r="B36" s="623" t="s">
        <v>254</v>
      </c>
      <c r="C36" s="624"/>
      <c r="D36" s="624"/>
      <c r="E36" s="624"/>
      <c r="F36" s="624"/>
      <c r="G36" s="624"/>
      <c r="H36" s="624"/>
      <c r="I36" s="624"/>
      <c r="J36" s="624"/>
      <c r="K36" s="624"/>
      <c r="L36" s="624"/>
      <c r="M36" s="624"/>
      <c r="N36" s="624"/>
      <c r="O36" s="624"/>
      <c r="P36" s="624"/>
      <c r="Q36" s="625"/>
      <c r="R36" s="626">
        <v>31037</v>
      </c>
      <c r="S36" s="627"/>
      <c r="T36" s="627"/>
      <c r="U36" s="627"/>
      <c r="V36" s="627"/>
      <c r="W36" s="627"/>
      <c r="X36" s="627"/>
      <c r="Y36" s="628"/>
      <c r="Z36" s="653">
        <v>0.2</v>
      </c>
      <c r="AA36" s="653"/>
      <c r="AB36" s="653"/>
      <c r="AC36" s="653"/>
      <c r="AD36" s="654" t="s">
        <v>416</v>
      </c>
      <c r="AE36" s="654"/>
      <c r="AF36" s="654"/>
      <c r="AG36" s="654"/>
      <c r="AH36" s="654"/>
      <c r="AI36" s="654"/>
      <c r="AJ36" s="654"/>
      <c r="AK36" s="654"/>
      <c r="AL36" s="629" t="s">
        <v>416</v>
      </c>
      <c r="AM36" s="630"/>
      <c r="AN36" s="630"/>
      <c r="AO36" s="655"/>
      <c r="AP36" s="213"/>
      <c r="AQ36" s="676" t="s">
        <v>245</v>
      </c>
      <c r="AR36" s="677"/>
      <c r="AS36" s="677"/>
      <c r="AT36" s="677"/>
      <c r="AU36" s="677"/>
      <c r="AV36" s="677"/>
      <c r="AW36" s="677"/>
      <c r="AX36" s="677"/>
      <c r="AY36" s="678"/>
      <c r="AZ36" s="679">
        <v>1420772</v>
      </c>
      <c r="BA36" s="680"/>
      <c r="BB36" s="680"/>
      <c r="BC36" s="680"/>
      <c r="BD36" s="680"/>
      <c r="BE36" s="680"/>
      <c r="BF36" s="681"/>
      <c r="BG36" s="682" t="s">
        <v>562</v>
      </c>
      <c r="BH36" s="683"/>
      <c r="BI36" s="683"/>
      <c r="BJ36" s="683"/>
      <c r="BK36" s="683"/>
      <c r="BL36" s="683"/>
      <c r="BM36" s="683"/>
      <c r="BN36" s="683"/>
      <c r="BO36" s="683"/>
      <c r="BP36" s="683"/>
      <c r="BQ36" s="683"/>
      <c r="BR36" s="683"/>
      <c r="BS36" s="683"/>
      <c r="BT36" s="683"/>
      <c r="BU36" s="684"/>
      <c r="BV36" s="679">
        <v>147393</v>
      </c>
      <c r="BW36" s="680"/>
      <c r="BX36" s="680"/>
      <c r="BY36" s="680"/>
      <c r="BZ36" s="680"/>
      <c r="CA36" s="680"/>
      <c r="CB36" s="681"/>
      <c r="CD36" s="668" t="s">
        <v>563</v>
      </c>
      <c r="CE36" s="665"/>
      <c r="CF36" s="665"/>
      <c r="CG36" s="665"/>
      <c r="CH36" s="665"/>
      <c r="CI36" s="665"/>
      <c r="CJ36" s="665"/>
      <c r="CK36" s="665"/>
      <c r="CL36" s="665"/>
      <c r="CM36" s="665"/>
      <c r="CN36" s="665"/>
      <c r="CO36" s="665"/>
      <c r="CP36" s="665"/>
      <c r="CQ36" s="666"/>
      <c r="CR36" s="626">
        <v>1764238</v>
      </c>
      <c r="CS36" s="627"/>
      <c r="CT36" s="627"/>
      <c r="CU36" s="627"/>
      <c r="CV36" s="627"/>
      <c r="CW36" s="627"/>
      <c r="CX36" s="627"/>
      <c r="CY36" s="628"/>
      <c r="CZ36" s="629">
        <v>14.5</v>
      </c>
      <c r="DA36" s="639"/>
      <c r="DB36" s="639"/>
      <c r="DC36" s="640"/>
      <c r="DD36" s="632">
        <v>1513645</v>
      </c>
      <c r="DE36" s="627"/>
      <c r="DF36" s="627"/>
      <c r="DG36" s="627"/>
      <c r="DH36" s="627"/>
      <c r="DI36" s="627"/>
      <c r="DJ36" s="627"/>
      <c r="DK36" s="628"/>
      <c r="DL36" s="632">
        <v>935211</v>
      </c>
      <c r="DM36" s="627"/>
      <c r="DN36" s="627"/>
      <c r="DO36" s="627"/>
      <c r="DP36" s="627"/>
      <c r="DQ36" s="627"/>
      <c r="DR36" s="627"/>
      <c r="DS36" s="627"/>
      <c r="DT36" s="627"/>
      <c r="DU36" s="627"/>
      <c r="DV36" s="628"/>
      <c r="DW36" s="629">
        <v>11.6</v>
      </c>
      <c r="DX36" s="639"/>
      <c r="DY36" s="639"/>
      <c r="DZ36" s="639"/>
      <c r="EA36" s="639"/>
      <c r="EB36" s="639"/>
      <c r="EC36" s="660"/>
    </row>
    <row r="37" spans="2:133" ht="11.25" customHeight="1" x14ac:dyDescent="0.15">
      <c r="B37" s="623" t="s">
        <v>255</v>
      </c>
      <c r="C37" s="624"/>
      <c r="D37" s="624"/>
      <c r="E37" s="624"/>
      <c r="F37" s="624"/>
      <c r="G37" s="624"/>
      <c r="H37" s="624"/>
      <c r="I37" s="624"/>
      <c r="J37" s="624"/>
      <c r="K37" s="624"/>
      <c r="L37" s="624"/>
      <c r="M37" s="624"/>
      <c r="N37" s="624"/>
      <c r="O37" s="624"/>
      <c r="P37" s="624"/>
      <c r="Q37" s="625"/>
      <c r="R37" s="626">
        <v>41150</v>
      </c>
      <c r="S37" s="627"/>
      <c r="T37" s="627"/>
      <c r="U37" s="627"/>
      <c r="V37" s="627"/>
      <c r="W37" s="627"/>
      <c r="X37" s="627"/>
      <c r="Y37" s="628"/>
      <c r="Z37" s="653">
        <v>0.3</v>
      </c>
      <c r="AA37" s="653"/>
      <c r="AB37" s="653"/>
      <c r="AC37" s="653"/>
      <c r="AD37" s="654" t="s">
        <v>416</v>
      </c>
      <c r="AE37" s="654"/>
      <c r="AF37" s="654"/>
      <c r="AG37" s="654"/>
      <c r="AH37" s="654"/>
      <c r="AI37" s="654"/>
      <c r="AJ37" s="654"/>
      <c r="AK37" s="654"/>
      <c r="AL37" s="629" t="s">
        <v>416</v>
      </c>
      <c r="AM37" s="630"/>
      <c r="AN37" s="630"/>
      <c r="AO37" s="655"/>
      <c r="AQ37" s="661" t="s">
        <v>564</v>
      </c>
      <c r="AR37" s="662"/>
      <c r="AS37" s="662"/>
      <c r="AT37" s="662"/>
      <c r="AU37" s="662"/>
      <c r="AV37" s="662"/>
      <c r="AW37" s="662"/>
      <c r="AX37" s="662"/>
      <c r="AY37" s="663"/>
      <c r="AZ37" s="626">
        <v>194664</v>
      </c>
      <c r="BA37" s="627"/>
      <c r="BB37" s="627"/>
      <c r="BC37" s="627"/>
      <c r="BD37" s="637"/>
      <c r="BE37" s="637"/>
      <c r="BF37" s="664"/>
      <c r="BG37" s="668" t="s">
        <v>565</v>
      </c>
      <c r="BH37" s="665"/>
      <c r="BI37" s="665"/>
      <c r="BJ37" s="665"/>
      <c r="BK37" s="665"/>
      <c r="BL37" s="665"/>
      <c r="BM37" s="665"/>
      <c r="BN37" s="665"/>
      <c r="BO37" s="665"/>
      <c r="BP37" s="665"/>
      <c r="BQ37" s="665"/>
      <c r="BR37" s="665"/>
      <c r="BS37" s="665"/>
      <c r="BT37" s="665"/>
      <c r="BU37" s="666"/>
      <c r="BV37" s="626">
        <v>99128</v>
      </c>
      <c r="BW37" s="627"/>
      <c r="BX37" s="627"/>
      <c r="BY37" s="627"/>
      <c r="BZ37" s="627"/>
      <c r="CA37" s="627"/>
      <c r="CB37" s="667"/>
      <c r="CD37" s="668" t="s">
        <v>566</v>
      </c>
      <c r="CE37" s="665"/>
      <c r="CF37" s="665"/>
      <c r="CG37" s="665"/>
      <c r="CH37" s="665"/>
      <c r="CI37" s="665"/>
      <c r="CJ37" s="665"/>
      <c r="CK37" s="665"/>
      <c r="CL37" s="665"/>
      <c r="CM37" s="665"/>
      <c r="CN37" s="665"/>
      <c r="CO37" s="665"/>
      <c r="CP37" s="665"/>
      <c r="CQ37" s="666"/>
      <c r="CR37" s="626">
        <v>344218</v>
      </c>
      <c r="CS37" s="637"/>
      <c r="CT37" s="637"/>
      <c r="CU37" s="637"/>
      <c r="CV37" s="637"/>
      <c r="CW37" s="637"/>
      <c r="CX37" s="637"/>
      <c r="CY37" s="638"/>
      <c r="CZ37" s="629">
        <v>2.8</v>
      </c>
      <c r="DA37" s="639"/>
      <c r="DB37" s="639"/>
      <c r="DC37" s="640"/>
      <c r="DD37" s="632">
        <v>344218</v>
      </c>
      <c r="DE37" s="637"/>
      <c r="DF37" s="637"/>
      <c r="DG37" s="637"/>
      <c r="DH37" s="637"/>
      <c r="DI37" s="637"/>
      <c r="DJ37" s="637"/>
      <c r="DK37" s="638"/>
      <c r="DL37" s="632">
        <v>328821</v>
      </c>
      <c r="DM37" s="637"/>
      <c r="DN37" s="637"/>
      <c r="DO37" s="637"/>
      <c r="DP37" s="637"/>
      <c r="DQ37" s="637"/>
      <c r="DR37" s="637"/>
      <c r="DS37" s="637"/>
      <c r="DT37" s="637"/>
      <c r="DU37" s="637"/>
      <c r="DV37" s="638"/>
      <c r="DW37" s="629">
        <v>4.0999999999999996</v>
      </c>
      <c r="DX37" s="639"/>
      <c r="DY37" s="639"/>
      <c r="DZ37" s="639"/>
      <c r="EA37" s="639"/>
      <c r="EB37" s="639"/>
      <c r="EC37" s="660"/>
    </row>
    <row r="38" spans="2:133" ht="11.25" customHeight="1" x14ac:dyDescent="0.15">
      <c r="B38" s="623" t="s">
        <v>256</v>
      </c>
      <c r="C38" s="624"/>
      <c r="D38" s="624"/>
      <c r="E38" s="624"/>
      <c r="F38" s="624"/>
      <c r="G38" s="624"/>
      <c r="H38" s="624"/>
      <c r="I38" s="624"/>
      <c r="J38" s="624"/>
      <c r="K38" s="624"/>
      <c r="L38" s="624"/>
      <c r="M38" s="624"/>
      <c r="N38" s="624"/>
      <c r="O38" s="624"/>
      <c r="P38" s="624"/>
      <c r="Q38" s="625"/>
      <c r="R38" s="626">
        <v>632799</v>
      </c>
      <c r="S38" s="627"/>
      <c r="T38" s="627"/>
      <c r="U38" s="627"/>
      <c r="V38" s="627"/>
      <c r="W38" s="627"/>
      <c r="X38" s="627"/>
      <c r="Y38" s="628"/>
      <c r="Z38" s="653">
        <v>4.8</v>
      </c>
      <c r="AA38" s="653"/>
      <c r="AB38" s="653"/>
      <c r="AC38" s="653"/>
      <c r="AD38" s="654" t="s">
        <v>416</v>
      </c>
      <c r="AE38" s="654"/>
      <c r="AF38" s="654"/>
      <c r="AG38" s="654"/>
      <c r="AH38" s="654"/>
      <c r="AI38" s="654"/>
      <c r="AJ38" s="654"/>
      <c r="AK38" s="654"/>
      <c r="AL38" s="629" t="s">
        <v>416</v>
      </c>
      <c r="AM38" s="630"/>
      <c r="AN38" s="630"/>
      <c r="AO38" s="655"/>
      <c r="AQ38" s="661" t="s">
        <v>567</v>
      </c>
      <c r="AR38" s="662"/>
      <c r="AS38" s="662"/>
      <c r="AT38" s="662"/>
      <c r="AU38" s="662"/>
      <c r="AV38" s="662"/>
      <c r="AW38" s="662"/>
      <c r="AX38" s="662"/>
      <c r="AY38" s="663"/>
      <c r="AZ38" s="626">
        <v>4952</v>
      </c>
      <c r="BA38" s="627"/>
      <c r="BB38" s="627"/>
      <c r="BC38" s="627"/>
      <c r="BD38" s="637"/>
      <c r="BE38" s="637"/>
      <c r="BF38" s="664"/>
      <c r="BG38" s="668" t="s">
        <v>257</v>
      </c>
      <c r="BH38" s="665"/>
      <c r="BI38" s="665"/>
      <c r="BJ38" s="665"/>
      <c r="BK38" s="665"/>
      <c r="BL38" s="665"/>
      <c r="BM38" s="665"/>
      <c r="BN38" s="665"/>
      <c r="BO38" s="665"/>
      <c r="BP38" s="665"/>
      <c r="BQ38" s="665"/>
      <c r="BR38" s="665"/>
      <c r="BS38" s="665"/>
      <c r="BT38" s="665"/>
      <c r="BU38" s="666"/>
      <c r="BV38" s="626">
        <v>5186</v>
      </c>
      <c r="BW38" s="627"/>
      <c r="BX38" s="627"/>
      <c r="BY38" s="627"/>
      <c r="BZ38" s="627"/>
      <c r="CA38" s="627"/>
      <c r="CB38" s="667"/>
      <c r="CD38" s="668" t="s">
        <v>568</v>
      </c>
      <c r="CE38" s="665"/>
      <c r="CF38" s="665"/>
      <c r="CG38" s="665"/>
      <c r="CH38" s="665"/>
      <c r="CI38" s="665"/>
      <c r="CJ38" s="665"/>
      <c r="CK38" s="665"/>
      <c r="CL38" s="665"/>
      <c r="CM38" s="665"/>
      <c r="CN38" s="665"/>
      <c r="CO38" s="665"/>
      <c r="CP38" s="665"/>
      <c r="CQ38" s="666"/>
      <c r="CR38" s="626">
        <v>1221517</v>
      </c>
      <c r="CS38" s="627"/>
      <c r="CT38" s="627"/>
      <c r="CU38" s="627"/>
      <c r="CV38" s="627"/>
      <c r="CW38" s="627"/>
      <c r="CX38" s="627"/>
      <c r="CY38" s="628"/>
      <c r="CZ38" s="629">
        <v>10</v>
      </c>
      <c r="DA38" s="639"/>
      <c r="DB38" s="639"/>
      <c r="DC38" s="640"/>
      <c r="DD38" s="632">
        <v>1033768</v>
      </c>
      <c r="DE38" s="627"/>
      <c r="DF38" s="627"/>
      <c r="DG38" s="627"/>
      <c r="DH38" s="627"/>
      <c r="DI38" s="627"/>
      <c r="DJ38" s="627"/>
      <c r="DK38" s="628"/>
      <c r="DL38" s="632">
        <v>998253</v>
      </c>
      <c r="DM38" s="627"/>
      <c r="DN38" s="627"/>
      <c r="DO38" s="627"/>
      <c r="DP38" s="627"/>
      <c r="DQ38" s="627"/>
      <c r="DR38" s="627"/>
      <c r="DS38" s="627"/>
      <c r="DT38" s="627"/>
      <c r="DU38" s="627"/>
      <c r="DV38" s="628"/>
      <c r="DW38" s="629">
        <v>12.4</v>
      </c>
      <c r="DX38" s="639"/>
      <c r="DY38" s="639"/>
      <c r="DZ38" s="639"/>
      <c r="EA38" s="639"/>
      <c r="EB38" s="639"/>
      <c r="EC38" s="660"/>
    </row>
    <row r="39" spans="2:133" ht="11.25" customHeight="1" x14ac:dyDescent="0.15">
      <c r="B39" s="623" t="s">
        <v>258</v>
      </c>
      <c r="C39" s="624"/>
      <c r="D39" s="624"/>
      <c r="E39" s="624"/>
      <c r="F39" s="624"/>
      <c r="G39" s="624"/>
      <c r="H39" s="624"/>
      <c r="I39" s="624"/>
      <c r="J39" s="624"/>
      <c r="K39" s="624"/>
      <c r="L39" s="624"/>
      <c r="M39" s="624"/>
      <c r="N39" s="624"/>
      <c r="O39" s="624"/>
      <c r="P39" s="624"/>
      <c r="Q39" s="625"/>
      <c r="R39" s="626">
        <v>205258</v>
      </c>
      <c r="S39" s="627"/>
      <c r="T39" s="627"/>
      <c r="U39" s="627"/>
      <c r="V39" s="627"/>
      <c r="W39" s="627"/>
      <c r="X39" s="627"/>
      <c r="Y39" s="628"/>
      <c r="Z39" s="653">
        <v>1.5</v>
      </c>
      <c r="AA39" s="653"/>
      <c r="AB39" s="653"/>
      <c r="AC39" s="653"/>
      <c r="AD39" s="654">
        <v>299</v>
      </c>
      <c r="AE39" s="654"/>
      <c r="AF39" s="654"/>
      <c r="AG39" s="654"/>
      <c r="AH39" s="654"/>
      <c r="AI39" s="654"/>
      <c r="AJ39" s="654"/>
      <c r="AK39" s="654"/>
      <c r="AL39" s="629">
        <v>0</v>
      </c>
      <c r="AM39" s="630"/>
      <c r="AN39" s="630"/>
      <c r="AO39" s="655"/>
      <c r="AQ39" s="661" t="s">
        <v>569</v>
      </c>
      <c r="AR39" s="662"/>
      <c r="AS39" s="662"/>
      <c r="AT39" s="662"/>
      <c r="AU39" s="662"/>
      <c r="AV39" s="662"/>
      <c r="AW39" s="662"/>
      <c r="AX39" s="662"/>
      <c r="AY39" s="663"/>
      <c r="AZ39" s="626" t="s">
        <v>416</v>
      </c>
      <c r="BA39" s="627"/>
      <c r="BB39" s="627"/>
      <c r="BC39" s="627"/>
      <c r="BD39" s="637"/>
      <c r="BE39" s="637"/>
      <c r="BF39" s="664"/>
      <c r="BG39" s="668" t="s">
        <v>259</v>
      </c>
      <c r="BH39" s="665"/>
      <c r="BI39" s="665"/>
      <c r="BJ39" s="665"/>
      <c r="BK39" s="665"/>
      <c r="BL39" s="665"/>
      <c r="BM39" s="665"/>
      <c r="BN39" s="665"/>
      <c r="BO39" s="665"/>
      <c r="BP39" s="665"/>
      <c r="BQ39" s="665"/>
      <c r="BR39" s="665"/>
      <c r="BS39" s="665"/>
      <c r="BT39" s="665"/>
      <c r="BU39" s="666"/>
      <c r="BV39" s="626">
        <v>8092</v>
      </c>
      <c r="BW39" s="627"/>
      <c r="BX39" s="627"/>
      <c r="BY39" s="627"/>
      <c r="BZ39" s="627"/>
      <c r="CA39" s="627"/>
      <c r="CB39" s="667"/>
      <c r="CD39" s="668" t="s">
        <v>570</v>
      </c>
      <c r="CE39" s="665"/>
      <c r="CF39" s="665"/>
      <c r="CG39" s="665"/>
      <c r="CH39" s="665"/>
      <c r="CI39" s="665"/>
      <c r="CJ39" s="665"/>
      <c r="CK39" s="665"/>
      <c r="CL39" s="665"/>
      <c r="CM39" s="665"/>
      <c r="CN39" s="665"/>
      <c r="CO39" s="665"/>
      <c r="CP39" s="665"/>
      <c r="CQ39" s="666"/>
      <c r="CR39" s="626">
        <v>359659</v>
      </c>
      <c r="CS39" s="637"/>
      <c r="CT39" s="637"/>
      <c r="CU39" s="637"/>
      <c r="CV39" s="637"/>
      <c r="CW39" s="637"/>
      <c r="CX39" s="637"/>
      <c r="CY39" s="638"/>
      <c r="CZ39" s="629">
        <v>3</v>
      </c>
      <c r="DA39" s="639"/>
      <c r="DB39" s="639"/>
      <c r="DC39" s="640"/>
      <c r="DD39" s="632">
        <v>334968</v>
      </c>
      <c r="DE39" s="637"/>
      <c r="DF39" s="637"/>
      <c r="DG39" s="637"/>
      <c r="DH39" s="637"/>
      <c r="DI39" s="637"/>
      <c r="DJ39" s="637"/>
      <c r="DK39" s="638"/>
      <c r="DL39" s="632" t="s">
        <v>416</v>
      </c>
      <c r="DM39" s="637"/>
      <c r="DN39" s="637"/>
      <c r="DO39" s="637"/>
      <c r="DP39" s="637"/>
      <c r="DQ39" s="637"/>
      <c r="DR39" s="637"/>
      <c r="DS39" s="637"/>
      <c r="DT39" s="637"/>
      <c r="DU39" s="637"/>
      <c r="DV39" s="638"/>
      <c r="DW39" s="629" t="s">
        <v>416</v>
      </c>
      <c r="DX39" s="639"/>
      <c r="DY39" s="639"/>
      <c r="DZ39" s="639"/>
      <c r="EA39" s="639"/>
      <c r="EB39" s="639"/>
      <c r="EC39" s="660"/>
    </row>
    <row r="40" spans="2:133" ht="11.25" customHeight="1" x14ac:dyDescent="0.15">
      <c r="B40" s="623" t="s">
        <v>260</v>
      </c>
      <c r="C40" s="624"/>
      <c r="D40" s="624"/>
      <c r="E40" s="624"/>
      <c r="F40" s="624"/>
      <c r="G40" s="624"/>
      <c r="H40" s="624"/>
      <c r="I40" s="624"/>
      <c r="J40" s="624"/>
      <c r="K40" s="624"/>
      <c r="L40" s="624"/>
      <c r="M40" s="624"/>
      <c r="N40" s="624"/>
      <c r="O40" s="624"/>
      <c r="P40" s="624"/>
      <c r="Q40" s="625"/>
      <c r="R40" s="626">
        <v>684426</v>
      </c>
      <c r="S40" s="627"/>
      <c r="T40" s="627"/>
      <c r="U40" s="627"/>
      <c r="V40" s="627"/>
      <c r="W40" s="627"/>
      <c r="X40" s="627"/>
      <c r="Y40" s="628"/>
      <c r="Z40" s="653">
        <v>5.0999999999999996</v>
      </c>
      <c r="AA40" s="653"/>
      <c r="AB40" s="653"/>
      <c r="AC40" s="653"/>
      <c r="AD40" s="654" t="s">
        <v>416</v>
      </c>
      <c r="AE40" s="654"/>
      <c r="AF40" s="654"/>
      <c r="AG40" s="654"/>
      <c r="AH40" s="654"/>
      <c r="AI40" s="654"/>
      <c r="AJ40" s="654"/>
      <c r="AK40" s="654"/>
      <c r="AL40" s="629" t="s">
        <v>416</v>
      </c>
      <c r="AM40" s="630"/>
      <c r="AN40" s="630"/>
      <c r="AO40" s="655"/>
      <c r="AQ40" s="661" t="s">
        <v>571</v>
      </c>
      <c r="AR40" s="662"/>
      <c r="AS40" s="662"/>
      <c r="AT40" s="662"/>
      <c r="AU40" s="662"/>
      <c r="AV40" s="662"/>
      <c r="AW40" s="662"/>
      <c r="AX40" s="662"/>
      <c r="AY40" s="663"/>
      <c r="AZ40" s="626" t="s">
        <v>416</v>
      </c>
      <c r="BA40" s="627"/>
      <c r="BB40" s="627"/>
      <c r="BC40" s="627"/>
      <c r="BD40" s="637"/>
      <c r="BE40" s="637"/>
      <c r="BF40" s="664"/>
      <c r="BG40" s="669" t="s">
        <v>572</v>
      </c>
      <c r="BH40" s="670"/>
      <c r="BI40" s="670"/>
      <c r="BJ40" s="670"/>
      <c r="BK40" s="670"/>
      <c r="BL40" s="356"/>
      <c r="BM40" s="665" t="s">
        <v>573</v>
      </c>
      <c r="BN40" s="665"/>
      <c r="BO40" s="665"/>
      <c r="BP40" s="665"/>
      <c r="BQ40" s="665"/>
      <c r="BR40" s="665"/>
      <c r="BS40" s="665"/>
      <c r="BT40" s="665"/>
      <c r="BU40" s="666"/>
      <c r="BV40" s="626">
        <v>91</v>
      </c>
      <c r="BW40" s="627"/>
      <c r="BX40" s="627"/>
      <c r="BY40" s="627"/>
      <c r="BZ40" s="627"/>
      <c r="CA40" s="627"/>
      <c r="CB40" s="667"/>
      <c r="CD40" s="668" t="s">
        <v>574</v>
      </c>
      <c r="CE40" s="665"/>
      <c r="CF40" s="665"/>
      <c r="CG40" s="665"/>
      <c r="CH40" s="665"/>
      <c r="CI40" s="665"/>
      <c r="CJ40" s="665"/>
      <c r="CK40" s="665"/>
      <c r="CL40" s="665"/>
      <c r="CM40" s="665"/>
      <c r="CN40" s="665"/>
      <c r="CO40" s="665"/>
      <c r="CP40" s="665"/>
      <c r="CQ40" s="666"/>
      <c r="CR40" s="626">
        <v>44151</v>
      </c>
      <c r="CS40" s="627"/>
      <c r="CT40" s="627"/>
      <c r="CU40" s="627"/>
      <c r="CV40" s="627"/>
      <c r="CW40" s="627"/>
      <c r="CX40" s="627"/>
      <c r="CY40" s="628"/>
      <c r="CZ40" s="629">
        <v>0.4</v>
      </c>
      <c r="DA40" s="639"/>
      <c r="DB40" s="639"/>
      <c r="DC40" s="640"/>
      <c r="DD40" s="632">
        <v>31151</v>
      </c>
      <c r="DE40" s="627"/>
      <c r="DF40" s="627"/>
      <c r="DG40" s="627"/>
      <c r="DH40" s="627"/>
      <c r="DI40" s="627"/>
      <c r="DJ40" s="627"/>
      <c r="DK40" s="628"/>
      <c r="DL40" s="632" t="s">
        <v>416</v>
      </c>
      <c r="DM40" s="627"/>
      <c r="DN40" s="627"/>
      <c r="DO40" s="627"/>
      <c r="DP40" s="627"/>
      <c r="DQ40" s="627"/>
      <c r="DR40" s="627"/>
      <c r="DS40" s="627"/>
      <c r="DT40" s="627"/>
      <c r="DU40" s="627"/>
      <c r="DV40" s="628"/>
      <c r="DW40" s="629" t="s">
        <v>416</v>
      </c>
      <c r="DX40" s="639"/>
      <c r="DY40" s="639"/>
      <c r="DZ40" s="639"/>
      <c r="EA40" s="639"/>
      <c r="EB40" s="639"/>
      <c r="EC40" s="660"/>
    </row>
    <row r="41" spans="2:133" ht="11.25" customHeight="1" x14ac:dyDescent="0.15">
      <c r="B41" s="623" t="s">
        <v>261</v>
      </c>
      <c r="C41" s="624"/>
      <c r="D41" s="624"/>
      <c r="E41" s="624"/>
      <c r="F41" s="624"/>
      <c r="G41" s="624"/>
      <c r="H41" s="624"/>
      <c r="I41" s="624"/>
      <c r="J41" s="624"/>
      <c r="K41" s="624"/>
      <c r="L41" s="624"/>
      <c r="M41" s="624"/>
      <c r="N41" s="624"/>
      <c r="O41" s="624"/>
      <c r="P41" s="624"/>
      <c r="Q41" s="625"/>
      <c r="R41" s="626" t="s">
        <v>416</v>
      </c>
      <c r="S41" s="627"/>
      <c r="T41" s="627"/>
      <c r="U41" s="627"/>
      <c r="V41" s="627"/>
      <c r="W41" s="627"/>
      <c r="X41" s="627"/>
      <c r="Y41" s="628"/>
      <c r="Z41" s="653" t="s">
        <v>416</v>
      </c>
      <c r="AA41" s="653"/>
      <c r="AB41" s="653"/>
      <c r="AC41" s="653"/>
      <c r="AD41" s="654" t="s">
        <v>416</v>
      </c>
      <c r="AE41" s="654"/>
      <c r="AF41" s="654"/>
      <c r="AG41" s="654"/>
      <c r="AH41" s="654"/>
      <c r="AI41" s="654"/>
      <c r="AJ41" s="654"/>
      <c r="AK41" s="654"/>
      <c r="AL41" s="629" t="s">
        <v>416</v>
      </c>
      <c r="AM41" s="630"/>
      <c r="AN41" s="630"/>
      <c r="AO41" s="655"/>
      <c r="AQ41" s="661" t="s">
        <v>575</v>
      </c>
      <c r="AR41" s="662"/>
      <c r="AS41" s="662"/>
      <c r="AT41" s="662"/>
      <c r="AU41" s="662"/>
      <c r="AV41" s="662"/>
      <c r="AW41" s="662"/>
      <c r="AX41" s="662"/>
      <c r="AY41" s="663"/>
      <c r="AZ41" s="626">
        <v>250606</v>
      </c>
      <c r="BA41" s="627"/>
      <c r="BB41" s="627"/>
      <c r="BC41" s="627"/>
      <c r="BD41" s="637"/>
      <c r="BE41" s="637"/>
      <c r="BF41" s="664"/>
      <c r="BG41" s="669"/>
      <c r="BH41" s="670"/>
      <c r="BI41" s="670"/>
      <c r="BJ41" s="670"/>
      <c r="BK41" s="670"/>
      <c r="BL41" s="356"/>
      <c r="BM41" s="665" t="s">
        <v>250</v>
      </c>
      <c r="BN41" s="665"/>
      <c r="BO41" s="665"/>
      <c r="BP41" s="665"/>
      <c r="BQ41" s="665"/>
      <c r="BR41" s="665"/>
      <c r="BS41" s="665"/>
      <c r="BT41" s="665"/>
      <c r="BU41" s="666"/>
      <c r="BV41" s="626" t="s">
        <v>416</v>
      </c>
      <c r="BW41" s="627"/>
      <c r="BX41" s="627"/>
      <c r="BY41" s="627"/>
      <c r="BZ41" s="627"/>
      <c r="CA41" s="627"/>
      <c r="CB41" s="667"/>
      <c r="CD41" s="668" t="s">
        <v>576</v>
      </c>
      <c r="CE41" s="665"/>
      <c r="CF41" s="665"/>
      <c r="CG41" s="665"/>
      <c r="CH41" s="665"/>
      <c r="CI41" s="665"/>
      <c r="CJ41" s="665"/>
      <c r="CK41" s="665"/>
      <c r="CL41" s="665"/>
      <c r="CM41" s="665"/>
      <c r="CN41" s="665"/>
      <c r="CO41" s="665"/>
      <c r="CP41" s="665"/>
      <c r="CQ41" s="666"/>
      <c r="CR41" s="626" t="s">
        <v>416</v>
      </c>
      <c r="CS41" s="637"/>
      <c r="CT41" s="637"/>
      <c r="CU41" s="637"/>
      <c r="CV41" s="637"/>
      <c r="CW41" s="637"/>
      <c r="CX41" s="637"/>
      <c r="CY41" s="638"/>
      <c r="CZ41" s="629" t="s">
        <v>416</v>
      </c>
      <c r="DA41" s="639"/>
      <c r="DB41" s="639"/>
      <c r="DC41" s="640"/>
      <c r="DD41" s="632" t="s">
        <v>416</v>
      </c>
      <c r="DE41" s="637"/>
      <c r="DF41" s="637"/>
      <c r="DG41" s="637"/>
      <c r="DH41" s="637"/>
      <c r="DI41" s="637"/>
      <c r="DJ41" s="637"/>
      <c r="DK41" s="638"/>
      <c r="DL41" s="633"/>
      <c r="DM41" s="634"/>
      <c r="DN41" s="634"/>
      <c r="DO41" s="634"/>
      <c r="DP41" s="634"/>
      <c r="DQ41" s="634"/>
      <c r="DR41" s="634"/>
      <c r="DS41" s="634"/>
      <c r="DT41" s="634"/>
      <c r="DU41" s="634"/>
      <c r="DV41" s="635"/>
      <c r="DW41" s="619"/>
      <c r="DX41" s="620"/>
      <c r="DY41" s="620"/>
      <c r="DZ41" s="620"/>
      <c r="EA41" s="620"/>
      <c r="EB41" s="620"/>
      <c r="EC41" s="621"/>
    </row>
    <row r="42" spans="2:133" ht="11.25" customHeight="1" x14ac:dyDescent="0.15">
      <c r="B42" s="623" t="s">
        <v>577</v>
      </c>
      <c r="C42" s="624"/>
      <c r="D42" s="624"/>
      <c r="E42" s="624"/>
      <c r="F42" s="624"/>
      <c r="G42" s="624"/>
      <c r="H42" s="624"/>
      <c r="I42" s="624"/>
      <c r="J42" s="624"/>
      <c r="K42" s="624"/>
      <c r="L42" s="624"/>
      <c r="M42" s="624"/>
      <c r="N42" s="624"/>
      <c r="O42" s="624"/>
      <c r="P42" s="624"/>
      <c r="Q42" s="625"/>
      <c r="R42" s="626" t="s">
        <v>416</v>
      </c>
      <c r="S42" s="627"/>
      <c r="T42" s="627"/>
      <c r="U42" s="627"/>
      <c r="V42" s="627"/>
      <c r="W42" s="627"/>
      <c r="X42" s="627"/>
      <c r="Y42" s="628"/>
      <c r="Z42" s="653" t="s">
        <v>416</v>
      </c>
      <c r="AA42" s="653"/>
      <c r="AB42" s="653"/>
      <c r="AC42" s="653"/>
      <c r="AD42" s="654" t="s">
        <v>416</v>
      </c>
      <c r="AE42" s="654"/>
      <c r="AF42" s="654"/>
      <c r="AG42" s="654"/>
      <c r="AH42" s="654"/>
      <c r="AI42" s="654"/>
      <c r="AJ42" s="654"/>
      <c r="AK42" s="654"/>
      <c r="AL42" s="629" t="s">
        <v>416</v>
      </c>
      <c r="AM42" s="630"/>
      <c r="AN42" s="630"/>
      <c r="AO42" s="655"/>
      <c r="AQ42" s="673" t="s">
        <v>578</v>
      </c>
      <c r="AR42" s="674"/>
      <c r="AS42" s="674"/>
      <c r="AT42" s="674"/>
      <c r="AU42" s="674"/>
      <c r="AV42" s="674"/>
      <c r="AW42" s="674"/>
      <c r="AX42" s="674"/>
      <c r="AY42" s="675"/>
      <c r="AZ42" s="606">
        <v>970550</v>
      </c>
      <c r="BA42" s="641"/>
      <c r="BB42" s="641"/>
      <c r="BC42" s="641"/>
      <c r="BD42" s="607"/>
      <c r="BE42" s="607"/>
      <c r="BF42" s="656"/>
      <c r="BG42" s="671"/>
      <c r="BH42" s="672"/>
      <c r="BI42" s="672"/>
      <c r="BJ42" s="672"/>
      <c r="BK42" s="672"/>
      <c r="BL42" s="357"/>
      <c r="BM42" s="657" t="s">
        <v>579</v>
      </c>
      <c r="BN42" s="657"/>
      <c r="BO42" s="657"/>
      <c r="BP42" s="657"/>
      <c r="BQ42" s="657"/>
      <c r="BR42" s="657"/>
      <c r="BS42" s="657"/>
      <c r="BT42" s="657"/>
      <c r="BU42" s="658"/>
      <c r="BV42" s="606">
        <v>330</v>
      </c>
      <c r="BW42" s="641"/>
      <c r="BX42" s="641"/>
      <c r="BY42" s="641"/>
      <c r="BZ42" s="641"/>
      <c r="CA42" s="641"/>
      <c r="CB42" s="659"/>
      <c r="CD42" s="623" t="s">
        <v>580</v>
      </c>
      <c r="CE42" s="624"/>
      <c r="CF42" s="624"/>
      <c r="CG42" s="624"/>
      <c r="CH42" s="624"/>
      <c r="CI42" s="624"/>
      <c r="CJ42" s="624"/>
      <c r="CK42" s="624"/>
      <c r="CL42" s="624"/>
      <c r="CM42" s="624"/>
      <c r="CN42" s="624"/>
      <c r="CO42" s="624"/>
      <c r="CP42" s="624"/>
      <c r="CQ42" s="625"/>
      <c r="CR42" s="626">
        <v>915863</v>
      </c>
      <c r="CS42" s="637"/>
      <c r="CT42" s="637"/>
      <c r="CU42" s="637"/>
      <c r="CV42" s="637"/>
      <c r="CW42" s="637"/>
      <c r="CX42" s="637"/>
      <c r="CY42" s="638"/>
      <c r="CZ42" s="629">
        <v>7.5</v>
      </c>
      <c r="DA42" s="639"/>
      <c r="DB42" s="639"/>
      <c r="DC42" s="640"/>
      <c r="DD42" s="632">
        <v>471948</v>
      </c>
      <c r="DE42" s="637"/>
      <c r="DF42" s="637"/>
      <c r="DG42" s="637"/>
      <c r="DH42" s="637"/>
      <c r="DI42" s="637"/>
      <c r="DJ42" s="637"/>
      <c r="DK42" s="638"/>
      <c r="DL42" s="633"/>
      <c r="DM42" s="634"/>
      <c r="DN42" s="634"/>
      <c r="DO42" s="634"/>
      <c r="DP42" s="634"/>
      <c r="DQ42" s="634"/>
      <c r="DR42" s="634"/>
      <c r="DS42" s="634"/>
      <c r="DT42" s="634"/>
      <c r="DU42" s="634"/>
      <c r="DV42" s="635"/>
      <c r="DW42" s="619"/>
      <c r="DX42" s="620"/>
      <c r="DY42" s="620"/>
      <c r="DZ42" s="620"/>
      <c r="EA42" s="620"/>
      <c r="EB42" s="620"/>
      <c r="EC42" s="621"/>
    </row>
    <row r="43" spans="2:133" ht="11.25" customHeight="1" x14ac:dyDescent="0.15">
      <c r="B43" s="623" t="s">
        <v>581</v>
      </c>
      <c r="C43" s="624"/>
      <c r="D43" s="624"/>
      <c r="E43" s="624"/>
      <c r="F43" s="624"/>
      <c r="G43" s="624"/>
      <c r="H43" s="624"/>
      <c r="I43" s="624"/>
      <c r="J43" s="624"/>
      <c r="K43" s="624"/>
      <c r="L43" s="624"/>
      <c r="M43" s="624"/>
      <c r="N43" s="624"/>
      <c r="O43" s="624"/>
      <c r="P43" s="624"/>
      <c r="Q43" s="625"/>
      <c r="R43" s="626">
        <v>511426</v>
      </c>
      <c r="S43" s="627"/>
      <c r="T43" s="627"/>
      <c r="U43" s="627"/>
      <c r="V43" s="627"/>
      <c r="W43" s="627"/>
      <c r="X43" s="627"/>
      <c r="Y43" s="628"/>
      <c r="Z43" s="653">
        <v>3.8</v>
      </c>
      <c r="AA43" s="653"/>
      <c r="AB43" s="653"/>
      <c r="AC43" s="653"/>
      <c r="AD43" s="654" t="s">
        <v>416</v>
      </c>
      <c r="AE43" s="654"/>
      <c r="AF43" s="654"/>
      <c r="AG43" s="654"/>
      <c r="AH43" s="654"/>
      <c r="AI43" s="654"/>
      <c r="AJ43" s="654"/>
      <c r="AK43" s="654"/>
      <c r="AL43" s="629" t="s">
        <v>416</v>
      </c>
      <c r="AM43" s="630"/>
      <c r="AN43" s="630"/>
      <c r="AO43" s="655"/>
      <c r="BV43" s="364"/>
      <c r="BW43" s="364"/>
      <c r="BX43" s="364"/>
      <c r="BY43" s="364"/>
      <c r="BZ43" s="364"/>
      <c r="CA43" s="364"/>
      <c r="CB43" s="364"/>
      <c r="CD43" s="623" t="s">
        <v>582</v>
      </c>
      <c r="CE43" s="624"/>
      <c r="CF43" s="624"/>
      <c r="CG43" s="624"/>
      <c r="CH43" s="624"/>
      <c r="CI43" s="624"/>
      <c r="CJ43" s="624"/>
      <c r="CK43" s="624"/>
      <c r="CL43" s="624"/>
      <c r="CM43" s="624"/>
      <c r="CN43" s="624"/>
      <c r="CO43" s="624"/>
      <c r="CP43" s="624"/>
      <c r="CQ43" s="625"/>
      <c r="CR43" s="626">
        <v>89225</v>
      </c>
      <c r="CS43" s="637"/>
      <c r="CT43" s="637"/>
      <c r="CU43" s="637"/>
      <c r="CV43" s="637"/>
      <c r="CW43" s="637"/>
      <c r="CX43" s="637"/>
      <c r="CY43" s="638"/>
      <c r="CZ43" s="629">
        <v>0.7</v>
      </c>
      <c r="DA43" s="639"/>
      <c r="DB43" s="639"/>
      <c r="DC43" s="640"/>
      <c r="DD43" s="632">
        <v>89225</v>
      </c>
      <c r="DE43" s="637"/>
      <c r="DF43" s="637"/>
      <c r="DG43" s="637"/>
      <c r="DH43" s="637"/>
      <c r="DI43" s="637"/>
      <c r="DJ43" s="637"/>
      <c r="DK43" s="638"/>
      <c r="DL43" s="633"/>
      <c r="DM43" s="634"/>
      <c r="DN43" s="634"/>
      <c r="DO43" s="634"/>
      <c r="DP43" s="634"/>
      <c r="DQ43" s="634"/>
      <c r="DR43" s="634"/>
      <c r="DS43" s="634"/>
      <c r="DT43" s="634"/>
      <c r="DU43" s="634"/>
      <c r="DV43" s="635"/>
      <c r="DW43" s="619"/>
      <c r="DX43" s="620"/>
      <c r="DY43" s="620"/>
      <c r="DZ43" s="620"/>
      <c r="EA43" s="620"/>
      <c r="EB43" s="620"/>
      <c r="EC43" s="621"/>
    </row>
    <row r="44" spans="2:133" ht="11.25" customHeight="1" x14ac:dyDescent="0.15">
      <c r="B44" s="603" t="s">
        <v>583</v>
      </c>
      <c r="C44" s="604"/>
      <c r="D44" s="604"/>
      <c r="E44" s="604"/>
      <c r="F44" s="604"/>
      <c r="G44" s="604"/>
      <c r="H44" s="604"/>
      <c r="I44" s="604"/>
      <c r="J44" s="604"/>
      <c r="K44" s="604"/>
      <c r="L44" s="604"/>
      <c r="M44" s="604"/>
      <c r="N44" s="604"/>
      <c r="O44" s="604"/>
      <c r="P44" s="604"/>
      <c r="Q44" s="605"/>
      <c r="R44" s="606">
        <v>13310612</v>
      </c>
      <c r="S44" s="641"/>
      <c r="T44" s="641"/>
      <c r="U44" s="641"/>
      <c r="V44" s="641"/>
      <c r="W44" s="641"/>
      <c r="X44" s="641"/>
      <c r="Y44" s="642"/>
      <c r="Z44" s="643">
        <v>100</v>
      </c>
      <c r="AA44" s="643"/>
      <c r="AB44" s="643"/>
      <c r="AC44" s="643"/>
      <c r="AD44" s="644">
        <v>7519040</v>
      </c>
      <c r="AE44" s="644"/>
      <c r="AF44" s="644"/>
      <c r="AG44" s="644"/>
      <c r="AH44" s="644"/>
      <c r="AI44" s="644"/>
      <c r="AJ44" s="644"/>
      <c r="AK44" s="644"/>
      <c r="AL44" s="609">
        <v>100</v>
      </c>
      <c r="AM44" s="645"/>
      <c r="AN44" s="645"/>
      <c r="AO44" s="646"/>
      <c r="CD44" s="647" t="s">
        <v>545</v>
      </c>
      <c r="CE44" s="648"/>
      <c r="CF44" s="623" t="s">
        <v>584</v>
      </c>
      <c r="CG44" s="624"/>
      <c r="CH44" s="624"/>
      <c r="CI44" s="624"/>
      <c r="CJ44" s="624"/>
      <c r="CK44" s="624"/>
      <c r="CL44" s="624"/>
      <c r="CM44" s="624"/>
      <c r="CN44" s="624"/>
      <c r="CO44" s="624"/>
      <c r="CP44" s="624"/>
      <c r="CQ44" s="625"/>
      <c r="CR44" s="626">
        <v>889473</v>
      </c>
      <c r="CS44" s="627"/>
      <c r="CT44" s="627"/>
      <c r="CU44" s="627"/>
      <c r="CV44" s="627"/>
      <c r="CW44" s="627"/>
      <c r="CX44" s="627"/>
      <c r="CY44" s="628"/>
      <c r="CZ44" s="629">
        <v>7.3</v>
      </c>
      <c r="DA44" s="630"/>
      <c r="DB44" s="630"/>
      <c r="DC44" s="631"/>
      <c r="DD44" s="632">
        <v>452011</v>
      </c>
      <c r="DE44" s="627"/>
      <c r="DF44" s="627"/>
      <c r="DG44" s="627"/>
      <c r="DH44" s="627"/>
      <c r="DI44" s="627"/>
      <c r="DJ44" s="627"/>
      <c r="DK44" s="628"/>
      <c r="DL44" s="633"/>
      <c r="DM44" s="634"/>
      <c r="DN44" s="634"/>
      <c r="DO44" s="634"/>
      <c r="DP44" s="634"/>
      <c r="DQ44" s="634"/>
      <c r="DR44" s="634"/>
      <c r="DS44" s="634"/>
      <c r="DT44" s="634"/>
      <c r="DU44" s="634"/>
      <c r="DV44" s="635"/>
      <c r="DW44" s="619"/>
      <c r="DX44" s="620"/>
      <c r="DY44" s="620"/>
      <c r="DZ44" s="620"/>
      <c r="EA44" s="620"/>
      <c r="EB44" s="620"/>
      <c r="EC44" s="621"/>
    </row>
    <row r="45" spans="2:133" ht="11.25" customHeight="1" x14ac:dyDescent="0.15">
      <c r="CD45" s="649"/>
      <c r="CE45" s="650"/>
      <c r="CF45" s="623" t="s">
        <v>585</v>
      </c>
      <c r="CG45" s="624"/>
      <c r="CH45" s="624"/>
      <c r="CI45" s="624"/>
      <c r="CJ45" s="624"/>
      <c r="CK45" s="624"/>
      <c r="CL45" s="624"/>
      <c r="CM45" s="624"/>
      <c r="CN45" s="624"/>
      <c r="CO45" s="624"/>
      <c r="CP45" s="624"/>
      <c r="CQ45" s="625"/>
      <c r="CR45" s="626">
        <v>403348</v>
      </c>
      <c r="CS45" s="637"/>
      <c r="CT45" s="637"/>
      <c r="CU45" s="637"/>
      <c r="CV45" s="637"/>
      <c r="CW45" s="637"/>
      <c r="CX45" s="637"/>
      <c r="CY45" s="638"/>
      <c r="CZ45" s="629">
        <v>3.3</v>
      </c>
      <c r="DA45" s="639"/>
      <c r="DB45" s="639"/>
      <c r="DC45" s="640"/>
      <c r="DD45" s="632">
        <v>54899</v>
      </c>
      <c r="DE45" s="637"/>
      <c r="DF45" s="637"/>
      <c r="DG45" s="637"/>
      <c r="DH45" s="637"/>
      <c r="DI45" s="637"/>
      <c r="DJ45" s="637"/>
      <c r="DK45" s="638"/>
      <c r="DL45" s="633"/>
      <c r="DM45" s="634"/>
      <c r="DN45" s="634"/>
      <c r="DO45" s="634"/>
      <c r="DP45" s="634"/>
      <c r="DQ45" s="634"/>
      <c r="DR45" s="634"/>
      <c r="DS45" s="634"/>
      <c r="DT45" s="634"/>
      <c r="DU45" s="634"/>
      <c r="DV45" s="635"/>
      <c r="DW45" s="619"/>
      <c r="DX45" s="620"/>
      <c r="DY45" s="620"/>
      <c r="DZ45" s="620"/>
      <c r="EA45" s="620"/>
      <c r="EB45" s="620"/>
      <c r="EC45" s="621"/>
    </row>
    <row r="46" spans="2:133" ht="11.25" customHeight="1" x14ac:dyDescent="0.15">
      <c r="B46" s="215" t="s">
        <v>586</v>
      </c>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CD46" s="649"/>
      <c r="CE46" s="650"/>
      <c r="CF46" s="623" t="s">
        <v>587</v>
      </c>
      <c r="CG46" s="624"/>
      <c r="CH46" s="624"/>
      <c r="CI46" s="624"/>
      <c r="CJ46" s="624"/>
      <c r="CK46" s="624"/>
      <c r="CL46" s="624"/>
      <c r="CM46" s="624"/>
      <c r="CN46" s="624"/>
      <c r="CO46" s="624"/>
      <c r="CP46" s="624"/>
      <c r="CQ46" s="625"/>
      <c r="CR46" s="626">
        <v>461178</v>
      </c>
      <c r="CS46" s="627"/>
      <c r="CT46" s="627"/>
      <c r="CU46" s="627"/>
      <c r="CV46" s="627"/>
      <c r="CW46" s="627"/>
      <c r="CX46" s="627"/>
      <c r="CY46" s="628"/>
      <c r="CZ46" s="629">
        <v>3.8</v>
      </c>
      <c r="DA46" s="630"/>
      <c r="DB46" s="630"/>
      <c r="DC46" s="631"/>
      <c r="DD46" s="632">
        <v>396965</v>
      </c>
      <c r="DE46" s="627"/>
      <c r="DF46" s="627"/>
      <c r="DG46" s="627"/>
      <c r="DH46" s="627"/>
      <c r="DI46" s="627"/>
      <c r="DJ46" s="627"/>
      <c r="DK46" s="628"/>
      <c r="DL46" s="633"/>
      <c r="DM46" s="634"/>
      <c r="DN46" s="634"/>
      <c r="DO46" s="634"/>
      <c r="DP46" s="634"/>
      <c r="DQ46" s="634"/>
      <c r="DR46" s="634"/>
      <c r="DS46" s="634"/>
      <c r="DT46" s="634"/>
      <c r="DU46" s="634"/>
      <c r="DV46" s="635"/>
      <c r="DW46" s="619"/>
      <c r="DX46" s="620"/>
      <c r="DY46" s="620"/>
      <c r="DZ46" s="620"/>
      <c r="EA46" s="620"/>
      <c r="EB46" s="620"/>
      <c r="EC46" s="621"/>
    </row>
    <row r="47" spans="2:133" ht="11.25" customHeight="1" x14ac:dyDescent="0.15">
      <c r="B47" s="636" t="s">
        <v>588</v>
      </c>
      <c r="C47" s="636"/>
      <c r="D47" s="636"/>
      <c r="E47" s="636"/>
      <c r="F47" s="636"/>
      <c r="G47" s="636"/>
      <c r="H47" s="636"/>
      <c r="I47" s="636"/>
      <c r="J47" s="636"/>
      <c r="K47" s="636"/>
      <c r="L47" s="636"/>
      <c r="M47" s="636"/>
      <c r="N47" s="636"/>
      <c r="O47" s="636"/>
      <c r="P47" s="636"/>
      <c r="Q47" s="636"/>
      <c r="R47" s="636"/>
      <c r="S47" s="636"/>
      <c r="T47" s="636"/>
      <c r="U47" s="636"/>
      <c r="V47" s="636"/>
      <c r="W47" s="636"/>
      <c r="X47" s="636"/>
      <c r="Y47" s="636"/>
      <c r="Z47" s="636"/>
      <c r="AA47" s="636"/>
      <c r="AB47" s="636"/>
      <c r="AC47" s="636"/>
      <c r="AD47" s="636"/>
      <c r="AE47" s="636"/>
      <c r="AF47" s="636"/>
      <c r="AG47" s="636"/>
      <c r="AH47" s="636"/>
      <c r="AI47" s="636"/>
      <c r="AJ47" s="636"/>
      <c r="AK47" s="636"/>
      <c r="AL47" s="636"/>
      <c r="AM47" s="636"/>
      <c r="AN47" s="636"/>
      <c r="AO47" s="636"/>
      <c r="AP47" s="636"/>
      <c r="AQ47" s="636"/>
      <c r="AR47" s="636"/>
      <c r="AS47" s="636"/>
      <c r="AT47" s="636"/>
      <c r="AU47" s="636"/>
      <c r="AV47" s="636"/>
      <c r="AW47" s="636"/>
      <c r="AX47" s="636"/>
      <c r="AY47" s="636"/>
      <c r="AZ47" s="636"/>
      <c r="BA47" s="636"/>
      <c r="BB47" s="636"/>
      <c r="BC47" s="636"/>
      <c r="BD47" s="636"/>
      <c r="BE47" s="636"/>
      <c r="BF47" s="636"/>
      <c r="BG47" s="636"/>
      <c r="BH47" s="636"/>
      <c r="BI47" s="636"/>
      <c r="BJ47" s="636"/>
      <c r="BK47" s="636"/>
      <c r="BL47" s="636"/>
      <c r="BM47" s="636"/>
      <c r="BN47" s="636"/>
      <c r="BO47" s="636"/>
      <c r="BP47" s="636"/>
      <c r="BQ47" s="636"/>
      <c r="BR47" s="636"/>
      <c r="BS47" s="636"/>
      <c r="BT47" s="636"/>
      <c r="BU47" s="636"/>
      <c r="BV47" s="636"/>
      <c r="BW47" s="636"/>
      <c r="BX47" s="636"/>
      <c r="BY47" s="636"/>
      <c r="BZ47" s="636"/>
      <c r="CA47" s="636"/>
      <c r="CB47" s="636"/>
      <c r="CD47" s="649"/>
      <c r="CE47" s="650"/>
      <c r="CF47" s="623" t="s">
        <v>589</v>
      </c>
      <c r="CG47" s="624"/>
      <c r="CH47" s="624"/>
      <c r="CI47" s="624"/>
      <c r="CJ47" s="624"/>
      <c r="CK47" s="624"/>
      <c r="CL47" s="624"/>
      <c r="CM47" s="624"/>
      <c r="CN47" s="624"/>
      <c r="CO47" s="624"/>
      <c r="CP47" s="624"/>
      <c r="CQ47" s="625"/>
      <c r="CR47" s="626">
        <v>26390</v>
      </c>
      <c r="CS47" s="637"/>
      <c r="CT47" s="637"/>
      <c r="CU47" s="637"/>
      <c r="CV47" s="637"/>
      <c r="CW47" s="637"/>
      <c r="CX47" s="637"/>
      <c r="CY47" s="638"/>
      <c r="CZ47" s="629">
        <v>0.2</v>
      </c>
      <c r="DA47" s="639"/>
      <c r="DB47" s="639"/>
      <c r="DC47" s="640"/>
      <c r="DD47" s="632">
        <v>19937</v>
      </c>
      <c r="DE47" s="637"/>
      <c r="DF47" s="637"/>
      <c r="DG47" s="637"/>
      <c r="DH47" s="637"/>
      <c r="DI47" s="637"/>
      <c r="DJ47" s="637"/>
      <c r="DK47" s="638"/>
      <c r="DL47" s="633"/>
      <c r="DM47" s="634"/>
      <c r="DN47" s="634"/>
      <c r="DO47" s="634"/>
      <c r="DP47" s="634"/>
      <c r="DQ47" s="634"/>
      <c r="DR47" s="634"/>
      <c r="DS47" s="634"/>
      <c r="DT47" s="634"/>
      <c r="DU47" s="634"/>
      <c r="DV47" s="635"/>
      <c r="DW47" s="619"/>
      <c r="DX47" s="620"/>
      <c r="DY47" s="620"/>
      <c r="DZ47" s="620"/>
      <c r="EA47" s="620"/>
      <c r="EB47" s="620"/>
      <c r="EC47" s="621"/>
    </row>
    <row r="48" spans="2:133" x14ac:dyDescent="0.15">
      <c r="B48" s="622" t="s">
        <v>590</v>
      </c>
      <c r="C48" s="622"/>
      <c r="D48" s="622"/>
      <c r="E48" s="622"/>
      <c r="F48" s="622"/>
      <c r="G48" s="622"/>
      <c r="H48" s="622"/>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c r="AF48" s="622"/>
      <c r="AG48" s="622"/>
      <c r="AH48" s="622"/>
      <c r="AI48" s="622"/>
      <c r="AJ48" s="622"/>
      <c r="AK48" s="622"/>
      <c r="AL48" s="622"/>
      <c r="AM48" s="622"/>
      <c r="AN48" s="622"/>
      <c r="AO48" s="622"/>
      <c r="AP48" s="622"/>
      <c r="AQ48" s="622"/>
      <c r="AR48" s="622"/>
      <c r="AS48" s="622"/>
      <c r="AT48" s="622"/>
      <c r="AU48" s="622"/>
      <c r="AV48" s="622"/>
      <c r="AW48" s="622"/>
      <c r="AX48" s="622"/>
      <c r="AY48" s="622"/>
      <c r="AZ48" s="622"/>
      <c r="BA48" s="622"/>
      <c r="BB48" s="622"/>
      <c r="BC48" s="622"/>
      <c r="BD48" s="622"/>
      <c r="BE48" s="622"/>
      <c r="BF48" s="622"/>
      <c r="BG48" s="622"/>
      <c r="BH48" s="622"/>
      <c r="BI48" s="622"/>
      <c r="BJ48" s="622"/>
      <c r="BK48" s="622"/>
      <c r="BL48" s="622"/>
      <c r="BM48" s="622"/>
      <c r="BN48" s="622"/>
      <c r="BO48" s="622"/>
      <c r="BP48" s="622"/>
      <c r="BQ48" s="622"/>
      <c r="BR48" s="622"/>
      <c r="BS48" s="622"/>
      <c r="BT48" s="622"/>
      <c r="BU48" s="622"/>
      <c r="BV48" s="622"/>
      <c r="BW48" s="622"/>
      <c r="BX48" s="622"/>
      <c r="BY48" s="622"/>
      <c r="BZ48" s="622"/>
      <c r="CA48" s="622"/>
      <c r="CB48" s="622"/>
      <c r="CD48" s="651"/>
      <c r="CE48" s="652"/>
      <c r="CF48" s="623" t="s">
        <v>591</v>
      </c>
      <c r="CG48" s="624"/>
      <c r="CH48" s="624"/>
      <c r="CI48" s="624"/>
      <c r="CJ48" s="624"/>
      <c r="CK48" s="624"/>
      <c r="CL48" s="624"/>
      <c r="CM48" s="624"/>
      <c r="CN48" s="624"/>
      <c r="CO48" s="624"/>
      <c r="CP48" s="624"/>
      <c r="CQ48" s="625"/>
      <c r="CR48" s="626" t="s">
        <v>416</v>
      </c>
      <c r="CS48" s="627"/>
      <c r="CT48" s="627"/>
      <c r="CU48" s="627"/>
      <c r="CV48" s="627"/>
      <c r="CW48" s="627"/>
      <c r="CX48" s="627"/>
      <c r="CY48" s="628"/>
      <c r="CZ48" s="629" t="s">
        <v>416</v>
      </c>
      <c r="DA48" s="630"/>
      <c r="DB48" s="630"/>
      <c r="DC48" s="631"/>
      <c r="DD48" s="632" t="s">
        <v>416</v>
      </c>
      <c r="DE48" s="627"/>
      <c r="DF48" s="627"/>
      <c r="DG48" s="627"/>
      <c r="DH48" s="627"/>
      <c r="DI48" s="627"/>
      <c r="DJ48" s="627"/>
      <c r="DK48" s="628"/>
      <c r="DL48" s="633"/>
      <c r="DM48" s="634"/>
      <c r="DN48" s="634"/>
      <c r="DO48" s="634"/>
      <c r="DP48" s="634"/>
      <c r="DQ48" s="634"/>
      <c r="DR48" s="634"/>
      <c r="DS48" s="634"/>
      <c r="DT48" s="634"/>
      <c r="DU48" s="634"/>
      <c r="DV48" s="635"/>
      <c r="DW48" s="619"/>
      <c r="DX48" s="620"/>
      <c r="DY48" s="620"/>
      <c r="DZ48" s="620"/>
      <c r="EA48" s="620"/>
      <c r="EB48" s="620"/>
      <c r="EC48" s="621"/>
    </row>
    <row r="49" spans="2:133" ht="11.25" customHeight="1" x14ac:dyDescent="0.15">
      <c r="B49" s="35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CD49" s="603" t="s">
        <v>238</v>
      </c>
      <c r="CE49" s="604"/>
      <c r="CF49" s="604"/>
      <c r="CG49" s="604"/>
      <c r="CH49" s="604"/>
      <c r="CI49" s="604"/>
      <c r="CJ49" s="604"/>
      <c r="CK49" s="604"/>
      <c r="CL49" s="604"/>
      <c r="CM49" s="604"/>
      <c r="CN49" s="604"/>
      <c r="CO49" s="604"/>
      <c r="CP49" s="604"/>
      <c r="CQ49" s="605"/>
      <c r="CR49" s="606">
        <v>12179636</v>
      </c>
      <c r="CS49" s="607"/>
      <c r="CT49" s="607"/>
      <c r="CU49" s="607"/>
      <c r="CV49" s="607"/>
      <c r="CW49" s="607"/>
      <c r="CX49" s="607"/>
      <c r="CY49" s="608"/>
      <c r="CZ49" s="609">
        <v>100</v>
      </c>
      <c r="DA49" s="610"/>
      <c r="DB49" s="610"/>
      <c r="DC49" s="611"/>
      <c r="DD49" s="612">
        <v>8252585</v>
      </c>
      <c r="DE49" s="607"/>
      <c r="DF49" s="607"/>
      <c r="DG49" s="607"/>
      <c r="DH49" s="607"/>
      <c r="DI49" s="607"/>
      <c r="DJ49" s="607"/>
      <c r="DK49" s="608"/>
      <c r="DL49" s="613"/>
      <c r="DM49" s="614"/>
      <c r="DN49" s="614"/>
      <c r="DO49" s="614"/>
      <c r="DP49" s="614"/>
      <c r="DQ49" s="614"/>
      <c r="DR49" s="614"/>
      <c r="DS49" s="614"/>
      <c r="DT49" s="614"/>
      <c r="DU49" s="614"/>
      <c r="DV49" s="615"/>
      <c r="DW49" s="616"/>
      <c r="DX49" s="617"/>
      <c r="DY49" s="617"/>
      <c r="DZ49" s="617"/>
      <c r="EA49" s="617"/>
      <c r="EB49" s="617"/>
      <c r="EC49" s="618"/>
    </row>
    <row r="50" spans="2:133" hidden="1" x14ac:dyDescent="0.15">
      <c r="B50" s="354"/>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1" customWidth="1"/>
    <col min="131" max="131" width="1.625" style="221" customWidth="1"/>
    <col min="132" max="16384" width="9" style="221" hidden="1"/>
  </cols>
  <sheetData>
    <row r="1" spans="1:131" ht="11.25" customHeight="1" thickBot="1" x14ac:dyDescent="0.2">
      <c r="A1" s="217"/>
      <c r="B1" s="217"/>
      <c r="C1" s="217"/>
      <c r="D1" s="217"/>
      <c r="E1" s="217"/>
      <c r="F1" s="217"/>
      <c r="G1" s="217"/>
      <c r="H1" s="217"/>
      <c r="I1" s="217"/>
      <c r="J1" s="217"/>
      <c r="K1" s="217"/>
      <c r="L1" s="217"/>
      <c r="M1" s="217"/>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8"/>
      <c r="DQ1" s="219"/>
      <c r="DR1" s="219"/>
      <c r="DS1" s="219"/>
      <c r="DT1" s="219"/>
      <c r="DU1" s="219"/>
      <c r="DV1" s="219"/>
      <c r="DW1" s="219"/>
      <c r="DX1" s="219"/>
      <c r="DY1" s="219"/>
      <c r="DZ1" s="219"/>
      <c r="EA1" s="220"/>
    </row>
    <row r="2" spans="1:131" ht="26.25" customHeight="1" thickBot="1" x14ac:dyDescent="0.2">
      <c r="A2" s="1118" t="s">
        <v>262</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1119" t="s">
        <v>263</v>
      </c>
      <c r="DK2" s="1120"/>
      <c r="DL2" s="1120"/>
      <c r="DM2" s="1120"/>
      <c r="DN2" s="1120"/>
      <c r="DO2" s="1121"/>
      <c r="DP2" s="218"/>
      <c r="DQ2" s="1119" t="s">
        <v>264</v>
      </c>
      <c r="DR2" s="1120"/>
      <c r="DS2" s="1120"/>
      <c r="DT2" s="1120"/>
      <c r="DU2" s="1120"/>
      <c r="DV2" s="1120"/>
      <c r="DW2" s="1120"/>
      <c r="DX2" s="1120"/>
      <c r="DY2" s="1120"/>
      <c r="DZ2" s="1121"/>
      <c r="EA2" s="220"/>
    </row>
    <row r="3" spans="1:131" ht="11.25" customHeight="1" x14ac:dyDescent="0.15">
      <c r="A3" s="218"/>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8"/>
      <c r="DN3" s="218"/>
      <c r="DO3" s="218"/>
      <c r="DP3" s="218"/>
      <c r="DQ3" s="218"/>
      <c r="DR3" s="218"/>
      <c r="DS3" s="218"/>
      <c r="DT3" s="218"/>
      <c r="DU3" s="218"/>
      <c r="DV3" s="218"/>
      <c r="DW3" s="218"/>
      <c r="DX3" s="218"/>
      <c r="DY3" s="218"/>
      <c r="DZ3" s="218"/>
      <c r="EA3" s="220"/>
    </row>
    <row r="4" spans="1:131" s="225" customFormat="1" ht="26.25" customHeight="1" thickBot="1" x14ac:dyDescent="0.2">
      <c r="A4" s="1087" t="s">
        <v>265</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2"/>
      <c r="BA4" s="222"/>
      <c r="BB4" s="222"/>
      <c r="BC4" s="222"/>
      <c r="BD4" s="222"/>
      <c r="BE4" s="223"/>
      <c r="BF4" s="223"/>
      <c r="BG4" s="223"/>
      <c r="BH4" s="223"/>
      <c r="BI4" s="223"/>
      <c r="BJ4" s="223"/>
      <c r="BK4" s="223"/>
      <c r="BL4" s="223"/>
      <c r="BM4" s="223"/>
      <c r="BN4" s="223"/>
      <c r="BO4" s="223"/>
      <c r="BP4" s="223"/>
      <c r="BQ4" s="755" t="s">
        <v>266</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24"/>
    </row>
    <row r="5" spans="1:131" s="225" customFormat="1" ht="26.25" customHeight="1" x14ac:dyDescent="0.15">
      <c r="A5" s="1023" t="s">
        <v>267</v>
      </c>
      <c r="B5" s="1024"/>
      <c r="C5" s="1024"/>
      <c r="D5" s="1024"/>
      <c r="E5" s="1024"/>
      <c r="F5" s="1024"/>
      <c r="G5" s="1024"/>
      <c r="H5" s="1024"/>
      <c r="I5" s="1024"/>
      <c r="J5" s="1024"/>
      <c r="K5" s="1024"/>
      <c r="L5" s="1024"/>
      <c r="M5" s="1024"/>
      <c r="N5" s="1024"/>
      <c r="O5" s="1024"/>
      <c r="P5" s="1025"/>
      <c r="Q5" s="1029" t="s">
        <v>268</v>
      </c>
      <c r="R5" s="1030"/>
      <c r="S5" s="1030"/>
      <c r="T5" s="1030"/>
      <c r="U5" s="1031"/>
      <c r="V5" s="1029" t="s">
        <v>269</v>
      </c>
      <c r="W5" s="1030"/>
      <c r="X5" s="1030"/>
      <c r="Y5" s="1030"/>
      <c r="Z5" s="1031"/>
      <c r="AA5" s="1029" t="s">
        <v>270</v>
      </c>
      <c r="AB5" s="1030"/>
      <c r="AC5" s="1030"/>
      <c r="AD5" s="1030"/>
      <c r="AE5" s="1030"/>
      <c r="AF5" s="1122" t="s">
        <v>271</v>
      </c>
      <c r="AG5" s="1030"/>
      <c r="AH5" s="1030"/>
      <c r="AI5" s="1030"/>
      <c r="AJ5" s="1043"/>
      <c r="AK5" s="1030" t="s">
        <v>272</v>
      </c>
      <c r="AL5" s="1030"/>
      <c r="AM5" s="1030"/>
      <c r="AN5" s="1030"/>
      <c r="AO5" s="1031"/>
      <c r="AP5" s="1029" t="s">
        <v>273</v>
      </c>
      <c r="AQ5" s="1030"/>
      <c r="AR5" s="1030"/>
      <c r="AS5" s="1030"/>
      <c r="AT5" s="1031"/>
      <c r="AU5" s="1029" t="s">
        <v>274</v>
      </c>
      <c r="AV5" s="1030"/>
      <c r="AW5" s="1030"/>
      <c r="AX5" s="1030"/>
      <c r="AY5" s="1043"/>
      <c r="AZ5" s="222"/>
      <c r="BA5" s="222"/>
      <c r="BB5" s="222"/>
      <c r="BC5" s="222"/>
      <c r="BD5" s="222"/>
      <c r="BE5" s="223"/>
      <c r="BF5" s="223"/>
      <c r="BG5" s="223"/>
      <c r="BH5" s="223"/>
      <c r="BI5" s="223"/>
      <c r="BJ5" s="223"/>
      <c r="BK5" s="223"/>
      <c r="BL5" s="223"/>
      <c r="BM5" s="223"/>
      <c r="BN5" s="223"/>
      <c r="BO5" s="223"/>
      <c r="BP5" s="223"/>
      <c r="BQ5" s="1023" t="s">
        <v>275</v>
      </c>
      <c r="BR5" s="1024"/>
      <c r="BS5" s="1024"/>
      <c r="BT5" s="1024"/>
      <c r="BU5" s="1024"/>
      <c r="BV5" s="1024"/>
      <c r="BW5" s="1024"/>
      <c r="BX5" s="1024"/>
      <c r="BY5" s="1024"/>
      <c r="BZ5" s="1024"/>
      <c r="CA5" s="1024"/>
      <c r="CB5" s="1024"/>
      <c r="CC5" s="1024"/>
      <c r="CD5" s="1024"/>
      <c r="CE5" s="1024"/>
      <c r="CF5" s="1024"/>
      <c r="CG5" s="1025"/>
      <c r="CH5" s="1029" t="s">
        <v>276</v>
      </c>
      <c r="CI5" s="1030"/>
      <c r="CJ5" s="1030"/>
      <c r="CK5" s="1030"/>
      <c r="CL5" s="1031"/>
      <c r="CM5" s="1029" t="s">
        <v>277</v>
      </c>
      <c r="CN5" s="1030"/>
      <c r="CO5" s="1030"/>
      <c r="CP5" s="1030"/>
      <c r="CQ5" s="1031"/>
      <c r="CR5" s="1029" t="s">
        <v>278</v>
      </c>
      <c r="CS5" s="1030"/>
      <c r="CT5" s="1030"/>
      <c r="CU5" s="1030"/>
      <c r="CV5" s="1031"/>
      <c r="CW5" s="1029" t="s">
        <v>279</v>
      </c>
      <c r="CX5" s="1030"/>
      <c r="CY5" s="1030"/>
      <c r="CZ5" s="1030"/>
      <c r="DA5" s="1031"/>
      <c r="DB5" s="1029" t="s">
        <v>280</v>
      </c>
      <c r="DC5" s="1030"/>
      <c r="DD5" s="1030"/>
      <c r="DE5" s="1030"/>
      <c r="DF5" s="1031"/>
      <c r="DG5" s="1112" t="s">
        <v>281</v>
      </c>
      <c r="DH5" s="1113"/>
      <c r="DI5" s="1113"/>
      <c r="DJ5" s="1113"/>
      <c r="DK5" s="1114"/>
      <c r="DL5" s="1112" t="s">
        <v>282</v>
      </c>
      <c r="DM5" s="1113"/>
      <c r="DN5" s="1113"/>
      <c r="DO5" s="1113"/>
      <c r="DP5" s="1114"/>
      <c r="DQ5" s="1029" t="s">
        <v>283</v>
      </c>
      <c r="DR5" s="1030"/>
      <c r="DS5" s="1030"/>
      <c r="DT5" s="1030"/>
      <c r="DU5" s="1031"/>
      <c r="DV5" s="1029" t="s">
        <v>274</v>
      </c>
      <c r="DW5" s="1030"/>
      <c r="DX5" s="1030"/>
      <c r="DY5" s="1030"/>
      <c r="DZ5" s="1043"/>
      <c r="EA5" s="224"/>
    </row>
    <row r="6" spans="1:131" s="225"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2"/>
      <c r="BA6" s="222"/>
      <c r="BB6" s="222"/>
      <c r="BC6" s="222"/>
      <c r="BD6" s="222"/>
      <c r="BE6" s="223"/>
      <c r="BF6" s="223"/>
      <c r="BG6" s="223"/>
      <c r="BH6" s="223"/>
      <c r="BI6" s="223"/>
      <c r="BJ6" s="223"/>
      <c r="BK6" s="223"/>
      <c r="BL6" s="223"/>
      <c r="BM6" s="223"/>
      <c r="BN6" s="223"/>
      <c r="BO6" s="223"/>
      <c r="BP6" s="223"/>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24"/>
    </row>
    <row r="7" spans="1:131" s="225" customFormat="1" ht="26.25" customHeight="1" thickTop="1" x14ac:dyDescent="0.15">
      <c r="A7" s="226">
        <v>1</v>
      </c>
      <c r="B7" s="1075" t="s">
        <v>284</v>
      </c>
      <c r="C7" s="1076"/>
      <c r="D7" s="1076"/>
      <c r="E7" s="1076"/>
      <c r="F7" s="1076"/>
      <c r="G7" s="1076"/>
      <c r="H7" s="1076"/>
      <c r="I7" s="1076"/>
      <c r="J7" s="1076"/>
      <c r="K7" s="1076"/>
      <c r="L7" s="1076"/>
      <c r="M7" s="1076"/>
      <c r="N7" s="1076"/>
      <c r="O7" s="1076"/>
      <c r="P7" s="1077"/>
      <c r="Q7" s="1130">
        <v>13323</v>
      </c>
      <c r="R7" s="1131"/>
      <c r="S7" s="1131"/>
      <c r="T7" s="1131"/>
      <c r="U7" s="1131"/>
      <c r="V7" s="1131">
        <v>12192</v>
      </c>
      <c r="W7" s="1131"/>
      <c r="X7" s="1131"/>
      <c r="Y7" s="1131"/>
      <c r="Z7" s="1131"/>
      <c r="AA7" s="1131">
        <f>Q7-V7</f>
        <v>1131</v>
      </c>
      <c r="AB7" s="1131"/>
      <c r="AC7" s="1131"/>
      <c r="AD7" s="1131"/>
      <c r="AE7" s="1132"/>
      <c r="AF7" s="1133">
        <v>1090</v>
      </c>
      <c r="AG7" s="1134"/>
      <c r="AH7" s="1134"/>
      <c r="AI7" s="1134"/>
      <c r="AJ7" s="1135"/>
      <c r="AK7" s="1136">
        <v>8</v>
      </c>
      <c r="AL7" s="1137"/>
      <c r="AM7" s="1137"/>
      <c r="AN7" s="1137"/>
      <c r="AO7" s="1137"/>
      <c r="AP7" s="1137">
        <v>10434</v>
      </c>
      <c r="AQ7" s="1137"/>
      <c r="AR7" s="1137"/>
      <c r="AS7" s="1137"/>
      <c r="AT7" s="1137"/>
      <c r="AU7" s="1138"/>
      <c r="AV7" s="1138"/>
      <c r="AW7" s="1138"/>
      <c r="AX7" s="1138"/>
      <c r="AY7" s="1139"/>
      <c r="AZ7" s="222"/>
      <c r="BA7" s="222"/>
      <c r="BB7" s="222"/>
      <c r="BC7" s="222"/>
      <c r="BD7" s="222"/>
      <c r="BE7" s="223"/>
      <c r="BF7" s="223"/>
      <c r="BG7" s="223"/>
      <c r="BH7" s="223"/>
      <c r="BI7" s="223"/>
      <c r="BJ7" s="223"/>
      <c r="BK7" s="223"/>
      <c r="BL7" s="223"/>
      <c r="BM7" s="223"/>
      <c r="BN7" s="223"/>
      <c r="BO7" s="223"/>
      <c r="BP7" s="223"/>
      <c r="BQ7" s="226">
        <v>1</v>
      </c>
      <c r="BR7" s="227"/>
      <c r="BS7" s="1127"/>
      <c r="BT7" s="1128"/>
      <c r="BU7" s="1128"/>
      <c r="BV7" s="1128"/>
      <c r="BW7" s="1128"/>
      <c r="BX7" s="1128"/>
      <c r="BY7" s="1128"/>
      <c r="BZ7" s="1128"/>
      <c r="CA7" s="1128"/>
      <c r="CB7" s="1128"/>
      <c r="CC7" s="1128"/>
      <c r="CD7" s="1128"/>
      <c r="CE7" s="1128"/>
      <c r="CF7" s="1128"/>
      <c r="CG7" s="1140"/>
      <c r="CH7" s="1124"/>
      <c r="CI7" s="1125"/>
      <c r="CJ7" s="1125"/>
      <c r="CK7" s="1125"/>
      <c r="CL7" s="1126"/>
      <c r="CM7" s="1124"/>
      <c r="CN7" s="1125"/>
      <c r="CO7" s="1125"/>
      <c r="CP7" s="1125"/>
      <c r="CQ7" s="1126"/>
      <c r="CR7" s="1124"/>
      <c r="CS7" s="1125"/>
      <c r="CT7" s="1125"/>
      <c r="CU7" s="1125"/>
      <c r="CV7" s="1126"/>
      <c r="CW7" s="1124"/>
      <c r="CX7" s="1125"/>
      <c r="CY7" s="1125"/>
      <c r="CZ7" s="1125"/>
      <c r="DA7" s="1126"/>
      <c r="DB7" s="1124"/>
      <c r="DC7" s="1125"/>
      <c r="DD7" s="1125"/>
      <c r="DE7" s="1125"/>
      <c r="DF7" s="1126"/>
      <c r="DG7" s="1124"/>
      <c r="DH7" s="1125"/>
      <c r="DI7" s="1125"/>
      <c r="DJ7" s="1125"/>
      <c r="DK7" s="1126"/>
      <c r="DL7" s="1124"/>
      <c r="DM7" s="1125"/>
      <c r="DN7" s="1125"/>
      <c r="DO7" s="1125"/>
      <c r="DP7" s="1126"/>
      <c r="DQ7" s="1124"/>
      <c r="DR7" s="1125"/>
      <c r="DS7" s="1125"/>
      <c r="DT7" s="1125"/>
      <c r="DU7" s="1126"/>
      <c r="DV7" s="1127"/>
      <c r="DW7" s="1128"/>
      <c r="DX7" s="1128"/>
      <c r="DY7" s="1128"/>
      <c r="DZ7" s="1129"/>
      <c r="EA7" s="224"/>
    </row>
    <row r="8" spans="1:131" s="225" customFormat="1" ht="26.25" customHeight="1" x14ac:dyDescent="0.15">
      <c r="A8" s="228">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22"/>
      <c r="BA8" s="222"/>
      <c r="BB8" s="222"/>
      <c r="BC8" s="222"/>
      <c r="BD8" s="222"/>
      <c r="BE8" s="223"/>
      <c r="BF8" s="223"/>
      <c r="BG8" s="223"/>
      <c r="BH8" s="223"/>
      <c r="BI8" s="223"/>
      <c r="BJ8" s="223"/>
      <c r="BK8" s="223"/>
      <c r="BL8" s="223"/>
      <c r="BM8" s="223"/>
      <c r="BN8" s="223"/>
      <c r="BO8" s="223"/>
      <c r="BP8" s="223"/>
      <c r="BQ8" s="228">
        <v>2</v>
      </c>
      <c r="BR8" s="229"/>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24"/>
    </row>
    <row r="9" spans="1:131" s="225" customFormat="1" ht="26.25" customHeight="1" x14ac:dyDescent="0.15">
      <c r="A9" s="228">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22"/>
      <c r="BA9" s="222"/>
      <c r="BB9" s="222"/>
      <c r="BC9" s="222"/>
      <c r="BD9" s="222"/>
      <c r="BE9" s="223"/>
      <c r="BF9" s="223"/>
      <c r="BG9" s="223"/>
      <c r="BH9" s="223"/>
      <c r="BI9" s="223"/>
      <c r="BJ9" s="223"/>
      <c r="BK9" s="223"/>
      <c r="BL9" s="223"/>
      <c r="BM9" s="223"/>
      <c r="BN9" s="223"/>
      <c r="BO9" s="223"/>
      <c r="BP9" s="223"/>
      <c r="BQ9" s="228">
        <v>3</v>
      </c>
      <c r="BR9" s="229"/>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24"/>
    </row>
    <row r="10" spans="1:131" s="225" customFormat="1" ht="26.25" customHeight="1" x14ac:dyDescent="0.15">
      <c r="A10" s="228">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2"/>
      <c r="BA10" s="222"/>
      <c r="BB10" s="222"/>
      <c r="BC10" s="222"/>
      <c r="BD10" s="222"/>
      <c r="BE10" s="223"/>
      <c r="BF10" s="223"/>
      <c r="BG10" s="223"/>
      <c r="BH10" s="223"/>
      <c r="BI10" s="223"/>
      <c r="BJ10" s="223"/>
      <c r="BK10" s="223"/>
      <c r="BL10" s="223"/>
      <c r="BM10" s="223"/>
      <c r="BN10" s="223"/>
      <c r="BO10" s="223"/>
      <c r="BP10" s="223"/>
      <c r="BQ10" s="228">
        <v>4</v>
      </c>
      <c r="BR10" s="229"/>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24"/>
    </row>
    <row r="11" spans="1:131" s="225" customFormat="1" ht="26.25" customHeight="1" x14ac:dyDescent="0.15">
      <c r="A11" s="228">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2"/>
      <c r="BA11" s="222"/>
      <c r="BB11" s="222"/>
      <c r="BC11" s="222"/>
      <c r="BD11" s="222"/>
      <c r="BE11" s="223"/>
      <c r="BF11" s="223"/>
      <c r="BG11" s="223"/>
      <c r="BH11" s="223"/>
      <c r="BI11" s="223"/>
      <c r="BJ11" s="223"/>
      <c r="BK11" s="223"/>
      <c r="BL11" s="223"/>
      <c r="BM11" s="223"/>
      <c r="BN11" s="223"/>
      <c r="BO11" s="223"/>
      <c r="BP11" s="223"/>
      <c r="BQ11" s="228">
        <v>5</v>
      </c>
      <c r="BR11" s="229"/>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24"/>
    </row>
    <row r="12" spans="1:131" s="225" customFormat="1" ht="26.25" customHeight="1" x14ac:dyDescent="0.15">
      <c r="A12" s="228">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2"/>
      <c r="BA12" s="222"/>
      <c r="BB12" s="222"/>
      <c r="BC12" s="222"/>
      <c r="BD12" s="222"/>
      <c r="BE12" s="223"/>
      <c r="BF12" s="223"/>
      <c r="BG12" s="223"/>
      <c r="BH12" s="223"/>
      <c r="BI12" s="223"/>
      <c r="BJ12" s="223"/>
      <c r="BK12" s="223"/>
      <c r="BL12" s="223"/>
      <c r="BM12" s="223"/>
      <c r="BN12" s="223"/>
      <c r="BO12" s="223"/>
      <c r="BP12" s="223"/>
      <c r="BQ12" s="228">
        <v>6</v>
      </c>
      <c r="BR12" s="229"/>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24"/>
    </row>
    <row r="13" spans="1:131" s="225" customFormat="1" ht="26.25" customHeight="1" x14ac:dyDescent="0.15">
      <c r="A13" s="228">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2"/>
      <c r="BA13" s="222"/>
      <c r="BB13" s="222"/>
      <c r="BC13" s="222"/>
      <c r="BD13" s="222"/>
      <c r="BE13" s="223"/>
      <c r="BF13" s="223"/>
      <c r="BG13" s="223"/>
      <c r="BH13" s="223"/>
      <c r="BI13" s="223"/>
      <c r="BJ13" s="223"/>
      <c r="BK13" s="223"/>
      <c r="BL13" s="223"/>
      <c r="BM13" s="223"/>
      <c r="BN13" s="223"/>
      <c r="BO13" s="223"/>
      <c r="BP13" s="223"/>
      <c r="BQ13" s="228">
        <v>7</v>
      </c>
      <c r="BR13" s="229"/>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24"/>
    </row>
    <row r="14" spans="1:131" s="225" customFormat="1" ht="26.25" customHeight="1" x14ac:dyDescent="0.15">
      <c r="A14" s="228">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2"/>
      <c r="BA14" s="222"/>
      <c r="BB14" s="222"/>
      <c r="BC14" s="222"/>
      <c r="BD14" s="222"/>
      <c r="BE14" s="223"/>
      <c r="BF14" s="223"/>
      <c r="BG14" s="223"/>
      <c r="BH14" s="223"/>
      <c r="BI14" s="223"/>
      <c r="BJ14" s="223"/>
      <c r="BK14" s="223"/>
      <c r="BL14" s="223"/>
      <c r="BM14" s="223"/>
      <c r="BN14" s="223"/>
      <c r="BO14" s="223"/>
      <c r="BP14" s="223"/>
      <c r="BQ14" s="228">
        <v>8</v>
      </c>
      <c r="BR14" s="229"/>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24"/>
    </row>
    <row r="15" spans="1:131" s="225" customFormat="1" ht="26.25" customHeight="1" x14ac:dyDescent="0.15">
      <c r="A15" s="228">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2"/>
      <c r="BA15" s="222"/>
      <c r="BB15" s="222"/>
      <c r="BC15" s="222"/>
      <c r="BD15" s="222"/>
      <c r="BE15" s="223"/>
      <c r="BF15" s="223"/>
      <c r="BG15" s="223"/>
      <c r="BH15" s="223"/>
      <c r="BI15" s="223"/>
      <c r="BJ15" s="223"/>
      <c r="BK15" s="223"/>
      <c r="BL15" s="223"/>
      <c r="BM15" s="223"/>
      <c r="BN15" s="223"/>
      <c r="BO15" s="223"/>
      <c r="BP15" s="223"/>
      <c r="BQ15" s="228">
        <v>9</v>
      </c>
      <c r="BR15" s="229"/>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24"/>
    </row>
    <row r="16" spans="1:131" s="225" customFormat="1" ht="26.25" customHeight="1" x14ac:dyDescent="0.15">
      <c r="A16" s="228">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2"/>
      <c r="BA16" s="222"/>
      <c r="BB16" s="222"/>
      <c r="BC16" s="222"/>
      <c r="BD16" s="222"/>
      <c r="BE16" s="223"/>
      <c r="BF16" s="223"/>
      <c r="BG16" s="223"/>
      <c r="BH16" s="223"/>
      <c r="BI16" s="223"/>
      <c r="BJ16" s="223"/>
      <c r="BK16" s="223"/>
      <c r="BL16" s="223"/>
      <c r="BM16" s="223"/>
      <c r="BN16" s="223"/>
      <c r="BO16" s="223"/>
      <c r="BP16" s="223"/>
      <c r="BQ16" s="228">
        <v>10</v>
      </c>
      <c r="BR16" s="229"/>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24"/>
    </row>
    <row r="17" spans="1:131" s="225" customFormat="1" ht="26.25" customHeight="1" x14ac:dyDescent="0.15">
      <c r="A17" s="228">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2"/>
      <c r="BA17" s="222"/>
      <c r="BB17" s="222"/>
      <c r="BC17" s="222"/>
      <c r="BD17" s="222"/>
      <c r="BE17" s="223"/>
      <c r="BF17" s="223"/>
      <c r="BG17" s="223"/>
      <c r="BH17" s="223"/>
      <c r="BI17" s="223"/>
      <c r="BJ17" s="223"/>
      <c r="BK17" s="223"/>
      <c r="BL17" s="223"/>
      <c r="BM17" s="223"/>
      <c r="BN17" s="223"/>
      <c r="BO17" s="223"/>
      <c r="BP17" s="223"/>
      <c r="BQ17" s="228">
        <v>11</v>
      </c>
      <c r="BR17" s="229"/>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24"/>
    </row>
    <row r="18" spans="1:131" s="225" customFormat="1" ht="26.25" customHeight="1" x14ac:dyDescent="0.15">
      <c r="A18" s="228">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2"/>
      <c r="BA18" s="222"/>
      <c r="BB18" s="222"/>
      <c r="BC18" s="222"/>
      <c r="BD18" s="222"/>
      <c r="BE18" s="223"/>
      <c r="BF18" s="223"/>
      <c r="BG18" s="223"/>
      <c r="BH18" s="223"/>
      <c r="BI18" s="223"/>
      <c r="BJ18" s="223"/>
      <c r="BK18" s="223"/>
      <c r="BL18" s="223"/>
      <c r="BM18" s="223"/>
      <c r="BN18" s="223"/>
      <c r="BO18" s="223"/>
      <c r="BP18" s="223"/>
      <c r="BQ18" s="228">
        <v>12</v>
      </c>
      <c r="BR18" s="229"/>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24"/>
    </row>
    <row r="19" spans="1:131" s="225" customFormat="1" ht="26.25" customHeight="1" x14ac:dyDescent="0.15">
      <c r="A19" s="228">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2"/>
      <c r="BA19" s="222"/>
      <c r="BB19" s="222"/>
      <c r="BC19" s="222"/>
      <c r="BD19" s="222"/>
      <c r="BE19" s="223"/>
      <c r="BF19" s="223"/>
      <c r="BG19" s="223"/>
      <c r="BH19" s="223"/>
      <c r="BI19" s="223"/>
      <c r="BJ19" s="223"/>
      <c r="BK19" s="223"/>
      <c r="BL19" s="223"/>
      <c r="BM19" s="223"/>
      <c r="BN19" s="223"/>
      <c r="BO19" s="223"/>
      <c r="BP19" s="223"/>
      <c r="BQ19" s="228">
        <v>13</v>
      </c>
      <c r="BR19" s="229"/>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24"/>
    </row>
    <row r="20" spans="1:131" s="225" customFormat="1" ht="26.25" customHeight="1" x14ac:dyDescent="0.15">
      <c r="A20" s="228">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2"/>
      <c r="BA20" s="222"/>
      <c r="BB20" s="222"/>
      <c r="BC20" s="222"/>
      <c r="BD20" s="222"/>
      <c r="BE20" s="223"/>
      <c r="BF20" s="223"/>
      <c r="BG20" s="223"/>
      <c r="BH20" s="223"/>
      <c r="BI20" s="223"/>
      <c r="BJ20" s="223"/>
      <c r="BK20" s="223"/>
      <c r="BL20" s="223"/>
      <c r="BM20" s="223"/>
      <c r="BN20" s="223"/>
      <c r="BO20" s="223"/>
      <c r="BP20" s="223"/>
      <c r="BQ20" s="228">
        <v>14</v>
      </c>
      <c r="BR20" s="229"/>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24"/>
    </row>
    <row r="21" spans="1:131" s="225" customFormat="1" ht="26.25" customHeight="1" thickBot="1" x14ac:dyDescent="0.2">
      <c r="A21" s="228">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2"/>
      <c r="BA21" s="222"/>
      <c r="BB21" s="222"/>
      <c r="BC21" s="222"/>
      <c r="BD21" s="222"/>
      <c r="BE21" s="223"/>
      <c r="BF21" s="223"/>
      <c r="BG21" s="223"/>
      <c r="BH21" s="223"/>
      <c r="BI21" s="223"/>
      <c r="BJ21" s="223"/>
      <c r="BK21" s="223"/>
      <c r="BL21" s="223"/>
      <c r="BM21" s="223"/>
      <c r="BN21" s="223"/>
      <c r="BO21" s="223"/>
      <c r="BP21" s="223"/>
      <c r="BQ21" s="228">
        <v>15</v>
      </c>
      <c r="BR21" s="229"/>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24"/>
    </row>
    <row r="22" spans="1:131" s="225" customFormat="1" ht="26.25" customHeight="1" x14ac:dyDescent="0.15">
      <c r="A22" s="228">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285</v>
      </c>
      <c r="BA22" s="1056"/>
      <c r="BB22" s="1056"/>
      <c r="BC22" s="1056"/>
      <c r="BD22" s="1057"/>
      <c r="BE22" s="223"/>
      <c r="BF22" s="223"/>
      <c r="BG22" s="223"/>
      <c r="BH22" s="223"/>
      <c r="BI22" s="223"/>
      <c r="BJ22" s="223"/>
      <c r="BK22" s="223"/>
      <c r="BL22" s="223"/>
      <c r="BM22" s="223"/>
      <c r="BN22" s="223"/>
      <c r="BO22" s="223"/>
      <c r="BP22" s="223"/>
      <c r="BQ22" s="228">
        <v>16</v>
      </c>
      <c r="BR22" s="229"/>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24"/>
    </row>
    <row r="23" spans="1:131" s="225" customFormat="1" ht="26.25" customHeight="1" thickBot="1" x14ac:dyDescent="0.2">
      <c r="A23" s="230" t="s">
        <v>286</v>
      </c>
      <c r="B23" s="962" t="s">
        <v>287</v>
      </c>
      <c r="C23" s="963"/>
      <c r="D23" s="963"/>
      <c r="E23" s="963"/>
      <c r="F23" s="963"/>
      <c r="G23" s="963"/>
      <c r="H23" s="963"/>
      <c r="I23" s="963"/>
      <c r="J23" s="963"/>
      <c r="K23" s="963"/>
      <c r="L23" s="963"/>
      <c r="M23" s="963"/>
      <c r="N23" s="963"/>
      <c r="O23" s="963"/>
      <c r="P23" s="973"/>
      <c r="Q23" s="1095">
        <v>13311</v>
      </c>
      <c r="R23" s="1089"/>
      <c r="S23" s="1089"/>
      <c r="T23" s="1089"/>
      <c r="U23" s="1089"/>
      <c r="V23" s="1089">
        <v>12180</v>
      </c>
      <c r="W23" s="1089"/>
      <c r="X23" s="1089"/>
      <c r="Y23" s="1089"/>
      <c r="Z23" s="1089"/>
      <c r="AA23" s="1089">
        <f>Q23-V23</f>
        <v>1131</v>
      </c>
      <c r="AB23" s="1089"/>
      <c r="AC23" s="1089"/>
      <c r="AD23" s="1089"/>
      <c r="AE23" s="1096"/>
      <c r="AF23" s="1097">
        <v>1090</v>
      </c>
      <c r="AG23" s="1089"/>
      <c r="AH23" s="1089"/>
      <c r="AI23" s="1089"/>
      <c r="AJ23" s="1098"/>
      <c r="AK23" s="1099"/>
      <c r="AL23" s="1100"/>
      <c r="AM23" s="1100"/>
      <c r="AN23" s="1100"/>
      <c r="AO23" s="1100"/>
      <c r="AP23" s="1089">
        <v>10434</v>
      </c>
      <c r="AQ23" s="1089"/>
      <c r="AR23" s="1089"/>
      <c r="AS23" s="1089"/>
      <c r="AT23" s="1089"/>
      <c r="AU23" s="1090"/>
      <c r="AV23" s="1090"/>
      <c r="AW23" s="1090"/>
      <c r="AX23" s="1090"/>
      <c r="AY23" s="1091"/>
      <c r="AZ23" s="1092" t="s">
        <v>288</v>
      </c>
      <c r="BA23" s="1093"/>
      <c r="BB23" s="1093"/>
      <c r="BC23" s="1093"/>
      <c r="BD23" s="1094"/>
      <c r="BE23" s="223"/>
      <c r="BF23" s="223"/>
      <c r="BG23" s="223"/>
      <c r="BH23" s="223"/>
      <c r="BI23" s="223"/>
      <c r="BJ23" s="223"/>
      <c r="BK23" s="223"/>
      <c r="BL23" s="223"/>
      <c r="BM23" s="223"/>
      <c r="BN23" s="223"/>
      <c r="BO23" s="223"/>
      <c r="BP23" s="223"/>
      <c r="BQ23" s="228">
        <v>17</v>
      </c>
      <c r="BR23" s="229"/>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24"/>
    </row>
    <row r="24" spans="1:131" s="225" customFormat="1" ht="26.25" customHeight="1" x14ac:dyDescent="0.15">
      <c r="A24" s="1088" t="s">
        <v>289</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2"/>
      <c r="BA24" s="222"/>
      <c r="BB24" s="222"/>
      <c r="BC24" s="222"/>
      <c r="BD24" s="222"/>
      <c r="BE24" s="223"/>
      <c r="BF24" s="223"/>
      <c r="BG24" s="223"/>
      <c r="BH24" s="223"/>
      <c r="BI24" s="223"/>
      <c r="BJ24" s="223"/>
      <c r="BK24" s="223"/>
      <c r="BL24" s="223"/>
      <c r="BM24" s="223"/>
      <c r="BN24" s="223"/>
      <c r="BO24" s="223"/>
      <c r="BP24" s="223"/>
      <c r="BQ24" s="228">
        <v>18</v>
      </c>
      <c r="BR24" s="229"/>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24"/>
    </row>
    <row r="25" spans="1:131" ht="26.25" customHeight="1" thickBot="1" x14ac:dyDescent="0.2">
      <c r="A25" s="1087" t="s">
        <v>290</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2"/>
      <c r="BK25" s="222"/>
      <c r="BL25" s="222"/>
      <c r="BM25" s="222"/>
      <c r="BN25" s="222"/>
      <c r="BO25" s="231"/>
      <c r="BP25" s="231"/>
      <c r="BQ25" s="228">
        <v>19</v>
      </c>
      <c r="BR25" s="229"/>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0"/>
    </row>
    <row r="26" spans="1:131" ht="26.25" customHeight="1" x14ac:dyDescent="0.15">
      <c r="A26" s="1023" t="s">
        <v>267</v>
      </c>
      <c r="B26" s="1024"/>
      <c r="C26" s="1024"/>
      <c r="D26" s="1024"/>
      <c r="E26" s="1024"/>
      <c r="F26" s="1024"/>
      <c r="G26" s="1024"/>
      <c r="H26" s="1024"/>
      <c r="I26" s="1024"/>
      <c r="J26" s="1024"/>
      <c r="K26" s="1024"/>
      <c r="L26" s="1024"/>
      <c r="M26" s="1024"/>
      <c r="N26" s="1024"/>
      <c r="O26" s="1024"/>
      <c r="P26" s="1025"/>
      <c r="Q26" s="1029" t="s">
        <v>291</v>
      </c>
      <c r="R26" s="1030"/>
      <c r="S26" s="1030"/>
      <c r="T26" s="1030"/>
      <c r="U26" s="1031"/>
      <c r="V26" s="1029" t="s">
        <v>292</v>
      </c>
      <c r="W26" s="1030"/>
      <c r="X26" s="1030"/>
      <c r="Y26" s="1030"/>
      <c r="Z26" s="1031"/>
      <c r="AA26" s="1029" t="s">
        <v>293</v>
      </c>
      <c r="AB26" s="1030"/>
      <c r="AC26" s="1030"/>
      <c r="AD26" s="1030"/>
      <c r="AE26" s="1030"/>
      <c r="AF26" s="1083" t="s">
        <v>294</v>
      </c>
      <c r="AG26" s="1036"/>
      <c r="AH26" s="1036"/>
      <c r="AI26" s="1036"/>
      <c r="AJ26" s="1084"/>
      <c r="AK26" s="1030" t="s">
        <v>295</v>
      </c>
      <c r="AL26" s="1030"/>
      <c r="AM26" s="1030"/>
      <c r="AN26" s="1030"/>
      <c r="AO26" s="1031"/>
      <c r="AP26" s="1029" t="s">
        <v>296</v>
      </c>
      <c r="AQ26" s="1030"/>
      <c r="AR26" s="1030"/>
      <c r="AS26" s="1030"/>
      <c r="AT26" s="1031"/>
      <c r="AU26" s="1029" t="s">
        <v>297</v>
      </c>
      <c r="AV26" s="1030"/>
      <c r="AW26" s="1030"/>
      <c r="AX26" s="1030"/>
      <c r="AY26" s="1031"/>
      <c r="AZ26" s="1029" t="s">
        <v>298</v>
      </c>
      <c r="BA26" s="1030"/>
      <c r="BB26" s="1030"/>
      <c r="BC26" s="1030"/>
      <c r="BD26" s="1031"/>
      <c r="BE26" s="1029" t="s">
        <v>274</v>
      </c>
      <c r="BF26" s="1030"/>
      <c r="BG26" s="1030"/>
      <c r="BH26" s="1030"/>
      <c r="BI26" s="1043"/>
      <c r="BJ26" s="222"/>
      <c r="BK26" s="222"/>
      <c r="BL26" s="222"/>
      <c r="BM26" s="222"/>
      <c r="BN26" s="222"/>
      <c r="BO26" s="231"/>
      <c r="BP26" s="231"/>
      <c r="BQ26" s="228">
        <v>20</v>
      </c>
      <c r="BR26" s="229"/>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0"/>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2"/>
      <c r="BK27" s="222"/>
      <c r="BL27" s="222"/>
      <c r="BM27" s="222"/>
      <c r="BN27" s="222"/>
      <c r="BO27" s="231"/>
      <c r="BP27" s="231"/>
      <c r="BQ27" s="228">
        <v>21</v>
      </c>
      <c r="BR27" s="229"/>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0"/>
    </row>
    <row r="28" spans="1:131" ht="26.25" customHeight="1" thickTop="1" x14ac:dyDescent="0.15">
      <c r="A28" s="232">
        <v>1</v>
      </c>
      <c r="B28" s="1075" t="s">
        <v>299</v>
      </c>
      <c r="C28" s="1076"/>
      <c r="D28" s="1076"/>
      <c r="E28" s="1076"/>
      <c r="F28" s="1076"/>
      <c r="G28" s="1076"/>
      <c r="H28" s="1076"/>
      <c r="I28" s="1076"/>
      <c r="J28" s="1076"/>
      <c r="K28" s="1076"/>
      <c r="L28" s="1076"/>
      <c r="M28" s="1076"/>
      <c r="N28" s="1076"/>
      <c r="O28" s="1076"/>
      <c r="P28" s="1077"/>
      <c r="Q28" s="1078">
        <v>3870</v>
      </c>
      <c r="R28" s="1079"/>
      <c r="S28" s="1079"/>
      <c r="T28" s="1079"/>
      <c r="U28" s="1079"/>
      <c r="V28" s="1079">
        <v>3723</v>
      </c>
      <c r="W28" s="1079"/>
      <c r="X28" s="1079"/>
      <c r="Y28" s="1079"/>
      <c r="Z28" s="1079"/>
      <c r="AA28" s="1079">
        <v>147</v>
      </c>
      <c r="AB28" s="1079"/>
      <c r="AC28" s="1079"/>
      <c r="AD28" s="1079"/>
      <c r="AE28" s="1080"/>
      <c r="AF28" s="1081">
        <v>147</v>
      </c>
      <c r="AG28" s="1079"/>
      <c r="AH28" s="1079"/>
      <c r="AI28" s="1079"/>
      <c r="AJ28" s="1082"/>
      <c r="AK28" s="1070">
        <v>251</v>
      </c>
      <c r="AL28" s="1071"/>
      <c r="AM28" s="1071"/>
      <c r="AN28" s="1071"/>
      <c r="AO28" s="1071"/>
      <c r="AP28" s="1071">
        <v>0</v>
      </c>
      <c r="AQ28" s="1071"/>
      <c r="AR28" s="1071"/>
      <c r="AS28" s="1071"/>
      <c r="AT28" s="1071"/>
      <c r="AU28" s="1071"/>
      <c r="AV28" s="1071"/>
      <c r="AW28" s="1071"/>
      <c r="AX28" s="1071"/>
      <c r="AY28" s="1071"/>
      <c r="AZ28" s="1072"/>
      <c r="BA28" s="1072"/>
      <c r="BB28" s="1072"/>
      <c r="BC28" s="1072"/>
      <c r="BD28" s="1072"/>
      <c r="BE28" s="1073"/>
      <c r="BF28" s="1073"/>
      <c r="BG28" s="1073"/>
      <c r="BH28" s="1073"/>
      <c r="BI28" s="1074"/>
      <c r="BJ28" s="222"/>
      <c r="BK28" s="222"/>
      <c r="BL28" s="222"/>
      <c r="BM28" s="222"/>
      <c r="BN28" s="222"/>
      <c r="BO28" s="231"/>
      <c r="BP28" s="231"/>
      <c r="BQ28" s="228">
        <v>22</v>
      </c>
      <c r="BR28" s="229"/>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0"/>
    </row>
    <row r="29" spans="1:131" ht="26.25" customHeight="1" x14ac:dyDescent="0.15">
      <c r="A29" s="232">
        <v>2</v>
      </c>
      <c r="B29" s="1058" t="s">
        <v>300</v>
      </c>
      <c r="C29" s="1059"/>
      <c r="D29" s="1059"/>
      <c r="E29" s="1059"/>
      <c r="F29" s="1059"/>
      <c r="G29" s="1059"/>
      <c r="H29" s="1059"/>
      <c r="I29" s="1059"/>
      <c r="J29" s="1059"/>
      <c r="K29" s="1059"/>
      <c r="L29" s="1059"/>
      <c r="M29" s="1059"/>
      <c r="N29" s="1059"/>
      <c r="O29" s="1059"/>
      <c r="P29" s="1060"/>
      <c r="Q29" s="1066">
        <v>395</v>
      </c>
      <c r="R29" s="1067"/>
      <c r="S29" s="1067"/>
      <c r="T29" s="1067"/>
      <c r="U29" s="1067"/>
      <c r="V29" s="1067">
        <v>391</v>
      </c>
      <c r="W29" s="1067"/>
      <c r="X29" s="1067"/>
      <c r="Y29" s="1067"/>
      <c r="Z29" s="1067"/>
      <c r="AA29" s="1067">
        <v>4</v>
      </c>
      <c r="AB29" s="1067"/>
      <c r="AC29" s="1067"/>
      <c r="AD29" s="1067"/>
      <c r="AE29" s="1068"/>
      <c r="AF29" s="1063">
        <v>4</v>
      </c>
      <c r="AG29" s="1064"/>
      <c r="AH29" s="1064"/>
      <c r="AI29" s="1064"/>
      <c r="AJ29" s="1065"/>
      <c r="AK29" s="1005">
        <v>102</v>
      </c>
      <c r="AL29" s="996"/>
      <c r="AM29" s="996"/>
      <c r="AN29" s="996"/>
      <c r="AO29" s="996"/>
      <c r="AP29" s="996">
        <v>0</v>
      </c>
      <c r="AQ29" s="996"/>
      <c r="AR29" s="996"/>
      <c r="AS29" s="996"/>
      <c r="AT29" s="996"/>
      <c r="AU29" s="996"/>
      <c r="AV29" s="996"/>
      <c r="AW29" s="996"/>
      <c r="AX29" s="996"/>
      <c r="AY29" s="996"/>
      <c r="AZ29" s="1069"/>
      <c r="BA29" s="1069"/>
      <c r="BB29" s="1069"/>
      <c r="BC29" s="1069"/>
      <c r="BD29" s="1069"/>
      <c r="BE29" s="997"/>
      <c r="BF29" s="997"/>
      <c r="BG29" s="997"/>
      <c r="BH29" s="997"/>
      <c r="BI29" s="998"/>
      <c r="BJ29" s="222"/>
      <c r="BK29" s="222"/>
      <c r="BL29" s="222"/>
      <c r="BM29" s="222"/>
      <c r="BN29" s="222"/>
      <c r="BO29" s="231"/>
      <c r="BP29" s="231"/>
      <c r="BQ29" s="228">
        <v>23</v>
      </c>
      <c r="BR29" s="229"/>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0"/>
    </row>
    <row r="30" spans="1:131" ht="26.25" customHeight="1" x14ac:dyDescent="0.15">
      <c r="A30" s="232">
        <v>3</v>
      </c>
      <c r="B30" s="1058" t="s">
        <v>301</v>
      </c>
      <c r="C30" s="1059"/>
      <c r="D30" s="1059"/>
      <c r="E30" s="1059"/>
      <c r="F30" s="1059"/>
      <c r="G30" s="1059"/>
      <c r="H30" s="1059"/>
      <c r="I30" s="1059"/>
      <c r="J30" s="1059"/>
      <c r="K30" s="1059"/>
      <c r="L30" s="1059"/>
      <c r="M30" s="1059"/>
      <c r="N30" s="1059"/>
      <c r="O30" s="1059"/>
      <c r="P30" s="1060"/>
      <c r="Q30" s="1066">
        <v>868</v>
      </c>
      <c r="R30" s="1067"/>
      <c r="S30" s="1067"/>
      <c r="T30" s="1067"/>
      <c r="U30" s="1067"/>
      <c r="V30" s="1067">
        <v>825</v>
      </c>
      <c r="W30" s="1067"/>
      <c r="X30" s="1067"/>
      <c r="Y30" s="1067"/>
      <c r="Z30" s="1067"/>
      <c r="AA30" s="1067">
        <v>43</v>
      </c>
      <c r="AB30" s="1067"/>
      <c r="AC30" s="1067"/>
      <c r="AD30" s="1067"/>
      <c r="AE30" s="1068"/>
      <c r="AF30" s="1063">
        <v>713</v>
      </c>
      <c r="AG30" s="1064"/>
      <c r="AH30" s="1064"/>
      <c r="AI30" s="1064"/>
      <c r="AJ30" s="1065"/>
      <c r="AK30" s="1005"/>
      <c r="AL30" s="996"/>
      <c r="AM30" s="996"/>
      <c r="AN30" s="996"/>
      <c r="AO30" s="996"/>
      <c r="AP30" s="996">
        <v>389</v>
      </c>
      <c r="AQ30" s="996"/>
      <c r="AR30" s="996"/>
      <c r="AS30" s="996"/>
      <c r="AT30" s="996"/>
      <c r="AU30" s="996">
        <v>9</v>
      </c>
      <c r="AV30" s="996"/>
      <c r="AW30" s="996"/>
      <c r="AX30" s="996"/>
      <c r="AY30" s="996"/>
      <c r="AZ30" s="1069"/>
      <c r="BA30" s="1069"/>
      <c r="BB30" s="1069"/>
      <c r="BC30" s="1069"/>
      <c r="BD30" s="1069"/>
      <c r="BE30" s="997" t="s">
        <v>302</v>
      </c>
      <c r="BF30" s="997"/>
      <c r="BG30" s="997"/>
      <c r="BH30" s="997"/>
      <c r="BI30" s="998"/>
      <c r="BJ30" s="222"/>
      <c r="BK30" s="222"/>
      <c r="BL30" s="222"/>
      <c r="BM30" s="222"/>
      <c r="BN30" s="222"/>
      <c r="BO30" s="231"/>
      <c r="BP30" s="231"/>
      <c r="BQ30" s="228">
        <v>24</v>
      </c>
      <c r="BR30" s="229"/>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0"/>
    </row>
    <row r="31" spans="1:131" ht="26.25" customHeight="1" x14ac:dyDescent="0.15">
      <c r="A31" s="232">
        <v>4</v>
      </c>
      <c r="B31" s="1058" t="s">
        <v>303</v>
      </c>
      <c r="C31" s="1059"/>
      <c r="D31" s="1059"/>
      <c r="E31" s="1059"/>
      <c r="F31" s="1059"/>
      <c r="G31" s="1059"/>
      <c r="H31" s="1059"/>
      <c r="I31" s="1059"/>
      <c r="J31" s="1059"/>
      <c r="K31" s="1059"/>
      <c r="L31" s="1059"/>
      <c r="M31" s="1059"/>
      <c r="N31" s="1059"/>
      <c r="O31" s="1059"/>
      <c r="P31" s="1060"/>
      <c r="Q31" s="1066">
        <v>573</v>
      </c>
      <c r="R31" s="1067"/>
      <c r="S31" s="1067"/>
      <c r="T31" s="1067"/>
      <c r="U31" s="1067"/>
      <c r="V31" s="1067">
        <v>564</v>
      </c>
      <c r="W31" s="1067"/>
      <c r="X31" s="1067"/>
      <c r="Y31" s="1067"/>
      <c r="Z31" s="1067"/>
      <c r="AA31" s="1067">
        <v>9</v>
      </c>
      <c r="AB31" s="1067"/>
      <c r="AC31" s="1067"/>
      <c r="AD31" s="1067"/>
      <c r="AE31" s="1068"/>
      <c r="AF31" s="1063">
        <v>35</v>
      </c>
      <c r="AG31" s="1064"/>
      <c r="AH31" s="1064"/>
      <c r="AI31" s="1064"/>
      <c r="AJ31" s="1065"/>
      <c r="AK31" s="1005"/>
      <c r="AL31" s="996"/>
      <c r="AM31" s="996"/>
      <c r="AN31" s="996"/>
      <c r="AO31" s="996"/>
      <c r="AP31" s="996">
        <v>2589</v>
      </c>
      <c r="AQ31" s="996"/>
      <c r="AR31" s="996"/>
      <c r="AS31" s="996"/>
      <c r="AT31" s="996"/>
      <c r="AU31" s="996">
        <v>1755</v>
      </c>
      <c r="AV31" s="996"/>
      <c r="AW31" s="996"/>
      <c r="AX31" s="996"/>
      <c r="AY31" s="996"/>
      <c r="AZ31" s="1069"/>
      <c r="BA31" s="1069"/>
      <c r="BB31" s="1069"/>
      <c r="BC31" s="1069"/>
      <c r="BD31" s="1069"/>
      <c r="BE31" s="997" t="s">
        <v>304</v>
      </c>
      <c r="BF31" s="997"/>
      <c r="BG31" s="997"/>
      <c r="BH31" s="997"/>
      <c r="BI31" s="998"/>
      <c r="BJ31" s="222"/>
      <c r="BK31" s="222"/>
      <c r="BL31" s="222"/>
      <c r="BM31" s="222"/>
      <c r="BN31" s="222"/>
      <c r="BO31" s="231"/>
      <c r="BP31" s="231"/>
      <c r="BQ31" s="228">
        <v>25</v>
      </c>
      <c r="BR31" s="229"/>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0"/>
    </row>
    <row r="32" spans="1:131" ht="26.25" customHeight="1" x14ac:dyDescent="0.15">
      <c r="A32" s="232">
        <v>5</v>
      </c>
      <c r="B32" s="1058" t="s">
        <v>305</v>
      </c>
      <c r="C32" s="1059"/>
      <c r="D32" s="1059"/>
      <c r="E32" s="1059"/>
      <c r="F32" s="1059"/>
      <c r="G32" s="1059"/>
      <c r="H32" s="1059"/>
      <c r="I32" s="1059"/>
      <c r="J32" s="1059"/>
      <c r="K32" s="1059"/>
      <c r="L32" s="1059"/>
      <c r="M32" s="1059"/>
      <c r="N32" s="1059"/>
      <c r="O32" s="1059"/>
      <c r="P32" s="1060"/>
      <c r="Q32" s="1066">
        <v>6</v>
      </c>
      <c r="R32" s="1067"/>
      <c r="S32" s="1067"/>
      <c r="T32" s="1067"/>
      <c r="U32" s="1067"/>
      <c r="V32" s="1067">
        <v>6</v>
      </c>
      <c r="W32" s="1067"/>
      <c r="X32" s="1067"/>
      <c r="Y32" s="1067"/>
      <c r="Z32" s="1067"/>
      <c r="AA32" s="1067">
        <v>0</v>
      </c>
      <c r="AB32" s="1067"/>
      <c r="AC32" s="1067"/>
      <c r="AD32" s="1067"/>
      <c r="AE32" s="1068"/>
      <c r="AF32" s="1063">
        <v>0</v>
      </c>
      <c r="AG32" s="1064"/>
      <c r="AH32" s="1064"/>
      <c r="AI32" s="1064"/>
      <c r="AJ32" s="1065"/>
      <c r="AK32" s="1005"/>
      <c r="AL32" s="996"/>
      <c r="AM32" s="996"/>
      <c r="AN32" s="996"/>
      <c r="AO32" s="996"/>
      <c r="AP32" s="996"/>
      <c r="AQ32" s="996"/>
      <c r="AR32" s="996"/>
      <c r="AS32" s="996"/>
      <c r="AT32" s="996"/>
      <c r="AU32" s="996"/>
      <c r="AV32" s="996"/>
      <c r="AW32" s="996"/>
      <c r="AX32" s="996"/>
      <c r="AY32" s="996"/>
      <c r="AZ32" s="1069"/>
      <c r="BA32" s="1069"/>
      <c r="BB32" s="1069"/>
      <c r="BC32" s="1069"/>
      <c r="BD32" s="1069"/>
      <c r="BE32" s="997" t="s">
        <v>306</v>
      </c>
      <c r="BF32" s="997"/>
      <c r="BG32" s="997"/>
      <c r="BH32" s="997"/>
      <c r="BI32" s="998"/>
      <c r="BJ32" s="222"/>
      <c r="BK32" s="222"/>
      <c r="BL32" s="222"/>
      <c r="BM32" s="222"/>
      <c r="BN32" s="222"/>
      <c r="BO32" s="231"/>
      <c r="BP32" s="231"/>
      <c r="BQ32" s="228">
        <v>26</v>
      </c>
      <c r="BR32" s="229"/>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0"/>
    </row>
    <row r="33" spans="1:131" ht="26.25" customHeight="1" x14ac:dyDescent="0.15">
      <c r="A33" s="232">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5"/>
      <c r="AL33" s="996"/>
      <c r="AM33" s="996"/>
      <c r="AN33" s="996"/>
      <c r="AO33" s="996"/>
      <c r="AP33" s="996"/>
      <c r="AQ33" s="996"/>
      <c r="AR33" s="996"/>
      <c r="AS33" s="996"/>
      <c r="AT33" s="996"/>
      <c r="AU33" s="996"/>
      <c r="AV33" s="996"/>
      <c r="AW33" s="996"/>
      <c r="AX33" s="996"/>
      <c r="AY33" s="996"/>
      <c r="AZ33" s="1069"/>
      <c r="BA33" s="1069"/>
      <c r="BB33" s="1069"/>
      <c r="BC33" s="1069"/>
      <c r="BD33" s="1069"/>
      <c r="BE33" s="997"/>
      <c r="BF33" s="997"/>
      <c r="BG33" s="997"/>
      <c r="BH33" s="997"/>
      <c r="BI33" s="998"/>
      <c r="BJ33" s="222"/>
      <c r="BK33" s="222"/>
      <c r="BL33" s="222"/>
      <c r="BM33" s="222"/>
      <c r="BN33" s="222"/>
      <c r="BO33" s="231"/>
      <c r="BP33" s="231"/>
      <c r="BQ33" s="228">
        <v>27</v>
      </c>
      <c r="BR33" s="229"/>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0"/>
    </row>
    <row r="34" spans="1:131" ht="26.25" customHeight="1" x14ac:dyDescent="0.15">
      <c r="A34" s="232">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5"/>
      <c r="AL34" s="996"/>
      <c r="AM34" s="996"/>
      <c r="AN34" s="996"/>
      <c r="AO34" s="996"/>
      <c r="AP34" s="996"/>
      <c r="AQ34" s="996"/>
      <c r="AR34" s="996"/>
      <c r="AS34" s="996"/>
      <c r="AT34" s="996"/>
      <c r="AU34" s="996"/>
      <c r="AV34" s="996"/>
      <c r="AW34" s="996"/>
      <c r="AX34" s="996"/>
      <c r="AY34" s="996"/>
      <c r="AZ34" s="1069"/>
      <c r="BA34" s="1069"/>
      <c r="BB34" s="1069"/>
      <c r="BC34" s="1069"/>
      <c r="BD34" s="1069"/>
      <c r="BE34" s="997"/>
      <c r="BF34" s="997"/>
      <c r="BG34" s="997"/>
      <c r="BH34" s="997"/>
      <c r="BI34" s="998"/>
      <c r="BJ34" s="222"/>
      <c r="BK34" s="222"/>
      <c r="BL34" s="222"/>
      <c r="BM34" s="222"/>
      <c r="BN34" s="222"/>
      <c r="BO34" s="231"/>
      <c r="BP34" s="231"/>
      <c r="BQ34" s="228">
        <v>28</v>
      </c>
      <c r="BR34" s="229"/>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0"/>
    </row>
    <row r="35" spans="1:131" ht="26.25" customHeight="1" x14ac:dyDescent="0.15">
      <c r="A35" s="232">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5"/>
      <c r="AL35" s="996"/>
      <c r="AM35" s="996"/>
      <c r="AN35" s="996"/>
      <c r="AO35" s="996"/>
      <c r="AP35" s="996"/>
      <c r="AQ35" s="996"/>
      <c r="AR35" s="996"/>
      <c r="AS35" s="996"/>
      <c r="AT35" s="996"/>
      <c r="AU35" s="996"/>
      <c r="AV35" s="996"/>
      <c r="AW35" s="996"/>
      <c r="AX35" s="996"/>
      <c r="AY35" s="996"/>
      <c r="AZ35" s="1069"/>
      <c r="BA35" s="1069"/>
      <c r="BB35" s="1069"/>
      <c r="BC35" s="1069"/>
      <c r="BD35" s="1069"/>
      <c r="BE35" s="997"/>
      <c r="BF35" s="997"/>
      <c r="BG35" s="997"/>
      <c r="BH35" s="997"/>
      <c r="BI35" s="998"/>
      <c r="BJ35" s="222"/>
      <c r="BK35" s="222"/>
      <c r="BL35" s="222"/>
      <c r="BM35" s="222"/>
      <c r="BN35" s="222"/>
      <c r="BO35" s="231"/>
      <c r="BP35" s="231"/>
      <c r="BQ35" s="228">
        <v>29</v>
      </c>
      <c r="BR35" s="229"/>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0"/>
    </row>
    <row r="36" spans="1:131" ht="26.25" customHeight="1" x14ac:dyDescent="0.15">
      <c r="A36" s="232">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5"/>
      <c r="AL36" s="996"/>
      <c r="AM36" s="996"/>
      <c r="AN36" s="996"/>
      <c r="AO36" s="996"/>
      <c r="AP36" s="996"/>
      <c r="AQ36" s="996"/>
      <c r="AR36" s="996"/>
      <c r="AS36" s="996"/>
      <c r="AT36" s="996"/>
      <c r="AU36" s="996"/>
      <c r="AV36" s="996"/>
      <c r="AW36" s="996"/>
      <c r="AX36" s="996"/>
      <c r="AY36" s="996"/>
      <c r="AZ36" s="1069"/>
      <c r="BA36" s="1069"/>
      <c r="BB36" s="1069"/>
      <c r="BC36" s="1069"/>
      <c r="BD36" s="1069"/>
      <c r="BE36" s="997"/>
      <c r="BF36" s="997"/>
      <c r="BG36" s="997"/>
      <c r="BH36" s="997"/>
      <c r="BI36" s="998"/>
      <c r="BJ36" s="222"/>
      <c r="BK36" s="222"/>
      <c r="BL36" s="222"/>
      <c r="BM36" s="222"/>
      <c r="BN36" s="222"/>
      <c r="BO36" s="231"/>
      <c r="BP36" s="231"/>
      <c r="BQ36" s="228">
        <v>30</v>
      </c>
      <c r="BR36" s="229"/>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0"/>
    </row>
    <row r="37" spans="1:131" ht="26.25" customHeight="1" x14ac:dyDescent="0.15">
      <c r="A37" s="232">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5"/>
      <c r="AL37" s="996"/>
      <c r="AM37" s="996"/>
      <c r="AN37" s="996"/>
      <c r="AO37" s="996"/>
      <c r="AP37" s="996"/>
      <c r="AQ37" s="996"/>
      <c r="AR37" s="996"/>
      <c r="AS37" s="996"/>
      <c r="AT37" s="996"/>
      <c r="AU37" s="996"/>
      <c r="AV37" s="996"/>
      <c r="AW37" s="996"/>
      <c r="AX37" s="996"/>
      <c r="AY37" s="996"/>
      <c r="AZ37" s="1069"/>
      <c r="BA37" s="1069"/>
      <c r="BB37" s="1069"/>
      <c r="BC37" s="1069"/>
      <c r="BD37" s="1069"/>
      <c r="BE37" s="997"/>
      <c r="BF37" s="997"/>
      <c r="BG37" s="997"/>
      <c r="BH37" s="997"/>
      <c r="BI37" s="998"/>
      <c r="BJ37" s="222"/>
      <c r="BK37" s="222"/>
      <c r="BL37" s="222"/>
      <c r="BM37" s="222"/>
      <c r="BN37" s="222"/>
      <c r="BO37" s="231"/>
      <c r="BP37" s="231"/>
      <c r="BQ37" s="228">
        <v>31</v>
      </c>
      <c r="BR37" s="229"/>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0"/>
    </row>
    <row r="38" spans="1:131" ht="26.25" customHeight="1" x14ac:dyDescent="0.15">
      <c r="A38" s="232">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5"/>
      <c r="AL38" s="996"/>
      <c r="AM38" s="996"/>
      <c r="AN38" s="996"/>
      <c r="AO38" s="996"/>
      <c r="AP38" s="996"/>
      <c r="AQ38" s="996"/>
      <c r="AR38" s="996"/>
      <c r="AS38" s="996"/>
      <c r="AT38" s="996"/>
      <c r="AU38" s="996"/>
      <c r="AV38" s="996"/>
      <c r="AW38" s="996"/>
      <c r="AX38" s="996"/>
      <c r="AY38" s="996"/>
      <c r="AZ38" s="1069"/>
      <c r="BA38" s="1069"/>
      <c r="BB38" s="1069"/>
      <c r="BC38" s="1069"/>
      <c r="BD38" s="1069"/>
      <c r="BE38" s="997"/>
      <c r="BF38" s="997"/>
      <c r="BG38" s="997"/>
      <c r="BH38" s="997"/>
      <c r="BI38" s="998"/>
      <c r="BJ38" s="222"/>
      <c r="BK38" s="222"/>
      <c r="BL38" s="222"/>
      <c r="BM38" s="222"/>
      <c r="BN38" s="222"/>
      <c r="BO38" s="231"/>
      <c r="BP38" s="231"/>
      <c r="BQ38" s="228">
        <v>32</v>
      </c>
      <c r="BR38" s="229"/>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0"/>
    </row>
    <row r="39" spans="1:131" ht="26.25" customHeight="1" x14ac:dyDescent="0.15">
      <c r="A39" s="232">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5"/>
      <c r="AL39" s="996"/>
      <c r="AM39" s="996"/>
      <c r="AN39" s="996"/>
      <c r="AO39" s="996"/>
      <c r="AP39" s="996"/>
      <c r="AQ39" s="996"/>
      <c r="AR39" s="996"/>
      <c r="AS39" s="996"/>
      <c r="AT39" s="996"/>
      <c r="AU39" s="996"/>
      <c r="AV39" s="996"/>
      <c r="AW39" s="996"/>
      <c r="AX39" s="996"/>
      <c r="AY39" s="996"/>
      <c r="AZ39" s="1069"/>
      <c r="BA39" s="1069"/>
      <c r="BB39" s="1069"/>
      <c r="BC39" s="1069"/>
      <c r="BD39" s="1069"/>
      <c r="BE39" s="997"/>
      <c r="BF39" s="997"/>
      <c r="BG39" s="997"/>
      <c r="BH39" s="997"/>
      <c r="BI39" s="998"/>
      <c r="BJ39" s="222"/>
      <c r="BK39" s="222"/>
      <c r="BL39" s="222"/>
      <c r="BM39" s="222"/>
      <c r="BN39" s="222"/>
      <c r="BO39" s="231"/>
      <c r="BP39" s="231"/>
      <c r="BQ39" s="228">
        <v>33</v>
      </c>
      <c r="BR39" s="229"/>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0"/>
    </row>
    <row r="40" spans="1:131" ht="26.25" customHeight="1" x14ac:dyDescent="0.15">
      <c r="A40" s="228">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5"/>
      <c r="AL40" s="996"/>
      <c r="AM40" s="996"/>
      <c r="AN40" s="996"/>
      <c r="AO40" s="996"/>
      <c r="AP40" s="996"/>
      <c r="AQ40" s="996"/>
      <c r="AR40" s="996"/>
      <c r="AS40" s="996"/>
      <c r="AT40" s="996"/>
      <c r="AU40" s="996"/>
      <c r="AV40" s="996"/>
      <c r="AW40" s="996"/>
      <c r="AX40" s="996"/>
      <c r="AY40" s="996"/>
      <c r="AZ40" s="1069"/>
      <c r="BA40" s="1069"/>
      <c r="BB40" s="1069"/>
      <c r="BC40" s="1069"/>
      <c r="BD40" s="1069"/>
      <c r="BE40" s="997"/>
      <c r="BF40" s="997"/>
      <c r="BG40" s="997"/>
      <c r="BH40" s="997"/>
      <c r="BI40" s="998"/>
      <c r="BJ40" s="222"/>
      <c r="BK40" s="222"/>
      <c r="BL40" s="222"/>
      <c r="BM40" s="222"/>
      <c r="BN40" s="222"/>
      <c r="BO40" s="231"/>
      <c r="BP40" s="231"/>
      <c r="BQ40" s="228">
        <v>34</v>
      </c>
      <c r="BR40" s="229"/>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0"/>
    </row>
    <row r="41" spans="1:131" ht="26.25" customHeight="1" x14ac:dyDescent="0.15">
      <c r="A41" s="228">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5"/>
      <c r="AL41" s="996"/>
      <c r="AM41" s="996"/>
      <c r="AN41" s="996"/>
      <c r="AO41" s="996"/>
      <c r="AP41" s="996"/>
      <c r="AQ41" s="996"/>
      <c r="AR41" s="996"/>
      <c r="AS41" s="996"/>
      <c r="AT41" s="996"/>
      <c r="AU41" s="996"/>
      <c r="AV41" s="996"/>
      <c r="AW41" s="996"/>
      <c r="AX41" s="996"/>
      <c r="AY41" s="996"/>
      <c r="AZ41" s="1069"/>
      <c r="BA41" s="1069"/>
      <c r="BB41" s="1069"/>
      <c r="BC41" s="1069"/>
      <c r="BD41" s="1069"/>
      <c r="BE41" s="997"/>
      <c r="BF41" s="997"/>
      <c r="BG41" s="997"/>
      <c r="BH41" s="997"/>
      <c r="BI41" s="998"/>
      <c r="BJ41" s="222"/>
      <c r="BK41" s="222"/>
      <c r="BL41" s="222"/>
      <c r="BM41" s="222"/>
      <c r="BN41" s="222"/>
      <c r="BO41" s="231"/>
      <c r="BP41" s="231"/>
      <c r="BQ41" s="228">
        <v>35</v>
      </c>
      <c r="BR41" s="229"/>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0"/>
    </row>
    <row r="42" spans="1:131" ht="26.25" customHeight="1" x14ac:dyDescent="0.15">
      <c r="A42" s="228">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5"/>
      <c r="AL42" s="996"/>
      <c r="AM42" s="996"/>
      <c r="AN42" s="996"/>
      <c r="AO42" s="996"/>
      <c r="AP42" s="996"/>
      <c r="AQ42" s="996"/>
      <c r="AR42" s="996"/>
      <c r="AS42" s="996"/>
      <c r="AT42" s="996"/>
      <c r="AU42" s="996"/>
      <c r="AV42" s="996"/>
      <c r="AW42" s="996"/>
      <c r="AX42" s="996"/>
      <c r="AY42" s="996"/>
      <c r="AZ42" s="1069"/>
      <c r="BA42" s="1069"/>
      <c r="BB42" s="1069"/>
      <c r="BC42" s="1069"/>
      <c r="BD42" s="1069"/>
      <c r="BE42" s="997"/>
      <c r="BF42" s="997"/>
      <c r="BG42" s="997"/>
      <c r="BH42" s="997"/>
      <c r="BI42" s="998"/>
      <c r="BJ42" s="222"/>
      <c r="BK42" s="222"/>
      <c r="BL42" s="222"/>
      <c r="BM42" s="222"/>
      <c r="BN42" s="222"/>
      <c r="BO42" s="231"/>
      <c r="BP42" s="231"/>
      <c r="BQ42" s="228">
        <v>36</v>
      </c>
      <c r="BR42" s="229"/>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0"/>
    </row>
    <row r="43" spans="1:131" ht="26.25" customHeight="1" x14ac:dyDescent="0.15">
      <c r="A43" s="228">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5"/>
      <c r="AL43" s="996"/>
      <c r="AM43" s="996"/>
      <c r="AN43" s="996"/>
      <c r="AO43" s="996"/>
      <c r="AP43" s="996"/>
      <c r="AQ43" s="996"/>
      <c r="AR43" s="996"/>
      <c r="AS43" s="996"/>
      <c r="AT43" s="996"/>
      <c r="AU43" s="996"/>
      <c r="AV43" s="996"/>
      <c r="AW43" s="996"/>
      <c r="AX43" s="996"/>
      <c r="AY43" s="996"/>
      <c r="AZ43" s="1069"/>
      <c r="BA43" s="1069"/>
      <c r="BB43" s="1069"/>
      <c r="BC43" s="1069"/>
      <c r="BD43" s="1069"/>
      <c r="BE43" s="997"/>
      <c r="BF43" s="997"/>
      <c r="BG43" s="997"/>
      <c r="BH43" s="997"/>
      <c r="BI43" s="998"/>
      <c r="BJ43" s="222"/>
      <c r="BK43" s="222"/>
      <c r="BL43" s="222"/>
      <c r="BM43" s="222"/>
      <c r="BN43" s="222"/>
      <c r="BO43" s="231"/>
      <c r="BP43" s="231"/>
      <c r="BQ43" s="228">
        <v>37</v>
      </c>
      <c r="BR43" s="229"/>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0"/>
    </row>
    <row r="44" spans="1:131" ht="26.25" customHeight="1" x14ac:dyDescent="0.15">
      <c r="A44" s="228">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5"/>
      <c r="AL44" s="996"/>
      <c r="AM44" s="996"/>
      <c r="AN44" s="996"/>
      <c r="AO44" s="996"/>
      <c r="AP44" s="996"/>
      <c r="AQ44" s="996"/>
      <c r="AR44" s="996"/>
      <c r="AS44" s="996"/>
      <c r="AT44" s="996"/>
      <c r="AU44" s="996"/>
      <c r="AV44" s="996"/>
      <c r="AW44" s="996"/>
      <c r="AX44" s="996"/>
      <c r="AY44" s="996"/>
      <c r="AZ44" s="1069"/>
      <c r="BA44" s="1069"/>
      <c r="BB44" s="1069"/>
      <c r="BC44" s="1069"/>
      <c r="BD44" s="1069"/>
      <c r="BE44" s="997"/>
      <c r="BF44" s="997"/>
      <c r="BG44" s="997"/>
      <c r="BH44" s="997"/>
      <c r="BI44" s="998"/>
      <c r="BJ44" s="222"/>
      <c r="BK44" s="222"/>
      <c r="BL44" s="222"/>
      <c r="BM44" s="222"/>
      <c r="BN44" s="222"/>
      <c r="BO44" s="231"/>
      <c r="BP44" s="231"/>
      <c r="BQ44" s="228">
        <v>38</v>
      </c>
      <c r="BR44" s="229"/>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0"/>
    </row>
    <row r="45" spans="1:131" ht="26.25" customHeight="1" x14ac:dyDescent="0.15">
      <c r="A45" s="228">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5"/>
      <c r="AL45" s="996"/>
      <c r="AM45" s="996"/>
      <c r="AN45" s="996"/>
      <c r="AO45" s="996"/>
      <c r="AP45" s="996"/>
      <c r="AQ45" s="996"/>
      <c r="AR45" s="996"/>
      <c r="AS45" s="996"/>
      <c r="AT45" s="996"/>
      <c r="AU45" s="996"/>
      <c r="AV45" s="996"/>
      <c r="AW45" s="996"/>
      <c r="AX45" s="996"/>
      <c r="AY45" s="996"/>
      <c r="AZ45" s="1069"/>
      <c r="BA45" s="1069"/>
      <c r="BB45" s="1069"/>
      <c r="BC45" s="1069"/>
      <c r="BD45" s="1069"/>
      <c r="BE45" s="997"/>
      <c r="BF45" s="997"/>
      <c r="BG45" s="997"/>
      <c r="BH45" s="997"/>
      <c r="BI45" s="998"/>
      <c r="BJ45" s="222"/>
      <c r="BK45" s="222"/>
      <c r="BL45" s="222"/>
      <c r="BM45" s="222"/>
      <c r="BN45" s="222"/>
      <c r="BO45" s="231"/>
      <c r="BP45" s="231"/>
      <c r="BQ45" s="228">
        <v>39</v>
      </c>
      <c r="BR45" s="229"/>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0"/>
    </row>
    <row r="46" spans="1:131" ht="26.25" customHeight="1" x14ac:dyDescent="0.15">
      <c r="A46" s="228">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5"/>
      <c r="AL46" s="996"/>
      <c r="AM46" s="996"/>
      <c r="AN46" s="996"/>
      <c r="AO46" s="996"/>
      <c r="AP46" s="996"/>
      <c r="AQ46" s="996"/>
      <c r="AR46" s="996"/>
      <c r="AS46" s="996"/>
      <c r="AT46" s="996"/>
      <c r="AU46" s="996"/>
      <c r="AV46" s="996"/>
      <c r="AW46" s="996"/>
      <c r="AX46" s="996"/>
      <c r="AY46" s="996"/>
      <c r="AZ46" s="1069"/>
      <c r="BA46" s="1069"/>
      <c r="BB46" s="1069"/>
      <c r="BC46" s="1069"/>
      <c r="BD46" s="1069"/>
      <c r="BE46" s="997"/>
      <c r="BF46" s="997"/>
      <c r="BG46" s="997"/>
      <c r="BH46" s="997"/>
      <c r="BI46" s="998"/>
      <c r="BJ46" s="222"/>
      <c r="BK46" s="222"/>
      <c r="BL46" s="222"/>
      <c r="BM46" s="222"/>
      <c r="BN46" s="222"/>
      <c r="BO46" s="231"/>
      <c r="BP46" s="231"/>
      <c r="BQ46" s="228">
        <v>40</v>
      </c>
      <c r="BR46" s="229"/>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0"/>
    </row>
    <row r="47" spans="1:131" ht="26.25" customHeight="1" x14ac:dyDescent="0.15">
      <c r="A47" s="228">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5"/>
      <c r="AL47" s="996"/>
      <c r="AM47" s="996"/>
      <c r="AN47" s="996"/>
      <c r="AO47" s="996"/>
      <c r="AP47" s="996"/>
      <c r="AQ47" s="996"/>
      <c r="AR47" s="996"/>
      <c r="AS47" s="996"/>
      <c r="AT47" s="996"/>
      <c r="AU47" s="996"/>
      <c r="AV47" s="996"/>
      <c r="AW47" s="996"/>
      <c r="AX47" s="996"/>
      <c r="AY47" s="996"/>
      <c r="AZ47" s="1069"/>
      <c r="BA47" s="1069"/>
      <c r="BB47" s="1069"/>
      <c r="BC47" s="1069"/>
      <c r="BD47" s="1069"/>
      <c r="BE47" s="997"/>
      <c r="BF47" s="997"/>
      <c r="BG47" s="997"/>
      <c r="BH47" s="997"/>
      <c r="BI47" s="998"/>
      <c r="BJ47" s="222"/>
      <c r="BK47" s="222"/>
      <c r="BL47" s="222"/>
      <c r="BM47" s="222"/>
      <c r="BN47" s="222"/>
      <c r="BO47" s="231"/>
      <c r="BP47" s="231"/>
      <c r="BQ47" s="228">
        <v>41</v>
      </c>
      <c r="BR47" s="229"/>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0"/>
    </row>
    <row r="48" spans="1:131" ht="26.25" customHeight="1" x14ac:dyDescent="0.15">
      <c r="A48" s="228">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5"/>
      <c r="AL48" s="996"/>
      <c r="AM48" s="996"/>
      <c r="AN48" s="996"/>
      <c r="AO48" s="996"/>
      <c r="AP48" s="996"/>
      <c r="AQ48" s="996"/>
      <c r="AR48" s="996"/>
      <c r="AS48" s="996"/>
      <c r="AT48" s="996"/>
      <c r="AU48" s="996"/>
      <c r="AV48" s="996"/>
      <c r="AW48" s="996"/>
      <c r="AX48" s="996"/>
      <c r="AY48" s="996"/>
      <c r="AZ48" s="1069"/>
      <c r="BA48" s="1069"/>
      <c r="BB48" s="1069"/>
      <c r="BC48" s="1069"/>
      <c r="BD48" s="1069"/>
      <c r="BE48" s="997"/>
      <c r="BF48" s="997"/>
      <c r="BG48" s="997"/>
      <c r="BH48" s="997"/>
      <c r="BI48" s="998"/>
      <c r="BJ48" s="222"/>
      <c r="BK48" s="222"/>
      <c r="BL48" s="222"/>
      <c r="BM48" s="222"/>
      <c r="BN48" s="222"/>
      <c r="BO48" s="231"/>
      <c r="BP48" s="231"/>
      <c r="BQ48" s="228">
        <v>42</v>
      </c>
      <c r="BR48" s="229"/>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0"/>
    </row>
    <row r="49" spans="1:131" ht="26.25" customHeight="1" x14ac:dyDescent="0.15">
      <c r="A49" s="228">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5"/>
      <c r="AL49" s="996"/>
      <c r="AM49" s="996"/>
      <c r="AN49" s="996"/>
      <c r="AO49" s="996"/>
      <c r="AP49" s="996"/>
      <c r="AQ49" s="996"/>
      <c r="AR49" s="996"/>
      <c r="AS49" s="996"/>
      <c r="AT49" s="996"/>
      <c r="AU49" s="996"/>
      <c r="AV49" s="996"/>
      <c r="AW49" s="996"/>
      <c r="AX49" s="996"/>
      <c r="AY49" s="996"/>
      <c r="AZ49" s="1069"/>
      <c r="BA49" s="1069"/>
      <c r="BB49" s="1069"/>
      <c r="BC49" s="1069"/>
      <c r="BD49" s="1069"/>
      <c r="BE49" s="997"/>
      <c r="BF49" s="997"/>
      <c r="BG49" s="997"/>
      <c r="BH49" s="997"/>
      <c r="BI49" s="998"/>
      <c r="BJ49" s="222"/>
      <c r="BK49" s="222"/>
      <c r="BL49" s="222"/>
      <c r="BM49" s="222"/>
      <c r="BN49" s="222"/>
      <c r="BO49" s="231"/>
      <c r="BP49" s="231"/>
      <c r="BQ49" s="228">
        <v>43</v>
      </c>
      <c r="BR49" s="229"/>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0"/>
    </row>
    <row r="50" spans="1:131" ht="26.25" customHeight="1" x14ac:dyDescent="0.15">
      <c r="A50" s="228">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997"/>
      <c r="BF50" s="997"/>
      <c r="BG50" s="997"/>
      <c r="BH50" s="997"/>
      <c r="BI50" s="998"/>
      <c r="BJ50" s="222"/>
      <c r="BK50" s="222"/>
      <c r="BL50" s="222"/>
      <c r="BM50" s="222"/>
      <c r="BN50" s="222"/>
      <c r="BO50" s="231"/>
      <c r="BP50" s="231"/>
      <c r="BQ50" s="228">
        <v>44</v>
      </c>
      <c r="BR50" s="229"/>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0"/>
    </row>
    <row r="51" spans="1:131" ht="26.25" customHeight="1" x14ac:dyDescent="0.15">
      <c r="A51" s="228">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997"/>
      <c r="BF51" s="997"/>
      <c r="BG51" s="997"/>
      <c r="BH51" s="997"/>
      <c r="BI51" s="998"/>
      <c r="BJ51" s="222"/>
      <c r="BK51" s="222"/>
      <c r="BL51" s="222"/>
      <c r="BM51" s="222"/>
      <c r="BN51" s="222"/>
      <c r="BO51" s="231"/>
      <c r="BP51" s="231"/>
      <c r="BQ51" s="228">
        <v>45</v>
      </c>
      <c r="BR51" s="229"/>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0"/>
    </row>
    <row r="52" spans="1:131" ht="26.25" customHeight="1" x14ac:dyDescent="0.15">
      <c r="A52" s="228">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997"/>
      <c r="BF52" s="997"/>
      <c r="BG52" s="997"/>
      <c r="BH52" s="997"/>
      <c r="BI52" s="998"/>
      <c r="BJ52" s="222"/>
      <c r="BK52" s="222"/>
      <c r="BL52" s="222"/>
      <c r="BM52" s="222"/>
      <c r="BN52" s="222"/>
      <c r="BO52" s="231"/>
      <c r="BP52" s="231"/>
      <c r="BQ52" s="228">
        <v>46</v>
      </c>
      <c r="BR52" s="229"/>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0"/>
    </row>
    <row r="53" spans="1:131" ht="26.25" customHeight="1" x14ac:dyDescent="0.15">
      <c r="A53" s="228">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997"/>
      <c r="BF53" s="997"/>
      <c r="BG53" s="997"/>
      <c r="BH53" s="997"/>
      <c r="BI53" s="998"/>
      <c r="BJ53" s="222"/>
      <c r="BK53" s="222"/>
      <c r="BL53" s="222"/>
      <c r="BM53" s="222"/>
      <c r="BN53" s="222"/>
      <c r="BO53" s="231"/>
      <c r="BP53" s="231"/>
      <c r="BQ53" s="228">
        <v>47</v>
      </c>
      <c r="BR53" s="229"/>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0"/>
    </row>
    <row r="54" spans="1:131" ht="26.25" customHeight="1" x14ac:dyDescent="0.15">
      <c r="A54" s="228">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997"/>
      <c r="BF54" s="997"/>
      <c r="BG54" s="997"/>
      <c r="BH54" s="997"/>
      <c r="BI54" s="998"/>
      <c r="BJ54" s="222"/>
      <c r="BK54" s="222"/>
      <c r="BL54" s="222"/>
      <c r="BM54" s="222"/>
      <c r="BN54" s="222"/>
      <c r="BO54" s="231"/>
      <c r="BP54" s="231"/>
      <c r="BQ54" s="228">
        <v>48</v>
      </c>
      <c r="BR54" s="229"/>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0"/>
    </row>
    <row r="55" spans="1:131" ht="26.25" customHeight="1" x14ac:dyDescent="0.15">
      <c r="A55" s="228">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997"/>
      <c r="BF55" s="997"/>
      <c r="BG55" s="997"/>
      <c r="BH55" s="997"/>
      <c r="BI55" s="998"/>
      <c r="BJ55" s="222"/>
      <c r="BK55" s="222"/>
      <c r="BL55" s="222"/>
      <c r="BM55" s="222"/>
      <c r="BN55" s="222"/>
      <c r="BO55" s="231"/>
      <c r="BP55" s="231"/>
      <c r="BQ55" s="228">
        <v>49</v>
      </c>
      <c r="BR55" s="229"/>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0"/>
    </row>
    <row r="56" spans="1:131" ht="26.25" customHeight="1" x14ac:dyDescent="0.15">
      <c r="A56" s="228">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997"/>
      <c r="BF56" s="997"/>
      <c r="BG56" s="997"/>
      <c r="BH56" s="997"/>
      <c r="BI56" s="998"/>
      <c r="BJ56" s="222"/>
      <c r="BK56" s="222"/>
      <c r="BL56" s="222"/>
      <c r="BM56" s="222"/>
      <c r="BN56" s="222"/>
      <c r="BO56" s="231"/>
      <c r="BP56" s="231"/>
      <c r="BQ56" s="228">
        <v>50</v>
      </c>
      <c r="BR56" s="229"/>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0"/>
    </row>
    <row r="57" spans="1:131" ht="26.25" customHeight="1" x14ac:dyDescent="0.15">
      <c r="A57" s="228">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997"/>
      <c r="BF57" s="997"/>
      <c r="BG57" s="997"/>
      <c r="BH57" s="997"/>
      <c r="BI57" s="998"/>
      <c r="BJ57" s="222"/>
      <c r="BK57" s="222"/>
      <c r="BL57" s="222"/>
      <c r="BM57" s="222"/>
      <c r="BN57" s="222"/>
      <c r="BO57" s="231"/>
      <c r="BP57" s="231"/>
      <c r="BQ57" s="228">
        <v>51</v>
      </c>
      <c r="BR57" s="229"/>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0"/>
    </row>
    <row r="58" spans="1:131" ht="26.25" customHeight="1" x14ac:dyDescent="0.15">
      <c r="A58" s="228">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997"/>
      <c r="BF58" s="997"/>
      <c r="BG58" s="997"/>
      <c r="BH58" s="997"/>
      <c r="BI58" s="998"/>
      <c r="BJ58" s="222"/>
      <c r="BK58" s="222"/>
      <c r="BL58" s="222"/>
      <c r="BM58" s="222"/>
      <c r="BN58" s="222"/>
      <c r="BO58" s="231"/>
      <c r="BP58" s="231"/>
      <c r="BQ58" s="228">
        <v>52</v>
      </c>
      <c r="BR58" s="229"/>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0"/>
    </row>
    <row r="59" spans="1:131" ht="26.25" customHeight="1" x14ac:dyDescent="0.15">
      <c r="A59" s="228">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997"/>
      <c r="BF59" s="997"/>
      <c r="BG59" s="997"/>
      <c r="BH59" s="997"/>
      <c r="BI59" s="998"/>
      <c r="BJ59" s="222"/>
      <c r="BK59" s="222"/>
      <c r="BL59" s="222"/>
      <c r="BM59" s="222"/>
      <c r="BN59" s="222"/>
      <c r="BO59" s="231"/>
      <c r="BP59" s="231"/>
      <c r="BQ59" s="228">
        <v>53</v>
      </c>
      <c r="BR59" s="229"/>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0"/>
    </row>
    <row r="60" spans="1:131" ht="26.25" customHeight="1" x14ac:dyDescent="0.15">
      <c r="A60" s="228">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997"/>
      <c r="BF60" s="997"/>
      <c r="BG60" s="997"/>
      <c r="BH60" s="997"/>
      <c r="BI60" s="998"/>
      <c r="BJ60" s="222"/>
      <c r="BK60" s="222"/>
      <c r="BL60" s="222"/>
      <c r="BM60" s="222"/>
      <c r="BN60" s="222"/>
      <c r="BO60" s="231"/>
      <c r="BP60" s="231"/>
      <c r="BQ60" s="228">
        <v>54</v>
      </c>
      <c r="BR60" s="229"/>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0"/>
    </row>
    <row r="61" spans="1:131" ht="26.25" customHeight="1" thickBot="1" x14ac:dyDescent="0.2">
      <c r="A61" s="228">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997"/>
      <c r="BF61" s="997"/>
      <c r="BG61" s="997"/>
      <c r="BH61" s="997"/>
      <c r="BI61" s="998"/>
      <c r="BJ61" s="222"/>
      <c r="BK61" s="222"/>
      <c r="BL61" s="222"/>
      <c r="BM61" s="222"/>
      <c r="BN61" s="222"/>
      <c r="BO61" s="231"/>
      <c r="BP61" s="231"/>
      <c r="BQ61" s="228">
        <v>55</v>
      </c>
      <c r="BR61" s="229"/>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0"/>
    </row>
    <row r="62" spans="1:131" ht="26.25" customHeight="1" x14ac:dyDescent="0.15">
      <c r="A62" s="228">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997"/>
      <c r="BF62" s="997"/>
      <c r="BG62" s="997"/>
      <c r="BH62" s="997"/>
      <c r="BI62" s="998"/>
      <c r="BJ62" s="1055" t="s">
        <v>307</v>
      </c>
      <c r="BK62" s="1056"/>
      <c r="BL62" s="1056"/>
      <c r="BM62" s="1056"/>
      <c r="BN62" s="1057"/>
      <c r="BO62" s="231"/>
      <c r="BP62" s="231"/>
      <c r="BQ62" s="228">
        <v>56</v>
      </c>
      <c r="BR62" s="229"/>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0"/>
    </row>
    <row r="63" spans="1:131" ht="26.25" customHeight="1" thickBot="1" x14ac:dyDescent="0.2">
      <c r="A63" s="230" t="s">
        <v>286</v>
      </c>
      <c r="B63" s="962" t="s">
        <v>308</v>
      </c>
      <c r="C63" s="963"/>
      <c r="D63" s="963"/>
      <c r="E63" s="963"/>
      <c r="F63" s="963"/>
      <c r="G63" s="963"/>
      <c r="H63" s="963"/>
      <c r="I63" s="963"/>
      <c r="J63" s="963"/>
      <c r="K63" s="963"/>
      <c r="L63" s="963"/>
      <c r="M63" s="963"/>
      <c r="N63" s="963"/>
      <c r="O63" s="963"/>
      <c r="P63" s="973"/>
      <c r="Q63" s="987"/>
      <c r="R63" s="988"/>
      <c r="S63" s="988"/>
      <c r="T63" s="988"/>
      <c r="U63" s="988"/>
      <c r="V63" s="988"/>
      <c r="W63" s="988"/>
      <c r="X63" s="988"/>
      <c r="Y63" s="988"/>
      <c r="Z63" s="988"/>
      <c r="AA63" s="988"/>
      <c r="AB63" s="988"/>
      <c r="AC63" s="988"/>
      <c r="AD63" s="988"/>
      <c r="AE63" s="1048"/>
      <c r="AF63" s="1049">
        <v>899</v>
      </c>
      <c r="AG63" s="984"/>
      <c r="AH63" s="984"/>
      <c r="AI63" s="984"/>
      <c r="AJ63" s="1050"/>
      <c r="AK63" s="1051"/>
      <c r="AL63" s="988"/>
      <c r="AM63" s="988"/>
      <c r="AN63" s="988"/>
      <c r="AO63" s="988"/>
      <c r="AP63" s="984">
        <v>2978</v>
      </c>
      <c r="AQ63" s="984"/>
      <c r="AR63" s="984"/>
      <c r="AS63" s="984"/>
      <c r="AT63" s="984"/>
      <c r="AU63" s="984">
        <v>1764</v>
      </c>
      <c r="AV63" s="984"/>
      <c r="AW63" s="984"/>
      <c r="AX63" s="984"/>
      <c r="AY63" s="984"/>
      <c r="AZ63" s="1045"/>
      <c r="BA63" s="1045"/>
      <c r="BB63" s="1045"/>
      <c r="BC63" s="1045"/>
      <c r="BD63" s="1045"/>
      <c r="BE63" s="985"/>
      <c r="BF63" s="985"/>
      <c r="BG63" s="985"/>
      <c r="BH63" s="985"/>
      <c r="BI63" s="986"/>
      <c r="BJ63" s="1046" t="s">
        <v>309</v>
      </c>
      <c r="BK63" s="978"/>
      <c r="BL63" s="978"/>
      <c r="BM63" s="978"/>
      <c r="BN63" s="1047"/>
      <c r="BO63" s="231"/>
      <c r="BP63" s="231"/>
      <c r="BQ63" s="228">
        <v>57</v>
      </c>
      <c r="BR63" s="229"/>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0"/>
    </row>
    <row r="64" spans="1:131" ht="26.25" customHeight="1" x14ac:dyDescent="0.15">
      <c r="A64" s="231"/>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28">
        <v>58</v>
      </c>
      <c r="BR64" s="229"/>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0"/>
    </row>
    <row r="65" spans="1:131" ht="26.25" customHeight="1" thickBot="1" x14ac:dyDescent="0.2">
      <c r="A65" s="222" t="s">
        <v>310</v>
      </c>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31"/>
      <c r="BF65" s="231"/>
      <c r="BG65" s="231"/>
      <c r="BH65" s="231"/>
      <c r="BI65" s="231"/>
      <c r="BJ65" s="231"/>
      <c r="BK65" s="231"/>
      <c r="BL65" s="231"/>
      <c r="BM65" s="231"/>
      <c r="BN65" s="231"/>
      <c r="BO65" s="231"/>
      <c r="BP65" s="231"/>
      <c r="BQ65" s="228">
        <v>59</v>
      </c>
      <c r="BR65" s="229"/>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0"/>
    </row>
    <row r="66" spans="1:131" ht="26.25" customHeight="1" x14ac:dyDescent="0.15">
      <c r="A66" s="1023" t="s">
        <v>311</v>
      </c>
      <c r="B66" s="1024"/>
      <c r="C66" s="1024"/>
      <c r="D66" s="1024"/>
      <c r="E66" s="1024"/>
      <c r="F66" s="1024"/>
      <c r="G66" s="1024"/>
      <c r="H66" s="1024"/>
      <c r="I66" s="1024"/>
      <c r="J66" s="1024"/>
      <c r="K66" s="1024"/>
      <c r="L66" s="1024"/>
      <c r="M66" s="1024"/>
      <c r="N66" s="1024"/>
      <c r="O66" s="1024"/>
      <c r="P66" s="1025"/>
      <c r="Q66" s="1029" t="s">
        <v>291</v>
      </c>
      <c r="R66" s="1030"/>
      <c r="S66" s="1030"/>
      <c r="T66" s="1030"/>
      <c r="U66" s="1031"/>
      <c r="V66" s="1029" t="s">
        <v>312</v>
      </c>
      <c r="W66" s="1030"/>
      <c r="X66" s="1030"/>
      <c r="Y66" s="1030"/>
      <c r="Z66" s="1031"/>
      <c r="AA66" s="1029" t="s">
        <v>313</v>
      </c>
      <c r="AB66" s="1030"/>
      <c r="AC66" s="1030"/>
      <c r="AD66" s="1030"/>
      <c r="AE66" s="1031"/>
      <c r="AF66" s="1035" t="s">
        <v>314</v>
      </c>
      <c r="AG66" s="1036"/>
      <c r="AH66" s="1036"/>
      <c r="AI66" s="1036"/>
      <c r="AJ66" s="1037"/>
      <c r="AK66" s="1029" t="s">
        <v>315</v>
      </c>
      <c r="AL66" s="1024"/>
      <c r="AM66" s="1024"/>
      <c r="AN66" s="1024"/>
      <c r="AO66" s="1025"/>
      <c r="AP66" s="1029" t="s">
        <v>296</v>
      </c>
      <c r="AQ66" s="1030"/>
      <c r="AR66" s="1030"/>
      <c r="AS66" s="1030"/>
      <c r="AT66" s="1031"/>
      <c r="AU66" s="1029" t="s">
        <v>316</v>
      </c>
      <c r="AV66" s="1030"/>
      <c r="AW66" s="1030"/>
      <c r="AX66" s="1030"/>
      <c r="AY66" s="1031"/>
      <c r="AZ66" s="1029" t="s">
        <v>274</v>
      </c>
      <c r="BA66" s="1030"/>
      <c r="BB66" s="1030"/>
      <c r="BC66" s="1030"/>
      <c r="BD66" s="1043"/>
      <c r="BE66" s="231"/>
      <c r="BF66" s="231"/>
      <c r="BG66" s="231"/>
      <c r="BH66" s="231"/>
      <c r="BI66" s="231"/>
      <c r="BJ66" s="231"/>
      <c r="BK66" s="231"/>
      <c r="BL66" s="231"/>
      <c r="BM66" s="231"/>
      <c r="BN66" s="231"/>
      <c r="BO66" s="231"/>
      <c r="BP66" s="231"/>
      <c r="BQ66" s="228">
        <v>60</v>
      </c>
      <c r="BR66" s="233"/>
      <c r="BS66" s="970"/>
      <c r="BT66" s="971"/>
      <c r="BU66" s="971"/>
      <c r="BV66" s="971"/>
      <c r="BW66" s="971"/>
      <c r="BX66" s="971"/>
      <c r="BY66" s="971"/>
      <c r="BZ66" s="971"/>
      <c r="CA66" s="971"/>
      <c r="CB66" s="971"/>
      <c r="CC66" s="971"/>
      <c r="CD66" s="971"/>
      <c r="CE66" s="971"/>
      <c r="CF66" s="971"/>
      <c r="CG66" s="980"/>
      <c r="CH66" s="981"/>
      <c r="CI66" s="982"/>
      <c r="CJ66" s="982"/>
      <c r="CK66" s="982"/>
      <c r="CL66" s="983"/>
      <c r="CM66" s="981"/>
      <c r="CN66" s="982"/>
      <c r="CO66" s="982"/>
      <c r="CP66" s="982"/>
      <c r="CQ66" s="983"/>
      <c r="CR66" s="981"/>
      <c r="CS66" s="982"/>
      <c r="CT66" s="982"/>
      <c r="CU66" s="982"/>
      <c r="CV66" s="983"/>
      <c r="CW66" s="981"/>
      <c r="CX66" s="982"/>
      <c r="CY66" s="982"/>
      <c r="CZ66" s="982"/>
      <c r="DA66" s="983"/>
      <c r="DB66" s="981"/>
      <c r="DC66" s="982"/>
      <c r="DD66" s="982"/>
      <c r="DE66" s="982"/>
      <c r="DF66" s="983"/>
      <c r="DG66" s="981"/>
      <c r="DH66" s="982"/>
      <c r="DI66" s="982"/>
      <c r="DJ66" s="982"/>
      <c r="DK66" s="983"/>
      <c r="DL66" s="981"/>
      <c r="DM66" s="982"/>
      <c r="DN66" s="982"/>
      <c r="DO66" s="982"/>
      <c r="DP66" s="983"/>
      <c r="DQ66" s="981"/>
      <c r="DR66" s="982"/>
      <c r="DS66" s="982"/>
      <c r="DT66" s="982"/>
      <c r="DU66" s="983"/>
      <c r="DV66" s="970"/>
      <c r="DW66" s="971"/>
      <c r="DX66" s="971"/>
      <c r="DY66" s="971"/>
      <c r="DZ66" s="972"/>
      <c r="EA66" s="220"/>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1"/>
      <c r="BF67" s="231"/>
      <c r="BG67" s="231"/>
      <c r="BH67" s="231"/>
      <c r="BI67" s="231"/>
      <c r="BJ67" s="231"/>
      <c r="BK67" s="231"/>
      <c r="BL67" s="231"/>
      <c r="BM67" s="231"/>
      <c r="BN67" s="231"/>
      <c r="BO67" s="231"/>
      <c r="BP67" s="231"/>
      <c r="BQ67" s="228">
        <v>61</v>
      </c>
      <c r="BR67" s="233"/>
      <c r="BS67" s="970"/>
      <c r="BT67" s="971"/>
      <c r="BU67" s="971"/>
      <c r="BV67" s="971"/>
      <c r="BW67" s="971"/>
      <c r="BX67" s="971"/>
      <c r="BY67" s="971"/>
      <c r="BZ67" s="971"/>
      <c r="CA67" s="971"/>
      <c r="CB67" s="971"/>
      <c r="CC67" s="971"/>
      <c r="CD67" s="971"/>
      <c r="CE67" s="971"/>
      <c r="CF67" s="971"/>
      <c r="CG67" s="980"/>
      <c r="CH67" s="981"/>
      <c r="CI67" s="982"/>
      <c r="CJ67" s="982"/>
      <c r="CK67" s="982"/>
      <c r="CL67" s="983"/>
      <c r="CM67" s="981"/>
      <c r="CN67" s="982"/>
      <c r="CO67" s="982"/>
      <c r="CP67" s="982"/>
      <c r="CQ67" s="983"/>
      <c r="CR67" s="981"/>
      <c r="CS67" s="982"/>
      <c r="CT67" s="982"/>
      <c r="CU67" s="982"/>
      <c r="CV67" s="983"/>
      <c r="CW67" s="981"/>
      <c r="CX67" s="982"/>
      <c r="CY67" s="982"/>
      <c r="CZ67" s="982"/>
      <c r="DA67" s="983"/>
      <c r="DB67" s="981"/>
      <c r="DC67" s="982"/>
      <c r="DD67" s="982"/>
      <c r="DE67" s="982"/>
      <c r="DF67" s="983"/>
      <c r="DG67" s="981"/>
      <c r="DH67" s="982"/>
      <c r="DI67" s="982"/>
      <c r="DJ67" s="982"/>
      <c r="DK67" s="983"/>
      <c r="DL67" s="981"/>
      <c r="DM67" s="982"/>
      <c r="DN67" s="982"/>
      <c r="DO67" s="982"/>
      <c r="DP67" s="983"/>
      <c r="DQ67" s="981"/>
      <c r="DR67" s="982"/>
      <c r="DS67" s="982"/>
      <c r="DT67" s="982"/>
      <c r="DU67" s="983"/>
      <c r="DV67" s="970"/>
      <c r="DW67" s="971"/>
      <c r="DX67" s="971"/>
      <c r="DY67" s="971"/>
      <c r="DZ67" s="972"/>
      <c r="EA67" s="220"/>
    </row>
    <row r="68" spans="1:131" ht="26.25" customHeight="1" thickTop="1" x14ac:dyDescent="0.15">
      <c r="A68" s="226">
        <v>1</v>
      </c>
      <c r="B68" s="1010" t="s">
        <v>478</v>
      </c>
      <c r="C68" s="1011"/>
      <c r="D68" s="1011"/>
      <c r="E68" s="1011"/>
      <c r="F68" s="1011"/>
      <c r="G68" s="1011"/>
      <c r="H68" s="1011"/>
      <c r="I68" s="1011"/>
      <c r="J68" s="1011"/>
      <c r="K68" s="1011"/>
      <c r="L68" s="1011"/>
      <c r="M68" s="1011"/>
      <c r="N68" s="1011"/>
      <c r="O68" s="1011"/>
      <c r="P68" s="1012"/>
      <c r="Q68" s="1013">
        <v>1730.499</v>
      </c>
      <c r="R68" s="1014"/>
      <c r="S68" s="1014"/>
      <c r="T68" s="1014"/>
      <c r="U68" s="1015"/>
      <c r="V68" s="1016">
        <v>1694</v>
      </c>
      <c r="W68" s="1014"/>
      <c r="X68" s="1014"/>
      <c r="Y68" s="1014"/>
      <c r="Z68" s="1015"/>
      <c r="AA68" s="1016">
        <v>36.499000000000002</v>
      </c>
      <c r="AB68" s="1014"/>
      <c r="AC68" s="1014"/>
      <c r="AD68" s="1014"/>
      <c r="AE68" s="1015"/>
      <c r="AF68" s="1016">
        <v>36.499000000000002</v>
      </c>
      <c r="AG68" s="1014"/>
      <c r="AH68" s="1014"/>
      <c r="AI68" s="1014"/>
      <c r="AJ68" s="1015"/>
      <c r="AK68" s="1016" t="s">
        <v>416</v>
      </c>
      <c r="AL68" s="1014"/>
      <c r="AM68" s="1014"/>
      <c r="AN68" s="1014"/>
      <c r="AO68" s="1015"/>
      <c r="AP68" s="1007" t="s">
        <v>416</v>
      </c>
      <c r="AQ68" s="1007"/>
      <c r="AR68" s="1007"/>
      <c r="AS68" s="1007"/>
      <c r="AT68" s="1007"/>
      <c r="AU68" s="1007" t="s">
        <v>416</v>
      </c>
      <c r="AV68" s="1007"/>
      <c r="AW68" s="1007"/>
      <c r="AX68" s="1007"/>
      <c r="AY68" s="1007"/>
      <c r="AZ68" s="1008" t="s">
        <v>482</v>
      </c>
      <c r="BA68" s="1008"/>
      <c r="BB68" s="1008"/>
      <c r="BC68" s="1008"/>
      <c r="BD68" s="1009"/>
      <c r="BE68" s="231"/>
      <c r="BF68" s="231"/>
      <c r="BG68" s="231"/>
      <c r="BH68" s="231"/>
      <c r="BI68" s="231"/>
      <c r="BJ68" s="231"/>
      <c r="BK68" s="231"/>
      <c r="BL68" s="231"/>
      <c r="BM68" s="231"/>
      <c r="BN68" s="231"/>
      <c r="BO68" s="231"/>
      <c r="BP68" s="231"/>
      <c r="BQ68" s="228">
        <v>62</v>
      </c>
      <c r="BR68" s="233"/>
      <c r="BS68" s="970"/>
      <c r="BT68" s="971"/>
      <c r="BU68" s="971"/>
      <c r="BV68" s="971"/>
      <c r="BW68" s="971"/>
      <c r="BX68" s="971"/>
      <c r="BY68" s="971"/>
      <c r="BZ68" s="971"/>
      <c r="CA68" s="971"/>
      <c r="CB68" s="971"/>
      <c r="CC68" s="971"/>
      <c r="CD68" s="971"/>
      <c r="CE68" s="971"/>
      <c r="CF68" s="971"/>
      <c r="CG68" s="980"/>
      <c r="CH68" s="981"/>
      <c r="CI68" s="982"/>
      <c r="CJ68" s="982"/>
      <c r="CK68" s="982"/>
      <c r="CL68" s="983"/>
      <c r="CM68" s="981"/>
      <c r="CN68" s="982"/>
      <c r="CO68" s="982"/>
      <c r="CP68" s="982"/>
      <c r="CQ68" s="983"/>
      <c r="CR68" s="981"/>
      <c r="CS68" s="982"/>
      <c r="CT68" s="982"/>
      <c r="CU68" s="982"/>
      <c r="CV68" s="983"/>
      <c r="CW68" s="981"/>
      <c r="CX68" s="982"/>
      <c r="CY68" s="982"/>
      <c r="CZ68" s="982"/>
      <c r="DA68" s="983"/>
      <c r="DB68" s="981"/>
      <c r="DC68" s="982"/>
      <c r="DD68" s="982"/>
      <c r="DE68" s="982"/>
      <c r="DF68" s="983"/>
      <c r="DG68" s="981"/>
      <c r="DH68" s="982"/>
      <c r="DI68" s="982"/>
      <c r="DJ68" s="982"/>
      <c r="DK68" s="983"/>
      <c r="DL68" s="981"/>
      <c r="DM68" s="982"/>
      <c r="DN68" s="982"/>
      <c r="DO68" s="982"/>
      <c r="DP68" s="983"/>
      <c r="DQ68" s="981"/>
      <c r="DR68" s="982"/>
      <c r="DS68" s="982"/>
      <c r="DT68" s="982"/>
      <c r="DU68" s="983"/>
      <c r="DV68" s="970"/>
      <c r="DW68" s="971"/>
      <c r="DX68" s="971"/>
      <c r="DY68" s="971"/>
      <c r="DZ68" s="972"/>
      <c r="EA68" s="220"/>
    </row>
    <row r="69" spans="1:131" ht="26.25" customHeight="1" x14ac:dyDescent="0.15">
      <c r="A69" s="228">
        <v>2</v>
      </c>
      <c r="B69" s="999" t="s">
        <v>478</v>
      </c>
      <c r="C69" s="1000"/>
      <c r="D69" s="1000"/>
      <c r="E69" s="1000"/>
      <c r="F69" s="1000"/>
      <c r="G69" s="1000"/>
      <c r="H69" s="1000"/>
      <c r="I69" s="1000"/>
      <c r="J69" s="1000"/>
      <c r="K69" s="1000"/>
      <c r="L69" s="1000"/>
      <c r="M69" s="1000"/>
      <c r="N69" s="1000"/>
      <c r="O69" s="1000"/>
      <c r="P69" s="1001"/>
      <c r="Q69" s="1003">
        <v>824275.2</v>
      </c>
      <c r="R69" s="1004"/>
      <c r="S69" s="1004"/>
      <c r="T69" s="1004"/>
      <c r="U69" s="1005"/>
      <c r="V69" s="1006">
        <v>793575.92700000003</v>
      </c>
      <c r="W69" s="1004"/>
      <c r="X69" s="1004"/>
      <c r="Y69" s="1004"/>
      <c r="Z69" s="1005"/>
      <c r="AA69" s="1006">
        <v>30699.273000000001</v>
      </c>
      <c r="AB69" s="1004"/>
      <c r="AC69" s="1004"/>
      <c r="AD69" s="1004"/>
      <c r="AE69" s="1005"/>
      <c r="AF69" s="1006">
        <v>30699.273000000001</v>
      </c>
      <c r="AG69" s="1004"/>
      <c r="AH69" s="1004"/>
      <c r="AI69" s="1004"/>
      <c r="AJ69" s="1005"/>
      <c r="AK69" s="1006">
        <v>9728.4500000000007</v>
      </c>
      <c r="AL69" s="1004"/>
      <c r="AM69" s="1004"/>
      <c r="AN69" s="1004"/>
      <c r="AO69" s="1005"/>
      <c r="AP69" s="996" t="s">
        <v>416</v>
      </c>
      <c r="AQ69" s="996"/>
      <c r="AR69" s="996"/>
      <c r="AS69" s="996"/>
      <c r="AT69" s="996"/>
      <c r="AU69" s="996" t="s">
        <v>416</v>
      </c>
      <c r="AV69" s="996"/>
      <c r="AW69" s="996"/>
      <c r="AX69" s="996"/>
      <c r="AY69" s="996"/>
      <c r="AZ69" s="997" t="s">
        <v>483</v>
      </c>
      <c r="BA69" s="997"/>
      <c r="BB69" s="997"/>
      <c r="BC69" s="997"/>
      <c r="BD69" s="998"/>
      <c r="BE69" s="231"/>
      <c r="BF69" s="231"/>
      <c r="BG69" s="231"/>
      <c r="BH69" s="231"/>
      <c r="BI69" s="231"/>
      <c r="BJ69" s="231"/>
      <c r="BK69" s="231"/>
      <c r="BL69" s="231"/>
      <c r="BM69" s="231"/>
      <c r="BN69" s="231"/>
      <c r="BO69" s="231"/>
      <c r="BP69" s="231"/>
      <c r="BQ69" s="228">
        <v>63</v>
      </c>
      <c r="BR69" s="233"/>
      <c r="BS69" s="970"/>
      <c r="BT69" s="971"/>
      <c r="BU69" s="971"/>
      <c r="BV69" s="971"/>
      <c r="BW69" s="971"/>
      <c r="BX69" s="971"/>
      <c r="BY69" s="971"/>
      <c r="BZ69" s="971"/>
      <c r="CA69" s="971"/>
      <c r="CB69" s="971"/>
      <c r="CC69" s="971"/>
      <c r="CD69" s="971"/>
      <c r="CE69" s="971"/>
      <c r="CF69" s="971"/>
      <c r="CG69" s="980"/>
      <c r="CH69" s="981"/>
      <c r="CI69" s="982"/>
      <c r="CJ69" s="982"/>
      <c r="CK69" s="982"/>
      <c r="CL69" s="983"/>
      <c r="CM69" s="981"/>
      <c r="CN69" s="982"/>
      <c r="CO69" s="982"/>
      <c r="CP69" s="982"/>
      <c r="CQ69" s="983"/>
      <c r="CR69" s="981"/>
      <c r="CS69" s="982"/>
      <c r="CT69" s="982"/>
      <c r="CU69" s="982"/>
      <c r="CV69" s="983"/>
      <c r="CW69" s="981"/>
      <c r="CX69" s="982"/>
      <c r="CY69" s="982"/>
      <c r="CZ69" s="982"/>
      <c r="DA69" s="983"/>
      <c r="DB69" s="981"/>
      <c r="DC69" s="982"/>
      <c r="DD69" s="982"/>
      <c r="DE69" s="982"/>
      <c r="DF69" s="983"/>
      <c r="DG69" s="981"/>
      <c r="DH69" s="982"/>
      <c r="DI69" s="982"/>
      <c r="DJ69" s="982"/>
      <c r="DK69" s="983"/>
      <c r="DL69" s="981"/>
      <c r="DM69" s="982"/>
      <c r="DN69" s="982"/>
      <c r="DO69" s="982"/>
      <c r="DP69" s="983"/>
      <c r="DQ69" s="981"/>
      <c r="DR69" s="982"/>
      <c r="DS69" s="982"/>
      <c r="DT69" s="982"/>
      <c r="DU69" s="983"/>
      <c r="DV69" s="970"/>
      <c r="DW69" s="971"/>
      <c r="DX69" s="971"/>
      <c r="DY69" s="971"/>
      <c r="DZ69" s="972"/>
      <c r="EA69" s="220"/>
    </row>
    <row r="70" spans="1:131" ht="26.25" customHeight="1" x14ac:dyDescent="0.15">
      <c r="A70" s="228">
        <v>3</v>
      </c>
      <c r="B70" s="999" t="s">
        <v>479</v>
      </c>
      <c r="C70" s="1000"/>
      <c r="D70" s="1000"/>
      <c r="E70" s="1000"/>
      <c r="F70" s="1000"/>
      <c r="G70" s="1000"/>
      <c r="H70" s="1000"/>
      <c r="I70" s="1000"/>
      <c r="J70" s="1000"/>
      <c r="K70" s="1000"/>
      <c r="L70" s="1000"/>
      <c r="M70" s="1000"/>
      <c r="N70" s="1000"/>
      <c r="O70" s="1000"/>
      <c r="P70" s="1001"/>
      <c r="Q70" s="1003">
        <v>23193.573</v>
      </c>
      <c r="R70" s="1004"/>
      <c r="S70" s="1004"/>
      <c r="T70" s="1004"/>
      <c r="U70" s="1005"/>
      <c r="V70" s="1006">
        <v>22713.573</v>
      </c>
      <c r="W70" s="1004"/>
      <c r="X70" s="1004"/>
      <c r="Y70" s="1004"/>
      <c r="Z70" s="1005"/>
      <c r="AA70" s="1006">
        <v>479.88499999999999</v>
      </c>
      <c r="AB70" s="1004"/>
      <c r="AC70" s="1004"/>
      <c r="AD70" s="1004"/>
      <c r="AE70" s="1005"/>
      <c r="AF70" s="1006">
        <v>479.88499999999999</v>
      </c>
      <c r="AG70" s="1004"/>
      <c r="AH70" s="1004"/>
      <c r="AI70" s="1004"/>
      <c r="AJ70" s="1005"/>
      <c r="AK70" s="1006">
        <v>23.1</v>
      </c>
      <c r="AL70" s="1004"/>
      <c r="AM70" s="1004"/>
      <c r="AN70" s="1004"/>
      <c r="AO70" s="1005"/>
      <c r="AP70" s="996" t="s">
        <v>416</v>
      </c>
      <c r="AQ70" s="996"/>
      <c r="AR70" s="996"/>
      <c r="AS70" s="996"/>
      <c r="AT70" s="996"/>
      <c r="AU70" s="996" t="s">
        <v>416</v>
      </c>
      <c r="AV70" s="996"/>
      <c r="AW70" s="996"/>
      <c r="AX70" s="996"/>
      <c r="AY70" s="996"/>
      <c r="AZ70" s="997" t="s">
        <v>482</v>
      </c>
      <c r="BA70" s="997"/>
      <c r="BB70" s="997"/>
      <c r="BC70" s="997"/>
      <c r="BD70" s="998"/>
      <c r="BE70" s="231"/>
      <c r="BF70" s="231"/>
      <c r="BG70" s="231"/>
      <c r="BH70" s="231"/>
      <c r="BI70" s="231"/>
      <c r="BJ70" s="231"/>
      <c r="BK70" s="231"/>
      <c r="BL70" s="231"/>
      <c r="BM70" s="231"/>
      <c r="BN70" s="231"/>
      <c r="BO70" s="231"/>
      <c r="BP70" s="231"/>
      <c r="BQ70" s="228">
        <v>64</v>
      </c>
      <c r="BR70" s="233"/>
      <c r="BS70" s="970"/>
      <c r="BT70" s="971"/>
      <c r="BU70" s="971"/>
      <c r="BV70" s="971"/>
      <c r="BW70" s="971"/>
      <c r="BX70" s="971"/>
      <c r="BY70" s="971"/>
      <c r="BZ70" s="971"/>
      <c r="CA70" s="971"/>
      <c r="CB70" s="971"/>
      <c r="CC70" s="971"/>
      <c r="CD70" s="971"/>
      <c r="CE70" s="971"/>
      <c r="CF70" s="971"/>
      <c r="CG70" s="980"/>
      <c r="CH70" s="981"/>
      <c r="CI70" s="982"/>
      <c r="CJ70" s="982"/>
      <c r="CK70" s="982"/>
      <c r="CL70" s="983"/>
      <c r="CM70" s="981"/>
      <c r="CN70" s="982"/>
      <c r="CO70" s="982"/>
      <c r="CP70" s="982"/>
      <c r="CQ70" s="983"/>
      <c r="CR70" s="981"/>
      <c r="CS70" s="982"/>
      <c r="CT70" s="982"/>
      <c r="CU70" s="982"/>
      <c r="CV70" s="983"/>
      <c r="CW70" s="981"/>
      <c r="CX70" s="982"/>
      <c r="CY70" s="982"/>
      <c r="CZ70" s="982"/>
      <c r="DA70" s="983"/>
      <c r="DB70" s="981"/>
      <c r="DC70" s="982"/>
      <c r="DD70" s="982"/>
      <c r="DE70" s="982"/>
      <c r="DF70" s="983"/>
      <c r="DG70" s="981"/>
      <c r="DH70" s="982"/>
      <c r="DI70" s="982"/>
      <c r="DJ70" s="982"/>
      <c r="DK70" s="983"/>
      <c r="DL70" s="981"/>
      <c r="DM70" s="982"/>
      <c r="DN70" s="982"/>
      <c r="DO70" s="982"/>
      <c r="DP70" s="983"/>
      <c r="DQ70" s="981"/>
      <c r="DR70" s="982"/>
      <c r="DS70" s="982"/>
      <c r="DT70" s="982"/>
      <c r="DU70" s="983"/>
      <c r="DV70" s="970"/>
      <c r="DW70" s="971"/>
      <c r="DX70" s="971"/>
      <c r="DY70" s="971"/>
      <c r="DZ70" s="972"/>
      <c r="EA70" s="220"/>
    </row>
    <row r="71" spans="1:131" ht="26.25" customHeight="1" x14ac:dyDescent="0.15">
      <c r="A71" s="228">
        <v>4</v>
      </c>
      <c r="B71" s="999" t="s">
        <v>479</v>
      </c>
      <c r="C71" s="1000"/>
      <c r="D71" s="1000"/>
      <c r="E71" s="1000"/>
      <c r="F71" s="1000"/>
      <c r="G71" s="1000"/>
      <c r="H71" s="1000"/>
      <c r="I71" s="1000"/>
      <c r="J71" s="1000"/>
      <c r="K71" s="1000"/>
      <c r="L71" s="1000"/>
      <c r="M71" s="1000"/>
      <c r="N71" s="1000"/>
      <c r="O71" s="1000"/>
      <c r="P71" s="1001"/>
      <c r="Q71" s="1003">
        <v>237.52600000000001</v>
      </c>
      <c r="R71" s="1004"/>
      <c r="S71" s="1004"/>
      <c r="T71" s="1004"/>
      <c r="U71" s="1005"/>
      <c r="V71" s="1006">
        <v>112.065</v>
      </c>
      <c r="W71" s="1004"/>
      <c r="X71" s="1004"/>
      <c r="Y71" s="1004"/>
      <c r="Z71" s="1005"/>
      <c r="AA71" s="1006">
        <v>125.461</v>
      </c>
      <c r="AB71" s="1004"/>
      <c r="AC71" s="1004"/>
      <c r="AD71" s="1004"/>
      <c r="AE71" s="1005"/>
      <c r="AF71" s="1006">
        <v>125.461</v>
      </c>
      <c r="AG71" s="1004"/>
      <c r="AH71" s="1004"/>
      <c r="AI71" s="1004"/>
      <c r="AJ71" s="1005"/>
      <c r="AK71" s="1006" t="s">
        <v>416</v>
      </c>
      <c r="AL71" s="1004"/>
      <c r="AM71" s="1004"/>
      <c r="AN71" s="1004"/>
      <c r="AO71" s="1005"/>
      <c r="AP71" s="996" t="s">
        <v>416</v>
      </c>
      <c r="AQ71" s="996"/>
      <c r="AR71" s="996"/>
      <c r="AS71" s="996"/>
      <c r="AT71" s="996"/>
      <c r="AU71" s="996" t="s">
        <v>416</v>
      </c>
      <c r="AV71" s="996"/>
      <c r="AW71" s="996"/>
      <c r="AX71" s="996"/>
      <c r="AY71" s="996"/>
      <c r="AZ71" s="997" t="s">
        <v>484</v>
      </c>
      <c r="BA71" s="997"/>
      <c r="BB71" s="997"/>
      <c r="BC71" s="997"/>
      <c r="BD71" s="998"/>
      <c r="BE71" s="231"/>
      <c r="BF71" s="231"/>
      <c r="BG71" s="231"/>
      <c r="BH71" s="231"/>
      <c r="BI71" s="231"/>
      <c r="BJ71" s="231"/>
      <c r="BK71" s="231"/>
      <c r="BL71" s="231"/>
      <c r="BM71" s="231"/>
      <c r="BN71" s="231"/>
      <c r="BO71" s="231"/>
      <c r="BP71" s="231"/>
      <c r="BQ71" s="228">
        <v>65</v>
      </c>
      <c r="BR71" s="233"/>
      <c r="BS71" s="970"/>
      <c r="BT71" s="971"/>
      <c r="BU71" s="971"/>
      <c r="BV71" s="971"/>
      <c r="BW71" s="971"/>
      <c r="BX71" s="971"/>
      <c r="BY71" s="971"/>
      <c r="BZ71" s="971"/>
      <c r="CA71" s="971"/>
      <c r="CB71" s="971"/>
      <c r="CC71" s="971"/>
      <c r="CD71" s="971"/>
      <c r="CE71" s="971"/>
      <c r="CF71" s="971"/>
      <c r="CG71" s="980"/>
      <c r="CH71" s="981"/>
      <c r="CI71" s="982"/>
      <c r="CJ71" s="982"/>
      <c r="CK71" s="982"/>
      <c r="CL71" s="983"/>
      <c r="CM71" s="981"/>
      <c r="CN71" s="982"/>
      <c r="CO71" s="982"/>
      <c r="CP71" s="982"/>
      <c r="CQ71" s="983"/>
      <c r="CR71" s="981"/>
      <c r="CS71" s="982"/>
      <c r="CT71" s="982"/>
      <c r="CU71" s="982"/>
      <c r="CV71" s="983"/>
      <c r="CW71" s="981"/>
      <c r="CX71" s="982"/>
      <c r="CY71" s="982"/>
      <c r="CZ71" s="982"/>
      <c r="DA71" s="983"/>
      <c r="DB71" s="981"/>
      <c r="DC71" s="982"/>
      <c r="DD71" s="982"/>
      <c r="DE71" s="982"/>
      <c r="DF71" s="983"/>
      <c r="DG71" s="981"/>
      <c r="DH71" s="982"/>
      <c r="DI71" s="982"/>
      <c r="DJ71" s="982"/>
      <c r="DK71" s="983"/>
      <c r="DL71" s="981"/>
      <c r="DM71" s="982"/>
      <c r="DN71" s="982"/>
      <c r="DO71" s="982"/>
      <c r="DP71" s="983"/>
      <c r="DQ71" s="981"/>
      <c r="DR71" s="982"/>
      <c r="DS71" s="982"/>
      <c r="DT71" s="982"/>
      <c r="DU71" s="983"/>
      <c r="DV71" s="970"/>
      <c r="DW71" s="971"/>
      <c r="DX71" s="971"/>
      <c r="DY71" s="971"/>
      <c r="DZ71" s="972"/>
      <c r="EA71" s="220"/>
    </row>
    <row r="72" spans="1:131" ht="26.25" customHeight="1" x14ac:dyDescent="0.15">
      <c r="A72" s="228">
        <v>5</v>
      </c>
      <c r="B72" s="999" t="s">
        <v>480</v>
      </c>
      <c r="C72" s="1000"/>
      <c r="D72" s="1000"/>
      <c r="E72" s="1000"/>
      <c r="F72" s="1000"/>
      <c r="G72" s="1000"/>
      <c r="H72" s="1000"/>
      <c r="I72" s="1000"/>
      <c r="J72" s="1000"/>
      <c r="K72" s="1000"/>
      <c r="L72" s="1000"/>
      <c r="M72" s="1000"/>
      <c r="N72" s="1000"/>
      <c r="O72" s="1000"/>
      <c r="P72" s="1001"/>
      <c r="Q72" s="1003">
        <v>331.577</v>
      </c>
      <c r="R72" s="1004"/>
      <c r="S72" s="1004"/>
      <c r="T72" s="1004"/>
      <c r="U72" s="1005"/>
      <c r="V72" s="1006">
        <v>323.726</v>
      </c>
      <c r="W72" s="1004"/>
      <c r="X72" s="1004"/>
      <c r="Y72" s="1004"/>
      <c r="Z72" s="1005"/>
      <c r="AA72" s="1006">
        <v>7.851</v>
      </c>
      <c r="AB72" s="1004"/>
      <c r="AC72" s="1004"/>
      <c r="AD72" s="1004"/>
      <c r="AE72" s="1005"/>
      <c r="AF72" s="1006">
        <v>7.851</v>
      </c>
      <c r="AG72" s="1004"/>
      <c r="AH72" s="1004"/>
      <c r="AI72" s="1004"/>
      <c r="AJ72" s="1005"/>
      <c r="AK72" s="1006">
        <v>5.2060000000000004</v>
      </c>
      <c r="AL72" s="1004"/>
      <c r="AM72" s="1004"/>
      <c r="AN72" s="1004"/>
      <c r="AO72" s="1005"/>
      <c r="AP72" s="996" t="s">
        <v>416</v>
      </c>
      <c r="AQ72" s="996"/>
      <c r="AR72" s="996"/>
      <c r="AS72" s="996"/>
      <c r="AT72" s="996"/>
      <c r="AU72" s="996" t="s">
        <v>416</v>
      </c>
      <c r="AV72" s="996"/>
      <c r="AW72" s="996"/>
      <c r="AX72" s="996"/>
      <c r="AY72" s="996"/>
      <c r="AZ72" s="997"/>
      <c r="BA72" s="997"/>
      <c r="BB72" s="997"/>
      <c r="BC72" s="997"/>
      <c r="BD72" s="998"/>
      <c r="BE72" s="231"/>
      <c r="BF72" s="231"/>
      <c r="BG72" s="231"/>
      <c r="BH72" s="231"/>
      <c r="BI72" s="231"/>
      <c r="BJ72" s="231"/>
      <c r="BK72" s="231"/>
      <c r="BL72" s="231"/>
      <c r="BM72" s="231"/>
      <c r="BN72" s="231"/>
      <c r="BO72" s="231"/>
      <c r="BP72" s="231"/>
      <c r="BQ72" s="228">
        <v>66</v>
      </c>
      <c r="BR72" s="233"/>
      <c r="BS72" s="970"/>
      <c r="BT72" s="971"/>
      <c r="BU72" s="971"/>
      <c r="BV72" s="971"/>
      <c r="BW72" s="971"/>
      <c r="BX72" s="971"/>
      <c r="BY72" s="971"/>
      <c r="BZ72" s="971"/>
      <c r="CA72" s="971"/>
      <c r="CB72" s="971"/>
      <c r="CC72" s="971"/>
      <c r="CD72" s="971"/>
      <c r="CE72" s="971"/>
      <c r="CF72" s="971"/>
      <c r="CG72" s="980"/>
      <c r="CH72" s="981"/>
      <c r="CI72" s="982"/>
      <c r="CJ72" s="982"/>
      <c r="CK72" s="982"/>
      <c r="CL72" s="983"/>
      <c r="CM72" s="981"/>
      <c r="CN72" s="982"/>
      <c r="CO72" s="982"/>
      <c r="CP72" s="982"/>
      <c r="CQ72" s="983"/>
      <c r="CR72" s="981"/>
      <c r="CS72" s="982"/>
      <c r="CT72" s="982"/>
      <c r="CU72" s="982"/>
      <c r="CV72" s="983"/>
      <c r="CW72" s="981"/>
      <c r="CX72" s="982"/>
      <c r="CY72" s="982"/>
      <c r="CZ72" s="982"/>
      <c r="DA72" s="983"/>
      <c r="DB72" s="981"/>
      <c r="DC72" s="982"/>
      <c r="DD72" s="982"/>
      <c r="DE72" s="982"/>
      <c r="DF72" s="983"/>
      <c r="DG72" s="981"/>
      <c r="DH72" s="982"/>
      <c r="DI72" s="982"/>
      <c r="DJ72" s="982"/>
      <c r="DK72" s="983"/>
      <c r="DL72" s="981"/>
      <c r="DM72" s="982"/>
      <c r="DN72" s="982"/>
      <c r="DO72" s="982"/>
      <c r="DP72" s="983"/>
      <c r="DQ72" s="981"/>
      <c r="DR72" s="982"/>
      <c r="DS72" s="982"/>
      <c r="DT72" s="982"/>
      <c r="DU72" s="983"/>
      <c r="DV72" s="970"/>
      <c r="DW72" s="971"/>
      <c r="DX72" s="971"/>
      <c r="DY72" s="971"/>
      <c r="DZ72" s="972"/>
      <c r="EA72" s="220"/>
    </row>
    <row r="73" spans="1:131" ht="26.25" customHeight="1" x14ac:dyDescent="0.15">
      <c r="A73" s="228">
        <v>6</v>
      </c>
      <c r="B73" s="999" t="s">
        <v>481</v>
      </c>
      <c r="C73" s="1000"/>
      <c r="D73" s="1000"/>
      <c r="E73" s="1000"/>
      <c r="F73" s="1000"/>
      <c r="G73" s="1000"/>
      <c r="H73" s="1000"/>
      <c r="I73" s="1000"/>
      <c r="J73" s="1000"/>
      <c r="K73" s="1000"/>
      <c r="L73" s="1000"/>
      <c r="M73" s="1000"/>
      <c r="N73" s="1000"/>
      <c r="O73" s="1000"/>
      <c r="P73" s="1001"/>
      <c r="Q73" s="1003">
        <v>43334.661999999997</v>
      </c>
      <c r="R73" s="1004"/>
      <c r="S73" s="1004"/>
      <c r="T73" s="1004"/>
      <c r="U73" s="1005"/>
      <c r="V73" s="1006">
        <v>41922.055</v>
      </c>
      <c r="W73" s="1004"/>
      <c r="X73" s="1004"/>
      <c r="Y73" s="1004"/>
      <c r="Z73" s="1005"/>
      <c r="AA73" s="1006">
        <v>1412.606</v>
      </c>
      <c r="AB73" s="1004"/>
      <c r="AC73" s="1004"/>
      <c r="AD73" s="1004"/>
      <c r="AE73" s="1005"/>
      <c r="AF73" s="1006">
        <v>6407.9359999999997</v>
      </c>
      <c r="AG73" s="1004"/>
      <c r="AH73" s="1004"/>
      <c r="AI73" s="1004"/>
      <c r="AJ73" s="1005"/>
      <c r="AK73" s="1006" t="s">
        <v>416</v>
      </c>
      <c r="AL73" s="1004"/>
      <c r="AM73" s="1004"/>
      <c r="AN73" s="1004"/>
      <c r="AO73" s="1005"/>
      <c r="AP73" s="996" t="s">
        <v>416</v>
      </c>
      <c r="AQ73" s="996"/>
      <c r="AR73" s="996"/>
      <c r="AS73" s="996"/>
      <c r="AT73" s="996"/>
      <c r="AU73" s="996" t="s">
        <v>416</v>
      </c>
      <c r="AV73" s="996"/>
      <c r="AW73" s="996"/>
      <c r="AX73" s="996"/>
      <c r="AY73" s="996"/>
      <c r="AZ73" s="997"/>
      <c r="BA73" s="997"/>
      <c r="BB73" s="997"/>
      <c r="BC73" s="997"/>
      <c r="BD73" s="998"/>
      <c r="BE73" s="231"/>
      <c r="BF73" s="231"/>
      <c r="BG73" s="231"/>
      <c r="BH73" s="231"/>
      <c r="BI73" s="231"/>
      <c r="BJ73" s="231"/>
      <c r="BK73" s="231"/>
      <c r="BL73" s="231"/>
      <c r="BM73" s="231"/>
      <c r="BN73" s="231"/>
      <c r="BO73" s="231"/>
      <c r="BP73" s="231"/>
      <c r="BQ73" s="228">
        <v>67</v>
      </c>
      <c r="BR73" s="233"/>
      <c r="BS73" s="970"/>
      <c r="BT73" s="971"/>
      <c r="BU73" s="971"/>
      <c r="BV73" s="971"/>
      <c r="BW73" s="971"/>
      <c r="BX73" s="971"/>
      <c r="BY73" s="971"/>
      <c r="BZ73" s="971"/>
      <c r="CA73" s="971"/>
      <c r="CB73" s="971"/>
      <c r="CC73" s="971"/>
      <c r="CD73" s="971"/>
      <c r="CE73" s="971"/>
      <c r="CF73" s="971"/>
      <c r="CG73" s="980"/>
      <c r="CH73" s="981"/>
      <c r="CI73" s="982"/>
      <c r="CJ73" s="982"/>
      <c r="CK73" s="982"/>
      <c r="CL73" s="983"/>
      <c r="CM73" s="981"/>
      <c r="CN73" s="982"/>
      <c r="CO73" s="982"/>
      <c r="CP73" s="982"/>
      <c r="CQ73" s="983"/>
      <c r="CR73" s="981"/>
      <c r="CS73" s="982"/>
      <c r="CT73" s="982"/>
      <c r="CU73" s="982"/>
      <c r="CV73" s="983"/>
      <c r="CW73" s="981"/>
      <c r="CX73" s="982"/>
      <c r="CY73" s="982"/>
      <c r="CZ73" s="982"/>
      <c r="DA73" s="983"/>
      <c r="DB73" s="981"/>
      <c r="DC73" s="982"/>
      <c r="DD73" s="982"/>
      <c r="DE73" s="982"/>
      <c r="DF73" s="983"/>
      <c r="DG73" s="981"/>
      <c r="DH73" s="982"/>
      <c r="DI73" s="982"/>
      <c r="DJ73" s="982"/>
      <c r="DK73" s="983"/>
      <c r="DL73" s="981"/>
      <c r="DM73" s="982"/>
      <c r="DN73" s="982"/>
      <c r="DO73" s="982"/>
      <c r="DP73" s="983"/>
      <c r="DQ73" s="981"/>
      <c r="DR73" s="982"/>
      <c r="DS73" s="982"/>
      <c r="DT73" s="982"/>
      <c r="DU73" s="983"/>
      <c r="DV73" s="970"/>
      <c r="DW73" s="971"/>
      <c r="DX73" s="971"/>
      <c r="DY73" s="971"/>
      <c r="DZ73" s="972"/>
      <c r="EA73" s="220"/>
    </row>
    <row r="74" spans="1:131" ht="26.25" customHeight="1" x14ac:dyDescent="0.15">
      <c r="A74" s="228">
        <v>7</v>
      </c>
      <c r="B74" s="999"/>
      <c r="C74" s="1000"/>
      <c r="D74" s="1000"/>
      <c r="E74" s="1000"/>
      <c r="F74" s="1000"/>
      <c r="G74" s="1000"/>
      <c r="H74" s="1000"/>
      <c r="I74" s="1000"/>
      <c r="J74" s="1000"/>
      <c r="K74" s="1000"/>
      <c r="L74" s="1000"/>
      <c r="M74" s="1000"/>
      <c r="N74" s="1000"/>
      <c r="O74" s="1000"/>
      <c r="P74" s="1001"/>
      <c r="Q74" s="1002"/>
      <c r="R74" s="996"/>
      <c r="S74" s="996"/>
      <c r="T74" s="996"/>
      <c r="U74" s="996"/>
      <c r="V74" s="996"/>
      <c r="W74" s="996"/>
      <c r="X74" s="996"/>
      <c r="Y74" s="996"/>
      <c r="Z74" s="996"/>
      <c r="AA74" s="996"/>
      <c r="AB74" s="996"/>
      <c r="AC74" s="996"/>
      <c r="AD74" s="996"/>
      <c r="AE74" s="996"/>
      <c r="AF74" s="996"/>
      <c r="AG74" s="996"/>
      <c r="AH74" s="996"/>
      <c r="AI74" s="996"/>
      <c r="AJ74" s="996"/>
      <c r="AK74" s="996"/>
      <c r="AL74" s="996"/>
      <c r="AM74" s="996"/>
      <c r="AN74" s="996"/>
      <c r="AO74" s="996"/>
      <c r="AP74" s="996"/>
      <c r="AQ74" s="996"/>
      <c r="AR74" s="996"/>
      <c r="AS74" s="996"/>
      <c r="AT74" s="996"/>
      <c r="AU74" s="996"/>
      <c r="AV74" s="996"/>
      <c r="AW74" s="996"/>
      <c r="AX74" s="996"/>
      <c r="AY74" s="996"/>
      <c r="AZ74" s="997"/>
      <c r="BA74" s="997"/>
      <c r="BB74" s="997"/>
      <c r="BC74" s="997"/>
      <c r="BD74" s="998"/>
      <c r="BE74" s="231"/>
      <c r="BF74" s="231"/>
      <c r="BG74" s="231"/>
      <c r="BH74" s="231"/>
      <c r="BI74" s="231"/>
      <c r="BJ74" s="231"/>
      <c r="BK74" s="231"/>
      <c r="BL74" s="231"/>
      <c r="BM74" s="231"/>
      <c r="BN74" s="231"/>
      <c r="BO74" s="231"/>
      <c r="BP74" s="231"/>
      <c r="BQ74" s="228">
        <v>68</v>
      </c>
      <c r="BR74" s="233"/>
      <c r="BS74" s="970"/>
      <c r="BT74" s="971"/>
      <c r="BU74" s="971"/>
      <c r="BV74" s="971"/>
      <c r="BW74" s="971"/>
      <c r="BX74" s="971"/>
      <c r="BY74" s="971"/>
      <c r="BZ74" s="971"/>
      <c r="CA74" s="971"/>
      <c r="CB74" s="971"/>
      <c r="CC74" s="971"/>
      <c r="CD74" s="971"/>
      <c r="CE74" s="971"/>
      <c r="CF74" s="971"/>
      <c r="CG74" s="980"/>
      <c r="CH74" s="981"/>
      <c r="CI74" s="982"/>
      <c r="CJ74" s="982"/>
      <c r="CK74" s="982"/>
      <c r="CL74" s="983"/>
      <c r="CM74" s="981"/>
      <c r="CN74" s="982"/>
      <c r="CO74" s="982"/>
      <c r="CP74" s="982"/>
      <c r="CQ74" s="983"/>
      <c r="CR74" s="981"/>
      <c r="CS74" s="982"/>
      <c r="CT74" s="982"/>
      <c r="CU74" s="982"/>
      <c r="CV74" s="983"/>
      <c r="CW74" s="981"/>
      <c r="CX74" s="982"/>
      <c r="CY74" s="982"/>
      <c r="CZ74" s="982"/>
      <c r="DA74" s="983"/>
      <c r="DB74" s="981"/>
      <c r="DC74" s="982"/>
      <c r="DD74" s="982"/>
      <c r="DE74" s="982"/>
      <c r="DF74" s="983"/>
      <c r="DG74" s="981"/>
      <c r="DH74" s="982"/>
      <c r="DI74" s="982"/>
      <c r="DJ74" s="982"/>
      <c r="DK74" s="983"/>
      <c r="DL74" s="981"/>
      <c r="DM74" s="982"/>
      <c r="DN74" s="982"/>
      <c r="DO74" s="982"/>
      <c r="DP74" s="983"/>
      <c r="DQ74" s="981"/>
      <c r="DR74" s="982"/>
      <c r="DS74" s="982"/>
      <c r="DT74" s="982"/>
      <c r="DU74" s="983"/>
      <c r="DV74" s="970"/>
      <c r="DW74" s="971"/>
      <c r="DX74" s="971"/>
      <c r="DY74" s="971"/>
      <c r="DZ74" s="972"/>
      <c r="EA74" s="220"/>
    </row>
    <row r="75" spans="1:131" ht="26.25" customHeight="1" x14ac:dyDescent="0.15">
      <c r="A75" s="228">
        <v>8</v>
      </c>
      <c r="B75" s="999"/>
      <c r="C75" s="1000"/>
      <c r="D75" s="1000"/>
      <c r="E75" s="1000"/>
      <c r="F75" s="1000"/>
      <c r="G75" s="1000"/>
      <c r="H75" s="1000"/>
      <c r="I75" s="1000"/>
      <c r="J75" s="1000"/>
      <c r="K75" s="1000"/>
      <c r="L75" s="1000"/>
      <c r="M75" s="1000"/>
      <c r="N75" s="1000"/>
      <c r="O75" s="1000"/>
      <c r="P75" s="1001"/>
      <c r="Q75" s="1003"/>
      <c r="R75" s="1004"/>
      <c r="S75" s="1004"/>
      <c r="T75" s="1004"/>
      <c r="U75" s="1005"/>
      <c r="V75" s="1006"/>
      <c r="W75" s="1004"/>
      <c r="X75" s="1004"/>
      <c r="Y75" s="1004"/>
      <c r="Z75" s="1005"/>
      <c r="AA75" s="1006"/>
      <c r="AB75" s="1004"/>
      <c r="AC75" s="1004"/>
      <c r="AD75" s="1004"/>
      <c r="AE75" s="1005"/>
      <c r="AF75" s="1006"/>
      <c r="AG75" s="1004"/>
      <c r="AH75" s="1004"/>
      <c r="AI75" s="1004"/>
      <c r="AJ75" s="1005"/>
      <c r="AK75" s="1006"/>
      <c r="AL75" s="1004"/>
      <c r="AM75" s="1004"/>
      <c r="AN75" s="1004"/>
      <c r="AO75" s="1005"/>
      <c r="AP75" s="1006"/>
      <c r="AQ75" s="1004"/>
      <c r="AR75" s="1004"/>
      <c r="AS75" s="1004"/>
      <c r="AT75" s="1005"/>
      <c r="AU75" s="1006"/>
      <c r="AV75" s="1004"/>
      <c r="AW75" s="1004"/>
      <c r="AX75" s="1004"/>
      <c r="AY75" s="1005"/>
      <c r="AZ75" s="997"/>
      <c r="BA75" s="997"/>
      <c r="BB75" s="997"/>
      <c r="BC75" s="997"/>
      <c r="BD75" s="998"/>
      <c r="BE75" s="231"/>
      <c r="BF75" s="231"/>
      <c r="BG75" s="231"/>
      <c r="BH75" s="231"/>
      <c r="BI75" s="231"/>
      <c r="BJ75" s="231"/>
      <c r="BK75" s="231"/>
      <c r="BL75" s="231"/>
      <c r="BM75" s="231"/>
      <c r="BN75" s="231"/>
      <c r="BO75" s="231"/>
      <c r="BP75" s="231"/>
      <c r="BQ75" s="228">
        <v>69</v>
      </c>
      <c r="BR75" s="233"/>
      <c r="BS75" s="970"/>
      <c r="BT75" s="971"/>
      <c r="BU75" s="971"/>
      <c r="BV75" s="971"/>
      <c r="BW75" s="971"/>
      <c r="BX75" s="971"/>
      <c r="BY75" s="971"/>
      <c r="BZ75" s="971"/>
      <c r="CA75" s="971"/>
      <c r="CB75" s="971"/>
      <c r="CC75" s="971"/>
      <c r="CD75" s="971"/>
      <c r="CE75" s="971"/>
      <c r="CF75" s="971"/>
      <c r="CG75" s="980"/>
      <c r="CH75" s="981"/>
      <c r="CI75" s="982"/>
      <c r="CJ75" s="982"/>
      <c r="CK75" s="982"/>
      <c r="CL75" s="983"/>
      <c r="CM75" s="981"/>
      <c r="CN75" s="982"/>
      <c r="CO75" s="982"/>
      <c r="CP75" s="982"/>
      <c r="CQ75" s="983"/>
      <c r="CR75" s="981"/>
      <c r="CS75" s="982"/>
      <c r="CT75" s="982"/>
      <c r="CU75" s="982"/>
      <c r="CV75" s="983"/>
      <c r="CW75" s="981"/>
      <c r="CX75" s="982"/>
      <c r="CY75" s="982"/>
      <c r="CZ75" s="982"/>
      <c r="DA75" s="983"/>
      <c r="DB75" s="981"/>
      <c r="DC75" s="982"/>
      <c r="DD75" s="982"/>
      <c r="DE75" s="982"/>
      <c r="DF75" s="983"/>
      <c r="DG75" s="981"/>
      <c r="DH75" s="982"/>
      <c r="DI75" s="982"/>
      <c r="DJ75" s="982"/>
      <c r="DK75" s="983"/>
      <c r="DL75" s="981"/>
      <c r="DM75" s="982"/>
      <c r="DN75" s="982"/>
      <c r="DO75" s="982"/>
      <c r="DP75" s="983"/>
      <c r="DQ75" s="981"/>
      <c r="DR75" s="982"/>
      <c r="DS75" s="982"/>
      <c r="DT75" s="982"/>
      <c r="DU75" s="983"/>
      <c r="DV75" s="970"/>
      <c r="DW75" s="971"/>
      <c r="DX75" s="971"/>
      <c r="DY75" s="971"/>
      <c r="DZ75" s="972"/>
      <c r="EA75" s="220"/>
    </row>
    <row r="76" spans="1:131" ht="26.25" customHeight="1" x14ac:dyDescent="0.15">
      <c r="A76" s="228">
        <v>9</v>
      </c>
      <c r="B76" s="999"/>
      <c r="C76" s="1000"/>
      <c r="D76" s="1000"/>
      <c r="E76" s="1000"/>
      <c r="F76" s="1000"/>
      <c r="G76" s="1000"/>
      <c r="H76" s="1000"/>
      <c r="I76" s="1000"/>
      <c r="J76" s="1000"/>
      <c r="K76" s="1000"/>
      <c r="L76" s="1000"/>
      <c r="M76" s="1000"/>
      <c r="N76" s="1000"/>
      <c r="O76" s="1000"/>
      <c r="P76" s="1001"/>
      <c r="Q76" s="1003"/>
      <c r="R76" s="1004"/>
      <c r="S76" s="1004"/>
      <c r="T76" s="1004"/>
      <c r="U76" s="1005"/>
      <c r="V76" s="1006"/>
      <c r="W76" s="1004"/>
      <c r="X76" s="1004"/>
      <c r="Y76" s="1004"/>
      <c r="Z76" s="1005"/>
      <c r="AA76" s="1006"/>
      <c r="AB76" s="1004"/>
      <c r="AC76" s="1004"/>
      <c r="AD76" s="1004"/>
      <c r="AE76" s="1005"/>
      <c r="AF76" s="1006"/>
      <c r="AG76" s="1004"/>
      <c r="AH76" s="1004"/>
      <c r="AI76" s="1004"/>
      <c r="AJ76" s="1005"/>
      <c r="AK76" s="1006"/>
      <c r="AL76" s="1004"/>
      <c r="AM76" s="1004"/>
      <c r="AN76" s="1004"/>
      <c r="AO76" s="1005"/>
      <c r="AP76" s="1006"/>
      <c r="AQ76" s="1004"/>
      <c r="AR76" s="1004"/>
      <c r="AS76" s="1004"/>
      <c r="AT76" s="1005"/>
      <c r="AU76" s="1006"/>
      <c r="AV76" s="1004"/>
      <c r="AW76" s="1004"/>
      <c r="AX76" s="1004"/>
      <c r="AY76" s="1005"/>
      <c r="AZ76" s="997"/>
      <c r="BA76" s="997"/>
      <c r="BB76" s="997"/>
      <c r="BC76" s="997"/>
      <c r="BD76" s="998"/>
      <c r="BE76" s="231"/>
      <c r="BF76" s="231"/>
      <c r="BG76" s="231"/>
      <c r="BH76" s="231"/>
      <c r="BI76" s="231"/>
      <c r="BJ76" s="231"/>
      <c r="BK76" s="231"/>
      <c r="BL76" s="231"/>
      <c r="BM76" s="231"/>
      <c r="BN76" s="231"/>
      <c r="BO76" s="231"/>
      <c r="BP76" s="231"/>
      <c r="BQ76" s="228">
        <v>70</v>
      </c>
      <c r="BR76" s="233"/>
      <c r="BS76" s="970"/>
      <c r="BT76" s="971"/>
      <c r="BU76" s="971"/>
      <c r="BV76" s="971"/>
      <c r="BW76" s="971"/>
      <c r="BX76" s="971"/>
      <c r="BY76" s="971"/>
      <c r="BZ76" s="971"/>
      <c r="CA76" s="971"/>
      <c r="CB76" s="971"/>
      <c r="CC76" s="971"/>
      <c r="CD76" s="971"/>
      <c r="CE76" s="971"/>
      <c r="CF76" s="971"/>
      <c r="CG76" s="980"/>
      <c r="CH76" s="981"/>
      <c r="CI76" s="982"/>
      <c r="CJ76" s="982"/>
      <c r="CK76" s="982"/>
      <c r="CL76" s="983"/>
      <c r="CM76" s="981"/>
      <c r="CN76" s="982"/>
      <c r="CO76" s="982"/>
      <c r="CP76" s="982"/>
      <c r="CQ76" s="983"/>
      <c r="CR76" s="981"/>
      <c r="CS76" s="982"/>
      <c r="CT76" s="982"/>
      <c r="CU76" s="982"/>
      <c r="CV76" s="983"/>
      <c r="CW76" s="981"/>
      <c r="CX76" s="982"/>
      <c r="CY76" s="982"/>
      <c r="CZ76" s="982"/>
      <c r="DA76" s="983"/>
      <c r="DB76" s="981"/>
      <c r="DC76" s="982"/>
      <c r="DD76" s="982"/>
      <c r="DE76" s="982"/>
      <c r="DF76" s="983"/>
      <c r="DG76" s="981"/>
      <c r="DH76" s="982"/>
      <c r="DI76" s="982"/>
      <c r="DJ76" s="982"/>
      <c r="DK76" s="983"/>
      <c r="DL76" s="981"/>
      <c r="DM76" s="982"/>
      <c r="DN76" s="982"/>
      <c r="DO76" s="982"/>
      <c r="DP76" s="983"/>
      <c r="DQ76" s="981"/>
      <c r="DR76" s="982"/>
      <c r="DS76" s="982"/>
      <c r="DT76" s="982"/>
      <c r="DU76" s="983"/>
      <c r="DV76" s="970"/>
      <c r="DW76" s="971"/>
      <c r="DX76" s="971"/>
      <c r="DY76" s="971"/>
      <c r="DZ76" s="972"/>
      <c r="EA76" s="220"/>
    </row>
    <row r="77" spans="1:131" ht="26.25" customHeight="1" x14ac:dyDescent="0.15">
      <c r="A77" s="228">
        <v>10</v>
      </c>
      <c r="B77" s="999"/>
      <c r="C77" s="1000"/>
      <c r="D77" s="1000"/>
      <c r="E77" s="1000"/>
      <c r="F77" s="1000"/>
      <c r="G77" s="1000"/>
      <c r="H77" s="1000"/>
      <c r="I77" s="1000"/>
      <c r="J77" s="1000"/>
      <c r="K77" s="1000"/>
      <c r="L77" s="1000"/>
      <c r="M77" s="1000"/>
      <c r="N77" s="1000"/>
      <c r="O77" s="1000"/>
      <c r="P77" s="1001"/>
      <c r="Q77" s="1003"/>
      <c r="R77" s="1004"/>
      <c r="S77" s="1004"/>
      <c r="T77" s="1004"/>
      <c r="U77" s="1005"/>
      <c r="V77" s="1006"/>
      <c r="W77" s="1004"/>
      <c r="X77" s="1004"/>
      <c r="Y77" s="1004"/>
      <c r="Z77" s="1005"/>
      <c r="AA77" s="1006"/>
      <c r="AB77" s="1004"/>
      <c r="AC77" s="1004"/>
      <c r="AD77" s="1004"/>
      <c r="AE77" s="1005"/>
      <c r="AF77" s="1006"/>
      <c r="AG77" s="1004"/>
      <c r="AH77" s="1004"/>
      <c r="AI77" s="1004"/>
      <c r="AJ77" s="1005"/>
      <c r="AK77" s="1006"/>
      <c r="AL77" s="1004"/>
      <c r="AM77" s="1004"/>
      <c r="AN77" s="1004"/>
      <c r="AO77" s="1005"/>
      <c r="AP77" s="1006"/>
      <c r="AQ77" s="1004"/>
      <c r="AR77" s="1004"/>
      <c r="AS77" s="1004"/>
      <c r="AT77" s="1005"/>
      <c r="AU77" s="1006"/>
      <c r="AV77" s="1004"/>
      <c r="AW77" s="1004"/>
      <c r="AX77" s="1004"/>
      <c r="AY77" s="1005"/>
      <c r="AZ77" s="997"/>
      <c r="BA77" s="997"/>
      <c r="BB77" s="997"/>
      <c r="BC77" s="997"/>
      <c r="BD77" s="998"/>
      <c r="BE77" s="231"/>
      <c r="BF77" s="231"/>
      <c r="BG77" s="231"/>
      <c r="BH77" s="231"/>
      <c r="BI77" s="231"/>
      <c r="BJ77" s="231"/>
      <c r="BK77" s="231"/>
      <c r="BL77" s="231"/>
      <c r="BM77" s="231"/>
      <c r="BN77" s="231"/>
      <c r="BO77" s="231"/>
      <c r="BP77" s="231"/>
      <c r="BQ77" s="228">
        <v>71</v>
      </c>
      <c r="BR77" s="233"/>
      <c r="BS77" s="970"/>
      <c r="BT77" s="971"/>
      <c r="BU77" s="971"/>
      <c r="BV77" s="971"/>
      <c r="BW77" s="971"/>
      <c r="BX77" s="971"/>
      <c r="BY77" s="971"/>
      <c r="BZ77" s="971"/>
      <c r="CA77" s="971"/>
      <c r="CB77" s="971"/>
      <c r="CC77" s="971"/>
      <c r="CD77" s="971"/>
      <c r="CE77" s="971"/>
      <c r="CF77" s="971"/>
      <c r="CG77" s="980"/>
      <c r="CH77" s="981"/>
      <c r="CI77" s="982"/>
      <c r="CJ77" s="982"/>
      <c r="CK77" s="982"/>
      <c r="CL77" s="983"/>
      <c r="CM77" s="981"/>
      <c r="CN77" s="982"/>
      <c r="CO77" s="982"/>
      <c r="CP77" s="982"/>
      <c r="CQ77" s="983"/>
      <c r="CR77" s="981"/>
      <c r="CS77" s="982"/>
      <c r="CT77" s="982"/>
      <c r="CU77" s="982"/>
      <c r="CV77" s="983"/>
      <c r="CW77" s="981"/>
      <c r="CX77" s="982"/>
      <c r="CY77" s="982"/>
      <c r="CZ77" s="982"/>
      <c r="DA77" s="983"/>
      <c r="DB77" s="981"/>
      <c r="DC77" s="982"/>
      <c r="DD77" s="982"/>
      <c r="DE77" s="982"/>
      <c r="DF77" s="983"/>
      <c r="DG77" s="981"/>
      <c r="DH77" s="982"/>
      <c r="DI77" s="982"/>
      <c r="DJ77" s="982"/>
      <c r="DK77" s="983"/>
      <c r="DL77" s="981"/>
      <c r="DM77" s="982"/>
      <c r="DN77" s="982"/>
      <c r="DO77" s="982"/>
      <c r="DP77" s="983"/>
      <c r="DQ77" s="981"/>
      <c r="DR77" s="982"/>
      <c r="DS77" s="982"/>
      <c r="DT77" s="982"/>
      <c r="DU77" s="983"/>
      <c r="DV77" s="970"/>
      <c r="DW77" s="971"/>
      <c r="DX77" s="971"/>
      <c r="DY77" s="971"/>
      <c r="DZ77" s="972"/>
      <c r="EA77" s="220"/>
    </row>
    <row r="78" spans="1:131" ht="26.25" customHeight="1" x14ac:dyDescent="0.15">
      <c r="A78" s="228">
        <v>11</v>
      </c>
      <c r="B78" s="999"/>
      <c r="C78" s="1000"/>
      <c r="D78" s="1000"/>
      <c r="E78" s="1000"/>
      <c r="F78" s="1000"/>
      <c r="G78" s="1000"/>
      <c r="H78" s="1000"/>
      <c r="I78" s="1000"/>
      <c r="J78" s="1000"/>
      <c r="K78" s="1000"/>
      <c r="L78" s="1000"/>
      <c r="M78" s="1000"/>
      <c r="N78" s="1000"/>
      <c r="O78" s="1000"/>
      <c r="P78" s="1001"/>
      <c r="Q78" s="1002"/>
      <c r="R78" s="996"/>
      <c r="S78" s="996"/>
      <c r="T78" s="996"/>
      <c r="U78" s="996"/>
      <c r="V78" s="996"/>
      <c r="W78" s="996"/>
      <c r="X78" s="996"/>
      <c r="Y78" s="996"/>
      <c r="Z78" s="996"/>
      <c r="AA78" s="996"/>
      <c r="AB78" s="996"/>
      <c r="AC78" s="996"/>
      <c r="AD78" s="996"/>
      <c r="AE78" s="996"/>
      <c r="AF78" s="996"/>
      <c r="AG78" s="996"/>
      <c r="AH78" s="996"/>
      <c r="AI78" s="996"/>
      <c r="AJ78" s="996"/>
      <c r="AK78" s="996"/>
      <c r="AL78" s="996"/>
      <c r="AM78" s="996"/>
      <c r="AN78" s="996"/>
      <c r="AO78" s="996"/>
      <c r="AP78" s="996"/>
      <c r="AQ78" s="996"/>
      <c r="AR78" s="996"/>
      <c r="AS78" s="996"/>
      <c r="AT78" s="996"/>
      <c r="AU78" s="996"/>
      <c r="AV78" s="996"/>
      <c r="AW78" s="996"/>
      <c r="AX78" s="996"/>
      <c r="AY78" s="996"/>
      <c r="AZ78" s="997"/>
      <c r="BA78" s="997"/>
      <c r="BB78" s="997"/>
      <c r="BC78" s="997"/>
      <c r="BD78" s="998"/>
      <c r="BE78" s="231"/>
      <c r="BF78" s="231"/>
      <c r="BG78" s="231"/>
      <c r="BH78" s="231"/>
      <c r="BI78" s="231"/>
      <c r="BJ78" s="220"/>
      <c r="BK78" s="220"/>
      <c r="BL78" s="220"/>
      <c r="BM78" s="220"/>
      <c r="BN78" s="220"/>
      <c r="BO78" s="231"/>
      <c r="BP78" s="231"/>
      <c r="BQ78" s="228">
        <v>72</v>
      </c>
      <c r="BR78" s="233"/>
      <c r="BS78" s="970"/>
      <c r="BT78" s="971"/>
      <c r="BU78" s="971"/>
      <c r="BV78" s="971"/>
      <c r="BW78" s="971"/>
      <c r="BX78" s="971"/>
      <c r="BY78" s="971"/>
      <c r="BZ78" s="971"/>
      <c r="CA78" s="971"/>
      <c r="CB78" s="971"/>
      <c r="CC78" s="971"/>
      <c r="CD78" s="971"/>
      <c r="CE78" s="971"/>
      <c r="CF78" s="971"/>
      <c r="CG78" s="980"/>
      <c r="CH78" s="981"/>
      <c r="CI78" s="982"/>
      <c r="CJ78" s="982"/>
      <c r="CK78" s="982"/>
      <c r="CL78" s="983"/>
      <c r="CM78" s="981"/>
      <c r="CN78" s="982"/>
      <c r="CO78" s="982"/>
      <c r="CP78" s="982"/>
      <c r="CQ78" s="983"/>
      <c r="CR78" s="981"/>
      <c r="CS78" s="982"/>
      <c r="CT78" s="982"/>
      <c r="CU78" s="982"/>
      <c r="CV78" s="983"/>
      <c r="CW78" s="981"/>
      <c r="CX78" s="982"/>
      <c r="CY78" s="982"/>
      <c r="CZ78" s="982"/>
      <c r="DA78" s="983"/>
      <c r="DB78" s="981"/>
      <c r="DC78" s="982"/>
      <c r="DD78" s="982"/>
      <c r="DE78" s="982"/>
      <c r="DF78" s="983"/>
      <c r="DG78" s="981"/>
      <c r="DH78" s="982"/>
      <c r="DI78" s="982"/>
      <c r="DJ78" s="982"/>
      <c r="DK78" s="983"/>
      <c r="DL78" s="981"/>
      <c r="DM78" s="982"/>
      <c r="DN78" s="982"/>
      <c r="DO78" s="982"/>
      <c r="DP78" s="983"/>
      <c r="DQ78" s="981"/>
      <c r="DR78" s="982"/>
      <c r="DS78" s="982"/>
      <c r="DT78" s="982"/>
      <c r="DU78" s="983"/>
      <c r="DV78" s="970"/>
      <c r="DW78" s="971"/>
      <c r="DX78" s="971"/>
      <c r="DY78" s="971"/>
      <c r="DZ78" s="972"/>
      <c r="EA78" s="220"/>
    </row>
    <row r="79" spans="1:131" ht="26.25" customHeight="1" x14ac:dyDescent="0.15">
      <c r="A79" s="228">
        <v>12</v>
      </c>
      <c r="B79" s="999"/>
      <c r="C79" s="1000"/>
      <c r="D79" s="1000"/>
      <c r="E79" s="1000"/>
      <c r="F79" s="1000"/>
      <c r="G79" s="1000"/>
      <c r="H79" s="1000"/>
      <c r="I79" s="1000"/>
      <c r="J79" s="1000"/>
      <c r="K79" s="1000"/>
      <c r="L79" s="1000"/>
      <c r="M79" s="1000"/>
      <c r="N79" s="1000"/>
      <c r="O79" s="1000"/>
      <c r="P79" s="1001"/>
      <c r="Q79" s="1002"/>
      <c r="R79" s="996"/>
      <c r="S79" s="996"/>
      <c r="T79" s="996"/>
      <c r="U79" s="996"/>
      <c r="V79" s="996"/>
      <c r="W79" s="996"/>
      <c r="X79" s="996"/>
      <c r="Y79" s="996"/>
      <c r="Z79" s="996"/>
      <c r="AA79" s="996"/>
      <c r="AB79" s="996"/>
      <c r="AC79" s="996"/>
      <c r="AD79" s="996"/>
      <c r="AE79" s="996"/>
      <c r="AF79" s="996"/>
      <c r="AG79" s="996"/>
      <c r="AH79" s="996"/>
      <c r="AI79" s="996"/>
      <c r="AJ79" s="996"/>
      <c r="AK79" s="996"/>
      <c r="AL79" s="996"/>
      <c r="AM79" s="996"/>
      <c r="AN79" s="996"/>
      <c r="AO79" s="996"/>
      <c r="AP79" s="996"/>
      <c r="AQ79" s="996"/>
      <c r="AR79" s="996"/>
      <c r="AS79" s="996"/>
      <c r="AT79" s="996"/>
      <c r="AU79" s="996"/>
      <c r="AV79" s="996"/>
      <c r="AW79" s="996"/>
      <c r="AX79" s="996"/>
      <c r="AY79" s="996"/>
      <c r="AZ79" s="997"/>
      <c r="BA79" s="997"/>
      <c r="BB79" s="997"/>
      <c r="BC79" s="997"/>
      <c r="BD79" s="998"/>
      <c r="BE79" s="231"/>
      <c r="BF79" s="231"/>
      <c r="BG79" s="231"/>
      <c r="BH79" s="231"/>
      <c r="BI79" s="231"/>
      <c r="BJ79" s="220"/>
      <c r="BK79" s="220"/>
      <c r="BL79" s="220"/>
      <c r="BM79" s="220"/>
      <c r="BN79" s="220"/>
      <c r="BO79" s="231"/>
      <c r="BP79" s="231"/>
      <c r="BQ79" s="228">
        <v>73</v>
      </c>
      <c r="BR79" s="233"/>
      <c r="BS79" s="970"/>
      <c r="BT79" s="971"/>
      <c r="BU79" s="971"/>
      <c r="BV79" s="971"/>
      <c r="BW79" s="971"/>
      <c r="BX79" s="971"/>
      <c r="BY79" s="971"/>
      <c r="BZ79" s="971"/>
      <c r="CA79" s="971"/>
      <c r="CB79" s="971"/>
      <c r="CC79" s="971"/>
      <c r="CD79" s="971"/>
      <c r="CE79" s="971"/>
      <c r="CF79" s="971"/>
      <c r="CG79" s="980"/>
      <c r="CH79" s="981"/>
      <c r="CI79" s="982"/>
      <c r="CJ79" s="982"/>
      <c r="CK79" s="982"/>
      <c r="CL79" s="983"/>
      <c r="CM79" s="981"/>
      <c r="CN79" s="982"/>
      <c r="CO79" s="982"/>
      <c r="CP79" s="982"/>
      <c r="CQ79" s="983"/>
      <c r="CR79" s="981"/>
      <c r="CS79" s="982"/>
      <c r="CT79" s="982"/>
      <c r="CU79" s="982"/>
      <c r="CV79" s="983"/>
      <c r="CW79" s="981"/>
      <c r="CX79" s="982"/>
      <c r="CY79" s="982"/>
      <c r="CZ79" s="982"/>
      <c r="DA79" s="983"/>
      <c r="DB79" s="981"/>
      <c r="DC79" s="982"/>
      <c r="DD79" s="982"/>
      <c r="DE79" s="982"/>
      <c r="DF79" s="983"/>
      <c r="DG79" s="981"/>
      <c r="DH79" s="982"/>
      <c r="DI79" s="982"/>
      <c r="DJ79" s="982"/>
      <c r="DK79" s="983"/>
      <c r="DL79" s="981"/>
      <c r="DM79" s="982"/>
      <c r="DN79" s="982"/>
      <c r="DO79" s="982"/>
      <c r="DP79" s="983"/>
      <c r="DQ79" s="981"/>
      <c r="DR79" s="982"/>
      <c r="DS79" s="982"/>
      <c r="DT79" s="982"/>
      <c r="DU79" s="983"/>
      <c r="DV79" s="970"/>
      <c r="DW79" s="971"/>
      <c r="DX79" s="971"/>
      <c r="DY79" s="971"/>
      <c r="DZ79" s="972"/>
      <c r="EA79" s="220"/>
    </row>
    <row r="80" spans="1:131" ht="26.25" customHeight="1" x14ac:dyDescent="0.15">
      <c r="A80" s="228">
        <v>13</v>
      </c>
      <c r="B80" s="999"/>
      <c r="C80" s="1000"/>
      <c r="D80" s="1000"/>
      <c r="E80" s="1000"/>
      <c r="F80" s="1000"/>
      <c r="G80" s="1000"/>
      <c r="H80" s="1000"/>
      <c r="I80" s="1000"/>
      <c r="J80" s="1000"/>
      <c r="K80" s="1000"/>
      <c r="L80" s="1000"/>
      <c r="M80" s="1000"/>
      <c r="N80" s="1000"/>
      <c r="O80" s="1000"/>
      <c r="P80" s="1001"/>
      <c r="Q80" s="1002"/>
      <c r="R80" s="996"/>
      <c r="S80" s="996"/>
      <c r="T80" s="996"/>
      <c r="U80" s="996"/>
      <c r="V80" s="996"/>
      <c r="W80" s="996"/>
      <c r="X80" s="996"/>
      <c r="Y80" s="996"/>
      <c r="Z80" s="996"/>
      <c r="AA80" s="996"/>
      <c r="AB80" s="996"/>
      <c r="AC80" s="996"/>
      <c r="AD80" s="996"/>
      <c r="AE80" s="996"/>
      <c r="AF80" s="996"/>
      <c r="AG80" s="996"/>
      <c r="AH80" s="996"/>
      <c r="AI80" s="996"/>
      <c r="AJ80" s="996"/>
      <c r="AK80" s="996"/>
      <c r="AL80" s="996"/>
      <c r="AM80" s="996"/>
      <c r="AN80" s="996"/>
      <c r="AO80" s="996"/>
      <c r="AP80" s="996"/>
      <c r="AQ80" s="996"/>
      <c r="AR80" s="996"/>
      <c r="AS80" s="996"/>
      <c r="AT80" s="996"/>
      <c r="AU80" s="996"/>
      <c r="AV80" s="996"/>
      <c r="AW80" s="996"/>
      <c r="AX80" s="996"/>
      <c r="AY80" s="996"/>
      <c r="AZ80" s="997"/>
      <c r="BA80" s="997"/>
      <c r="BB80" s="997"/>
      <c r="BC80" s="997"/>
      <c r="BD80" s="998"/>
      <c r="BE80" s="231"/>
      <c r="BF80" s="231"/>
      <c r="BG80" s="231"/>
      <c r="BH80" s="231"/>
      <c r="BI80" s="231"/>
      <c r="BJ80" s="231"/>
      <c r="BK80" s="231"/>
      <c r="BL80" s="231"/>
      <c r="BM80" s="231"/>
      <c r="BN80" s="231"/>
      <c r="BO80" s="231"/>
      <c r="BP80" s="231"/>
      <c r="BQ80" s="228">
        <v>74</v>
      </c>
      <c r="BR80" s="233"/>
      <c r="BS80" s="970"/>
      <c r="BT80" s="971"/>
      <c r="BU80" s="971"/>
      <c r="BV80" s="971"/>
      <c r="BW80" s="971"/>
      <c r="BX80" s="971"/>
      <c r="BY80" s="971"/>
      <c r="BZ80" s="971"/>
      <c r="CA80" s="971"/>
      <c r="CB80" s="971"/>
      <c r="CC80" s="971"/>
      <c r="CD80" s="971"/>
      <c r="CE80" s="971"/>
      <c r="CF80" s="971"/>
      <c r="CG80" s="980"/>
      <c r="CH80" s="981"/>
      <c r="CI80" s="982"/>
      <c r="CJ80" s="982"/>
      <c r="CK80" s="982"/>
      <c r="CL80" s="983"/>
      <c r="CM80" s="981"/>
      <c r="CN80" s="982"/>
      <c r="CO80" s="982"/>
      <c r="CP80" s="982"/>
      <c r="CQ80" s="983"/>
      <c r="CR80" s="981"/>
      <c r="CS80" s="982"/>
      <c r="CT80" s="982"/>
      <c r="CU80" s="982"/>
      <c r="CV80" s="983"/>
      <c r="CW80" s="981"/>
      <c r="CX80" s="982"/>
      <c r="CY80" s="982"/>
      <c r="CZ80" s="982"/>
      <c r="DA80" s="983"/>
      <c r="DB80" s="981"/>
      <c r="DC80" s="982"/>
      <c r="DD80" s="982"/>
      <c r="DE80" s="982"/>
      <c r="DF80" s="983"/>
      <c r="DG80" s="981"/>
      <c r="DH80" s="982"/>
      <c r="DI80" s="982"/>
      <c r="DJ80" s="982"/>
      <c r="DK80" s="983"/>
      <c r="DL80" s="981"/>
      <c r="DM80" s="982"/>
      <c r="DN80" s="982"/>
      <c r="DO80" s="982"/>
      <c r="DP80" s="983"/>
      <c r="DQ80" s="981"/>
      <c r="DR80" s="982"/>
      <c r="DS80" s="982"/>
      <c r="DT80" s="982"/>
      <c r="DU80" s="983"/>
      <c r="DV80" s="970"/>
      <c r="DW80" s="971"/>
      <c r="DX80" s="971"/>
      <c r="DY80" s="971"/>
      <c r="DZ80" s="972"/>
      <c r="EA80" s="220"/>
    </row>
    <row r="81" spans="1:131" ht="26.25" customHeight="1" x14ac:dyDescent="0.15">
      <c r="A81" s="228">
        <v>14</v>
      </c>
      <c r="B81" s="999"/>
      <c r="C81" s="1000"/>
      <c r="D81" s="1000"/>
      <c r="E81" s="1000"/>
      <c r="F81" s="1000"/>
      <c r="G81" s="1000"/>
      <c r="H81" s="1000"/>
      <c r="I81" s="1000"/>
      <c r="J81" s="1000"/>
      <c r="K81" s="1000"/>
      <c r="L81" s="1000"/>
      <c r="M81" s="1000"/>
      <c r="N81" s="1000"/>
      <c r="O81" s="1000"/>
      <c r="P81" s="1001"/>
      <c r="Q81" s="1002"/>
      <c r="R81" s="996"/>
      <c r="S81" s="996"/>
      <c r="T81" s="996"/>
      <c r="U81" s="996"/>
      <c r="V81" s="996"/>
      <c r="W81" s="996"/>
      <c r="X81" s="996"/>
      <c r="Y81" s="996"/>
      <c r="Z81" s="996"/>
      <c r="AA81" s="996"/>
      <c r="AB81" s="996"/>
      <c r="AC81" s="996"/>
      <c r="AD81" s="996"/>
      <c r="AE81" s="996"/>
      <c r="AF81" s="996"/>
      <c r="AG81" s="996"/>
      <c r="AH81" s="996"/>
      <c r="AI81" s="996"/>
      <c r="AJ81" s="996"/>
      <c r="AK81" s="996"/>
      <c r="AL81" s="996"/>
      <c r="AM81" s="996"/>
      <c r="AN81" s="996"/>
      <c r="AO81" s="996"/>
      <c r="AP81" s="996"/>
      <c r="AQ81" s="996"/>
      <c r="AR81" s="996"/>
      <c r="AS81" s="996"/>
      <c r="AT81" s="996"/>
      <c r="AU81" s="996"/>
      <c r="AV81" s="996"/>
      <c r="AW81" s="996"/>
      <c r="AX81" s="996"/>
      <c r="AY81" s="996"/>
      <c r="AZ81" s="997"/>
      <c r="BA81" s="997"/>
      <c r="BB81" s="997"/>
      <c r="BC81" s="997"/>
      <c r="BD81" s="998"/>
      <c r="BE81" s="231"/>
      <c r="BF81" s="231"/>
      <c r="BG81" s="231"/>
      <c r="BH81" s="231"/>
      <c r="BI81" s="231"/>
      <c r="BJ81" s="231"/>
      <c r="BK81" s="231"/>
      <c r="BL81" s="231"/>
      <c r="BM81" s="231"/>
      <c r="BN81" s="231"/>
      <c r="BO81" s="231"/>
      <c r="BP81" s="231"/>
      <c r="BQ81" s="228">
        <v>75</v>
      </c>
      <c r="BR81" s="233"/>
      <c r="BS81" s="970"/>
      <c r="BT81" s="971"/>
      <c r="BU81" s="971"/>
      <c r="BV81" s="971"/>
      <c r="BW81" s="971"/>
      <c r="BX81" s="971"/>
      <c r="BY81" s="971"/>
      <c r="BZ81" s="971"/>
      <c r="CA81" s="971"/>
      <c r="CB81" s="971"/>
      <c r="CC81" s="971"/>
      <c r="CD81" s="971"/>
      <c r="CE81" s="971"/>
      <c r="CF81" s="971"/>
      <c r="CG81" s="980"/>
      <c r="CH81" s="981"/>
      <c r="CI81" s="982"/>
      <c r="CJ81" s="982"/>
      <c r="CK81" s="982"/>
      <c r="CL81" s="983"/>
      <c r="CM81" s="981"/>
      <c r="CN81" s="982"/>
      <c r="CO81" s="982"/>
      <c r="CP81" s="982"/>
      <c r="CQ81" s="983"/>
      <c r="CR81" s="981"/>
      <c r="CS81" s="982"/>
      <c r="CT81" s="982"/>
      <c r="CU81" s="982"/>
      <c r="CV81" s="983"/>
      <c r="CW81" s="981"/>
      <c r="CX81" s="982"/>
      <c r="CY81" s="982"/>
      <c r="CZ81" s="982"/>
      <c r="DA81" s="983"/>
      <c r="DB81" s="981"/>
      <c r="DC81" s="982"/>
      <c r="DD81" s="982"/>
      <c r="DE81" s="982"/>
      <c r="DF81" s="983"/>
      <c r="DG81" s="981"/>
      <c r="DH81" s="982"/>
      <c r="DI81" s="982"/>
      <c r="DJ81" s="982"/>
      <c r="DK81" s="983"/>
      <c r="DL81" s="981"/>
      <c r="DM81" s="982"/>
      <c r="DN81" s="982"/>
      <c r="DO81" s="982"/>
      <c r="DP81" s="983"/>
      <c r="DQ81" s="981"/>
      <c r="DR81" s="982"/>
      <c r="DS81" s="982"/>
      <c r="DT81" s="982"/>
      <c r="DU81" s="983"/>
      <c r="DV81" s="970"/>
      <c r="DW81" s="971"/>
      <c r="DX81" s="971"/>
      <c r="DY81" s="971"/>
      <c r="DZ81" s="972"/>
      <c r="EA81" s="220"/>
    </row>
    <row r="82" spans="1:131" ht="26.25" customHeight="1" x14ac:dyDescent="0.15">
      <c r="A82" s="228">
        <v>15</v>
      </c>
      <c r="B82" s="999"/>
      <c r="C82" s="1000"/>
      <c r="D82" s="1000"/>
      <c r="E82" s="1000"/>
      <c r="F82" s="1000"/>
      <c r="G82" s="1000"/>
      <c r="H82" s="1000"/>
      <c r="I82" s="1000"/>
      <c r="J82" s="1000"/>
      <c r="K82" s="1000"/>
      <c r="L82" s="1000"/>
      <c r="M82" s="1000"/>
      <c r="N82" s="1000"/>
      <c r="O82" s="1000"/>
      <c r="P82" s="1001"/>
      <c r="Q82" s="1002"/>
      <c r="R82" s="996"/>
      <c r="S82" s="996"/>
      <c r="T82" s="996"/>
      <c r="U82" s="996"/>
      <c r="V82" s="996"/>
      <c r="W82" s="996"/>
      <c r="X82" s="996"/>
      <c r="Y82" s="996"/>
      <c r="Z82" s="996"/>
      <c r="AA82" s="996"/>
      <c r="AB82" s="996"/>
      <c r="AC82" s="996"/>
      <c r="AD82" s="996"/>
      <c r="AE82" s="996"/>
      <c r="AF82" s="996"/>
      <c r="AG82" s="996"/>
      <c r="AH82" s="996"/>
      <c r="AI82" s="996"/>
      <c r="AJ82" s="996"/>
      <c r="AK82" s="996"/>
      <c r="AL82" s="996"/>
      <c r="AM82" s="996"/>
      <c r="AN82" s="996"/>
      <c r="AO82" s="996"/>
      <c r="AP82" s="996"/>
      <c r="AQ82" s="996"/>
      <c r="AR82" s="996"/>
      <c r="AS82" s="996"/>
      <c r="AT82" s="996"/>
      <c r="AU82" s="996"/>
      <c r="AV82" s="996"/>
      <c r="AW82" s="996"/>
      <c r="AX82" s="996"/>
      <c r="AY82" s="996"/>
      <c r="AZ82" s="997"/>
      <c r="BA82" s="997"/>
      <c r="BB82" s="997"/>
      <c r="BC82" s="997"/>
      <c r="BD82" s="998"/>
      <c r="BE82" s="231"/>
      <c r="BF82" s="231"/>
      <c r="BG82" s="231"/>
      <c r="BH82" s="231"/>
      <c r="BI82" s="231"/>
      <c r="BJ82" s="231"/>
      <c r="BK82" s="231"/>
      <c r="BL82" s="231"/>
      <c r="BM82" s="231"/>
      <c r="BN82" s="231"/>
      <c r="BO82" s="231"/>
      <c r="BP82" s="231"/>
      <c r="BQ82" s="228">
        <v>76</v>
      </c>
      <c r="BR82" s="233"/>
      <c r="BS82" s="970"/>
      <c r="BT82" s="971"/>
      <c r="BU82" s="971"/>
      <c r="BV82" s="971"/>
      <c r="BW82" s="971"/>
      <c r="BX82" s="971"/>
      <c r="BY82" s="971"/>
      <c r="BZ82" s="971"/>
      <c r="CA82" s="971"/>
      <c r="CB82" s="971"/>
      <c r="CC82" s="971"/>
      <c r="CD82" s="971"/>
      <c r="CE82" s="971"/>
      <c r="CF82" s="971"/>
      <c r="CG82" s="980"/>
      <c r="CH82" s="981"/>
      <c r="CI82" s="982"/>
      <c r="CJ82" s="982"/>
      <c r="CK82" s="982"/>
      <c r="CL82" s="983"/>
      <c r="CM82" s="981"/>
      <c r="CN82" s="982"/>
      <c r="CO82" s="982"/>
      <c r="CP82" s="982"/>
      <c r="CQ82" s="983"/>
      <c r="CR82" s="981"/>
      <c r="CS82" s="982"/>
      <c r="CT82" s="982"/>
      <c r="CU82" s="982"/>
      <c r="CV82" s="983"/>
      <c r="CW82" s="981"/>
      <c r="CX82" s="982"/>
      <c r="CY82" s="982"/>
      <c r="CZ82" s="982"/>
      <c r="DA82" s="983"/>
      <c r="DB82" s="981"/>
      <c r="DC82" s="982"/>
      <c r="DD82" s="982"/>
      <c r="DE82" s="982"/>
      <c r="DF82" s="983"/>
      <c r="DG82" s="981"/>
      <c r="DH82" s="982"/>
      <c r="DI82" s="982"/>
      <c r="DJ82" s="982"/>
      <c r="DK82" s="983"/>
      <c r="DL82" s="981"/>
      <c r="DM82" s="982"/>
      <c r="DN82" s="982"/>
      <c r="DO82" s="982"/>
      <c r="DP82" s="983"/>
      <c r="DQ82" s="981"/>
      <c r="DR82" s="982"/>
      <c r="DS82" s="982"/>
      <c r="DT82" s="982"/>
      <c r="DU82" s="983"/>
      <c r="DV82" s="970"/>
      <c r="DW82" s="971"/>
      <c r="DX82" s="971"/>
      <c r="DY82" s="971"/>
      <c r="DZ82" s="972"/>
      <c r="EA82" s="220"/>
    </row>
    <row r="83" spans="1:131" ht="26.25" customHeight="1" x14ac:dyDescent="0.15">
      <c r="A83" s="228">
        <v>16</v>
      </c>
      <c r="B83" s="999"/>
      <c r="C83" s="1000"/>
      <c r="D83" s="1000"/>
      <c r="E83" s="1000"/>
      <c r="F83" s="1000"/>
      <c r="G83" s="1000"/>
      <c r="H83" s="1000"/>
      <c r="I83" s="1000"/>
      <c r="J83" s="1000"/>
      <c r="K83" s="1000"/>
      <c r="L83" s="1000"/>
      <c r="M83" s="1000"/>
      <c r="N83" s="1000"/>
      <c r="O83" s="1000"/>
      <c r="P83" s="1001"/>
      <c r="Q83" s="1002"/>
      <c r="R83" s="996"/>
      <c r="S83" s="996"/>
      <c r="T83" s="996"/>
      <c r="U83" s="996"/>
      <c r="V83" s="996"/>
      <c r="W83" s="996"/>
      <c r="X83" s="996"/>
      <c r="Y83" s="996"/>
      <c r="Z83" s="996"/>
      <c r="AA83" s="996"/>
      <c r="AB83" s="996"/>
      <c r="AC83" s="996"/>
      <c r="AD83" s="996"/>
      <c r="AE83" s="996"/>
      <c r="AF83" s="996"/>
      <c r="AG83" s="996"/>
      <c r="AH83" s="996"/>
      <c r="AI83" s="996"/>
      <c r="AJ83" s="996"/>
      <c r="AK83" s="996"/>
      <c r="AL83" s="996"/>
      <c r="AM83" s="996"/>
      <c r="AN83" s="996"/>
      <c r="AO83" s="996"/>
      <c r="AP83" s="996"/>
      <c r="AQ83" s="996"/>
      <c r="AR83" s="996"/>
      <c r="AS83" s="996"/>
      <c r="AT83" s="996"/>
      <c r="AU83" s="996"/>
      <c r="AV83" s="996"/>
      <c r="AW83" s="996"/>
      <c r="AX83" s="996"/>
      <c r="AY83" s="996"/>
      <c r="AZ83" s="997"/>
      <c r="BA83" s="997"/>
      <c r="BB83" s="997"/>
      <c r="BC83" s="997"/>
      <c r="BD83" s="998"/>
      <c r="BE83" s="231"/>
      <c r="BF83" s="231"/>
      <c r="BG83" s="231"/>
      <c r="BH83" s="231"/>
      <c r="BI83" s="231"/>
      <c r="BJ83" s="231"/>
      <c r="BK83" s="231"/>
      <c r="BL83" s="231"/>
      <c r="BM83" s="231"/>
      <c r="BN83" s="231"/>
      <c r="BO83" s="231"/>
      <c r="BP83" s="231"/>
      <c r="BQ83" s="228">
        <v>77</v>
      </c>
      <c r="BR83" s="233"/>
      <c r="BS83" s="970"/>
      <c r="BT83" s="971"/>
      <c r="BU83" s="971"/>
      <c r="BV83" s="971"/>
      <c r="BW83" s="971"/>
      <c r="BX83" s="971"/>
      <c r="BY83" s="971"/>
      <c r="BZ83" s="971"/>
      <c r="CA83" s="971"/>
      <c r="CB83" s="971"/>
      <c r="CC83" s="971"/>
      <c r="CD83" s="971"/>
      <c r="CE83" s="971"/>
      <c r="CF83" s="971"/>
      <c r="CG83" s="980"/>
      <c r="CH83" s="981"/>
      <c r="CI83" s="982"/>
      <c r="CJ83" s="982"/>
      <c r="CK83" s="982"/>
      <c r="CL83" s="983"/>
      <c r="CM83" s="981"/>
      <c r="CN83" s="982"/>
      <c r="CO83" s="982"/>
      <c r="CP83" s="982"/>
      <c r="CQ83" s="983"/>
      <c r="CR83" s="981"/>
      <c r="CS83" s="982"/>
      <c r="CT83" s="982"/>
      <c r="CU83" s="982"/>
      <c r="CV83" s="983"/>
      <c r="CW83" s="981"/>
      <c r="CX83" s="982"/>
      <c r="CY83" s="982"/>
      <c r="CZ83" s="982"/>
      <c r="DA83" s="983"/>
      <c r="DB83" s="981"/>
      <c r="DC83" s="982"/>
      <c r="DD83" s="982"/>
      <c r="DE83" s="982"/>
      <c r="DF83" s="983"/>
      <c r="DG83" s="981"/>
      <c r="DH83" s="982"/>
      <c r="DI83" s="982"/>
      <c r="DJ83" s="982"/>
      <c r="DK83" s="983"/>
      <c r="DL83" s="981"/>
      <c r="DM83" s="982"/>
      <c r="DN83" s="982"/>
      <c r="DO83" s="982"/>
      <c r="DP83" s="983"/>
      <c r="DQ83" s="981"/>
      <c r="DR83" s="982"/>
      <c r="DS83" s="982"/>
      <c r="DT83" s="982"/>
      <c r="DU83" s="983"/>
      <c r="DV83" s="970"/>
      <c r="DW83" s="971"/>
      <c r="DX83" s="971"/>
      <c r="DY83" s="971"/>
      <c r="DZ83" s="972"/>
      <c r="EA83" s="220"/>
    </row>
    <row r="84" spans="1:131" ht="26.25" customHeight="1" x14ac:dyDescent="0.15">
      <c r="A84" s="228">
        <v>17</v>
      </c>
      <c r="B84" s="999"/>
      <c r="C84" s="1000"/>
      <c r="D84" s="1000"/>
      <c r="E84" s="1000"/>
      <c r="F84" s="1000"/>
      <c r="G84" s="1000"/>
      <c r="H84" s="1000"/>
      <c r="I84" s="1000"/>
      <c r="J84" s="1000"/>
      <c r="K84" s="1000"/>
      <c r="L84" s="1000"/>
      <c r="M84" s="1000"/>
      <c r="N84" s="1000"/>
      <c r="O84" s="1000"/>
      <c r="P84" s="1001"/>
      <c r="Q84" s="1002"/>
      <c r="R84" s="996"/>
      <c r="S84" s="996"/>
      <c r="T84" s="996"/>
      <c r="U84" s="996"/>
      <c r="V84" s="996"/>
      <c r="W84" s="996"/>
      <c r="X84" s="996"/>
      <c r="Y84" s="996"/>
      <c r="Z84" s="996"/>
      <c r="AA84" s="996"/>
      <c r="AB84" s="996"/>
      <c r="AC84" s="996"/>
      <c r="AD84" s="996"/>
      <c r="AE84" s="996"/>
      <c r="AF84" s="996"/>
      <c r="AG84" s="996"/>
      <c r="AH84" s="996"/>
      <c r="AI84" s="996"/>
      <c r="AJ84" s="996"/>
      <c r="AK84" s="996"/>
      <c r="AL84" s="996"/>
      <c r="AM84" s="996"/>
      <c r="AN84" s="996"/>
      <c r="AO84" s="996"/>
      <c r="AP84" s="996"/>
      <c r="AQ84" s="996"/>
      <c r="AR84" s="996"/>
      <c r="AS84" s="996"/>
      <c r="AT84" s="996"/>
      <c r="AU84" s="996"/>
      <c r="AV84" s="996"/>
      <c r="AW84" s="996"/>
      <c r="AX84" s="996"/>
      <c r="AY84" s="996"/>
      <c r="AZ84" s="997"/>
      <c r="BA84" s="997"/>
      <c r="BB84" s="997"/>
      <c r="BC84" s="997"/>
      <c r="BD84" s="998"/>
      <c r="BE84" s="231"/>
      <c r="BF84" s="231"/>
      <c r="BG84" s="231"/>
      <c r="BH84" s="231"/>
      <c r="BI84" s="231"/>
      <c r="BJ84" s="231"/>
      <c r="BK84" s="231"/>
      <c r="BL84" s="231"/>
      <c r="BM84" s="231"/>
      <c r="BN84" s="231"/>
      <c r="BO84" s="231"/>
      <c r="BP84" s="231"/>
      <c r="BQ84" s="228">
        <v>78</v>
      </c>
      <c r="BR84" s="233"/>
      <c r="BS84" s="970"/>
      <c r="BT84" s="971"/>
      <c r="BU84" s="971"/>
      <c r="BV84" s="971"/>
      <c r="BW84" s="971"/>
      <c r="BX84" s="971"/>
      <c r="BY84" s="971"/>
      <c r="BZ84" s="971"/>
      <c r="CA84" s="971"/>
      <c r="CB84" s="971"/>
      <c r="CC84" s="971"/>
      <c r="CD84" s="971"/>
      <c r="CE84" s="971"/>
      <c r="CF84" s="971"/>
      <c r="CG84" s="980"/>
      <c r="CH84" s="981"/>
      <c r="CI84" s="982"/>
      <c r="CJ84" s="982"/>
      <c r="CK84" s="982"/>
      <c r="CL84" s="983"/>
      <c r="CM84" s="981"/>
      <c r="CN84" s="982"/>
      <c r="CO84" s="982"/>
      <c r="CP84" s="982"/>
      <c r="CQ84" s="983"/>
      <c r="CR84" s="981"/>
      <c r="CS84" s="982"/>
      <c r="CT84" s="982"/>
      <c r="CU84" s="982"/>
      <c r="CV84" s="983"/>
      <c r="CW84" s="981"/>
      <c r="CX84" s="982"/>
      <c r="CY84" s="982"/>
      <c r="CZ84" s="982"/>
      <c r="DA84" s="983"/>
      <c r="DB84" s="981"/>
      <c r="DC84" s="982"/>
      <c r="DD84" s="982"/>
      <c r="DE84" s="982"/>
      <c r="DF84" s="983"/>
      <c r="DG84" s="981"/>
      <c r="DH84" s="982"/>
      <c r="DI84" s="982"/>
      <c r="DJ84" s="982"/>
      <c r="DK84" s="983"/>
      <c r="DL84" s="981"/>
      <c r="DM84" s="982"/>
      <c r="DN84" s="982"/>
      <c r="DO84" s="982"/>
      <c r="DP84" s="983"/>
      <c r="DQ84" s="981"/>
      <c r="DR84" s="982"/>
      <c r="DS84" s="982"/>
      <c r="DT84" s="982"/>
      <c r="DU84" s="983"/>
      <c r="DV84" s="970"/>
      <c r="DW84" s="971"/>
      <c r="DX84" s="971"/>
      <c r="DY84" s="971"/>
      <c r="DZ84" s="972"/>
      <c r="EA84" s="220"/>
    </row>
    <row r="85" spans="1:131" ht="26.25" customHeight="1" x14ac:dyDescent="0.15">
      <c r="A85" s="228">
        <v>18</v>
      </c>
      <c r="B85" s="999"/>
      <c r="C85" s="1000"/>
      <c r="D85" s="1000"/>
      <c r="E85" s="1000"/>
      <c r="F85" s="1000"/>
      <c r="G85" s="1000"/>
      <c r="H85" s="1000"/>
      <c r="I85" s="1000"/>
      <c r="J85" s="1000"/>
      <c r="K85" s="1000"/>
      <c r="L85" s="1000"/>
      <c r="M85" s="1000"/>
      <c r="N85" s="1000"/>
      <c r="O85" s="1000"/>
      <c r="P85" s="1001"/>
      <c r="Q85" s="1002"/>
      <c r="R85" s="996"/>
      <c r="S85" s="996"/>
      <c r="T85" s="996"/>
      <c r="U85" s="996"/>
      <c r="V85" s="996"/>
      <c r="W85" s="996"/>
      <c r="X85" s="996"/>
      <c r="Y85" s="996"/>
      <c r="Z85" s="996"/>
      <c r="AA85" s="996"/>
      <c r="AB85" s="996"/>
      <c r="AC85" s="996"/>
      <c r="AD85" s="996"/>
      <c r="AE85" s="996"/>
      <c r="AF85" s="996"/>
      <c r="AG85" s="996"/>
      <c r="AH85" s="996"/>
      <c r="AI85" s="996"/>
      <c r="AJ85" s="996"/>
      <c r="AK85" s="996"/>
      <c r="AL85" s="996"/>
      <c r="AM85" s="996"/>
      <c r="AN85" s="996"/>
      <c r="AO85" s="996"/>
      <c r="AP85" s="996"/>
      <c r="AQ85" s="996"/>
      <c r="AR85" s="996"/>
      <c r="AS85" s="996"/>
      <c r="AT85" s="996"/>
      <c r="AU85" s="996"/>
      <c r="AV85" s="996"/>
      <c r="AW85" s="996"/>
      <c r="AX85" s="996"/>
      <c r="AY85" s="996"/>
      <c r="AZ85" s="997"/>
      <c r="BA85" s="997"/>
      <c r="BB85" s="997"/>
      <c r="BC85" s="997"/>
      <c r="BD85" s="998"/>
      <c r="BE85" s="231"/>
      <c r="BF85" s="231"/>
      <c r="BG85" s="231"/>
      <c r="BH85" s="231"/>
      <c r="BI85" s="231"/>
      <c r="BJ85" s="231"/>
      <c r="BK85" s="231"/>
      <c r="BL85" s="231"/>
      <c r="BM85" s="231"/>
      <c r="BN85" s="231"/>
      <c r="BO85" s="231"/>
      <c r="BP85" s="231"/>
      <c r="BQ85" s="228">
        <v>79</v>
      </c>
      <c r="BR85" s="233"/>
      <c r="BS85" s="970"/>
      <c r="BT85" s="971"/>
      <c r="BU85" s="971"/>
      <c r="BV85" s="971"/>
      <c r="BW85" s="971"/>
      <c r="BX85" s="971"/>
      <c r="BY85" s="971"/>
      <c r="BZ85" s="971"/>
      <c r="CA85" s="971"/>
      <c r="CB85" s="971"/>
      <c r="CC85" s="971"/>
      <c r="CD85" s="971"/>
      <c r="CE85" s="971"/>
      <c r="CF85" s="971"/>
      <c r="CG85" s="980"/>
      <c r="CH85" s="981"/>
      <c r="CI85" s="982"/>
      <c r="CJ85" s="982"/>
      <c r="CK85" s="982"/>
      <c r="CL85" s="983"/>
      <c r="CM85" s="981"/>
      <c r="CN85" s="982"/>
      <c r="CO85" s="982"/>
      <c r="CP85" s="982"/>
      <c r="CQ85" s="983"/>
      <c r="CR85" s="981"/>
      <c r="CS85" s="982"/>
      <c r="CT85" s="982"/>
      <c r="CU85" s="982"/>
      <c r="CV85" s="983"/>
      <c r="CW85" s="981"/>
      <c r="CX85" s="982"/>
      <c r="CY85" s="982"/>
      <c r="CZ85" s="982"/>
      <c r="DA85" s="983"/>
      <c r="DB85" s="981"/>
      <c r="DC85" s="982"/>
      <c r="DD85" s="982"/>
      <c r="DE85" s="982"/>
      <c r="DF85" s="983"/>
      <c r="DG85" s="981"/>
      <c r="DH85" s="982"/>
      <c r="DI85" s="982"/>
      <c r="DJ85" s="982"/>
      <c r="DK85" s="983"/>
      <c r="DL85" s="981"/>
      <c r="DM85" s="982"/>
      <c r="DN85" s="982"/>
      <c r="DO85" s="982"/>
      <c r="DP85" s="983"/>
      <c r="DQ85" s="981"/>
      <c r="DR85" s="982"/>
      <c r="DS85" s="982"/>
      <c r="DT85" s="982"/>
      <c r="DU85" s="983"/>
      <c r="DV85" s="970"/>
      <c r="DW85" s="971"/>
      <c r="DX85" s="971"/>
      <c r="DY85" s="971"/>
      <c r="DZ85" s="972"/>
      <c r="EA85" s="220"/>
    </row>
    <row r="86" spans="1:131" ht="26.25" customHeight="1" x14ac:dyDescent="0.15">
      <c r="A86" s="228">
        <v>19</v>
      </c>
      <c r="B86" s="999"/>
      <c r="C86" s="1000"/>
      <c r="D86" s="1000"/>
      <c r="E86" s="1000"/>
      <c r="F86" s="1000"/>
      <c r="G86" s="1000"/>
      <c r="H86" s="1000"/>
      <c r="I86" s="1000"/>
      <c r="J86" s="1000"/>
      <c r="K86" s="1000"/>
      <c r="L86" s="1000"/>
      <c r="M86" s="1000"/>
      <c r="N86" s="1000"/>
      <c r="O86" s="1000"/>
      <c r="P86" s="1001"/>
      <c r="Q86" s="1002"/>
      <c r="R86" s="996"/>
      <c r="S86" s="996"/>
      <c r="T86" s="996"/>
      <c r="U86" s="996"/>
      <c r="V86" s="996"/>
      <c r="W86" s="996"/>
      <c r="X86" s="996"/>
      <c r="Y86" s="996"/>
      <c r="Z86" s="996"/>
      <c r="AA86" s="996"/>
      <c r="AB86" s="996"/>
      <c r="AC86" s="996"/>
      <c r="AD86" s="996"/>
      <c r="AE86" s="996"/>
      <c r="AF86" s="996"/>
      <c r="AG86" s="996"/>
      <c r="AH86" s="996"/>
      <c r="AI86" s="996"/>
      <c r="AJ86" s="996"/>
      <c r="AK86" s="996"/>
      <c r="AL86" s="996"/>
      <c r="AM86" s="996"/>
      <c r="AN86" s="996"/>
      <c r="AO86" s="996"/>
      <c r="AP86" s="996"/>
      <c r="AQ86" s="996"/>
      <c r="AR86" s="996"/>
      <c r="AS86" s="996"/>
      <c r="AT86" s="996"/>
      <c r="AU86" s="996"/>
      <c r="AV86" s="996"/>
      <c r="AW86" s="996"/>
      <c r="AX86" s="996"/>
      <c r="AY86" s="996"/>
      <c r="AZ86" s="997"/>
      <c r="BA86" s="997"/>
      <c r="BB86" s="997"/>
      <c r="BC86" s="997"/>
      <c r="BD86" s="998"/>
      <c r="BE86" s="231"/>
      <c r="BF86" s="231"/>
      <c r="BG86" s="231"/>
      <c r="BH86" s="231"/>
      <c r="BI86" s="231"/>
      <c r="BJ86" s="231"/>
      <c r="BK86" s="231"/>
      <c r="BL86" s="231"/>
      <c r="BM86" s="231"/>
      <c r="BN86" s="231"/>
      <c r="BO86" s="231"/>
      <c r="BP86" s="231"/>
      <c r="BQ86" s="228">
        <v>80</v>
      </c>
      <c r="BR86" s="233"/>
      <c r="BS86" s="970"/>
      <c r="BT86" s="971"/>
      <c r="BU86" s="971"/>
      <c r="BV86" s="971"/>
      <c r="BW86" s="971"/>
      <c r="BX86" s="971"/>
      <c r="BY86" s="971"/>
      <c r="BZ86" s="971"/>
      <c r="CA86" s="971"/>
      <c r="CB86" s="971"/>
      <c r="CC86" s="971"/>
      <c r="CD86" s="971"/>
      <c r="CE86" s="971"/>
      <c r="CF86" s="971"/>
      <c r="CG86" s="980"/>
      <c r="CH86" s="981"/>
      <c r="CI86" s="982"/>
      <c r="CJ86" s="982"/>
      <c r="CK86" s="982"/>
      <c r="CL86" s="983"/>
      <c r="CM86" s="981"/>
      <c r="CN86" s="982"/>
      <c r="CO86" s="982"/>
      <c r="CP86" s="982"/>
      <c r="CQ86" s="983"/>
      <c r="CR86" s="981"/>
      <c r="CS86" s="982"/>
      <c r="CT86" s="982"/>
      <c r="CU86" s="982"/>
      <c r="CV86" s="983"/>
      <c r="CW86" s="981"/>
      <c r="CX86" s="982"/>
      <c r="CY86" s="982"/>
      <c r="CZ86" s="982"/>
      <c r="DA86" s="983"/>
      <c r="DB86" s="981"/>
      <c r="DC86" s="982"/>
      <c r="DD86" s="982"/>
      <c r="DE86" s="982"/>
      <c r="DF86" s="983"/>
      <c r="DG86" s="981"/>
      <c r="DH86" s="982"/>
      <c r="DI86" s="982"/>
      <c r="DJ86" s="982"/>
      <c r="DK86" s="983"/>
      <c r="DL86" s="981"/>
      <c r="DM86" s="982"/>
      <c r="DN86" s="982"/>
      <c r="DO86" s="982"/>
      <c r="DP86" s="983"/>
      <c r="DQ86" s="981"/>
      <c r="DR86" s="982"/>
      <c r="DS86" s="982"/>
      <c r="DT86" s="982"/>
      <c r="DU86" s="983"/>
      <c r="DV86" s="970"/>
      <c r="DW86" s="971"/>
      <c r="DX86" s="971"/>
      <c r="DY86" s="971"/>
      <c r="DZ86" s="972"/>
      <c r="EA86" s="220"/>
    </row>
    <row r="87" spans="1:131" ht="26.25" customHeight="1" x14ac:dyDescent="0.15">
      <c r="A87" s="234">
        <v>20</v>
      </c>
      <c r="B87" s="989"/>
      <c r="C87" s="990"/>
      <c r="D87" s="990"/>
      <c r="E87" s="990"/>
      <c r="F87" s="990"/>
      <c r="G87" s="990"/>
      <c r="H87" s="990"/>
      <c r="I87" s="990"/>
      <c r="J87" s="990"/>
      <c r="K87" s="990"/>
      <c r="L87" s="990"/>
      <c r="M87" s="990"/>
      <c r="N87" s="990"/>
      <c r="O87" s="990"/>
      <c r="P87" s="991"/>
      <c r="Q87" s="992"/>
      <c r="R87" s="993"/>
      <c r="S87" s="993"/>
      <c r="T87" s="993"/>
      <c r="U87" s="993"/>
      <c r="V87" s="993"/>
      <c r="W87" s="993"/>
      <c r="X87" s="993"/>
      <c r="Y87" s="993"/>
      <c r="Z87" s="993"/>
      <c r="AA87" s="993"/>
      <c r="AB87" s="993"/>
      <c r="AC87" s="993"/>
      <c r="AD87" s="993"/>
      <c r="AE87" s="993"/>
      <c r="AF87" s="993"/>
      <c r="AG87" s="993"/>
      <c r="AH87" s="993"/>
      <c r="AI87" s="993"/>
      <c r="AJ87" s="993"/>
      <c r="AK87" s="993"/>
      <c r="AL87" s="993"/>
      <c r="AM87" s="993"/>
      <c r="AN87" s="993"/>
      <c r="AO87" s="993"/>
      <c r="AP87" s="993"/>
      <c r="AQ87" s="993"/>
      <c r="AR87" s="993"/>
      <c r="AS87" s="993"/>
      <c r="AT87" s="993"/>
      <c r="AU87" s="993"/>
      <c r="AV87" s="993"/>
      <c r="AW87" s="993"/>
      <c r="AX87" s="993"/>
      <c r="AY87" s="993"/>
      <c r="AZ87" s="994"/>
      <c r="BA87" s="994"/>
      <c r="BB87" s="994"/>
      <c r="BC87" s="994"/>
      <c r="BD87" s="995"/>
      <c r="BE87" s="231"/>
      <c r="BF87" s="231"/>
      <c r="BG87" s="231"/>
      <c r="BH87" s="231"/>
      <c r="BI87" s="231"/>
      <c r="BJ87" s="231"/>
      <c r="BK87" s="231"/>
      <c r="BL87" s="231"/>
      <c r="BM87" s="231"/>
      <c r="BN87" s="231"/>
      <c r="BO87" s="231"/>
      <c r="BP87" s="231"/>
      <c r="BQ87" s="228">
        <v>81</v>
      </c>
      <c r="BR87" s="233"/>
      <c r="BS87" s="970"/>
      <c r="BT87" s="971"/>
      <c r="BU87" s="971"/>
      <c r="BV87" s="971"/>
      <c r="BW87" s="971"/>
      <c r="BX87" s="971"/>
      <c r="BY87" s="971"/>
      <c r="BZ87" s="971"/>
      <c r="CA87" s="971"/>
      <c r="CB87" s="971"/>
      <c r="CC87" s="971"/>
      <c r="CD87" s="971"/>
      <c r="CE87" s="971"/>
      <c r="CF87" s="971"/>
      <c r="CG87" s="980"/>
      <c r="CH87" s="981"/>
      <c r="CI87" s="982"/>
      <c r="CJ87" s="982"/>
      <c r="CK87" s="982"/>
      <c r="CL87" s="983"/>
      <c r="CM87" s="981"/>
      <c r="CN87" s="982"/>
      <c r="CO87" s="982"/>
      <c r="CP87" s="982"/>
      <c r="CQ87" s="983"/>
      <c r="CR87" s="981"/>
      <c r="CS87" s="982"/>
      <c r="CT87" s="982"/>
      <c r="CU87" s="982"/>
      <c r="CV87" s="983"/>
      <c r="CW87" s="981"/>
      <c r="CX87" s="982"/>
      <c r="CY87" s="982"/>
      <c r="CZ87" s="982"/>
      <c r="DA87" s="983"/>
      <c r="DB87" s="981"/>
      <c r="DC87" s="982"/>
      <c r="DD87" s="982"/>
      <c r="DE87" s="982"/>
      <c r="DF87" s="983"/>
      <c r="DG87" s="981"/>
      <c r="DH87" s="982"/>
      <c r="DI87" s="982"/>
      <c r="DJ87" s="982"/>
      <c r="DK87" s="983"/>
      <c r="DL87" s="981"/>
      <c r="DM87" s="982"/>
      <c r="DN87" s="982"/>
      <c r="DO87" s="982"/>
      <c r="DP87" s="983"/>
      <c r="DQ87" s="981"/>
      <c r="DR87" s="982"/>
      <c r="DS87" s="982"/>
      <c r="DT87" s="982"/>
      <c r="DU87" s="983"/>
      <c r="DV87" s="970"/>
      <c r="DW87" s="971"/>
      <c r="DX87" s="971"/>
      <c r="DY87" s="971"/>
      <c r="DZ87" s="972"/>
      <c r="EA87" s="220"/>
    </row>
    <row r="88" spans="1:131" ht="26.25" customHeight="1" thickBot="1" x14ac:dyDescent="0.2">
      <c r="A88" s="230" t="s">
        <v>286</v>
      </c>
      <c r="B88" s="962" t="s">
        <v>317</v>
      </c>
      <c r="C88" s="963"/>
      <c r="D88" s="963"/>
      <c r="E88" s="963"/>
      <c r="F88" s="963"/>
      <c r="G88" s="963"/>
      <c r="H88" s="963"/>
      <c r="I88" s="963"/>
      <c r="J88" s="963"/>
      <c r="K88" s="963"/>
      <c r="L88" s="963"/>
      <c r="M88" s="963"/>
      <c r="N88" s="963"/>
      <c r="O88" s="963"/>
      <c r="P88" s="973"/>
      <c r="Q88" s="987"/>
      <c r="R88" s="988"/>
      <c r="S88" s="988"/>
      <c r="T88" s="988"/>
      <c r="U88" s="988"/>
      <c r="V88" s="988"/>
      <c r="W88" s="988"/>
      <c r="X88" s="988"/>
      <c r="Y88" s="988"/>
      <c r="Z88" s="988"/>
      <c r="AA88" s="988"/>
      <c r="AB88" s="988"/>
      <c r="AC88" s="988"/>
      <c r="AD88" s="988"/>
      <c r="AE88" s="988"/>
      <c r="AF88" s="984">
        <v>37757</v>
      </c>
      <c r="AG88" s="984"/>
      <c r="AH88" s="984"/>
      <c r="AI88" s="984"/>
      <c r="AJ88" s="984"/>
      <c r="AK88" s="988"/>
      <c r="AL88" s="988"/>
      <c r="AM88" s="988"/>
      <c r="AN88" s="988"/>
      <c r="AO88" s="988"/>
      <c r="AP88" s="984" t="s">
        <v>485</v>
      </c>
      <c r="AQ88" s="984"/>
      <c r="AR88" s="984"/>
      <c r="AS88" s="984"/>
      <c r="AT88" s="984"/>
      <c r="AU88" s="984" t="s">
        <v>486</v>
      </c>
      <c r="AV88" s="984"/>
      <c r="AW88" s="984"/>
      <c r="AX88" s="984"/>
      <c r="AY88" s="984"/>
      <c r="AZ88" s="985"/>
      <c r="BA88" s="985"/>
      <c r="BB88" s="985"/>
      <c r="BC88" s="985"/>
      <c r="BD88" s="986"/>
      <c r="BE88" s="231"/>
      <c r="BF88" s="231"/>
      <c r="BG88" s="231"/>
      <c r="BH88" s="231"/>
      <c r="BI88" s="231"/>
      <c r="BJ88" s="231"/>
      <c r="BK88" s="231"/>
      <c r="BL88" s="231"/>
      <c r="BM88" s="231"/>
      <c r="BN88" s="231"/>
      <c r="BO88" s="231"/>
      <c r="BP88" s="231"/>
      <c r="BQ88" s="228">
        <v>82</v>
      </c>
      <c r="BR88" s="233"/>
      <c r="BS88" s="970"/>
      <c r="BT88" s="971"/>
      <c r="BU88" s="971"/>
      <c r="BV88" s="971"/>
      <c r="BW88" s="971"/>
      <c r="BX88" s="971"/>
      <c r="BY88" s="971"/>
      <c r="BZ88" s="971"/>
      <c r="CA88" s="971"/>
      <c r="CB88" s="971"/>
      <c r="CC88" s="971"/>
      <c r="CD88" s="971"/>
      <c r="CE88" s="971"/>
      <c r="CF88" s="971"/>
      <c r="CG88" s="980"/>
      <c r="CH88" s="981"/>
      <c r="CI88" s="982"/>
      <c r="CJ88" s="982"/>
      <c r="CK88" s="982"/>
      <c r="CL88" s="983"/>
      <c r="CM88" s="981"/>
      <c r="CN88" s="982"/>
      <c r="CO88" s="982"/>
      <c r="CP88" s="982"/>
      <c r="CQ88" s="983"/>
      <c r="CR88" s="981"/>
      <c r="CS88" s="982"/>
      <c r="CT88" s="982"/>
      <c r="CU88" s="982"/>
      <c r="CV88" s="983"/>
      <c r="CW88" s="981"/>
      <c r="CX88" s="982"/>
      <c r="CY88" s="982"/>
      <c r="CZ88" s="982"/>
      <c r="DA88" s="983"/>
      <c r="DB88" s="981"/>
      <c r="DC88" s="982"/>
      <c r="DD88" s="982"/>
      <c r="DE88" s="982"/>
      <c r="DF88" s="983"/>
      <c r="DG88" s="981"/>
      <c r="DH88" s="982"/>
      <c r="DI88" s="982"/>
      <c r="DJ88" s="982"/>
      <c r="DK88" s="983"/>
      <c r="DL88" s="981"/>
      <c r="DM88" s="982"/>
      <c r="DN88" s="982"/>
      <c r="DO88" s="982"/>
      <c r="DP88" s="983"/>
      <c r="DQ88" s="981"/>
      <c r="DR88" s="982"/>
      <c r="DS88" s="982"/>
      <c r="DT88" s="982"/>
      <c r="DU88" s="983"/>
      <c r="DV88" s="970"/>
      <c r="DW88" s="971"/>
      <c r="DX88" s="971"/>
      <c r="DY88" s="971"/>
      <c r="DZ88" s="972"/>
      <c r="EA88" s="220"/>
    </row>
    <row r="89" spans="1:131" ht="26.25" hidden="1" customHeight="1" x14ac:dyDescent="0.15">
      <c r="A89" s="235"/>
      <c r="B89" s="236"/>
      <c r="C89" s="236"/>
      <c r="D89" s="236"/>
      <c r="E89" s="236"/>
      <c r="F89" s="236"/>
      <c r="G89" s="236"/>
      <c r="H89" s="236"/>
      <c r="I89" s="236"/>
      <c r="J89" s="236"/>
      <c r="K89" s="236"/>
      <c r="L89" s="236"/>
      <c r="M89" s="236"/>
      <c r="N89" s="236"/>
      <c r="O89" s="236"/>
      <c r="P89" s="236"/>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7"/>
      <c r="AQ89" s="237"/>
      <c r="AR89" s="237"/>
      <c r="AS89" s="237"/>
      <c r="AT89" s="237"/>
      <c r="AU89" s="237"/>
      <c r="AV89" s="237"/>
      <c r="AW89" s="237"/>
      <c r="AX89" s="237"/>
      <c r="AY89" s="237"/>
      <c r="AZ89" s="238"/>
      <c r="BA89" s="238"/>
      <c r="BB89" s="238"/>
      <c r="BC89" s="238"/>
      <c r="BD89" s="238"/>
      <c r="BE89" s="231"/>
      <c r="BF89" s="231"/>
      <c r="BG89" s="231"/>
      <c r="BH89" s="231"/>
      <c r="BI89" s="231"/>
      <c r="BJ89" s="231"/>
      <c r="BK89" s="231"/>
      <c r="BL89" s="231"/>
      <c r="BM89" s="231"/>
      <c r="BN89" s="231"/>
      <c r="BO89" s="231"/>
      <c r="BP89" s="231"/>
      <c r="BQ89" s="228">
        <v>83</v>
      </c>
      <c r="BR89" s="233"/>
      <c r="BS89" s="970"/>
      <c r="BT89" s="971"/>
      <c r="BU89" s="971"/>
      <c r="BV89" s="971"/>
      <c r="BW89" s="971"/>
      <c r="BX89" s="971"/>
      <c r="BY89" s="971"/>
      <c r="BZ89" s="971"/>
      <c r="CA89" s="971"/>
      <c r="CB89" s="971"/>
      <c r="CC89" s="971"/>
      <c r="CD89" s="971"/>
      <c r="CE89" s="971"/>
      <c r="CF89" s="971"/>
      <c r="CG89" s="980"/>
      <c r="CH89" s="981"/>
      <c r="CI89" s="982"/>
      <c r="CJ89" s="982"/>
      <c r="CK89" s="982"/>
      <c r="CL89" s="983"/>
      <c r="CM89" s="981"/>
      <c r="CN89" s="982"/>
      <c r="CO89" s="982"/>
      <c r="CP89" s="982"/>
      <c r="CQ89" s="983"/>
      <c r="CR89" s="981"/>
      <c r="CS89" s="982"/>
      <c r="CT89" s="982"/>
      <c r="CU89" s="982"/>
      <c r="CV89" s="983"/>
      <c r="CW89" s="981"/>
      <c r="CX89" s="982"/>
      <c r="CY89" s="982"/>
      <c r="CZ89" s="982"/>
      <c r="DA89" s="983"/>
      <c r="DB89" s="981"/>
      <c r="DC89" s="982"/>
      <c r="DD89" s="982"/>
      <c r="DE89" s="982"/>
      <c r="DF89" s="983"/>
      <c r="DG89" s="981"/>
      <c r="DH89" s="982"/>
      <c r="DI89" s="982"/>
      <c r="DJ89" s="982"/>
      <c r="DK89" s="983"/>
      <c r="DL89" s="981"/>
      <c r="DM89" s="982"/>
      <c r="DN89" s="982"/>
      <c r="DO89" s="982"/>
      <c r="DP89" s="983"/>
      <c r="DQ89" s="981"/>
      <c r="DR89" s="982"/>
      <c r="DS89" s="982"/>
      <c r="DT89" s="982"/>
      <c r="DU89" s="983"/>
      <c r="DV89" s="970"/>
      <c r="DW89" s="971"/>
      <c r="DX89" s="971"/>
      <c r="DY89" s="971"/>
      <c r="DZ89" s="972"/>
      <c r="EA89" s="220"/>
    </row>
    <row r="90" spans="1:131" ht="26.25" hidden="1" customHeight="1" x14ac:dyDescent="0.15">
      <c r="A90" s="235"/>
      <c r="B90" s="236"/>
      <c r="C90" s="236"/>
      <c r="D90" s="236"/>
      <c r="E90" s="236"/>
      <c r="F90" s="236"/>
      <c r="G90" s="236"/>
      <c r="H90" s="236"/>
      <c r="I90" s="236"/>
      <c r="J90" s="236"/>
      <c r="K90" s="236"/>
      <c r="L90" s="236"/>
      <c r="M90" s="236"/>
      <c r="N90" s="236"/>
      <c r="O90" s="236"/>
      <c r="P90" s="236"/>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7"/>
      <c r="AZ90" s="238"/>
      <c r="BA90" s="238"/>
      <c r="BB90" s="238"/>
      <c r="BC90" s="238"/>
      <c r="BD90" s="238"/>
      <c r="BE90" s="231"/>
      <c r="BF90" s="231"/>
      <c r="BG90" s="231"/>
      <c r="BH90" s="231"/>
      <c r="BI90" s="231"/>
      <c r="BJ90" s="231"/>
      <c r="BK90" s="231"/>
      <c r="BL90" s="231"/>
      <c r="BM90" s="231"/>
      <c r="BN90" s="231"/>
      <c r="BO90" s="231"/>
      <c r="BP90" s="231"/>
      <c r="BQ90" s="228">
        <v>84</v>
      </c>
      <c r="BR90" s="233"/>
      <c r="BS90" s="970"/>
      <c r="BT90" s="971"/>
      <c r="BU90" s="971"/>
      <c r="BV90" s="971"/>
      <c r="BW90" s="971"/>
      <c r="BX90" s="971"/>
      <c r="BY90" s="971"/>
      <c r="BZ90" s="971"/>
      <c r="CA90" s="971"/>
      <c r="CB90" s="971"/>
      <c r="CC90" s="971"/>
      <c r="CD90" s="971"/>
      <c r="CE90" s="971"/>
      <c r="CF90" s="971"/>
      <c r="CG90" s="980"/>
      <c r="CH90" s="981"/>
      <c r="CI90" s="982"/>
      <c r="CJ90" s="982"/>
      <c r="CK90" s="982"/>
      <c r="CL90" s="983"/>
      <c r="CM90" s="981"/>
      <c r="CN90" s="982"/>
      <c r="CO90" s="982"/>
      <c r="CP90" s="982"/>
      <c r="CQ90" s="983"/>
      <c r="CR90" s="981"/>
      <c r="CS90" s="982"/>
      <c r="CT90" s="982"/>
      <c r="CU90" s="982"/>
      <c r="CV90" s="983"/>
      <c r="CW90" s="981"/>
      <c r="CX90" s="982"/>
      <c r="CY90" s="982"/>
      <c r="CZ90" s="982"/>
      <c r="DA90" s="983"/>
      <c r="DB90" s="981"/>
      <c r="DC90" s="982"/>
      <c r="DD90" s="982"/>
      <c r="DE90" s="982"/>
      <c r="DF90" s="983"/>
      <c r="DG90" s="981"/>
      <c r="DH90" s="982"/>
      <c r="DI90" s="982"/>
      <c r="DJ90" s="982"/>
      <c r="DK90" s="983"/>
      <c r="DL90" s="981"/>
      <c r="DM90" s="982"/>
      <c r="DN90" s="982"/>
      <c r="DO90" s="982"/>
      <c r="DP90" s="983"/>
      <c r="DQ90" s="981"/>
      <c r="DR90" s="982"/>
      <c r="DS90" s="982"/>
      <c r="DT90" s="982"/>
      <c r="DU90" s="983"/>
      <c r="DV90" s="970"/>
      <c r="DW90" s="971"/>
      <c r="DX90" s="971"/>
      <c r="DY90" s="971"/>
      <c r="DZ90" s="972"/>
      <c r="EA90" s="220"/>
    </row>
    <row r="91" spans="1:131" ht="26.25" hidden="1" customHeight="1" x14ac:dyDescent="0.15">
      <c r="A91" s="235"/>
      <c r="B91" s="236"/>
      <c r="C91" s="236"/>
      <c r="D91" s="236"/>
      <c r="E91" s="236"/>
      <c r="F91" s="236"/>
      <c r="G91" s="236"/>
      <c r="H91" s="236"/>
      <c r="I91" s="236"/>
      <c r="J91" s="236"/>
      <c r="K91" s="236"/>
      <c r="L91" s="236"/>
      <c r="M91" s="236"/>
      <c r="N91" s="236"/>
      <c r="O91" s="236"/>
      <c r="P91" s="236"/>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237"/>
      <c r="AZ91" s="238"/>
      <c r="BA91" s="238"/>
      <c r="BB91" s="238"/>
      <c r="BC91" s="238"/>
      <c r="BD91" s="238"/>
      <c r="BE91" s="231"/>
      <c r="BF91" s="231"/>
      <c r="BG91" s="231"/>
      <c r="BH91" s="231"/>
      <c r="BI91" s="231"/>
      <c r="BJ91" s="231"/>
      <c r="BK91" s="231"/>
      <c r="BL91" s="231"/>
      <c r="BM91" s="231"/>
      <c r="BN91" s="231"/>
      <c r="BO91" s="231"/>
      <c r="BP91" s="231"/>
      <c r="BQ91" s="228">
        <v>85</v>
      </c>
      <c r="BR91" s="233"/>
      <c r="BS91" s="970"/>
      <c r="BT91" s="971"/>
      <c r="BU91" s="971"/>
      <c r="BV91" s="971"/>
      <c r="BW91" s="971"/>
      <c r="BX91" s="971"/>
      <c r="BY91" s="971"/>
      <c r="BZ91" s="971"/>
      <c r="CA91" s="971"/>
      <c r="CB91" s="971"/>
      <c r="CC91" s="971"/>
      <c r="CD91" s="971"/>
      <c r="CE91" s="971"/>
      <c r="CF91" s="971"/>
      <c r="CG91" s="980"/>
      <c r="CH91" s="981"/>
      <c r="CI91" s="982"/>
      <c r="CJ91" s="982"/>
      <c r="CK91" s="982"/>
      <c r="CL91" s="983"/>
      <c r="CM91" s="981"/>
      <c r="CN91" s="982"/>
      <c r="CO91" s="982"/>
      <c r="CP91" s="982"/>
      <c r="CQ91" s="983"/>
      <c r="CR91" s="981"/>
      <c r="CS91" s="982"/>
      <c r="CT91" s="982"/>
      <c r="CU91" s="982"/>
      <c r="CV91" s="983"/>
      <c r="CW91" s="981"/>
      <c r="CX91" s="982"/>
      <c r="CY91" s="982"/>
      <c r="CZ91" s="982"/>
      <c r="DA91" s="983"/>
      <c r="DB91" s="981"/>
      <c r="DC91" s="982"/>
      <c r="DD91" s="982"/>
      <c r="DE91" s="982"/>
      <c r="DF91" s="983"/>
      <c r="DG91" s="981"/>
      <c r="DH91" s="982"/>
      <c r="DI91" s="982"/>
      <c r="DJ91" s="982"/>
      <c r="DK91" s="983"/>
      <c r="DL91" s="981"/>
      <c r="DM91" s="982"/>
      <c r="DN91" s="982"/>
      <c r="DO91" s="982"/>
      <c r="DP91" s="983"/>
      <c r="DQ91" s="981"/>
      <c r="DR91" s="982"/>
      <c r="DS91" s="982"/>
      <c r="DT91" s="982"/>
      <c r="DU91" s="983"/>
      <c r="DV91" s="970"/>
      <c r="DW91" s="971"/>
      <c r="DX91" s="971"/>
      <c r="DY91" s="971"/>
      <c r="DZ91" s="972"/>
      <c r="EA91" s="220"/>
    </row>
    <row r="92" spans="1:131" ht="26.25" hidden="1" customHeight="1" x14ac:dyDescent="0.15">
      <c r="A92" s="235"/>
      <c r="B92" s="236"/>
      <c r="C92" s="236"/>
      <c r="D92" s="236"/>
      <c r="E92" s="236"/>
      <c r="F92" s="236"/>
      <c r="G92" s="236"/>
      <c r="H92" s="236"/>
      <c r="I92" s="236"/>
      <c r="J92" s="236"/>
      <c r="K92" s="236"/>
      <c r="L92" s="236"/>
      <c r="M92" s="236"/>
      <c r="N92" s="236"/>
      <c r="O92" s="236"/>
      <c r="P92" s="236"/>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8"/>
      <c r="BA92" s="238"/>
      <c r="BB92" s="238"/>
      <c r="BC92" s="238"/>
      <c r="BD92" s="238"/>
      <c r="BE92" s="231"/>
      <c r="BF92" s="231"/>
      <c r="BG92" s="231"/>
      <c r="BH92" s="231"/>
      <c r="BI92" s="231"/>
      <c r="BJ92" s="231"/>
      <c r="BK92" s="231"/>
      <c r="BL92" s="231"/>
      <c r="BM92" s="231"/>
      <c r="BN92" s="231"/>
      <c r="BO92" s="231"/>
      <c r="BP92" s="231"/>
      <c r="BQ92" s="228">
        <v>86</v>
      </c>
      <c r="BR92" s="233"/>
      <c r="BS92" s="970"/>
      <c r="BT92" s="971"/>
      <c r="BU92" s="971"/>
      <c r="BV92" s="971"/>
      <c r="BW92" s="971"/>
      <c r="BX92" s="971"/>
      <c r="BY92" s="971"/>
      <c r="BZ92" s="971"/>
      <c r="CA92" s="971"/>
      <c r="CB92" s="971"/>
      <c r="CC92" s="971"/>
      <c r="CD92" s="971"/>
      <c r="CE92" s="971"/>
      <c r="CF92" s="971"/>
      <c r="CG92" s="980"/>
      <c r="CH92" s="981"/>
      <c r="CI92" s="982"/>
      <c r="CJ92" s="982"/>
      <c r="CK92" s="982"/>
      <c r="CL92" s="983"/>
      <c r="CM92" s="981"/>
      <c r="CN92" s="982"/>
      <c r="CO92" s="982"/>
      <c r="CP92" s="982"/>
      <c r="CQ92" s="983"/>
      <c r="CR92" s="981"/>
      <c r="CS92" s="982"/>
      <c r="CT92" s="982"/>
      <c r="CU92" s="982"/>
      <c r="CV92" s="983"/>
      <c r="CW92" s="981"/>
      <c r="CX92" s="982"/>
      <c r="CY92" s="982"/>
      <c r="CZ92" s="982"/>
      <c r="DA92" s="983"/>
      <c r="DB92" s="981"/>
      <c r="DC92" s="982"/>
      <c r="DD92" s="982"/>
      <c r="DE92" s="982"/>
      <c r="DF92" s="983"/>
      <c r="DG92" s="981"/>
      <c r="DH92" s="982"/>
      <c r="DI92" s="982"/>
      <c r="DJ92" s="982"/>
      <c r="DK92" s="983"/>
      <c r="DL92" s="981"/>
      <c r="DM92" s="982"/>
      <c r="DN92" s="982"/>
      <c r="DO92" s="982"/>
      <c r="DP92" s="983"/>
      <c r="DQ92" s="981"/>
      <c r="DR92" s="982"/>
      <c r="DS92" s="982"/>
      <c r="DT92" s="982"/>
      <c r="DU92" s="983"/>
      <c r="DV92" s="970"/>
      <c r="DW92" s="971"/>
      <c r="DX92" s="971"/>
      <c r="DY92" s="971"/>
      <c r="DZ92" s="972"/>
      <c r="EA92" s="220"/>
    </row>
    <row r="93" spans="1:131" ht="26.25" hidden="1" customHeight="1" x14ac:dyDescent="0.15">
      <c r="A93" s="235"/>
      <c r="B93" s="236"/>
      <c r="C93" s="236"/>
      <c r="D93" s="236"/>
      <c r="E93" s="236"/>
      <c r="F93" s="236"/>
      <c r="G93" s="236"/>
      <c r="H93" s="236"/>
      <c r="I93" s="236"/>
      <c r="J93" s="236"/>
      <c r="K93" s="236"/>
      <c r="L93" s="236"/>
      <c r="M93" s="236"/>
      <c r="N93" s="236"/>
      <c r="O93" s="236"/>
      <c r="P93" s="236"/>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c r="AN93" s="237"/>
      <c r="AO93" s="237"/>
      <c r="AP93" s="237"/>
      <c r="AQ93" s="237"/>
      <c r="AR93" s="237"/>
      <c r="AS93" s="237"/>
      <c r="AT93" s="237"/>
      <c r="AU93" s="237"/>
      <c r="AV93" s="237"/>
      <c r="AW93" s="237"/>
      <c r="AX93" s="237"/>
      <c r="AY93" s="237"/>
      <c r="AZ93" s="238"/>
      <c r="BA93" s="238"/>
      <c r="BB93" s="238"/>
      <c r="BC93" s="238"/>
      <c r="BD93" s="238"/>
      <c r="BE93" s="231"/>
      <c r="BF93" s="231"/>
      <c r="BG93" s="231"/>
      <c r="BH93" s="231"/>
      <c r="BI93" s="231"/>
      <c r="BJ93" s="231"/>
      <c r="BK93" s="231"/>
      <c r="BL93" s="231"/>
      <c r="BM93" s="231"/>
      <c r="BN93" s="231"/>
      <c r="BO93" s="231"/>
      <c r="BP93" s="231"/>
      <c r="BQ93" s="228">
        <v>87</v>
      </c>
      <c r="BR93" s="233"/>
      <c r="BS93" s="970"/>
      <c r="BT93" s="971"/>
      <c r="BU93" s="971"/>
      <c r="BV93" s="971"/>
      <c r="BW93" s="971"/>
      <c r="BX93" s="971"/>
      <c r="BY93" s="971"/>
      <c r="BZ93" s="971"/>
      <c r="CA93" s="971"/>
      <c r="CB93" s="971"/>
      <c r="CC93" s="971"/>
      <c r="CD93" s="971"/>
      <c r="CE93" s="971"/>
      <c r="CF93" s="971"/>
      <c r="CG93" s="980"/>
      <c r="CH93" s="981"/>
      <c r="CI93" s="982"/>
      <c r="CJ93" s="982"/>
      <c r="CK93" s="982"/>
      <c r="CL93" s="983"/>
      <c r="CM93" s="981"/>
      <c r="CN93" s="982"/>
      <c r="CO93" s="982"/>
      <c r="CP93" s="982"/>
      <c r="CQ93" s="983"/>
      <c r="CR93" s="981"/>
      <c r="CS93" s="982"/>
      <c r="CT93" s="982"/>
      <c r="CU93" s="982"/>
      <c r="CV93" s="983"/>
      <c r="CW93" s="981"/>
      <c r="CX93" s="982"/>
      <c r="CY93" s="982"/>
      <c r="CZ93" s="982"/>
      <c r="DA93" s="983"/>
      <c r="DB93" s="981"/>
      <c r="DC93" s="982"/>
      <c r="DD93" s="982"/>
      <c r="DE93" s="982"/>
      <c r="DF93" s="983"/>
      <c r="DG93" s="981"/>
      <c r="DH93" s="982"/>
      <c r="DI93" s="982"/>
      <c r="DJ93" s="982"/>
      <c r="DK93" s="983"/>
      <c r="DL93" s="981"/>
      <c r="DM93" s="982"/>
      <c r="DN93" s="982"/>
      <c r="DO93" s="982"/>
      <c r="DP93" s="983"/>
      <c r="DQ93" s="981"/>
      <c r="DR93" s="982"/>
      <c r="DS93" s="982"/>
      <c r="DT93" s="982"/>
      <c r="DU93" s="983"/>
      <c r="DV93" s="970"/>
      <c r="DW93" s="971"/>
      <c r="DX93" s="971"/>
      <c r="DY93" s="971"/>
      <c r="DZ93" s="972"/>
      <c r="EA93" s="220"/>
    </row>
    <row r="94" spans="1:131" ht="26.25" hidden="1" customHeight="1" x14ac:dyDescent="0.15">
      <c r="A94" s="235"/>
      <c r="B94" s="236"/>
      <c r="C94" s="236"/>
      <c r="D94" s="236"/>
      <c r="E94" s="236"/>
      <c r="F94" s="236"/>
      <c r="G94" s="236"/>
      <c r="H94" s="236"/>
      <c r="I94" s="236"/>
      <c r="J94" s="236"/>
      <c r="K94" s="236"/>
      <c r="L94" s="236"/>
      <c r="M94" s="236"/>
      <c r="N94" s="236"/>
      <c r="O94" s="236"/>
      <c r="P94" s="236"/>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7"/>
      <c r="AW94" s="237"/>
      <c r="AX94" s="237"/>
      <c r="AY94" s="237"/>
      <c r="AZ94" s="238"/>
      <c r="BA94" s="238"/>
      <c r="BB94" s="238"/>
      <c r="BC94" s="238"/>
      <c r="BD94" s="238"/>
      <c r="BE94" s="231"/>
      <c r="BF94" s="231"/>
      <c r="BG94" s="231"/>
      <c r="BH94" s="231"/>
      <c r="BI94" s="231"/>
      <c r="BJ94" s="231"/>
      <c r="BK94" s="231"/>
      <c r="BL94" s="231"/>
      <c r="BM94" s="231"/>
      <c r="BN94" s="231"/>
      <c r="BO94" s="231"/>
      <c r="BP94" s="231"/>
      <c r="BQ94" s="228">
        <v>88</v>
      </c>
      <c r="BR94" s="233"/>
      <c r="BS94" s="970"/>
      <c r="BT94" s="971"/>
      <c r="BU94" s="971"/>
      <c r="BV94" s="971"/>
      <c r="BW94" s="971"/>
      <c r="BX94" s="971"/>
      <c r="BY94" s="971"/>
      <c r="BZ94" s="971"/>
      <c r="CA94" s="971"/>
      <c r="CB94" s="971"/>
      <c r="CC94" s="971"/>
      <c r="CD94" s="971"/>
      <c r="CE94" s="971"/>
      <c r="CF94" s="971"/>
      <c r="CG94" s="980"/>
      <c r="CH94" s="981"/>
      <c r="CI94" s="982"/>
      <c r="CJ94" s="982"/>
      <c r="CK94" s="982"/>
      <c r="CL94" s="983"/>
      <c r="CM94" s="981"/>
      <c r="CN94" s="982"/>
      <c r="CO94" s="982"/>
      <c r="CP94" s="982"/>
      <c r="CQ94" s="983"/>
      <c r="CR94" s="981"/>
      <c r="CS94" s="982"/>
      <c r="CT94" s="982"/>
      <c r="CU94" s="982"/>
      <c r="CV94" s="983"/>
      <c r="CW94" s="981"/>
      <c r="CX94" s="982"/>
      <c r="CY94" s="982"/>
      <c r="CZ94" s="982"/>
      <c r="DA94" s="983"/>
      <c r="DB94" s="981"/>
      <c r="DC94" s="982"/>
      <c r="DD94" s="982"/>
      <c r="DE94" s="982"/>
      <c r="DF94" s="983"/>
      <c r="DG94" s="981"/>
      <c r="DH94" s="982"/>
      <c r="DI94" s="982"/>
      <c r="DJ94" s="982"/>
      <c r="DK94" s="983"/>
      <c r="DL94" s="981"/>
      <c r="DM94" s="982"/>
      <c r="DN94" s="982"/>
      <c r="DO94" s="982"/>
      <c r="DP94" s="983"/>
      <c r="DQ94" s="981"/>
      <c r="DR94" s="982"/>
      <c r="DS94" s="982"/>
      <c r="DT94" s="982"/>
      <c r="DU94" s="983"/>
      <c r="DV94" s="970"/>
      <c r="DW94" s="971"/>
      <c r="DX94" s="971"/>
      <c r="DY94" s="971"/>
      <c r="DZ94" s="972"/>
      <c r="EA94" s="220"/>
    </row>
    <row r="95" spans="1:131" ht="26.25" hidden="1" customHeight="1" x14ac:dyDescent="0.15">
      <c r="A95" s="235"/>
      <c r="B95" s="236"/>
      <c r="C95" s="236"/>
      <c r="D95" s="236"/>
      <c r="E95" s="236"/>
      <c r="F95" s="236"/>
      <c r="G95" s="236"/>
      <c r="H95" s="236"/>
      <c r="I95" s="236"/>
      <c r="J95" s="236"/>
      <c r="K95" s="236"/>
      <c r="L95" s="236"/>
      <c r="M95" s="236"/>
      <c r="N95" s="236"/>
      <c r="O95" s="236"/>
      <c r="P95" s="236"/>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7"/>
      <c r="AV95" s="237"/>
      <c r="AW95" s="237"/>
      <c r="AX95" s="237"/>
      <c r="AY95" s="237"/>
      <c r="AZ95" s="238"/>
      <c r="BA95" s="238"/>
      <c r="BB95" s="238"/>
      <c r="BC95" s="238"/>
      <c r="BD95" s="238"/>
      <c r="BE95" s="231"/>
      <c r="BF95" s="231"/>
      <c r="BG95" s="231"/>
      <c r="BH95" s="231"/>
      <c r="BI95" s="231"/>
      <c r="BJ95" s="231"/>
      <c r="BK95" s="231"/>
      <c r="BL95" s="231"/>
      <c r="BM95" s="231"/>
      <c r="BN95" s="231"/>
      <c r="BO95" s="231"/>
      <c r="BP95" s="231"/>
      <c r="BQ95" s="228">
        <v>89</v>
      </c>
      <c r="BR95" s="233"/>
      <c r="BS95" s="970"/>
      <c r="BT95" s="971"/>
      <c r="BU95" s="971"/>
      <c r="BV95" s="971"/>
      <c r="BW95" s="971"/>
      <c r="BX95" s="971"/>
      <c r="BY95" s="971"/>
      <c r="BZ95" s="971"/>
      <c r="CA95" s="971"/>
      <c r="CB95" s="971"/>
      <c r="CC95" s="971"/>
      <c r="CD95" s="971"/>
      <c r="CE95" s="971"/>
      <c r="CF95" s="971"/>
      <c r="CG95" s="980"/>
      <c r="CH95" s="981"/>
      <c r="CI95" s="982"/>
      <c r="CJ95" s="982"/>
      <c r="CK95" s="982"/>
      <c r="CL95" s="983"/>
      <c r="CM95" s="981"/>
      <c r="CN95" s="982"/>
      <c r="CO95" s="982"/>
      <c r="CP95" s="982"/>
      <c r="CQ95" s="983"/>
      <c r="CR95" s="981"/>
      <c r="CS95" s="982"/>
      <c r="CT95" s="982"/>
      <c r="CU95" s="982"/>
      <c r="CV95" s="983"/>
      <c r="CW95" s="981"/>
      <c r="CX95" s="982"/>
      <c r="CY95" s="982"/>
      <c r="CZ95" s="982"/>
      <c r="DA95" s="983"/>
      <c r="DB95" s="981"/>
      <c r="DC95" s="982"/>
      <c r="DD95" s="982"/>
      <c r="DE95" s="982"/>
      <c r="DF95" s="983"/>
      <c r="DG95" s="981"/>
      <c r="DH95" s="982"/>
      <c r="DI95" s="982"/>
      <c r="DJ95" s="982"/>
      <c r="DK95" s="983"/>
      <c r="DL95" s="981"/>
      <c r="DM95" s="982"/>
      <c r="DN95" s="982"/>
      <c r="DO95" s="982"/>
      <c r="DP95" s="983"/>
      <c r="DQ95" s="981"/>
      <c r="DR95" s="982"/>
      <c r="DS95" s="982"/>
      <c r="DT95" s="982"/>
      <c r="DU95" s="983"/>
      <c r="DV95" s="970"/>
      <c r="DW95" s="971"/>
      <c r="DX95" s="971"/>
      <c r="DY95" s="971"/>
      <c r="DZ95" s="972"/>
      <c r="EA95" s="220"/>
    </row>
    <row r="96" spans="1:131" ht="26.25" hidden="1" customHeight="1" x14ac:dyDescent="0.15">
      <c r="A96" s="235"/>
      <c r="B96" s="236"/>
      <c r="C96" s="236"/>
      <c r="D96" s="236"/>
      <c r="E96" s="236"/>
      <c r="F96" s="236"/>
      <c r="G96" s="236"/>
      <c r="H96" s="236"/>
      <c r="I96" s="236"/>
      <c r="J96" s="236"/>
      <c r="K96" s="236"/>
      <c r="L96" s="236"/>
      <c r="M96" s="236"/>
      <c r="N96" s="236"/>
      <c r="O96" s="236"/>
      <c r="P96" s="236"/>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M96" s="237"/>
      <c r="AN96" s="237"/>
      <c r="AO96" s="237"/>
      <c r="AP96" s="237"/>
      <c r="AQ96" s="237"/>
      <c r="AR96" s="237"/>
      <c r="AS96" s="237"/>
      <c r="AT96" s="237"/>
      <c r="AU96" s="237"/>
      <c r="AV96" s="237"/>
      <c r="AW96" s="237"/>
      <c r="AX96" s="237"/>
      <c r="AY96" s="237"/>
      <c r="AZ96" s="238"/>
      <c r="BA96" s="238"/>
      <c r="BB96" s="238"/>
      <c r="BC96" s="238"/>
      <c r="BD96" s="238"/>
      <c r="BE96" s="231"/>
      <c r="BF96" s="231"/>
      <c r="BG96" s="231"/>
      <c r="BH96" s="231"/>
      <c r="BI96" s="231"/>
      <c r="BJ96" s="231"/>
      <c r="BK96" s="231"/>
      <c r="BL96" s="231"/>
      <c r="BM96" s="231"/>
      <c r="BN96" s="231"/>
      <c r="BO96" s="231"/>
      <c r="BP96" s="231"/>
      <c r="BQ96" s="228">
        <v>90</v>
      </c>
      <c r="BR96" s="233"/>
      <c r="BS96" s="970"/>
      <c r="BT96" s="971"/>
      <c r="BU96" s="971"/>
      <c r="BV96" s="971"/>
      <c r="BW96" s="971"/>
      <c r="BX96" s="971"/>
      <c r="BY96" s="971"/>
      <c r="BZ96" s="971"/>
      <c r="CA96" s="971"/>
      <c r="CB96" s="971"/>
      <c r="CC96" s="971"/>
      <c r="CD96" s="971"/>
      <c r="CE96" s="971"/>
      <c r="CF96" s="971"/>
      <c r="CG96" s="980"/>
      <c r="CH96" s="981"/>
      <c r="CI96" s="982"/>
      <c r="CJ96" s="982"/>
      <c r="CK96" s="982"/>
      <c r="CL96" s="983"/>
      <c r="CM96" s="981"/>
      <c r="CN96" s="982"/>
      <c r="CO96" s="982"/>
      <c r="CP96" s="982"/>
      <c r="CQ96" s="983"/>
      <c r="CR96" s="981"/>
      <c r="CS96" s="982"/>
      <c r="CT96" s="982"/>
      <c r="CU96" s="982"/>
      <c r="CV96" s="983"/>
      <c r="CW96" s="981"/>
      <c r="CX96" s="982"/>
      <c r="CY96" s="982"/>
      <c r="CZ96" s="982"/>
      <c r="DA96" s="983"/>
      <c r="DB96" s="981"/>
      <c r="DC96" s="982"/>
      <c r="DD96" s="982"/>
      <c r="DE96" s="982"/>
      <c r="DF96" s="983"/>
      <c r="DG96" s="981"/>
      <c r="DH96" s="982"/>
      <c r="DI96" s="982"/>
      <c r="DJ96" s="982"/>
      <c r="DK96" s="983"/>
      <c r="DL96" s="981"/>
      <c r="DM96" s="982"/>
      <c r="DN96" s="982"/>
      <c r="DO96" s="982"/>
      <c r="DP96" s="983"/>
      <c r="DQ96" s="981"/>
      <c r="DR96" s="982"/>
      <c r="DS96" s="982"/>
      <c r="DT96" s="982"/>
      <c r="DU96" s="983"/>
      <c r="DV96" s="970"/>
      <c r="DW96" s="971"/>
      <c r="DX96" s="971"/>
      <c r="DY96" s="971"/>
      <c r="DZ96" s="972"/>
      <c r="EA96" s="220"/>
    </row>
    <row r="97" spans="1:131" ht="26.25" hidden="1" customHeight="1" x14ac:dyDescent="0.15">
      <c r="A97" s="235"/>
      <c r="B97" s="236"/>
      <c r="C97" s="236"/>
      <c r="D97" s="236"/>
      <c r="E97" s="236"/>
      <c r="F97" s="236"/>
      <c r="G97" s="236"/>
      <c r="H97" s="236"/>
      <c r="I97" s="236"/>
      <c r="J97" s="236"/>
      <c r="K97" s="236"/>
      <c r="L97" s="236"/>
      <c r="M97" s="236"/>
      <c r="N97" s="236"/>
      <c r="O97" s="236"/>
      <c r="P97" s="236"/>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37"/>
      <c r="AP97" s="237"/>
      <c r="AQ97" s="237"/>
      <c r="AR97" s="237"/>
      <c r="AS97" s="237"/>
      <c r="AT97" s="237"/>
      <c r="AU97" s="237"/>
      <c r="AV97" s="237"/>
      <c r="AW97" s="237"/>
      <c r="AX97" s="237"/>
      <c r="AY97" s="237"/>
      <c r="AZ97" s="238"/>
      <c r="BA97" s="238"/>
      <c r="BB97" s="238"/>
      <c r="BC97" s="238"/>
      <c r="BD97" s="238"/>
      <c r="BE97" s="231"/>
      <c r="BF97" s="231"/>
      <c r="BG97" s="231"/>
      <c r="BH97" s="231"/>
      <c r="BI97" s="231"/>
      <c r="BJ97" s="231"/>
      <c r="BK97" s="231"/>
      <c r="BL97" s="231"/>
      <c r="BM97" s="231"/>
      <c r="BN97" s="231"/>
      <c r="BO97" s="231"/>
      <c r="BP97" s="231"/>
      <c r="BQ97" s="228">
        <v>91</v>
      </c>
      <c r="BR97" s="233"/>
      <c r="BS97" s="970"/>
      <c r="BT97" s="971"/>
      <c r="BU97" s="971"/>
      <c r="BV97" s="971"/>
      <c r="BW97" s="971"/>
      <c r="BX97" s="971"/>
      <c r="BY97" s="971"/>
      <c r="BZ97" s="971"/>
      <c r="CA97" s="971"/>
      <c r="CB97" s="971"/>
      <c r="CC97" s="971"/>
      <c r="CD97" s="971"/>
      <c r="CE97" s="971"/>
      <c r="CF97" s="971"/>
      <c r="CG97" s="980"/>
      <c r="CH97" s="981"/>
      <c r="CI97" s="982"/>
      <c r="CJ97" s="982"/>
      <c r="CK97" s="982"/>
      <c r="CL97" s="983"/>
      <c r="CM97" s="981"/>
      <c r="CN97" s="982"/>
      <c r="CO97" s="982"/>
      <c r="CP97" s="982"/>
      <c r="CQ97" s="983"/>
      <c r="CR97" s="981"/>
      <c r="CS97" s="982"/>
      <c r="CT97" s="982"/>
      <c r="CU97" s="982"/>
      <c r="CV97" s="983"/>
      <c r="CW97" s="981"/>
      <c r="CX97" s="982"/>
      <c r="CY97" s="982"/>
      <c r="CZ97" s="982"/>
      <c r="DA97" s="983"/>
      <c r="DB97" s="981"/>
      <c r="DC97" s="982"/>
      <c r="DD97" s="982"/>
      <c r="DE97" s="982"/>
      <c r="DF97" s="983"/>
      <c r="DG97" s="981"/>
      <c r="DH97" s="982"/>
      <c r="DI97" s="982"/>
      <c r="DJ97" s="982"/>
      <c r="DK97" s="983"/>
      <c r="DL97" s="981"/>
      <c r="DM97" s="982"/>
      <c r="DN97" s="982"/>
      <c r="DO97" s="982"/>
      <c r="DP97" s="983"/>
      <c r="DQ97" s="981"/>
      <c r="DR97" s="982"/>
      <c r="DS97" s="982"/>
      <c r="DT97" s="982"/>
      <c r="DU97" s="983"/>
      <c r="DV97" s="970"/>
      <c r="DW97" s="971"/>
      <c r="DX97" s="971"/>
      <c r="DY97" s="971"/>
      <c r="DZ97" s="972"/>
      <c r="EA97" s="220"/>
    </row>
    <row r="98" spans="1:131" ht="26.25" hidden="1" customHeight="1" x14ac:dyDescent="0.15">
      <c r="A98" s="235"/>
      <c r="B98" s="236"/>
      <c r="C98" s="236"/>
      <c r="D98" s="236"/>
      <c r="E98" s="236"/>
      <c r="F98" s="236"/>
      <c r="G98" s="236"/>
      <c r="H98" s="236"/>
      <c r="I98" s="236"/>
      <c r="J98" s="236"/>
      <c r="K98" s="236"/>
      <c r="L98" s="236"/>
      <c r="M98" s="236"/>
      <c r="N98" s="236"/>
      <c r="O98" s="236"/>
      <c r="P98" s="236"/>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237"/>
      <c r="AP98" s="237"/>
      <c r="AQ98" s="237"/>
      <c r="AR98" s="237"/>
      <c r="AS98" s="237"/>
      <c r="AT98" s="237"/>
      <c r="AU98" s="237"/>
      <c r="AV98" s="237"/>
      <c r="AW98" s="237"/>
      <c r="AX98" s="237"/>
      <c r="AY98" s="237"/>
      <c r="AZ98" s="238"/>
      <c r="BA98" s="238"/>
      <c r="BB98" s="238"/>
      <c r="BC98" s="238"/>
      <c r="BD98" s="238"/>
      <c r="BE98" s="231"/>
      <c r="BF98" s="231"/>
      <c r="BG98" s="231"/>
      <c r="BH98" s="231"/>
      <c r="BI98" s="231"/>
      <c r="BJ98" s="231"/>
      <c r="BK98" s="231"/>
      <c r="BL98" s="231"/>
      <c r="BM98" s="231"/>
      <c r="BN98" s="231"/>
      <c r="BO98" s="231"/>
      <c r="BP98" s="231"/>
      <c r="BQ98" s="228">
        <v>92</v>
      </c>
      <c r="BR98" s="233"/>
      <c r="BS98" s="970"/>
      <c r="BT98" s="971"/>
      <c r="BU98" s="971"/>
      <c r="BV98" s="971"/>
      <c r="BW98" s="971"/>
      <c r="BX98" s="971"/>
      <c r="BY98" s="971"/>
      <c r="BZ98" s="971"/>
      <c r="CA98" s="971"/>
      <c r="CB98" s="971"/>
      <c r="CC98" s="971"/>
      <c r="CD98" s="971"/>
      <c r="CE98" s="971"/>
      <c r="CF98" s="971"/>
      <c r="CG98" s="980"/>
      <c r="CH98" s="981"/>
      <c r="CI98" s="982"/>
      <c r="CJ98" s="982"/>
      <c r="CK98" s="982"/>
      <c r="CL98" s="983"/>
      <c r="CM98" s="981"/>
      <c r="CN98" s="982"/>
      <c r="CO98" s="982"/>
      <c r="CP98" s="982"/>
      <c r="CQ98" s="983"/>
      <c r="CR98" s="981"/>
      <c r="CS98" s="982"/>
      <c r="CT98" s="982"/>
      <c r="CU98" s="982"/>
      <c r="CV98" s="983"/>
      <c r="CW98" s="981"/>
      <c r="CX98" s="982"/>
      <c r="CY98" s="982"/>
      <c r="CZ98" s="982"/>
      <c r="DA98" s="983"/>
      <c r="DB98" s="981"/>
      <c r="DC98" s="982"/>
      <c r="DD98" s="982"/>
      <c r="DE98" s="982"/>
      <c r="DF98" s="983"/>
      <c r="DG98" s="981"/>
      <c r="DH98" s="982"/>
      <c r="DI98" s="982"/>
      <c r="DJ98" s="982"/>
      <c r="DK98" s="983"/>
      <c r="DL98" s="981"/>
      <c r="DM98" s="982"/>
      <c r="DN98" s="982"/>
      <c r="DO98" s="982"/>
      <c r="DP98" s="983"/>
      <c r="DQ98" s="981"/>
      <c r="DR98" s="982"/>
      <c r="DS98" s="982"/>
      <c r="DT98" s="982"/>
      <c r="DU98" s="983"/>
      <c r="DV98" s="970"/>
      <c r="DW98" s="971"/>
      <c r="DX98" s="971"/>
      <c r="DY98" s="971"/>
      <c r="DZ98" s="972"/>
      <c r="EA98" s="220"/>
    </row>
    <row r="99" spans="1:131" ht="26.25" hidden="1" customHeight="1" x14ac:dyDescent="0.15">
      <c r="A99" s="235"/>
      <c r="B99" s="236"/>
      <c r="C99" s="236"/>
      <c r="D99" s="236"/>
      <c r="E99" s="236"/>
      <c r="F99" s="236"/>
      <c r="G99" s="236"/>
      <c r="H99" s="236"/>
      <c r="I99" s="236"/>
      <c r="J99" s="236"/>
      <c r="K99" s="236"/>
      <c r="L99" s="236"/>
      <c r="M99" s="236"/>
      <c r="N99" s="236"/>
      <c r="O99" s="236"/>
      <c r="P99" s="236"/>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237"/>
      <c r="AO99" s="237"/>
      <c r="AP99" s="237"/>
      <c r="AQ99" s="237"/>
      <c r="AR99" s="237"/>
      <c r="AS99" s="237"/>
      <c r="AT99" s="237"/>
      <c r="AU99" s="237"/>
      <c r="AV99" s="237"/>
      <c r="AW99" s="237"/>
      <c r="AX99" s="237"/>
      <c r="AY99" s="237"/>
      <c r="AZ99" s="238"/>
      <c r="BA99" s="238"/>
      <c r="BB99" s="238"/>
      <c r="BC99" s="238"/>
      <c r="BD99" s="238"/>
      <c r="BE99" s="231"/>
      <c r="BF99" s="231"/>
      <c r="BG99" s="231"/>
      <c r="BH99" s="231"/>
      <c r="BI99" s="231"/>
      <c r="BJ99" s="231"/>
      <c r="BK99" s="231"/>
      <c r="BL99" s="231"/>
      <c r="BM99" s="231"/>
      <c r="BN99" s="231"/>
      <c r="BO99" s="231"/>
      <c r="BP99" s="231"/>
      <c r="BQ99" s="228">
        <v>93</v>
      </c>
      <c r="BR99" s="233"/>
      <c r="BS99" s="970"/>
      <c r="BT99" s="971"/>
      <c r="BU99" s="971"/>
      <c r="BV99" s="971"/>
      <c r="BW99" s="971"/>
      <c r="BX99" s="971"/>
      <c r="BY99" s="971"/>
      <c r="BZ99" s="971"/>
      <c r="CA99" s="971"/>
      <c r="CB99" s="971"/>
      <c r="CC99" s="971"/>
      <c r="CD99" s="971"/>
      <c r="CE99" s="971"/>
      <c r="CF99" s="971"/>
      <c r="CG99" s="980"/>
      <c r="CH99" s="981"/>
      <c r="CI99" s="982"/>
      <c r="CJ99" s="982"/>
      <c r="CK99" s="982"/>
      <c r="CL99" s="983"/>
      <c r="CM99" s="981"/>
      <c r="CN99" s="982"/>
      <c r="CO99" s="982"/>
      <c r="CP99" s="982"/>
      <c r="CQ99" s="983"/>
      <c r="CR99" s="981"/>
      <c r="CS99" s="982"/>
      <c r="CT99" s="982"/>
      <c r="CU99" s="982"/>
      <c r="CV99" s="983"/>
      <c r="CW99" s="981"/>
      <c r="CX99" s="982"/>
      <c r="CY99" s="982"/>
      <c r="CZ99" s="982"/>
      <c r="DA99" s="983"/>
      <c r="DB99" s="981"/>
      <c r="DC99" s="982"/>
      <c r="DD99" s="982"/>
      <c r="DE99" s="982"/>
      <c r="DF99" s="983"/>
      <c r="DG99" s="981"/>
      <c r="DH99" s="982"/>
      <c r="DI99" s="982"/>
      <c r="DJ99" s="982"/>
      <c r="DK99" s="983"/>
      <c r="DL99" s="981"/>
      <c r="DM99" s="982"/>
      <c r="DN99" s="982"/>
      <c r="DO99" s="982"/>
      <c r="DP99" s="983"/>
      <c r="DQ99" s="981"/>
      <c r="DR99" s="982"/>
      <c r="DS99" s="982"/>
      <c r="DT99" s="982"/>
      <c r="DU99" s="983"/>
      <c r="DV99" s="970"/>
      <c r="DW99" s="971"/>
      <c r="DX99" s="971"/>
      <c r="DY99" s="971"/>
      <c r="DZ99" s="972"/>
      <c r="EA99" s="220"/>
    </row>
    <row r="100" spans="1:131" ht="26.25" hidden="1" customHeight="1" x14ac:dyDescent="0.15">
      <c r="A100" s="235"/>
      <c r="B100" s="236"/>
      <c r="C100" s="236"/>
      <c r="D100" s="236"/>
      <c r="E100" s="236"/>
      <c r="F100" s="236"/>
      <c r="G100" s="236"/>
      <c r="H100" s="236"/>
      <c r="I100" s="236"/>
      <c r="J100" s="236"/>
      <c r="K100" s="236"/>
      <c r="L100" s="236"/>
      <c r="M100" s="236"/>
      <c r="N100" s="236"/>
      <c r="O100" s="236"/>
      <c r="P100" s="236"/>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37"/>
      <c r="AV100" s="237"/>
      <c r="AW100" s="237"/>
      <c r="AX100" s="237"/>
      <c r="AY100" s="237"/>
      <c r="AZ100" s="238"/>
      <c r="BA100" s="238"/>
      <c r="BB100" s="238"/>
      <c r="BC100" s="238"/>
      <c r="BD100" s="238"/>
      <c r="BE100" s="231"/>
      <c r="BF100" s="231"/>
      <c r="BG100" s="231"/>
      <c r="BH100" s="231"/>
      <c r="BI100" s="231"/>
      <c r="BJ100" s="231"/>
      <c r="BK100" s="231"/>
      <c r="BL100" s="231"/>
      <c r="BM100" s="231"/>
      <c r="BN100" s="231"/>
      <c r="BO100" s="231"/>
      <c r="BP100" s="231"/>
      <c r="BQ100" s="228">
        <v>94</v>
      </c>
      <c r="BR100" s="233"/>
      <c r="BS100" s="970"/>
      <c r="BT100" s="971"/>
      <c r="BU100" s="971"/>
      <c r="BV100" s="971"/>
      <c r="BW100" s="971"/>
      <c r="BX100" s="971"/>
      <c r="BY100" s="971"/>
      <c r="BZ100" s="971"/>
      <c r="CA100" s="971"/>
      <c r="CB100" s="971"/>
      <c r="CC100" s="971"/>
      <c r="CD100" s="971"/>
      <c r="CE100" s="971"/>
      <c r="CF100" s="971"/>
      <c r="CG100" s="980"/>
      <c r="CH100" s="981"/>
      <c r="CI100" s="982"/>
      <c r="CJ100" s="982"/>
      <c r="CK100" s="982"/>
      <c r="CL100" s="983"/>
      <c r="CM100" s="981"/>
      <c r="CN100" s="982"/>
      <c r="CO100" s="982"/>
      <c r="CP100" s="982"/>
      <c r="CQ100" s="983"/>
      <c r="CR100" s="981"/>
      <c r="CS100" s="982"/>
      <c r="CT100" s="982"/>
      <c r="CU100" s="982"/>
      <c r="CV100" s="983"/>
      <c r="CW100" s="981"/>
      <c r="CX100" s="982"/>
      <c r="CY100" s="982"/>
      <c r="CZ100" s="982"/>
      <c r="DA100" s="983"/>
      <c r="DB100" s="981"/>
      <c r="DC100" s="982"/>
      <c r="DD100" s="982"/>
      <c r="DE100" s="982"/>
      <c r="DF100" s="983"/>
      <c r="DG100" s="981"/>
      <c r="DH100" s="982"/>
      <c r="DI100" s="982"/>
      <c r="DJ100" s="982"/>
      <c r="DK100" s="983"/>
      <c r="DL100" s="981"/>
      <c r="DM100" s="982"/>
      <c r="DN100" s="982"/>
      <c r="DO100" s="982"/>
      <c r="DP100" s="983"/>
      <c r="DQ100" s="981"/>
      <c r="DR100" s="982"/>
      <c r="DS100" s="982"/>
      <c r="DT100" s="982"/>
      <c r="DU100" s="983"/>
      <c r="DV100" s="970"/>
      <c r="DW100" s="971"/>
      <c r="DX100" s="971"/>
      <c r="DY100" s="971"/>
      <c r="DZ100" s="972"/>
      <c r="EA100" s="220"/>
    </row>
    <row r="101" spans="1:131" ht="26.25" hidden="1" customHeight="1" x14ac:dyDescent="0.15">
      <c r="A101" s="235"/>
      <c r="B101" s="236"/>
      <c r="C101" s="236"/>
      <c r="D101" s="236"/>
      <c r="E101" s="236"/>
      <c r="F101" s="236"/>
      <c r="G101" s="236"/>
      <c r="H101" s="236"/>
      <c r="I101" s="236"/>
      <c r="J101" s="236"/>
      <c r="K101" s="236"/>
      <c r="L101" s="236"/>
      <c r="M101" s="236"/>
      <c r="N101" s="236"/>
      <c r="O101" s="236"/>
      <c r="P101" s="236"/>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37"/>
      <c r="AP101" s="237"/>
      <c r="AQ101" s="237"/>
      <c r="AR101" s="237"/>
      <c r="AS101" s="237"/>
      <c r="AT101" s="237"/>
      <c r="AU101" s="237"/>
      <c r="AV101" s="237"/>
      <c r="AW101" s="237"/>
      <c r="AX101" s="237"/>
      <c r="AY101" s="237"/>
      <c r="AZ101" s="238"/>
      <c r="BA101" s="238"/>
      <c r="BB101" s="238"/>
      <c r="BC101" s="238"/>
      <c r="BD101" s="238"/>
      <c r="BE101" s="231"/>
      <c r="BF101" s="231"/>
      <c r="BG101" s="231"/>
      <c r="BH101" s="231"/>
      <c r="BI101" s="231"/>
      <c r="BJ101" s="231"/>
      <c r="BK101" s="231"/>
      <c r="BL101" s="231"/>
      <c r="BM101" s="231"/>
      <c r="BN101" s="231"/>
      <c r="BO101" s="231"/>
      <c r="BP101" s="231"/>
      <c r="BQ101" s="228">
        <v>95</v>
      </c>
      <c r="BR101" s="233"/>
      <c r="BS101" s="970"/>
      <c r="BT101" s="971"/>
      <c r="BU101" s="971"/>
      <c r="BV101" s="971"/>
      <c r="BW101" s="971"/>
      <c r="BX101" s="971"/>
      <c r="BY101" s="971"/>
      <c r="BZ101" s="971"/>
      <c r="CA101" s="971"/>
      <c r="CB101" s="971"/>
      <c r="CC101" s="971"/>
      <c r="CD101" s="971"/>
      <c r="CE101" s="971"/>
      <c r="CF101" s="971"/>
      <c r="CG101" s="980"/>
      <c r="CH101" s="981"/>
      <c r="CI101" s="982"/>
      <c r="CJ101" s="982"/>
      <c r="CK101" s="982"/>
      <c r="CL101" s="983"/>
      <c r="CM101" s="981"/>
      <c r="CN101" s="982"/>
      <c r="CO101" s="982"/>
      <c r="CP101" s="982"/>
      <c r="CQ101" s="983"/>
      <c r="CR101" s="981"/>
      <c r="CS101" s="982"/>
      <c r="CT101" s="982"/>
      <c r="CU101" s="982"/>
      <c r="CV101" s="983"/>
      <c r="CW101" s="981"/>
      <c r="CX101" s="982"/>
      <c r="CY101" s="982"/>
      <c r="CZ101" s="982"/>
      <c r="DA101" s="983"/>
      <c r="DB101" s="981"/>
      <c r="DC101" s="982"/>
      <c r="DD101" s="982"/>
      <c r="DE101" s="982"/>
      <c r="DF101" s="983"/>
      <c r="DG101" s="981"/>
      <c r="DH101" s="982"/>
      <c r="DI101" s="982"/>
      <c r="DJ101" s="982"/>
      <c r="DK101" s="983"/>
      <c r="DL101" s="981"/>
      <c r="DM101" s="982"/>
      <c r="DN101" s="982"/>
      <c r="DO101" s="982"/>
      <c r="DP101" s="983"/>
      <c r="DQ101" s="981"/>
      <c r="DR101" s="982"/>
      <c r="DS101" s="982"/>
      <c r="DT101" s="982"/>
      <c r="DU101" s="983"/>
      <c r="DV101" s="970"/>
      <c r="DW101" s="971"/>
      <c r="DX101" s="971"/>
      <c r="DY101" s="971"/>
      <c r="DZ101" s="972"/>
      <c r="EA101" s="220"/>
    </row>
    <row r="102" spans="1:131" ht="26.25" customHeight="1" thickBot="1" x14ac:dyDescent="0.2">
      <c r="A102" s="235"/>
      <c r="B102" s="236"/>
      <c r="C102" s="236"/>
      <c r="D102" s="236"/>
      <c r="E102" s="236"/>
      <c r="F102" s="236"/>
      <c r="G102" s="236"/>
      <c r="H102" s="236"/>
      <c r="I102" s="236"/>
      <c r="J102" s="236"/>
      <c r="K102" s="236"/>
      <c r="L102" s="236"/>
      <c r="M102" s="236"/>
      <c r="N102" s="236"/>
      <c r="O102" s="236"/>
      <c r="P102" s="236"/>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237"/>
      <c r="AY102" s="237"/>
      <c r="AZ102" s="238"/>
      <c r="BA102" s="238"/>
      <c r="BB102" s="238"/>
      <c r="BC102" s="238"/>
      <c r="BD102" s="238"/>
      <c r="BE102" s="231"/>
      <c r="BF102" s="231"/>
      <c r="BG102" s="231"/>
      <c r="BH102" s="231"/>
      <c r="BI102" s="231"/>
      <c r="BJ102" s="231"/>
      <c r="BK102" s="231"/>
      <c r="BL102" s="231"/>
      <c r="BM102" s="231"/>
      <c r="BN102" s="231"/>
      <c r="BO102" s="231"/>
      <c r="BP102" s="231"/>
      <c r="BQ102" s="230" t="s">
        <v>286</v>
      </c>
      <c r="BR102" s="962" t="s">
        <v>318</v>
      </c>
      <c r="BS102" s="963"/>
      <c r="BT102" s="963"/>
      <c r="BU102" s="963"/>
      <c r="BV102" s="963"/>
      <c r="BW102" s="963"/>
      <c r="BX102" s="963"/>
      <c r="BY102" s="963"/>
      <c r="BZ102" s="963"/>
      <c r="CA102" s="963"/>
      <c r="CB102" s="963"/>
      <c r="CC102" s="963"/>
      <c r="CD102" s="963"/>
      <c r="CE102" s="963"/>
      <c r="CF102" s="963"/>
      <c r="CG102" s="973"/>
      <c r="CH102" s="974"/>
      <c r="CI102" s="975"/>
      <c r="CJ102" s="975"/>
      <c r="CK102" s="975"/>
      <c r="CL102" s="976"/>
      <c r="CM102" s="974"/>
      <c r="CN102" s="975"/>
      <c r="CO102" s="975"/>
      <c r="CP102" s="975"/>
      <c r="CQ102" s="976"/>
      <c r="CR102" s="977"/>
      <c r="CS102" s="978"/>
      <c r="CT102" s="978"/>
      <c r="CU102" s="978"/>
      <c r="CV102" s="979"/>
      <c r="CW102" s="977"/>
      <c r="CX102" s="978"/>
      <c r="CY102" s="978"/>
      <c r="CZ102" s="978"/>
      <c r="DA102" s="979"/>
      <c r="DB102" s="977"/>
      <c r="DC102" s="978"/>
      <c r="DD102" s="978"/>
      <c r="DE102" s="978"/>
      <c r="DF102" s="979"/>
      <c r="DG102" s="977"/>
      <c r="DH102" s="978"/>
      <c r="DI102" s="978"/>
      <c r="DJ102" s="978"/>
      <c r="DK102" s="979"/>
      <c r="DL102" s="977"/>
      <c r="DM102" s="978"/>
      <c r="DN102" s="978"/>
      <c r="DO102" s="978"/>
      <c r="DP102" s="979"/>
      <c r="DQ102" s="977"/>
      <c r="DR102" s="978"/>
      <c r="DS102" s="978"/>
      <c r="DT102" s="978"/>
      <c r="DU102" s="979"/>
      <c r="DV102" s="962"/>
      <c r="DW102" s="963"/>
      <c r="DX102" s="963"/>
      <c r="DY102" s="963"/>
      <c r="DZ102" s="964"/>
      <c r="EA102" s="220"/>
    </row>
    <row r="103" spans="1:131" ht="26.25" customHeight="1" x14ac:dyDescent="0.15">
      <c r="A103" s="235"/>
      <c r="B103" s="236"/>
      <c r="C103" s="236"/>
      <c r="D103" s="236"/>
      <c r="E103" s="236"/>
      <c r="F103" s="236"/>
      <c r="G103" s="236"/>
      <c r="H103" s="236"/>
      <c r="I103" s="236"/>
      <c r="J103" s="236"/>
      <c r="K103" s="236"/>
      <c r="L103" s="236"/>
      <c r="M103" s="236"/>
      <c r="N103" s="236"/>
      <c r="O103" s="236"/>
      <c r="P103" s="236"/>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7"/>
      <c r="AY103" s="237"/>
      <c r="AZ103" s="238"/>
      <c r="BA103" s="238"/>
      <c r="BB103" s="238"/>
      <c r="BC103" s="238"/>
      <c r="BD103" s="238"/>
      <c r="BE103" s="231"/>
      <c r="BF103" s="231"/>
      <c r="BG103" s="231"/>
      <c r="BH103" s="231"/>
      <c r="BI103" s="231"/>
      <c r="BJ103" s="231"/>
      <c r="BK103" s="231"/>
      <c r="BL103" s="231"/>
      <c r="BM103" s="231"/>
      <c r="BN103" s="231"/>
      <c r="BO103" s="231"/>
      <c r="BP103" s="231"/>
      <c r="BQ103" s="965" t="s">
        <v>319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20"/>
    </row>
    <row r="104" spans="1:131" ht="26.25" customHeight="1" x14ac:dyDescent="0.15">
      <c r="A104" s="235"/>
      <c r="B104" s="236"/>
      <c r="C104" s="236"/>
      <c r="D104" s="236"/>
      <c r="E104" s="236"/>
      <c r="F104" s="236"/>
      <c r="G104" s="236"/>
      <c r="H104" s="236"/>
      <c r="I104" s="236"/>
      <c r="J104" s="236"/>
      <c r="K104" s="236"/>
      <c r="L104" s="236"/>
      <c r="M104" s="236"/>
      <c r="N104" s="236"/>
      <c r="O104" s="236"/>
      <c r="P104" s="236"/>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8"/>
      <c r="BA104" s="238"/>
      <c r="BB104" s="238"/>
      <c r="BC104" s="238"/>
      <c r="BD104" s="238"/>
      <c r="BE104" s="231"/>
      <c r="BF104" s="231"/>
      <c r="BG104" s="231"/>
      <c r="BH104" s="231"/>
      <c r="BI104" s="231"/>
      <c r="BJ104" s="231"/>
      <c r="BK104" s="231"/>
      <c r="BL104" s="231"/>
      <c r="BM104" s="231"/>
      <c r="BN104" s="231"/>
      <c r="BO104" s="231"/>
      <c r="BP104" s="231"/>
      <c r="BQ104" s="966" t="s">
        <v>320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20"/>
    </row>
    <row r="105" spans="1:131" ht="11.25" customHeight="1" x14ac:dyDescent="0.15">
      <c r="A105" s="231"/>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c r="AW105" s="231"/>
      <c r="AX105" s="231"/>
      <c r="AY105" s="231"/>
      <c r="AZ105" s="231"/>
      <c r="BA105" s="231"/>
      <c r="BB105" s="231"/>
      <c r="BC105" s="231"/>
      <c r="BD105" s="231"/>
      <c r="BE105" s="231"/>
      <c r="BF105" s="231"/>
      <c r="BG105" s="231"/>
      <c r="BH105" s="231"/>
      <c r="BI105" s="231"/>
      <c r="BJ105" s="231"/>
      <c r="BK105" s="231"/>
      <c r="BL105" s="231"/>
      <c r="BM105" s="231"/>
      <c r="BN105" s="231"/>
      <c r="BO105" s="231"/>
      <c r="BP105" s="231"/>
      <c r="BQ105" s="220"/>
      <c r="BR105" s="220"/>
      <c r="BS105" s="220"/>
      <c r="BT105" s="220"/>
      <c r="BU105" s="220"/>
      <c r="BV105" s="220"/>
      <c r="BW105" s="220"/>
      <c r="BX105" s="220"/>
      <c r="BY105" s="220"/>
      <c r="BZ105" s="220"/>
      <c r="CA105" s="220"/>
      <c r="CB105" s="220"/>
      <c r="CC105" s="220"/>
      <c r="CD105" s="220"/>
      <c r="CE105" s="220"/>
      <c r="CF105" s="220"/>
      <c r="CG105" s="220"/>
      <c r="CH105" s="220"/>
      <c r="CI105" s="220"/>
      <c r="CJ105" s="220"/>
      <c r="CK105" s="220"/>
      <c r="CL105" s="220"/>
      <c r="CM105" s="220"/>
      <c r="CN105" s="220"/>
      <c r="CO105" s="220"/>
      <c r="CP105" s="220"/>
      <c r="CQ105" s="220"/>
      <c r="CR105" s="220"/>
      <c r="CS105" s="220"/>
      <c r="CT105" s="220"/>
      <c r="CU105" s="220"/>
      <c r="CV105" s="220"/>
      <c r="CW105" s="220"/>
      <c r="CX105" s="220"/>
      <c r="CY105" s="220"/>
      <c r="CZ105" s="220"/>
      <c r="DA105" s="220"/>
      <c r="DB105" s="220"/>
      <c r="DC105" s="220"/>
      <c r="DD105" s="220"/>
      <c r="DE105" s="220"/>
      <c r="DF105" s="220"/>
      <c r="DG105" s="220"/>
      <c r="DH105" s="220"/>
      <c r="DI105" s="220"/>
      <c r="DJ105" s="220"/>
      <c r="DK105" s="220"/>
      <c r="DL105" s="220"/>
      <c r="DM105" s="220"/>
      <c r="DN105" s="220"/>
      <c r="DO105" s="220"/>
      <c r="DP105" s="220"/>
      <c r="DQ105" s="220"/>
      <c r="DR105" s="220"/>
      <c r="DS105" s="220"/>
      <c r="DT105" s="220"/>
      <c r="DU105" s="220"/>
      <c r="DV105" s="220"/>
      <c r="DW105" s="220"/>
      <c r="DX105" s="220"/>
      <c r="DY105" s="220"/>
      <c r="DZ105" s="220"/>
      <c r="EA105" s="220"/>
    </row>
    <row r="106" spans="1:131" ht="11.25" customHeight="1" x14ac:dyDescent="0.15">
      <c r="A106" s="231"/>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c r="AW106" s="231"/>
      <c r="AX106" s="231"/>
      <c r="AY106" s="231"/>
      <c r="AZ106" s="231"/>
      <c r="BA106" s="231"/>
      <c r="BB106" s="231"/>
      <c r="BC106" s="231"/>
      <c r="BD106" s="231"/>
      <c r="BE106" s="231"/>
      <c r="BF106" s="231"/>
      <c r="BG106" s="231"/>
      <c r="BH106" s="231"/>
      <c r="BI106" s="231"/>
      <c r="BJ106" s="231"/>
      <c r="BK106" s="231"/>
      <c r="BL106" s="231"/>
      <c r="BM106" s="231"/>
      <c r="BN106" s="231"/>
      <c r="BO106" s="231"/>
      <c r="BP106" s="231"/>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0"/>
      <c r="DF106" s="220"/>
      <c r="DG106" s="220"/>
      <c r="DH106" s="220"/>
      <c r="DI106" s="220"/>
      <c r="DJ106" s="220"/>
      <c r="DK106" s="220"/>
      <c r="DL106" s="220"/>
      <c r="DM106" s="220"/>
      <c r="DN106" s="220"/>
      <c r="DO106" s="220"/>
      <c r="DP106" s="220"/>
      <c r="DQ106" s="220"/>
      <c r="DR106" s="220"/>
      <c r="DS106" s="220"/>
      <c r="DT106" s="220"/>
      <c r="DU106" s="220"/>
      <c r="DV106" s="220"/>
      <c r="DW106" s="220"/>
      <c r="DX106" s="220"/>
      <c r="DY106" s="220"/>
      <c r="DZ106" s="220"/>
      <c r="EA106" s="220"/>
    </row>
    <row r="107" spans="1:131" s="220" customFormat="1" ht="26.25" customHeight="1" thickBot="1" x14ac:dyDescent="0.2">
      <c r="A107" s="239" t="s">
        <v>321</v>
      </c>
      <c r="B107" s="240"/>
      <c r="C107" s="240"/>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39" t="s">
        <v>322</v>
      </c>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c r="BS107" s="240"/>
      <c r="BT107" s="240"/>
      <c r="BU107" s="240"/>
      <c r="BV107" s="240"/>
      <c r="BW107" s="240"/>
      <c r="BX107" s="240"/>
      <c r="BY107" s="240"/>
      <c r="BZ107" s="240"/>
      <c r="CA107" s="240"/>
      <c r="CB107" s="240"/>
      <c r="CC107" s="240"/>
      <c r="CD107" s="240"/>
      <c r="CE107" s="240"/>
      <c r="CF107" s="240"/>
      <c r="CG107" s="240"/>
      <c r="CH107" s="240"/>
      <c r="CI107" s="240"/>
      <c r="CJ107" s="240"/>
      <c r="CK107" s="240"/>
      <c r="CL107" s="240"/>
      <c r="CM107" s="240"/>
      <c r="CN107" s="240"/>
      <c r="CO107" s="240"/>
      <c r="CP107" s="240"/>
      <c r="CQ107" s="240"/>
      <c r="CR107" s="240"/>
      <c r="CS107" s="240"/>
      <c r="CT107" s="240"/>
      <c r="CU107" s="240"/>
      <c r="CV107" s="240"/>
      <c r="CW107" s="240"/>
      <c r="CX107" s="240"/>
      <c r="CY107" s="240"/>
      <c r="CZ107" s="240"/>
      <c r="DA107" s="240"/>
      <c r="DB107" s="240"/>
      <c r="DC107" s="240"/>
      <c r="DD107" s="240"/>
      <c r="DE107" s="240"/>
      <c r="DF107" s="240"/>
      <c r="DG107" s="240"/>
      <c r="DH107" s="240"/>
      <c r="DI107" s="240"/>
      <c r="DJ107" s="240"/>
      <c r="DK107" s="240"/>
      <c r="DL107" s="240"/>
      <c r="DM107" s="240"/>
      <c r="DN107" s="240"/>
      <c r="DO107" s="240"/>
      <c r="DP107" s="240"/>
      <c r="DQ107" s="240"/>
      <c r="DR107" s="240"/>
      <c r="DS107" s="240"/>
      <c r="DT107" s="240"/>
      <c r="DU107" s="240"/>
      <c r="DV107" s="240"/>
      <c r="DW107" s="240"/>
      <c r="DX107" s="240"/>
      <c r="DY107" s="240"/>
      <c r="DZ107" s="240"/>
    </row>
    <row r="108" spans="1:131" s="220" customFormat="1" ht="26.25" customHeight="1" x14ac:dyDescent="0.15">
      <c r="A108" s="967" t="s">
        <v>323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324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20" customFormat="1" ht="26.25" customHeight="1" x14ac:dyDescent="0.15">
      <c r="A109" s="920" t="s">
        <v>325</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3" t="s">
        <v>326</v>
      </c>
      <c r="AB109" s="921"/>
      <c r="AC109" s="921"/>
      <c r="AD109" s="921"/>
      <c r="AE109" s="922"/>
      <c r="AF109" s="923" t="s">
        <v>327</v>
      </c>
      <c r="AG109" s="921"/>
      <c r="AH109" s="921"/>
      <c r="AI109" s="921"/>
      <c r="AJ109" s="922"/>
      <c r="AK109" s="923" t="s">
        <v>248</v>
      </c>
      <c r="AL109" s="921"/>
      <c r="AM109" s="921"/>
      <c r="AN109" s="921"/>
      <c r="AO109" s="922"/>
      <c r="AP109" s="923" t="s">
        <v>328</v>
      </c>
      <c r="AQ109" s="921"/>
      <c r="AR109" s="921"/>
      <c r="AS109" s="921"/>
      <c r="AT109" s="954"/>
      <c r="AU109" s="920" t="s">
        <v>325</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3" t="s">
        <v>326</v>
      </c>
      <c r="BR109" s="921"/>
      <c r="BS109" s="921"/>
      <c r="BT109" s="921"/>
      <c r="BU109" s="922"/>
      <c r="BV109" s="923" t="s">
        <v>327</v>
      </c>
      <c r="BW109" s="921"/>
      <c r="BX109" s="921"/>
      <c r="BY109" s="921"/>
      <c r="BZ109" s="922"/>
      <c r="CA109" s="923" t="s">
        <v>248</v>
      </c>
      <c r="CB109" s="921"/>
      <c r="CC109" s="921"/>
      <c r="CD109" s="921"/>
      <c r="CE109" s="922"/>
      <c r="CF109" s="961" t="s">
        <v>328</v>
      </c>
      <c r="CG109" s="961"/>
      <c r="CH109" s="961"/>
      <c r="CI109" s="961"/>
      <c r="CJ109" s="961"/>
      <c r="CK109" s="923" t="s">
        <v>329</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3" t="s">
        <v>326</v>
      </c>
      <c r="DH109" s="921"/>
      <c r="DI109" s="921"/>
      <c r="DJ109" s="921"/>
      <c r="DK109" s="922"/>
      <c r="DL109" s="923" t="s">
        <v>327</v>
      </c>
      <c r="DM109" s="921"/>
      <c r="DN109" s="921"/>
      <c r="DO109" s="921"/>
      <c r="DP109" s="922"/>
      <c r="DQ109" s="923" t="s">
        <v>248</v>
      </c>
      <c r="DR109" s="921"/>
      <c r="DS109" s="921"/>
      <c r="DT109" s="921"/>
      <c r="DU109" s="922"/>
      <c r="DV109" s="923" t="s">
        <v>328</v>
      </c>
      <c r="DW109" s="921"/>
      <c r="DX109" s="921"/>
      <c r="DY109" s="921"/>
      <c r="DZ109" s="954"/>
    </row>
    <row r="110" spans="1:131" s="220" customFormat="1" ht="26.25" customHeight="1" x14ac:dyDescent="0.15">
      <c r="A110" s="832" t="s">
        <v>330</v>
      </c>
      <c r="B110" s="833"/>
      <c r="C110" s="833"/>
      <c r="D110" s="833"/>
      <c r="E110" s="833"/>
      <c r="F110" s="833"/>
      <c r="G110" s="833"/>
      <c r="H110" s="833"/>
      <c r="I110" s="833"/>
      <c r="J110" s="833"/>
      <c r="K110" s="833"/>
      <c r="L110" s="833"/>
      <c r="M110" s="833"/>
      <c r="N110" s="833"/>
      <c r="O110" s="833"/>
      <c r="P110" s="833"/>
      <c r="Q110" s="833"/>
      <c r="R110" s="833"/>
      <c r="S110" s="833"/>
      <c r="T110" s="833"/>
      <c r="U110" s="833"/>
      <c r="V110" s="833"/>
      <c r="W110" s="833"/>
      <c r="X110" s="833"/>
      <c r="Y110" s="833"/>
      <c r="Z110" s="834"/>
      <c r="AA110" s="913">
        <v>828670</v>
      </c>
      <c r="AB110" s="914"/>
      <c r="AC110" s="914"/>
      <c r="AD110" s="914"/>
      <c r="AE110" s="915"/>
      <c r="AF110" s="916">
        <v>864266</v>
      </c>
      <c r="AG110" s="914"/>
      <c r="AH110" s="914"/>
      <c r="AI110" s="914"/>
      <c r="AJ110" s="915"/>
      <c r="AK110" s="916">
        <v>845810</v>
      </c>
      <c r="AL110" s="914"/>
      <c r="AM110" s="914"/>
      <c r="AN110" s="914"/>
      <c r="AO110" s="915"/>
      <c r="AP110" s="917">
        <v>11.7</v>
      </c>
      <c r="AQ110" s="918"/>
      <c r="AR110" s="918"/>
      <c r="AS110" s="918"/>
      <c r="AT110" s="919"/>
      <c r="AU110" s="955" t="s">
        <v>72</v>
      </c>
      <c r="AV110" s="956"/>
      <c r="AW110" s="956"/>
      <c r="AX110" s="956"/>
      <c r="AY110" s="956"/>
      <c r="AZ110" s="885" t="s">
        <v>331</v>
      </c>
      <c r="BA110" s="833"/>
      <c r="BB110" s="833"/>
      <c r="BC110" s="833"/>
      <c r="BD110" s="833"/>
      <c r="BE110" s="833"/>
      <c r="BF110" s="833"/>
      <c r="BG110" s="833"/>
      <c r="BH110" s="833"/>
      <c r="BI110" s="833"/>
      <c r="BJ110" s="833"/>
      <c r="BK110" s="833"/>
      <c r="BL110" s="833"/>
      <c r="BM110" s="833"/>
      <c r="BN110" s="833"/>
      <c r="BO110" s="833"/>
      <c r="BP110" s="834"/>
      <c r="BQ110" s="886">
        <v>10403969</v>
      </c>
      <c r="BR110" s="867"/>
      <c r="BS110" s="867"/>
      <c r="BT110" s="867"/>
      <c r="BU110" s="867"/>
      <c r="BV110" s="867">
        <v>10563606</v>
      </c>
      <c r="BW110" s="867"/>
      <c r="BX110" s="867"/>
      <c r="BY110" s="867"/>
      <c r="BZ110" s="867"/>
      <c r="CA110" s="867">
        <v>10434157</v>
      </c>
      <c r="CB110" s="867"/>
      <c r="CC110" s="867"/>
      <c r="CD110" s="867"/>
      <c r="CE110" s="867"/>
      <c r="CF110" s="891">
        <v>144.4</v>
      </c>
      <c r="CG110" s="892"/>
      <c r="CH110" s="892"/>
      <c r="CI110" s="892"/>
      <c r="CJ110" s="892"/>
      <c r="CK110" s="951" t="s">
        <v>332</v>
      </c>
      <c r="CL110" s="844"/>
      <c r="CM110" s="885" t="s">
        <v>333</v>
      </c>
      <c r="CN110" s="833"/>
      <c r="CO110" s="833"/>
      <c r="CP110" s="833"/>
      <c r="CQ110" s="833"/>
      <c r="CR110" s="833"/>
      <c r="CS110" s="833"/>
      <c r="CT110" s="833"/>
      <c r="CU110" s="833"/>
      <c r="CV110" s="833"/>
      <c r="CW110" s="833"/>
      <c r="CX110" s="833"/>
      <c r="CY110" s="833"/>
      <c r="CZ110" s="833"/>
      <c r="DA110" s="833"/>
      <c r="DB110" s="833"/>
      <c r="DC110" s="833"/>
      <c r="DD110" s="833"/>
      <c r="DE110" s="833"/>
      <c r="DF110" s="834"/>
      <c r="DG110" s="886" t="s">
        <v>135</v>
      </c>
      <c r="DH110" s="867"/>
      <c r="DI110" s="867"/>
      <c r="DJ110" s="867"/>
      <c r="DK110" s="867"/>
      <c r="DL110" s="867" t="s">
        <v>135</v>
      </c>
      <c r="DM110" s="867"/>
      <c r="DN110" s="867"/>
      <c r="DO110" s="867"/>
      <c r="DP110" s="867"/>
      <c r="DQ110" s="867" t="s">
        <v>135</v>
      </c>
      <c r="DR110" s="867"/>
      <c r="DS110" s="867"/>
      <c r="DT110" s="867"/>
      <c r="DU110" s="867"/>
      <c r="DV110" s="868" t="s">
        <v>288</v>
      </c>
      <c r="DW110" s="868"/>
      <c r="DX110" s="868"/>
      <c r="DY110" s="868"/>
      <c r="DZ110" s="869"/>
    </row>
    <row r="111" spans="1:131" s="220" customFormat="1" ht="26.25" customHeight="1" x14ac:dyDescent="0.15">
      <c r="A111" s="799" t="s">
        <v>334</v>
      </c>
      <c r="B111" s="800"/>
      <c r="C111" s="800"/>
      <c r="D111" s="800"/>
      <c r="E111" s="800"/>
      <c r="F111" s="800"/>
      <c r="G111" s="800"/>
      <c r="H111" s="800"/>
      <c r="I111" s="800"/>
      <c r="J111" s="800"/>
      <c r="K111" s="800"/>
      <c r="L111" s="800"/>
      <c r="M111" s="800"/>
      <c r="N111" s="800"/>
      <c r="O111" s="800"/>
      <c r="P111" s="800"/>
      <c r="Q111" s="800"/>
      <c r="R111" s="800"/>
      <c r="S111" s="800"/>
      <c r="T111" s="800"/>
      <c r="U111" s="800"/>
      <c r="V111" s="800"/>
      <c r="W111" s="800"/>
      <c r="X111" s="800"/>
      <c r="Y111" s="800"/>
      <c r="Z111" s="950"/>
      <c r="AA111" s="943" t="s">
        <v>335</v>
      </c>
      <c r="AB111" s="944"/>
      <c r="AC111" s="944"/>
      <c r="AD111" s="944"/>
      <c r="AE111" s="945"/>
      <c r="AF111" s="946" t="s">
        <v>288</v>
      </c>
      <c r="AG111" s="944"/>
      <c r="AH111" s="944"/>
      <c r="AI111" s="944"/>
      <c r="AJ111" s="945"/>
      <c r="AK111" s="946" t="s">
        <v>336</v>
      </c>
      <c r="AL111" s="944"/>
      <c r="AM111" s="944"/>
      <c r="AN111" s="944"/>
      <c r="AO111" s="945"/>
      <c r="AP111" s="947" t="s">
        <v>288</v>
      </c>
      <c r="AQ111" s="948"/>
      <c r="AR111" s="948"/>
      <c r="AS111" s="948"/>
      <c r="AT111" s="949"/>
      <c r="AU111" s="957"/>
      <c r="AV111" s="958"/>
      <c r="AW111" s="958"/>
      <c r="AX111" s="958"/>
      <c r="AY111" s="958"/>
      <c r="AZ111" s="840" t="s">
        <v>337</v>
      </c>
      <c r="BA111" s="777"/>
      <c r="BB111" s="777"/>
      <c r="BC111" s="777"/>
      <c r="BD111" s="777"/>
      <c r="BE111" s="777"/>
      <c r="BF111" s="777"/>
      <c r="BG111" s="777"/>
      <c r="BH111" s="777"/>
      <c r="BI111" s="777"/>
      <c r="BJ111" s="777"/>
      <c r="BK111" s="777"/>
      <c r="BL111" s="777"/>
      <c r="BM111" s="777"/>
      <c r="BN111" s="777"/>
      <c r="BO111" s="777"/>
      <c r="BP111" s="778"/>
      <c r="BQ111" s="841" t="s">
        <v>288</v>
      </c>
      <c r="BR111" s="842"/>
      <c r="BS111" s="842"/>
      <c r="BT111" s="842"/>
      <c r="BU111" s="842"/>
      <c r="BV111" s="842" t="s">
        <v>336</v>
      </c>
      <c r="BW111" s="842"/>
      <c r="BX111" s="842"/>
      <c r="BY111" s="842"/>
      <c r="BZ111" s="842"/>
      <c r="CA111" s="842" t="s">
        <v>338</v>
      </c>
      <c r="CB111" s="842"/>
      <c r="CC111" s="842"/>
      <c r="CD111" s="842"/>
      <c r="CE111" s="842"/>
      <c r="CF111" s="900" t="s">
        <v>335</v>
      </c>
      <c r="CG111" s="901"/>
      <c r="CH111" s="901"/>
      <c r="CI111" s="901"/>
      <c r="CJ111" s="901"/>
      <c r="CK111" s="952"/>
      <c r="CL111" s="846"/>
      <c r="CM111" s="840" t="s">
        <v>339</v>
      </c>
      <c r="CN111" s="777"/>
      <c r="CO111" s="777"/>
      <c r="CP111" s="777"/>
      <c r="CQ111" s="777"/>
      <c r="CR111" s="777"/>
      <c r="CS111" s="777"/>
      <c r="CT111" s="777"/>
      <c r="CU111" s="777"/>
      <c r="CV111" s="777"/>
      <c r="CW111" s="777"/>
      <c r="CX111" s="777"/>
      <c r="CY111" s="777"/>
      <c r="CZ111" s="777"/>
      <c r="DA111" s="777"/>
      <c r="DB111" s="777"/>
      <c r="DC111" s="777"/>
      <c r="DD111" s="777"/>
      <c r="DE111" s="777"/>
      <c r="DF111" s="778"/>
      <c r="DG111" s="841" t="s">
        <v>340</v>
      </c>
      <c r="DH111" s="842"/>
      <c r="DI111" s="842"/>
      <c r="DJ111" s="842"/>
      <c r="DK111" s="842"/>
      <c r="DL111" s="842" t="s">
        <v>341</v>
      </c>
      <c r="DM111" s="842"/>
      <c r="DN111" s="842"/>
      <c r="DO111" s="842"/>
      <c r="DP111" s="842"/>
      <c r="DQ111" s="842" t="s">
        <v>135</v>
      </c>
      <c r="DR111" s="842"/>
      <c r="DS111" s="842"/>
      <c r="DT111" s="842"/>
      <c r="DU111" s="842"/>
      <c r="DV111" s="819" t="s">
        <v>340</v>
      </c>
      <c r="DW111" s="819"/>
      <c r="DX111" s="819"/>
      <c r="DY111" s="819"/>
      <c r="DZ111" s="820"/>
    </row>
    <row r="112" spans="1:131" s="220" customFormat="1" ht="26.25" customHeight="1" x14ac:dyDescent="0.15">
      <c r="A112" s="937" t="s">
        <v>342</v>
      </c>
      <c r="B112" s="938"/>
      <c r="C112" s="777" t="s">
        <v>343</v>
      </c>
      <c r="D112" s="777"/>
      <c r="E112" s="777"/>
      <c r="F112" s="777"/>
      <c r="G112" s="777"/>
      <c r="H112" s="777"/>
      <c r="I112" s="777"/>
      <c r="J112" s="777"/>
      <c r="K112" s="777"/>
      <c r="L112" s="777"/>
      <c r="M112" s="777"/>
      <c r="N112" s="777"/>
      <c r="O112" s="777"/>
      <c r="P112" s="777"/>
      <c r="Q112" s="777"/>
      <c r="R112" s="777"/>
      <c r="S112" s="777"/>
      <c r="T112" s="777"/>
      <c r="U112" s="777"/>
      <c r="V112" s="777"/>
      <c r="W112" s="777"/>
      <c r="X112" s="777"/>
      <c r="Y112" s="777"/>
      <c r="Z112" s="778"/>
      <c r="AA112" s="804" t="s">
        <v>288</v>
      </c>
      <c r="AB112" s="805"/>
      <c r="AC112" s="805"/>
      <c r="AD112" s="805"/>
      <c r="AE112" s="806"/>
      <c r="AF112" s="807" t="s">
        <v>135</v>
      </c>
      <c r="AG112" s="805"/>
      <c r="AH112" s="805"/>
      <c r="AI112" s="805"/>
      <c r="AJ112" s="806"/>
      <c r="AK112" s="807" t="s">
        <v>338</v>
      </c>
      <c r="AL112" s="805"/>
      <c r="AM112" s="805"/>
      <c r="AN112" s="805"/>
      <c r="AO112" s="806"/>
      <c r="AP112" s="849" t="s">
        <v>135</v>
      </c>
      <c r="AQ112" s="850"/>
      <c r="AR112" s="850"/>
      <c r="AS112" s="850"/>
      <c r="AT112" s="851"/>
      <c r="AU112" s="957"/>
      <c r="AV112" s="958"/>
      <c r="AW112" s="958"/>
      <c r="AX112" s="958"/>
      <c r="AY112" s="958"/>
      <c r="AZ112" s="840" t="s">
        <v>344</v>
      </c>
      <c r="BA112" s="777"/>
      <c r="BB112" s="777"/>
      <c r="BC112" s="777"/>
      <c r="BD112" s="777"/>
      <c r="BE112" s="777"/>
      <c r="BF112" s="777"/>
      <c r="BG112" s="777"/>
      <c r="BH112" s="777"/>
      <c r="BI112" s="777"/>
      <c r="BJ112" s="777"/>
      <c r="BK112" s="777"/>
      <c r="BL112" s="777"/>
      <c r="BM112" s="777"/>
      <c r="BN112" s="777"/>
      <c r="BO112" s="777"/>
      <c r="BP112" s="778"/>
      <c r="BQ112" s="841">
        <v>2296201</v>
      </c>
      <c r="BR112" s="842"/>
      <c r="BS112" s="842"/>
      <c r="BT112" s="842"/>
      <c r="BU112" s="842"/>
      <c r="BV112" s="842">
        <v>1786596</v>
      </c>
      <c r="BW112" s="842"/>
      <c r="BX112" s="842"/>
      <c r="BY112" s="842"/>
      <c r="BZ112" s="842"/>
      <c r="CA112" s="842">
        <v>1763963</v>
      </c>
      <c r="CB112" s="842"/>
      <c r="CC112" s="842"/>
      <c r="CD112" s="842"/>
      <c r="CE112" s="842"/>
      <c r="CF112" s="900">
        <v>24.4</v>
      </c>
      <c r="CG112" s="901"/>
      <c r="CH112" s="901"/>
      <c r="CI112" s="901"/>
      <c r="CJ112" s="901"/>
      <c r="CK112" s="952"/>
      <c r="CL112" s="846"/>
      <c r="CM112" s="840" t="s">
        <v>345</v>
      </c>
      <c r="CN112" s="777"/>
      <c r="CO112" s="777"/>
      <c r="CP112" s="777"/>
      <c r="CQ112" s="777"/>
      <c r="CR112" s="777"/>
      <c r="CS112" s="777"/>
      <c r="CT112" s="777"/>
      <c r="CU112" s="777"/>
      <c r="CV112" s="777"/>
      <c r="CW112" s="777"/>
      <c r="CX112" s="777"/>
      <c r="CY112" s="777"/>
      <c r="CZ112" s="777"/>
      <c r="DA112" s="777"/>
      <c r="DB112" s="777"/>
      <c r="DC112" s="777"/>
      <c r="DD112" s="777"/>
      <c r="DE112" s="777"/>
      <c r="DF112" s="778"/>
      <c r="DG112" s="841" t="s">
        <v>135</v>
      </c>
      <c r="DH112" s="842"/>
      <c r="DI112" s="842"/>
      <c r="DJ112" s="842"/>
      <c r="DK112" s="842"/>
      <c r="DL112" s="842" t="s">
        <v>288</v>
      </c>
      <c r="DM112" s="842"/>
      <c r="DN112" s="842"/>
      <c r="DO112" s="842"/>
      <c r="DP112" s="842"/>
      <c r="DQ112" s="842" t="s">
        <v>135</v>
      </c>
      <c r="DR112" s="842"/>
      <c r="DS112" s="842"/>
      <c r="DT112" s="842"/>
      <c r="DU112" s="842"/>
      <c r="DV112" s="819" t="s">
        <v>288</v>
      </c>
      <c r="DW112" s="819"/>
      <c r="DX112" s="819"/>
      <c r="DY112" s="819"/>
      <c r="DZ112" s="820"/>
    </row>
    <row r="113" spans="1:130" s="220" customFormat="1" ht="26.25" customHeight="1" x14ac:dyDescent="0.15">
      <c r="A113" s="939"/>
      <c r="B113" s="940"/>
      <c r="C113" s="777" t="s">
        <v>346</v>
      </c>
      <c r="D113" s="777"/>
      <c r="E113" s="777"/>
      <c r="F113" s="777"/>
      <c r="G113" s="777"/>
      <c r="H113" s="777"/>
      <c r="I113" s="777"/>
      <c r="J113" s="777"/>
      <c r="K113" s="777"/>
      <c r="L113" s="777"/>
      <c r="M113" s="777"/>
      <c r="N113" s="777"/>
      <c r="O113" s="777"/>
      <c r="P113" s="777"/>
      <c r="Q113" s="777"/>
      <c r="R113" s="777"/>
      <c r="S113" s="777"/>
      <c r="T113" s="777"/>
      <c r="U113" s="777"/>
      <c r="V113" s="777"/>
      <c r="W113" s="777"/>
      <c r="X113" s="777"/>
      <c r="Y113" s="777"/>
      <c r="Z113" s="778"/>
      <c r="AA113" s="943">
        <v>187524</v>
      </c>
      <c r="AB113" s="944"/>
      <c r="AC113" s="944"/>
      <c r="AD113" s="944"/>
      <c r="AE113" s="945"/>
      <c r="AF113" s="946">
        <v>135829</v>
      </c>
      <c r="AG113" s="944"/>
      <c r="AH113" s="944"/>
      <c r="AI113" s="944"/>
      <c r="AJ113" s="945"/>
      <c r="AK113" s="946">
        <v>98437</v>
      </c>
      <c r="AL113" s="944"/>
      <c r="AM113" s="944"/>
      <c r="AN113" s="944"/>
      <c r="AO113" s="945"/>
      <c r="AP113" s="947">
        <v>1.4</v>
      </c>
      <c r="AQ113" s="948"/>
      <c r="AR113" s="948"/>
      <c r="AS113" s="948"/>
      <c r="AT113" s="949"/>
      <c r="AU113" s="957"/>
      <c r="AV113" s="958"/>
      <c r="AW113" s="958"/>
      <c r="AX113" s="958"/>
      <c r="AY113" s="958"/>
      <c r="AZ113" s="840" t="s">
        <v>347</v>
      </c>
      <c r="BA113" s="777"/>
      <c r="BB113" s="777"/>
      <c r="BC113" s="777"/>
      <c r="BD113" s="777"/>
      <c r="BE113" s="777"/>
      <c r="BF113" s="777"/>
      <c r="BG113" s="777"/>
      <c r="BH113" s="777"/>
      <c r="BI113" s="777"/>
      <c r="BJ113" s="777"/>
      <c r="BK113" s="777"/>
      <c r="BL113" s="777"/>
      <c r="BM113" s="777"/>
      <c r="BN113" s="777"/>
      <c r="BO113" s="777"/>
      <c r="BP113" s="778"/>
      <c r="BQ113" s="841">
        <v>122825</v>
      </c>
      <c r="BR113" s="842"/>
      <c r="BS113" s="842"/>
      <c r="BT113" s="842"/>
      <c r="BU113" s="842"/>
      <c r="BV113" s="842">
        <v>107967</v>
      </c>
      <c r="BW113" s="842"/>
      <c r="BX113" s="842"/>
      <c r="BY113" s="842"/>
      <c r="BZ113" s="842"/>
      <c r="CA113" s="842">
        <v>93089</v>
      </c>
      <c r="CB113" s="842"/>
      <c r="CC113" s="842"/>
      <c r="CD113" s="842"/>
      <c r="CE113" s="842"/>
      <c r="CF113" s="900">
        <v>1.3</v>
      </c>
      <c r="CG113" s="901"/>
      <c r="CH113" s="901"/>
      <c r="CI113" s="901"/>
      <c r="CJ113" s="901"/>
      <c r="CK113" s="952"/>
      <c r="CL113" s="846"/>
      <c r="CM113" s="840" t="s">
        <v>348</v>
      </c>
      <c r="CN113" s="777"/>
      <c r="CO113" s="777"/>
      <c r="CP113" s="777"/>
      <c r="CQ113" s="777"/>
      <c r="CR113" s="777"/>
      <c r="CS113" s="777"/>
      <c r="CT113" s="777"/>
      <c r="CU113" s="777"/>
      <c r="CV113" s="777"/>
      <c r="CW113" s="777"/>
      <c r="CX113" s="777"/>
      <c r="CY113" s="777"/>
      <c r="CZ113" s="777"/>
      <c r="DA113" s="777"/>
      <c r="DB113" s="777"/>
      <c r="DC113" s="777"/>
      <c r="DD113" s="777"/>
      <c r="DE113" s="777"/>
      <c r="DF113" s="778"/>
      <c r="DG113" s="804" t="s">
        <v>135</v>
      </c>
      <c r="DH113" s="805"/>
      <c r="DI113" s="805"/>
      <c r="DJ113" s="805"/>
      <c r="DK113" s="806"/>
      <c r="DL113" s="807" t="s">
        <v>135</v>
      </c>
      <c r="DM113" s="805"/>
      <c r="DN113" s="805"/>
      <c r="DO113" s="805"/>
      <c r="DP113" s="806"/>
      <c r="DQ113" s="807" t="s">
        <v>135</v>
      </c>
      <c r="DR113" s="805"/>
      <c r="DS113" s="805"/>
      <c r="DT113" s="805"/>
      <c r="DU113" s="806"/>
      <c r="DV113" s="849" t="s">
        <v>135</v>
      </c>
      <c r="DW113" s="850"/>
      <c r="DX113" s="850"/>
      <c r="DY113" s="850"/>
      <c r="DZ113" s="851"/>
    </row>
    <row r="114" spans="1:130" s="220" customFormat="1" ht="26.25" customHeight="1" x14ac:dyDescent="0.15">
      <c r="A114" s="939"/>
      <c r="B114" s="940"/>
      <c r="C114" s="777" t="s">
        <v>349</v>
      </c>
      <c r="D114" s="777"/>
      <c r="E114" s="777"/>
      <c r="F114" s="777"/>
      <c r="G114" s="777"/>
      <c r="H114" s="777"/>
      <c r="I114" s="777"/>
      <c r="J114" s="777"/>
      <c r="K114" s="777"/>
      <c r="L114" s="777"/>
      <c r="M114" s="777"/>
      <c r="N114" s="777"/>
      <c r="O114" s="777"/>
      <c r="P114" s="777"/>
      <c r="Q114" s="777"/>
      <c r="R114" s="777"/>
      <c r="S114" s="777"/>
      <c r="T114" s="777"/>
      <c r="U114" s="777"/>
      <c r="V114" s="777"/>
      <c r="W114" s="777"/>
      <c r="X114" s="777"/>
      <c r="Y114" s="777"/>
      <c r="Z114" s="778"/>
      <c r="AA114" s="804">
        <v>15087</v>
      </c>
      <c r="AB114" s="805"/>
      <c r="AC114" s="805"/>
      <c r="AD114" s="805"/>
      <c r="AE114" s="806"/>
      <c r="AF114" s="807">
        <v>15066</v>
      </c>
      <c r="AG114" s="805"/>
      <c r="AH114" s="805"/>
      <c r="AI114" s="805"/>
      <c r="AJ114" s="806"/>
      <c r="AK114" s="807">
        <v>15042</v>
      </c>
      <c r="AL114" s="805"/>
      <c r="AM114" s="805"/>
      <c r="AN114" s="805"/>
      <c r="AO114" s="806"/>
      <c r="AP114" s="849">
        <v>0.2</v>
      </c>
      <c r="AQ114" s="850"/>
      <c r="AR114" s="850"/>
      <c r="AS114" s="850"/>
      <c r="AT114" s="851"/>
      <c r="AU114" s="957"/>
      <c r="AV114" s="958"/>
      <c r="AW114" s="958"/>
      <c r="AX114" s="958"/>
      <c r="AY114" s="958"/>
      <c r="AZ114" s="840" t="s">
        <v>350</v>
      </c>
      <c r="BA114" s="777"/>
      <c r="BB114" s="777"/>
      <c r="BC114" s="777"/>
      <c r="BD114" s="777"/>
      <c r="BE114" s="777"/>
      <c r="BF114" s="777"/>
      <c r="BG114" s="777"/>
      <c r="BH114" s="777"/>
      <c r="BI114" s="777"/>
      <c r="BJ114" s="777"/>
      <c r="BK114" s="777"/>
      <c r="BL114" s="777"/>
      <c r="BM114" s="777"/>
      <c r="BN114" s="777"/>
      <c r="BO114" s="777"/>
      <c r="BP114" s="778"/>
      <c r="BQ114" s="841">
        <v>2308517</v>
      </c>
      <c r="BR114" s="842"/>
      <c r="BS114" s="842"/>
      <c r="BT114" s="842"/>
      <c r="BU114" s="842"/>
      <c r="BV114" s="842">
        <v>2251918</v>
      </c>
      <c r="BW114" s="842"/>
      <c r="BX114" s="842"/>
      <c r="BY114" s="842"/>
      <c r="BZ114" s="842"/>
      <c r="CA114" s="842">
        <v>2282818</v>
      </c>
      <c r="CB114" s="842"/>
      <c r="CC114" s="842"/>
      <c r="CD114" s="842"/>
      <c r="CE114" s="842"/>
      <c r="CF114" s="900">
        <v>31.6</v>
      </c>
      <c r="CG114" s="901"/>
      <c r="CH114" s="901"/>
      <c r="CI114" s="901"/>
      <c r="CJ114" s="901"/>
      <c r="CK114" s="952"/>
      <c r="CL114" s="846"/>
      <c r="CM114" s="840" t="s">
        <v>351</v>
      </c>
      <c r="CN114" s="777"/>
      <c r="CO114" s="777"/>
      <c r="CP114" s="777"/>
      <c r="CQ114" s="777"/>
      <c r="CR114" s="777"/>
      <c r="CS114" s="777"/>
      <c r="CT114" s="777"/>
      <c r="CU114" s="777"/>
      <c r="CV114" s="777"/>
      <c r="CW114" s="777"/>
      <c r="CX114" s="777"/>
      <c r="CY114" s="777"/>
      <c r="CZ114" s="777"/>
      <c r="DA114" s="777"/>
      <c r="DB114" s="777"/>
      <c r="DC114" s="777"/>
      <c r="DD114" s="777"/>
      <c r="DE114" s="777"/>
      <c r="DF114" s="778"/>
      <c r="DG114" s="804" t="s">
        <v>288</v>
      </c>
      <c r="DH114" s="805"/>
      <c r="DI114" s="805"/>
      <c r="DJ114" s="805"/>
      <c r="DK114" s="806"/>
      <c r="DL114" s="807" t="s">
        <v>352</v>
      </c>
      <c r="DM114" s="805"/>
      <c r="DN114" s="805"/>
      <c r="DO114" s="805"/>
      <c r="DP114" s="806"/>
      <c r="DQ114" s="807" t="s">
        <v>353</v>
      </c>
      <c r="DR114" s="805"/>
      <c r="DS114" s="805"/>
      <c r="DT114" s="805"/>
      <c r="DU114" s="806"/>
      <c r="DV114" s="849" t="s">
        <v>338</v>
      </c>
      <c r="DW114" s="850"/>
      <c r="DX114" s="850"/>
      <c r="DY114" s="850"/>
      <c r="DZ114" s="851"/>
    </row>
    <row r="115" spans="1:130" s="220" customFormat="1" ht="26.25" customHeight="1" x14ac:dyDescent="0.15">
      <c r="A115" s="939"/>
      <c r="B115" s="940"/>
      <c r="C115" s="777" t="s">
        <v>354</v>
      </c>
      <c r="D115" s="777"/>
      <c r="E115" s="777"/>
      <c r="F115" s="777"/>
      <c r="G115" s="777"/>
      <c r="H115" s="777"/>
      <c r="I115" s="777"/>
      <c r="J115" s="777"/>
      <c r="K115" s="777"/>
      <c r="L115" s="777"/>
      <c r="M115" s="777"/>
      <c r="N115" s="777"/>
      <c r="O115" s="777"/>
      <c r="P115" s="777"/>
      <c r="Q115" s="777"/>
      <c r="R115" s="777"/>
      <c r="S115" s="777"/>
      <c r="T115" s="777"/>
      <c r="U115" s="777"/>
      <c r="V115" s="777"/>
      <c r="W115" s="777"/>
      <c r="X115" s="777"/>
      <c r="Y115" s="777"/>
      <c r="Z115" s="778"/>
      <c r="AA115" s="943" t="s">
        <v>135</v>
      </c>
      <c r="AB115" s="944"/>
      <c r="AC115" s="944"/>
      <c r="AD115" s="944"/>
      <c r="AE115" s="945"/>
      <c r="AF115" s="946" t="s">
        <v>135</v>
      </c>
      <c r="AG115" s="944"/>
      <c r="AH115" s="944"/>
      <c r="AI115" s="944"/>
      <c r="AJ115" s="945"/>
      <c r="AK115" s="946" t="s">
        <v>135</v>
      </c>
      <c r="AL115" s="944"/>
      <c r="AM115" s="944"/>
      <c r="AN115" s="944"/>
      <c r="AO115" s="945"/>
      <c r="AP115" s="947" t="s">
        <v>288</v>
      </c>
      <c r="AQ115" s="948"/>
      <c r="AR115" s="948"/>
      <c r="AS115" s="948"/>
      <c r="AT115" s="949"/>
      <c r="AU115" s="957"/>
      <c r="AV115" s="958"/>
      <c r="AW115" s="958"/>
      <c r="AX115" s="958"/>
      <c r="AY115" s="958"/>
      <c r="AZ115" s="840" t="s">
        <v>355</v>
      </c>
      <c r="BA115" s="777"/>
      <c r="BB115" s="777"/>
      <c r="BC115" s="777"/>
      <c r="BD115" s="777"/>
      <c r="BE115" s="777"/>
      <c r="BF115" s="777"/>
      <c r="BG115" s="777"/>
      <c r="BH115" s="777"/>
      <c r="BI115" s="777"/>
      <c r="BJ115" s="777"/>
      <c r="BK115" s="777"/>
      <c r="BL115" s="777"/>
      <c r="BM115" s="777"/>
      <c r="BN115" s="777"/>
      <c r="BO115" s="777"/>
      <c r="BP115" s="778"/>
      <c r="BQ115" s="841" t="s">
        <v>288</v>
      </c>
      <c r="BR115" s="842"/>
      <c r="BS115" s="842"/>
      <c r="BT115" s="842"/>
      <c r="BU115" s="842"/>
      <c r="BV115" s="842" t="s">
        <v>288</v>
      </c>
      <c r="BW115" s="842"/>
      <c r="BX115" s="842"/>
      <c r="BY115" s="842"/>
      <c r="BZ115" s="842"/>
      <c r="CA115" s="842" t="s">
        <v>135</v>
      </c>
      <c r="CB115" s="842"/>
      <c r="CC115" s="842"/>
      <c r="CD115" s="842"/>
      <c r="CE115" s="842"/>
      <c r="CF115" s="900" t="s">
        <v>135</v>
      </c>
      <c r="CG115" s="901"/>
      <c r="CH115" s="901"/>
      <c r="CI115" s="901"/>
      <c r="CJ115" s="901"/>
      <c r="CK115" s="952"/>
      <c r="CL115" s="846"/>
      <c r="CM115" s="840" t="s">
        <v>356</v>
      </c>
      <c r="CN115" s="777"/>
      <c r="CO115" s="777"/>
      <c r="CP115" s="777"/>
      <c r="CQ115" s="777"/>
      <c r="CR115" s="777"/>
      <c r="CS115" s="777"/>
      <c r="CT115" s="777"/>
      <c r="CU115" s="777"/>
      <c r="CV115" s="777"/>
      <c r="CW115" s="777"/>
      <c r="CX115" s="777"/>
      <c r="CY115" s="777"/>
      <c r="CZ115" s="777"/>
      <c r="DA115" s="777"/>
      <c r="DB115" s="777"/>
      <c r="DC115" s="777"/>
      <c r="DD115" s="777"/>
      <c r="DE115" s="777"/>
      <c r="DF115" s="778"/>
      <c r="DG115" s="804" t="s">
        <v>338</v>
      </c>
      <c r="DH115" s="805"/>
      <c r="DI115" s="805"/>
      <c r="DJ115" s="805"/>
      <c r="DK115" s="806"/>
      <c r="DL115" s="807" t="s">
        <v>338</v>
      </c>
      <c r="DM115" s="805"/>
      <c r="DN115" s="805"/>
      <c r="DO115" s="805"/>
      <c r="DP115" s="806"/>
      <c r="DQ115" s="807" t="s">
        <v>135</v>
      </c>
      <c r="DR115" s="805"/>
      <c r="DS115" s="805"/>
      <c r="DT115" s="805"/>
      <c r="DU115" s="806"/>
      <c r="DV115" s="849" t="s">
        <v>353</v>
      </c>
      <c r="DW115" s="850"/>
      <c r="DX115" s="850"/>
      <c r="DY115" s="850"/>
      <c r="DZ115" s="851"/>
    </row>
    <row r="116" spans="1:130" s="220" customFormat="1" ht="26.25" customHeight="1" x14ac:dyDescent="0.15">
      <c r="A116" s="941"/>
      <c r="B116" s="942"/>
      <c r="C116" s="864" t="s">
        <v>357</v>
      </c>
      <c r="D116" s="864"/>
      <c r="E116" s="864"/>
      <c r="F116" s="864"/>
      <c r="G116" s="864"/>
      <c r="H116" s="864"/>
      <c r="I116" s="864"/>
      <c r="J116" s="864"/>
      <c r="K116" s="864"/>
      <c r="L116" s="864"/>
      <c r="M116" s="864"/>
      <c r="N116" s="864"/>
      <c r="O116" s="864"/>
      <c r="P116" s="864"/>
      <c r="Q116" s="864"/>
      <c r="R116" s="864"/>
      <c r="S116" s="864"/>
      <c r="T116" s="864"/>
      <c r="U116" s="864"/>
      <c r="V116" s="864"/>
      <c r="W116" s="864"/>
      <c r="X116" s="864"/>
      <c r="Y116" s="864"/>
      <c r="Z116" s="865"/>
      <c r="AA116" s="804">
        <v>377</v>
      </c>
      <c r="AB116" s="805"/>
      <c r="AC116" s="805"/>
      <c r="AD116" s="805"/>
      <c r="AE116" s="806"/>
      <c r="AF116" s="807">
        <v>372</v>
      </c>
      <c r="AG116" s="805"/>
      <c r="AH116" s="805"/>
      <c r="AI116" s="805"/>
      <c r="AJ116" s="806"/>
      <c r="AK116" s="807" t="s">
        <v>335</v>
      </c>
      <c r="AL116" s="805"/>
      <c r="AM116" s="805"/>
      <c r="AN116" s="805"/>
      <c r="AO116" s="806"/>
      <c r="AP116" s="849" t="s">
        <v>358</v>
      </c>
      <c r="AQ116" s="850"/>
      <c r="AR116" s="850"/>
      <c r="AS116" s="850"/>
      <c r="AT116" s="851"/>
      <c r="AU116" s="957"/>
      <c r="AV116" s="958"/>
      <c r="AW116" s="958"/>
      <c r="AX116" s="958"/>
      <c r="AY116" s="958"/>
      <c r="AZ116" s="934" t="s">
        <v>359</v>
      </c>
      <c r="BA116" s="935"/>
      <c r="BB116" s="935"/>
      <c r="BC116" s="935"/>
      <c r="BD116" s="935"/>
      <c r="BE116" s="935"/>
      <c r="BF116" s="935"/>
      <c r="BG116" s="935"/>
      <c r="BH116" s="935"/>
      <c r="BI116" s="935"/>
      <c r="BJ116" s="935"/>
      <c r="BK116" s="935"/>
      <c r="BL116" s="935"/>
      <c r="BM116" s="935"/>
      <c r="BN116" s="935"/>
      <c r="BO116" s="935"/>
      <c r="BP116" s="936"/>
      <c r="BQ116" s="841" t="s">
        <v>336</v>
      </c>
      <c r="BR116" s="842"/>
      <c r="BS116" s="842"/>
      <c r="BT116" s="842"/>
      <c r="BU116" s="842"/>
      <c r="BV116" s="842" t="s">
        <v>353</v>
      </c>
      <c r="BW116" s="842"/>
      <c r="BX116" s="842"/>
      <c r="BY116" s="842"/>
      <c r="BZ116" s="842"/>
      <c r="CA116" s="842" t="s">
        <v>135</v>
      </c>
      <c r="CB116" s="842"/>
      <c r="CC116" s="842"/>
      <c r="CD116" s="842"/>
      <c r="CE116" s="842"/>
      <c r="CF116" s="900" t="s">
        <v>338</v>
      </c>
      <c r="CG116" s="901"/>
      <c r="CH116" s="901"/>
      <c r="CI116" s="901"/>
      <c r="CJ116" s="901"/>
      <c r="CK116" s="952"/>
      <c r="CL116" s="846"/>
      <c r="CM116" s="840" t="s">
        <v>360</v>
      </c>
      <c r="CN116" s="777"/>
      <c r="CO116" s="777"/>
      <c r="CP116" s="777"/>
      <c r="CQ116" s="777"/>
      <c r="CR116" s="777"/>
      <c r="CS116" s="777"/>
      <c r="CT116" s="777"/>
      <c r="CU116" s="777"/>
      <c r="CV116" s="777"/>
      <c r="CW116" s="777"/>
      <c r="CX116" s="777"/>
      <c r="CY116" s="777"/>
      <c r="CZ116" s="777"/>
      <c r="DA116" s="777"/>
      <c r="DB116" s="777"/>
      <c r="DC116" s="777"/>
      <c r="DD116" s="777"/>
      <c r="DE116" s="777"/>
      <c r="DF116" s="778"/>
      <c r="DG116" s="804" t="s">
        <v>288</v>
      </c>
      <c r="DH116" s="805"/>
      <c r="DI116" s="805"/>
      <c r="DJ116" s="805"/>
      <c r="DK116" s="806"/>
      <c r="DL116" s="807" t="s">
        <v>135</v>
      </c>
      <c r="DM116" s="805"/>
      <c r="DN116" s="805"/>
      <c r="DO116" s="805"/>
      <c r="DP116" s="806"/>
      <c r="DQ116" s="807" t="s">
        <v>135</v>
      </c>
      <c r="DR116" s="805"/>
      <c r="DS116" s="805"/>
      <c r="DT116" s="805"/>
      <c r="DU116" s="806"/>
      <c r="DV116" s="849" t="s">
        <v>288</v>
      </c>
      <c r="DW116" s="850"/>
      <c r="DX116" s="850"/>
      <c r="DY116" s="850"/>
      <c r="DZ116" s="851"/>
    </row>
    <row r="117" spans="1:130" s="220" customFormat="1" ht="26.25" customHeight="1" x14ac:dyDescent="0.15">
      <c r="A117" s="920" t="s">
        <v>185</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902" t="s">
        <v>361</v>
      </c>
      <c r="Z117" s="922"/>
      <c r="AA117" s="927">
        <v>1031658</v>
      </c>
      <c r="AB117" s="928"/>
      <c r="AC117" s="928"/>
      <c r="AD117" s="928"/>
      <c r="AE117" s="929"/>
      <c r="AF117" s="930">
        <v>1015533</v>
      </c>
      <c r="AG117" s="928"/>
      <c r="AH117" s="928"/>
      <c r="AI117" s="928"/>
      <c r="AJ117" s="929"/>
      <c r="AK117" s="930">
        <v>959289</v>
      </c>
      <c r="AL117" s="928"/>
      <c r="AM117" s="928"/>
      <c r="AN117" s="928"/>
      <c r="AO117" s="929"/>
      <c r="AP117" s="931"/>
      <c r="AQ117" s="932"/>
      <c r="AR117" s="932"/>
      <c r="AS117" s="932"/>
      <c r="AT117" s="933"/>
      <c r="AU117" s="957"/>
      <c r="AV117" s="958"/>
      <c r="AW117" s="958"/>
      <c r="AX117" s="958"/>
      <c r="AY117" s="958"/>
      <c r="AZ117" s="888" t="s">
        <v>362</v>
      </c>
      <c r="BA117" s="889"/>
      <c r="BB117" s="889"/>
      <c r="BC117" s="889"/>
      <c r="BD117" s="889"/>
      <c r="BE117" s="889"/>
      <c r="BF117" s="889"/>
      <c r="BG117" s="889"/>
      <c r="BH117" s="889"/>
      <c r="BI117" s="889"/>
      <c r="BJ117" s="889"/>
      <c r="BK117" s="889"/>
      <c r="BL117" s="889"/>
      <c r="BM117" s="889"/>
      <c r="BN117" s="889"/>
      <c r="BO117" s="889"/>
      <c r="BP117" s="890"/>
      <c r="BQ117" s="841" t="s">
        <v>135</v>
      </c>
      <c r="BR117" s="842"/>
      <c r="BS117" s="842"/>
      <c r="BT117" s="842"/>
      <c r="BU117" s="842"/>
      <c r="BV117" s="842" t="s">
        <v>135</v>
      </c>
      <c r="BW117" s="842"/>
      <c r="BX117" s="842"/>
      <c r="BY117" s="842"/>
      <c r="BZ117" s="842"/>
      <c r="CA117" s="842" t="s">
        <v>336</v>
      </c>
      <c r="CB117" s="842"/>
      <c r="CC117" s="842"/>
      <c r="CD117" s="842"/>
      <c r="CE117" s="842"/>
      <c r="CF117" s="900" t="s">
        <v>363</v>
      </c>
      <c r="CG117" s="901"/>
      <c r="CH117" s="901"/>
      <c r="CI117" s="901"/>
      <c r="CJ117" s="901"/>
      <c r="CK117" s="952"/>
      <c r="CL117" s="846"/>
      <c r="CM117" s="840" t="s">
        <v>364</v>
      </c>
      <c r="CN117" s="777"/>
      <c r="CO117" s="777"/>
      <c r="CP117" s="777"/>
      <c r="CQ117" s="777"/>
      <c r="CR117" s="777"/>
      <c r="CS117" s="777"/>
      <c r="CT117" s="777"/>
      <c r="CU117" s="777"/>
      <c r="CV117" s="777"/>
      <c r="CW117" s="777"/>
      <c r="CX117" s="777"/>
      <c r="CY117" s="777"/>
      <c r="CZ117" s="777"/>
      <c r="DA117" s="777"/>
      <c r="DB117" s="777"/>
      <c r="DC117" s="777"/>
      <c r="DD117" s="777"/>
      <c r="DE117" s="777"/>
      <c r="DF117" s="778"/>
      <c r="DG117" s="804" t="s">
        <v>135</v>
      </c>
      <c r="DH117" s="805"/>
      <c r="DI117" s="805"/>
      <c r="DJ117" s="805"/>
      <c r="DK117" s="806"/>
      <c r="DL117" s="807" t="s">
        <v>288</v>
      </c>
      <c r="DM117" s="805"/>
      <c r="DN117" s="805"/>
      <c r="DO117" s="805"/>
      <c r="DP117" s="806"/>
      <c r="DQ117" s="807" t="s">
        <v>288</v>
      </c>
      <c r="DR117" s="805"/>
      <c r="DS117" s="805"/>
      <c r="DT117" s="805"/>
      <c r="DU117" s="806"/>
      <c r="DV117" s="849" t="s">
        <v>135</v>
      </c>
      <c r="DW117" s="850"/>
      <c r="DX117" s="850"/>
      <c r="DY117" s="850"/>
      <c r="DZ117" s="851"/>
    </row>
    <row r="118" spans="1:130" s="220" customFormat="1" ht="26.25" customHeight="1" x14ac:dyDescent="0.15">
      <c r="A118" s="920" t="s">
        <v>329</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3" t="s">
        <v>326</v>
      </c>
      <c r="AB118" s="921"/>
      <c r="AC118" s="921"/>
      <c r="AD118" s="921"/>
      <c r="AE118" s="922"/>
      <c r="AF118" s="923" t="s">
        <v>327</v>
      </c>
      <c r="AG118" s="921"/>
      <c r="AH118" s="921"/>
      <c r="AI118" s="921"/>
      <c r="AJ118" s="922"/>
      <c r="AK118" s="923" t="s">
        <v>248</v>
      </c>
      <c r="AL118" s="921"/>
      <c r="AM118" s="921"/>
      <c r="AN118" s="921"/>
      <c r="AO118" s="922"/>
      <c r="AP118" s="924" t="s">
        <v>328</v>
      </c>
      <c r="AQ118" s="925"/>
      <c r="AR118" s="925"/>
      <c r="AS118" s="925"/>
      <c r="AT118" s="926"/>
      <c r="AU118" s="957"/>
      <c r="AV118" s="958"/>
      <c r="AW118" s="958"/>
      <c r="AX118" s="958"/>
      <c r="AY118" s="958"/>
      <c r="AZ118" s="863" t="s">
        <v>365</v>
      </c>
      <c r="BA118" s="864"/>
      <c r="BB118" s="864"/>
      <c r="BC118" s="864"/>
      <c r="BD118" s="864"/>
      <c r="BE118" s="864"/>
      <c r="BF118" s="864"/>
      <c r="BG118" s="864"/>
      <c r="BH118" s="864"/>
      <c r="BI118" s="864"/>
      <c r="BJ118" s="864"/>
      <c r="BK118" s="864"/>
      <c r="BL118" s="864"/>
      <c r="BM118" s="864"/>
      <c r="BN118" s="864"/>
      <c r="BO118" s="864"/>
      <c r="BP118" s="865"/>
      <c r="BQ118" s="904" t="s">
        <v>135</v>
      </c>
      <c r="BR118" s="870"/>
      <c r="BS118" s="870"/>
      <c r="BT118" s="870"/>
      <c r="BU118" s="870"/>
      <c r="BV118" s="870" t="s">
        <v>135</v>
      </c>
      <c r="BW118" s="870"/>
      <c r="BX118" s="870"/>
      <c r="BY118" s="870"/>
      <c r="BZ118" s="870"/>
      <c r="CA118" s="870" t="s">
        <v>338</v>
      </c>
      <c r="CB118" s="870"/>
      <c r="CC118" s="870"/>
      <c r="CD118" s="870"/>
      <c r="CE118" s="870"/>
      <c r="CF118" s="900" t="s">
        <v>338</v>
      </c>
      <c r="CG118" s="901"/>
      <c r="CH118" s="901"/>
      <c r="CI118" s="901"/>
      <c r="CJ118" s="901"/>
      <c r="CK118" s="952"/>
      <c r="CL118" s="846"/>
      <c r="CM118" s="840" t="s">
        <v>366</v>
      </c>
      <c r="CN118" s="777"/>
      <c r="CO118" s="777"/>
      <c r="CP118" s="777"/>
      <c r="CQ118" s="777"/>
      <c r="CR118" s="777"/>
      <c r="CS118" s="777"/>
      <c r="CT118" s="777"/>
      <c r="CU118" s="777"/>
      <c r="CV118" s="777"/>
      <c r="CW118" s="777"/>
      <c r="CX118" s="777"/>
      <c r="CY118" s="777"/>
      <c r="CZ118" s="777"/>
      <c r="DA118" s="777"/>
      <c r="DB118" s="777"/>
      <c r="DC118" s="777"/>
      <c r="DD118" s="777"/>
      <c r="DE118" s="777"/>
      <c r="DF118" s="778"/>
      <c r="DG118" s="804" t="s">
        <v>135</v>
      </c>
      <c r="DH118" s="805"/>
      <c r="DI118" s="805"/>
      <c r="DJ118" s="805"/>
      <c r="DK118" s="806"/>
      <c r="DL118" s="807" t="s">
        <v>135</v>
      </c>
      <c r="DM118" s="805"/>
      <c r="DN118" s="805"/>
      <c r="DO118" s="805"/>
      <c r="DP118" s="806"/>
      <c r="DQ118" s="807" t="s">
        <v>358</v>
      </c>
      <c r="DR118" s="805"/>
      <c r="DS118" s="805"/>
      <c r="DT118" s="805"/>
      <c r="DU118" s="806"/>
      <c r="DV118" s="849" t="s">
        <v>367</v>
      </c>
      <c r="DW118" s="850"/>
      <c r="DX118" s="850"/>
      <c r="DY118" s="850"/>
      <c r="DZ118" s="851"/>
    </row>
    <row r="119" spans="1:130" s="220" customFormat="1" ht="26.25" customHeight="1" x14ac:dyDescent="0.15">
      <c r="A119" s="843" t="s">
        <v>332</v>
      </c>
      <c r="B119" s="844"/>
      <c r="C119" s="885" t="s">
        <v>333</v>
      </c>
      <c r="D119" s="833"/>
      <c r="E119" s="833"/>
      <c r="F119" s="833"/>
      <c r="G119" s="833"/>
      <c r="H119" s="833"/>
      <c r="I119" s="833"/>
      <c r="J119" s="833"/>
      <c r="K119" s="833"/>
      <c r="L119" s="833"/>
      <c r="M119" s="833"/>
      <c r="N119" s="833"/>
      <c r="O119" s="833"/>
      <c r="P119" s="833"/>
      <c r="Q119" s="833"/>
      <c r="R119" s="833"/>
      <c r="S119" s="833"/>
      <c r="T119" s="833"/>
      <c r="U119" s="833"/>
      <c r="V119" s="833"/>
      <c r="W119" s="833"/>
      <c r="X119" s="833"/>
      <c r="Y119" s="833"/>
      <c r="Z119" s="834"/>
      <c r="AA119" s="913" t="s">
        <v>335</v>
      </c>
      <c r="AB119" s="914"/>
      <c r="AC119" s="914"/>
      <c r="AD119" s="914"/>
      <c r="AE119" s="915"/>
      <c r="AF119" s="916" t="s">
        <v>358</v>
      </c>
      <c r="AG119" s="914"/>
      <c r="AH119" s="914"/>
      <c r="AI119" s="914"/>
      <c r="AJ119" s="915"/>
      <c r="AK119" s="916" t="s">
        <v>135</v>
      </c>
      <c r="AL119" s="914"/>
      <c r="AM119" s="914"/>
      <c r="AN119" s="914"/>
      <c r="AO119" s="915"/>
      <c r="AP119" s="917" t="s">
        <v>135</v>
      </c>
      <c r="AQ119" s="918"/>
      <c r="AR119" s="918"/>
      <c r="AS119" s="918"/>
      <c r="AT119" s="919"/>
      <c r="AU119" s="959"/>
      <c r="AV119" s="960"/>
      <c r="AW119" s="960"/>
      <c r="AX119" s="960"/>
      <c r="AY119" s="960"/>
      <c r="AZ119" s="241" t="s">
        <v>185</v>
      </c>
      <c r="BA119" s="241"/>
      <c r="BB119" s="241"/>
      <c r="BC119" s="241"/>
      <c r="BD119" s="241"/>
      <c r="BE119" s="241"/>
      <c r="BF119" s="241"/>
      <c r="BG119" s="241"/>
      <c r="BH119" s="241"/>
      <c r="BI119" s="241"/>
      <c r="BJ119" s="241"/>
      <c r="BK119" s="241"/>
      <c r="BL119" s="241"/>
      <c r="BM119" s="241"/>
      <c r="BN119" s="241"/>
      <c r="BO119" s="902" t="s">
        <v>368</v>
      </c>
      <c r="BP119" s="903"/>
      <c r="BQ119" s="904">
        <v>15131512</v>
      </c>
      <c r="BR119" s="870"/>
      <c r="BS119" s="870"/>
      <c r="BT119" s="870"/>
      <c r="BU119" s="870"/>
      <c r="BV119" s="870">
        <v>14710087</v>
      </c>
      <c r="BW119" s="870"/>
      <c r="BX119" s="870"/>
      <c r="BY119" s="870"/>
      <c r="BZ119" s="870"/>
      <c r="CA119" s="870">
        <v>14574027</v>
      </c>
      <c r="CB119" s="870"/>
      <c r="CC119" s="870"/>
      <c r="CD119" s="870"/>
      <c r="CE119" s="870"/>
      <c r="CF119" s="773"/>
      <c r="CG119" s="774"/>
      <c r="CH119" s="774"/>
      <c r="CI119" s="774"/>
      <c r="CJ119" s="859"/>
      <c r="CK119" s="953"/>
      <c r="CL119" s="848"/>
      <c r="CM119" s="863" t="s">
        <v>369</v>
      </c>
      <c r="CN119" s="864"/>
      <c r="CO119" s="864"/>
      <c r="CP119" s="864"/>
      <c r="CQ119" s="864"/>
      <c r="CR119" s="864"/>
      <c r="CS119" s="864"/>
      <c r="CT119" s="864"/>
      <c r="CU119" s="864"/>
      <c r="CV119" s="864"/>
      <c r="CW119" s="864"/>
      <c r="CX119" s="864"/>
      <c r="CY119" s="864"/>
      <c r="CZ119" s="864"/>
      <c r="DA119" s="864"/>
      <c r="DB119" s="864"/>
      <c r="DC119" s="864"/>
      <c r="DD119" s="864"/>
      <c r="DE119" s="864"/>
      <c r="DF119" s="865"/>
      <c r="DG119" s="788" t="s">
        <v>135</v>
      </c>
      <c r="DH119" s="789"/>
      <c r="DI119" s="789"/>
      <c r="DJ119" s="789"/>
      <c r="DK119" s="790"/>
      <c r="DL119" s="791" t="s">
        <v>363</v>
      </c>
      <c r="DM119" s="789"/>
      <c r="DN119" s="789"/>
      <c r="DO119" s="789"/>
      <c r="DP119" s="790"/>
      <c r="DQ119" s="791" t="s">
        <v>135</v>
      </c>
      <c r="DR119" s="789"/>
      <c r="DS119" s="789"/>
      <c r="DT119" s="789"/>
      <c r="DU119" s="790"/>
      <c r="DV119" s="873" t="s">
        <v>341</v>
      </c>
      <c r="DW119" s="874"/>
      <c r="DX119" s="874"/>
      <c r="DY119" s="874"/>
      <c r="DZ119" s="875"/>
    </row>
    <row r="120" spans="1:130" s="220" customFormat="1" ht="26.25" customHeight="1" x14ac:dyDescent="0.15">
      <c r="A120" s="845"/>
      <c r="B120" s="846"/>
      <c r="C120" s="840" t="s">
        <v>339</v>
      </c>
      <c r="D120" s="777"/>
      <c r="E120" s="777"/>
      <c r="F120" s="777"/>
      <c r="G120" s="777"/>
      <c r="H120" s="777"/>
      <c r="I120" s="777"/>
      <c r="J120" s="777"/>
      <c r="K120" s="777"/>
      <c r="L120" s="777"/>
      <c r="M120" s="777"/>
      <c r="N120" s="777"/>
      <c r="O120" s="777"/>
      <c r="P120" s="777"/>
      <c r="Q120" s="777"/>
      <c r="R120" s="777"/>
      <c r="S120" s="777"/>
      <c r="T120" s="777"/>
      <c r="U120" s="777"/>
      <c r="V120" s="777"/>
      <c r="W120" s="777"/>
      <c r="X120" s="777"/>
      <c r="Y120" s="777"/>
      <c r="Z120" s="778"/>
      <c r="AA120" s="804" t="s">
        <v>135</v>
      </c>
      <c r="AB120" s="805"/>
      <c r="AC120" s="805"/>
      <c r="AD120" s="805"/>
      <c r="AE120" s="806"/>
      <c r="AF120" s="807" t="s">
        <v>335</v>
      </c>
      <c r="AG120" s="805"/>
      <c r="AH120" s="805"/>
      <c r="AI120" s="805"/>
      <c r="AJ120" s="806"/>
      <c r="AK120" s="807" t="s">
        <v>135</v>
      </c>
      <c r="AL120" s="805"/>
      <c r="AM120" s="805"/>
      <c r="AN120" s="805"/>
      <c r="AO120" s="806"/>
      <c r="AP120" s="849" t="s">
        <v>336</v>
      </c>
      <c r="AQ120" s="850"/>
      <c r="AR120" s="850"/>
      <c r="AS120" s="850"/>
      <c r="AT120" s="851"/>
      <c r="AU120" s="905" t="s">
        <v>370</v>
      </c>
      <c r="AV120" s="906"/>
      <c r="AW120" s="906"/>
      <c r="AX120" s="906"/>
      <c r="AY120" s="907"/>
      <c r="AZ120" s="885" t="s">
        <v>371</v>
      </c>
      <c r="BA120" s="833"/>
      <c r="BB120" s="833"/>
      <c r="BC120" s="833"/>
      <c r="BD120" s="833"/>
      <c r="BE120" s="833"/>
      <c r="BF120" s="833"/>
      <c r="BG120" s="833"/>
      <c r="BH120" s="833"/>
      <c r="BI120" s="833"/>
      <c r="BJ120" s="833"/>
      <c r="BK120" s="833"/>
      <c r="BL120" s="833"/>
      <c r="BM120" s="833"/>
      <c r="BN120" s="833"/>
      <c r="BO120" s="833"/>
      <c r="BP120" s="834"/>
      <c r="BQ120" s="886">
        <v>1927510</v>
      </c>
      <c r="BR120" s="867"/>
      <c r="BS120" s="867"/>
      <c r="BT120" s="867"/>
      <c r="BU120" s="867"/>
      <c r="BV120" s="867">
        <v>2159727</v>
      </c>
      <c r="BW120" s="867"/>
      <c r="BX120" s="867"/>
      <c r="BY120" s="867"/>
      <c r="BZ120" s="867"/>
      <c r="CA120" s="867">
        <v>2486445</v>
      </c>
      <c r="CB120" s="867"/>
      <c r="CC120" s="867"/>
      <c r="CD120" s="867"/>
      <c r="CE120" s="867"/>
      <c r="CF120" s="891">
        <v>34.4</v>
      </c>
      <c r="CG120" s="892"/>
      <c r="CH120" s="892"/>
      <c r="CI120" s="892"/>
      <c r="CJ120" s="892"/>
      <c r="CK120" s="893" t="s">
        <v>372</v>
      </c>
      <c r="CL120" s="877"/>
      <c r="CM120" s="877"/>
      <c r="CN120" s="877"/>
      <c r="CO120" s="878"/>
      <c r="CP120" s="897" t="s">
        <v>373</v>
      </c>
      <c r="CQ120" s="898"/>
      <c r="CR120" s="898"/>
      <c r="CS120" s="898"/>
      <c r="CT120" s="898"/>
      <c r="CU120" s="898"/>
      <c r="CV120" s="898"/>
      <c r="CW120" s="898"/>
      <c r="CX120" s="898"/>
      <c r="CY120" s="898"/>
      <c r="CZ120" s="898"/>
      <c r="DA120" s="898"/>
      <c r="DB120" s="898"/>
      <c r="DC120" s="898"/>
      <c r="DD120" s="898"/>
      <c r="DE120" s="898"/>
      <c r="DF120" s="899"/>
      <c r="DG120" s="886" t="s">
        <v>288</v>
      </c>
      <c r="DH120" s="867"/>
      <c r="DI120" s="867"/>
      <c r="DJ120" s="867"/>
      <c r="DK120" s="867"/>
      <c r="DL120" s="867">
        <v>1767065</v>
      </c>
      <c r="DM120" s="867"/>
      <c r="DN120" s="867"/>
      <c r="DO120" s="867"/>
      <c r="DP120" s="867"/>
      <c r="DQ120" s="867">
        <v>1755024</v>
      </c>
      <c r="DR120" s="867"/>
      <c r="DS120" s="867"/>
      <c r="DT120" s="867"/>
      <c r="DU120" s="867"/>
      <c r="DV120" s="868">
        <v>24.3</v>
      </c>
      <c r="DW120" s="868"/>
      <c r="DX120" s="868"/>
      <c r="DY120" s="868"/>
      <c r="DZ120" s="869"/>
    </row>
    <row r="121" spans="1:130" s="220" customFormat="1" ht="26.25" customHeight="1" x14ac:dyDescent="0.15">
      <c r="A121" s="845"/>
      <c r="B121" s="846"/>
      <c r="C121" s="888" t="s">
        <v>374</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804" t="s">
        <v>135</v>
      </c>
      <c r="AB121" s="805"/>
      <c r="AC121" s="805"/>
      <c r="AD121" s="805"/>
      <c r="AE121" s="806"/>
      <c r="AF121" s="807" t="s">
        <v>335</v>
      </c>
      <c r="AG121" s="805"/>
      <c r="AH121" s="805"/>
      <c r="AI121" s="805"/>
      <c r="AJ121" s="806"/>
      <c r="AK121" s="807" t="s">
        <v>358</v>
      </c>
      <c r="AL121" s="805"/>
      <c r="AM121" s="805"/>
      <c r="AN121" s="805"/>
      <c r="AO121" s="806"/>
      <c r="AP121" s="849" t="s">
        <v>288</v>
      </c>
      <c r="AQ121" s="850"/>
      <c r="AR121" s="850"/>
      <c r="AS121" s="850"/>
      <c r="AT121" s="851"/>
      <c r="AU121" s="908"/>
      <c r="AV121" s="909"/>
      <c r="AW121" s="909"/>
      <c r="AX121" s="909"/>
      <c r="AY121" s="910"/>
      <c r="AZ121" s="840" t="s">
        <v>375</v>
      </c>
      <c r="BA121" s="777"/>
      <c r="BB121" s="777"/>
      <c r="BC121" s="777"/>
      <c r="BD121" s="777"/>
      <c r="BE121" s="777"/>
      <c r="BF121" s="777"/>
      <c r="BG121" s="777"/>
      <c r="BH121" s="777"/>
      <c r="BI121" s="777"/>
      <c r="BJ121" s="777"/>
      <c r="BK121" s="777"/>
      <c r="BL121" s="777"/>
      <c r="BM121" s="777"/>
      <c r="BN121" s="777"/>
      <c r="BO121" s="777"/>
      <c r="BP121" s="778"/>
      <c r="BQ121" s="841">
        <v>1424842</v>
      </c>
      <c r="BR121" s="842"/>
      <c r="BS121" s="842"/>
      <c r="BT121" s="842"/>
      <c r="BU121" s="842"/>
      <c r="BV121" s="842">
        <v>1353099</v>
      </c>
      <c r="BW121" s="842"/>
      <c r="BX121" s="842"/>
      <c r="BY121" s="842"/>
      <c r="BZ121" s="842"/>
      <c r="CA121" s="842">
        <v>1393336</v>
      </c>
      <c r="CB121" s="842"/>
      <c r="CC121" s="842"/>
      <c r="CD121" s="842"/>
      <c r="CE121" s="842"/>
      <c r="CF121" s="900">
        <v>19.3</v>
      </c>
      <c r="CG121" s="901"/>
      <c r="CH121" s="901"/>
      <c r="CI121" s="901"/>
      <c r="CJ121" s="901"/>
      <c r="CK121" s="894"/>
      <c r="CL121" s="880"/>
      <c r="CM121" s="880"/>
      <c r="CN121" s="880"/>
      <c r="CO121" s="881"/>
      <c r="CP121" s="860" t="s">
        <v>376</v>
      </c>
      <c r="CQ121" s="861"/>
      <c r="CR121" s="861"/>
      <c r="CS121" s="861"/>
      <c r="CT121" s="861"/>
      <c r="CU121" s="861"/>
      <c r="CV121" s="861"/>
      <c r="CW121" s="861"/>
      <c r="CX121" s="861"/>
      <c r="CY121" s="861"/>
      <c r="CZ121" s="861"/>
      <c r="DA121" s="861"/>
      <c r="DB121" s="861"/>
      <c r="DC121" s="861"/>
      <c r="DD121" s="861"/>
      <c r="DE121" s="861"/>
      <c r="DF121" s="862"/>
      <c r="DG121" s="841">
        <v>31720</v>
      </c>
      <c r="DH121" s="842"/>
      <c r="DI121" s="842"/>
      <c r="DJ121" s="842"/>
      <c r="DK121" s="842"/>
      <c r="DL121" s="842">
        <v>19531</v>
      </c>
      <c r="DM121" s="842"/>
      <c r="DN121" s="842"/>
      <c r="DO121" s="842"/>
      <c r="DP121" s="842"/>
      <c r="DQ121" s="842">
        <v>8939</v>
      </c>
      <c r="DR121" s="842"/>
      <c r="DS121" s="842"/>
      <c r="DT121" s="842"/>
      <c r="DU121" s="842"/>
      <c r="DV121" s="819">
        <v>0.1</v>
      </c>
      <c r="DW121" s="819"/>
      <c r="DX121" s="819"/>
      <c r="DY121" s="819"/>
      <c r="DZ121" s="820"/>
    </row>
    <row r="122" spans="1:130" s="220" customFormat="1" ht="26.25" customHeight="1" x14ac:dyDescent="0.15">
      <c r="A122" s="845"/>
      <c r="B122" s="846"/>
      <c r="C122" s="840" t="s">
        <v>351</v>
      </c>
      <c r="D122" s="777"/>
      <c r="E122" s="777"/>
      <c r="F122" s="777"/>
      <c r="G122" s="777"/>
      <c r="H122" s="777"/>
      <c r="I122" s="777"/>
      <c r="J122" s="777"/>
      <c r="K122" s="777"/>
      <c r="L122" s="777"/>
      <c r="M122" s="777"/>
      <c r="N122" s="777"/>
      <c r="O122" s="777"/>
      <c r="P122" s="777"/>
      <c r="Q122" s="777"/>
      <c r="R122" s="777"/>
      <c r="S122" s="777"/>
      <c r="T122" s="777"/>
      <c r="U122" s="777"/>
      <c r="V122" s="777"/>
      <c r="W122" s="777"/>
      <c r="X122" s="777"/>
      <c r="Y122" s="777"/>
      <c r="Z122" s="778"/>
      <c r="AA122" s="804" t="s">
        <v>135</v>
      </c>
      <c r="AB122" s="805"/>
      <c r="AC122" s="805"/>
      <c r="AD122" s="805"/>
      <c r="AE122" s="806"/>
      <c r="AF122" s="807" t="s">
        <v>135</v>
      </c>
      <c r="AG122" s="805"/>
      <c r="AH122" s="805"/>
      <c r="AI122" s="805"/>
      <c r="AJ122" s="806"/>
      <c r="AK122" s="807" t="s">
        <v>135</v>
      </c>
      <c r="AL122" s="805"/>
      <c r="AM122" s="805"/>
      <c r="AN122" s="805"/>
      <c r="AO122" s="806"/>
      <c r="AP122" s="849" t="s">
        <v>288</v>
      </c>
      <c r="AQ122" s="850"/>
      <c r="AR122" s="850"/>
      <c r="AS122" s="850"/>
      <c r="AT122" s="851"/>
      <c r="AU122" s="908"/>
      <c r="AV122" s="909"/>
      <c r="AW122" s="909"/>
      <c r="AX122" s="909"/>
      <c r="AY122" s="910"/>
      <c r="AZ122" s="863" t="s">
        <v>377</v>
      </c>
      <c r="BA122" s="864"/>
      <c r="BB122" s="864"/>
      <c r="BC122" s="864"/>
      <c r="BD122" s="864"/>
      <c r="BE122" s="864"/>
      <c r="BF122" s="864"/>
      <c r="BG122" s="864"/>
      <c r="BH122" s="864"/>
      <c r="BI122" s="864"/>
      <c r="BJ122" s="864"/>
      <c r="BK122" s="864"/>
      <c r="BL122" s="864"/>
      <c r="BM122" s="864"/>
      <c r="BN122" s="864"/>
      <c r="BO122" s="864"/>
      <c r="BP122" s="865"/>
      <c r="BQ122" s="904">
        <v>8938580</v>
      </c>
      <c r="BR122" s="870"/>
      <c r="BS122" s="870"/>
      <c r="BT122" s="870"/>
      <c r="BU122" s="870"/>
      <c r="BV122" s="870">
        <v>9023304</v>
      </c>
      <c r="BW122" s="870"/>
      <c r="BX122" s="870"/>
      <c r="BY122" s="870"/>
      <c r="BZ122" s="870"/>
      <c r="CA122" s="870">
        <v>8946793</v>
      </c>
      <c r="CB122" s="870"/>
      <c r="CC122" s="870"/>
      <c r="CD122" s="870"/>
      <c r="CE122" s="870"/>
      <c r="CF122" s="871">
        <v>123.8</v>
      </c>
      <c r="CG122" s="872"/>
      <c r="CH122" s="872"/>
      <c r="CI122" s="872"/>
      <c r="CJ122" s="872"/>
      <c r="CK122" s="894"/>
      <c r="CL122" s="880"/>
      <c r="CM122" s="880"/>
      <c r="CN122" s="880"/>
      <c r="CO122" s="881"/>
      <c r="CP122" s="860" t="s">
        <v>305</v>
      </c>
      <c r="CQ122" s="861"/>
      <c r="CR122" s="861"/>
      <c r="CS122" s="861"/>
      <c r="CT122" s="861"/>
      <c r="CU122" s="861"/>
      <c r="CV122" s="861"/>
      <c r="CW122" s="861"/>
      <c r="CX122" s="861"/>
      <c r="CY122" s="861"/>
      <c r="CZ122" s="861"/>
      <c r="DA122" s="861"/>
      <c r="DB122" s="861"/>
      <c r="DC122" s="861"/>
      <c r="DD122" s="861"/>
      <c r="DE122" s="861"/>
      <c r="DF122" s="862"/>
      <c r="DG122" s="841" t="s">
        <v>135</v>
      </c>
      <c r="DH122" s="842"/>
      <c r="DI122" s="842"/>
      <c r="DJ122" s="842"/>
      <c r="DK122" s="842"/>
      <c r="DL122" s="842" t="s">
        <v>135</v>
      </c>
      <c r="DM122" s="842"/>
      <c r="DN122" s="842"/>
      <c r="DO122" s="842"/>
      <c r="DP122" s="842"/>
      <c r="DQ122" s="842" t="s">
        <v>288</v>
      </c>
      <c r="DR122" s="842"/>
      <c r="DS122" s="842"/>
      <c r="DT122" s="842"/>
      <c r="DU122" s="842"/>
      <c r="DV122" s="819" t="s">
        <v>135</v>
      </c>
      <c r="DW122" s="819"/>
      <c r="DX122" s="819"/>
      <c r="DY122" s="819"/>
      <c r="DZ122" s="820"/>
    </row>
    <row r="123" spans="1:130" s="220" customFormat="1" ht="26.25" customHeight="1" x14ac:dyDescent="0.15">
      <c r="A123" s="845"/>
      <c r="B123" s="846"/>
      <c r="C123" s="840" t="s">
        <v>360</v>
      </c>
      <c r="D123" s="777"/>
      <c r="E123" s="777"/>
      <c r="F123" s="777"/>
      <c r="G123" s="777"/>
      <c r="H123" s="777"/>
      <c r="I123" s="777"/>
      <c r="J123" s="777"/>
      <c r="K123" s="777"/>
      <c r="L123" s="777"/>
      <c r="M123" s="777"/>
      <c r="N123" s="777"/>
      <c r="O123" s="777"/>
      <c r="P123" s="777"/>
      <c r="Q123" s="777"/>
      <c r="R123" s="777"/>
      <c r="S123" s="777"/>
      <c r="T123" s="777"/>
      <c r="U123" s="777"/>
      <c r="V123" s="777"/>
      <c r="W123" s="777"/>
      <c r="X123" s="777"/>
      <c r="Y123" s="777"/>
      <c r="Z123" s="778"/>
      <c r="AA123" s="804" t="s">
        <v>336</v>
      </c>
      <c r="AB123" s="805"/>
      <c r="AC123" s="805"/>
      <c r="AD123" s="805"/>
      <c r="AE123" s="806"/>
      <c r="AF123" s="807" t="s">
        <v>288</v>
      </c>
      <c r="AG123" s="805"/>
      <c r="AH123" s="805"/>
      <c r="AI123" s="805"/>
      <c r="AJ123" s="806"/>
      <c r="AK123" s="807" t="s">
        <v>363</v>
      </c>
      <c r="AL123" s="805"/>
      <c r="AM123" s="805"/>
      <c r="AN123" s="805"/>
      <c r="AO123" s="806"/>
      <c r="AP123" s="849" t="s">
        <v>135</v>
      </c>
      <c r="AQ123" s="850"/>
      <c r="AR123" s="850"/>
      <c r="AS123" s="850"/>
      <c r="AT123" s="851"/>
      <c r="AU123" s="911"/>
      <c r="AV123" s="912"/>
      <c r="AW123" s="912"/>
      <c r="AX123" s="912"/>
      <c r="AY123" s="912"/>
      <c r="AZ123" s="241" t="s">
        <v>185</v>
      </c>
      <c r="BA123" s="241"/>
      <c r="BB123" s="241"/>
      <c r="BC123" s="241"/>
      <c r="BD123" s="241"/>
      <c r="BE123" s="241"/>
      <c r="BF123" s="241"/>
      <c r="BG123" s="241"/>
      <c r="BH123" s="241"/>
      <c r="BI123" s="241"/>
      <c r="BJ123" s="241"/>
      <c r="BK123" s="241"/>
      <c r="BL123" s="241"/>
      <c r="BM123" s="241"/>
      <c r="BN123" s="241"/>
      <c r="BO123" s="902" t="s">
        <v>378</v>
      </c>
      <c r="BP123" s="903"/>
      <c r="BQ123" s="857">
        <v>12290932</v>
      </c>
      <c r="BR123" s="858"/>
      <c r="BS123" s="858"/>
      <c r="BT123" s="858"/>
      <c r="BU123" s="858"/>
      <c r="BV123" s="858">
        <v>12536130</v>
      </c>
      <c r="BW123" s="858"/>
      <c r="BX123" s="858"/>
      <c r="BY123" s="858"/>
      <c r="BZ123" s="858"/>
      <c r="CA123" s="858">
        <v>12826574</v>
      </c>
      <c r="CB123" s="858"/>
      <c r="CC123" s="858"/>
      <c r="CD123" s="858"/>
      <c r="CE123" s="858"/>
      <c r="CF123" s="773"/>
      <c r="CG123" s="774"/>
      <c r="CH123" s="774"/>
      <c r="CI123" s="774"/>
      <c r="CJ123" s="859"/>
      <c r="CK123" s="894"/>
      <c r="CL123" s="880"/>
      <c r="CM123" s="880"/>
      <c r="CN123" s="880"/>
      <c r="CO123" s="881"/>
      <c r="CP123" s="860"/>
      <c r="CQ123" s="861"/>
      <c r="CR123" s="861"/>
      <c r="CS123" s="861"/>
      <c r="CT123" s="861"/>
      <c r="CU123" s="861"/>
      <c r="CV123" s="861"/>
      <c r="CW123" s="861"/>
      <c r="CX123" s="861"/>
      <c r="CY123" s="861"/>
      <c r="CZ123" s="861"/>
      <c r="DA123" s="861"/>
      <c r="DB123" s="861"/>
      <c r="DC123" s="861"/>
      <c r="DD123" s="861"/>
      <c r="DE123" s="861"/>
      <c r="DF123" s="862"/>
      <c r="DG123" s="804"/>
      <c r="DH123" s="805"/>
      <c r="DI123" s="805"/>
      <c r="DJ123" s="805"/>
      <c r="DK123" s="806"/>
      <c r="DL123" s="807"/>
      <c r="DM123" s="805"/>
      <c r="DN123" s="805"/>
      <c r="DO123" s="805"/>
      <c r="DP123" s="806"/>
      <c r="DQ123" s="807"/>
      <c r="DR123" s="805"/>
      <c r="DS123" s="805"/>
      <c r="DT123" s="805"/>
      <c r="DU123" s="806"/>
      <c r="DV123" s="849"/>
      <c r="DW123" s="850"/>
      <c r="DX123" s="850"/>
      <c r="DY123" s="850"/>
      <c r="DZ123" s="851"/>
    </row>
    <row r="124" spans="1:130" s="220" customFormat="1" ht="26.25" customHeight="1" thickBot="1" x14ac:dyDescent="0.2">
      <c r="A124" s="845"/>
      <c r="B124" s="846"/>
      <c r="C124" s="840" t="s">
        <v>364</v>
      </c>
      <c r="D124" s="777"/>
      <c r="E124" s="777"/>
      <c r="F124" s="777"/>
      <c r="G124" s="777"/>
      <c r="H124" s="777"/>
      <c r="I124" s="777"/>
      <c r="J124" s="777"/>
      <c r="K124" s="777"/>
      <c r="L124" s="777"/>
      <c r="M124" s="777"/>
      <c r="N124" s="777"/>
      <c r="O124" s="777"/>
      <c r="P124" s="777"/>
      <c r="Q124" s="777"/>
      <c r="R124" s="777"/>
      <c r="S124" s="777"/>
      <c r="T124" s="777"/>
      <c r="U124" s="777"/>
      <c r="V124" s="777"/>
      <c r="W124" s="777"/>
      <c r="X124" s="777"/>
      <c r="Y124" s="777"/>
      <c r="Z124" s="778"/>
      <c r="AA124" s="804" t="s">
        <v>135</v>
      </c>
      <c r="AB124" s="805"/>
      <c r="AC124" s="805"/>
      <c r="AD124" s="805"/>
      <c r="AE124" s="806"/>
      <c r="AF124" s="807" t="s">
        <v>363</v>
      </c>
      <c r="AG124" s="805"/>
      <c r="AH124" s="805"/>
      <c r="AI124" s="805"/>
      <c r="AJ124" s="806"/>
      <c r="AK124" s="807" t="s">
        <v>341</v>
      </c>
      <c r="AL124" s="805"/>
      <c r="AM124" s="805"/>
      <c r="AN124" s="805"/>
      <c r="AO124" s="806"/>
      <c r="AP124" s="849" t="s">
        <v>288</v>
      </c>
      <c r="AQ124" s="850"/>
      <c r="AR124" s="850"/>
      <c r="AS124" s="850"/>
      <c r="AT124" s="851"/>
      <c r="AU124" s="852" t="s">
        <v>379</v>
      </c>
      <c r="AV124" s="853"/>
      <c r="AW124" s="853"/>
      <c r="AX124" s="853"/>
      <c r="AY124" s="853"/>
      <c r="AZ124" s="853"/>
      <c r="BA124" s="853"/>
      <c r="BB124" s="853"/>
      <c r="BC124" s="853"/>
      <c r="BD124" s="853"/>
      <c r="BE124" s="853"/>
      <c r="BF124" s="853"/>
      <c r="BG124" s="853"/>
      <c r="BH124" s="853"/>
      <c r="BI124" s="853"/>
      <c r="BJ124" s="853"/>
      <c r="BK124" s="853"/>
      <c r="BL124" s="853"/>
      <c r="BM124" s="853"/>
      <c r="BN124" s="853"/>
      <c r="BO124" s="853"/>
      <c r="BP124" s="854"/>
      <c r="BQ124" s="855">
        <v>43.3</v>
      </c>
      <c r="BR124" s="856"/>
      <c r="BS124" s="856"/>
      <c r="BT124" s="856"/>
      <c r="BU124" s="856"/>
      <c r="BV124" s="856">
        <v>31.5</v>
      </c>
      <c r="BW124" s="856"/>
      <c r="BX124" s="856"/>
      <c r="BY124" s="856"/>
      <c r="BZ124" s="856"/>
      <c r="CA124" s="856">
        <v>24.1</v>
      </c>
      <c r="CB124" s="856"/>
      <c r="CC124" s="856"/>
      <c r="CD124" s="856"/>
      <c r="CE124" s="856"/>
      <c r="CF124" s="751"/>
      <c r="CG124" s="752"/>
      <c r="CH124" s="752"/>
      <c r="CI124" s="752"/>
      <c r="CJ124" s="887"/>
      <c r="CK124" s="895"/>
      <c r="CL124" s="895"/>
      <c r="CM124" s="895"/>
      <c r="CN124" s="895"/>
      <c r="CO124" s="896"/>
      <c r="CP124" s="860" t="s">
        <v>380</v>
      </c>
      <c r="CQ124" s="861"/>
      <c r="CR124" s="861"/>
      <c r="CS124" s="861"/>
      <c r="CT124" s="861"/>
      <c r="CU124" s="861"/>
      <c r="CV124" s="861"/>
      <c r="CW124" s="861"/>
      <c r="CX124" s="861"/>
      <c r="CY124" s="861"/>
      <c r="CZ124" s="861"/>
      <c r="DA124" s="861"/>
      <c r="DB124" s="861"/>
      <c r="DC124" s="861"/>
      <c r="DD124" s="861"/>
      <c r="DE124" s="861"/>
      <c r="DF124" s="862"/>
      <c r="DG124" s="788">
        <v>2264481</v>
      </c>
      <c r="DH124" s="789"/>
      <c r="DI124" s="789"/>
      <c r="DJ124" s="789"/>
      <c r="DK124" s="790"/>
      <c r="DL124" s="791" t="s">
        <v>135</v>
      </c>
      <c r="DM124" s="789"/>
      <c r="DN124" s="789"/>
      <c r="DO124" s="789"/>
      <c r="DP124" s="790"/>
      <c r="DQ124" s="791" t="s">
        <v>358</v>
      </c>
      <c r="DR124" s="789"/>
      <c r="DS124" s="789"/>
      <c r="DT124" s="789"/>
      <c r="DU124" s="790"/>
      <c r="DV124" s="873" t="s">
        <v>135</v>
      </c>
      <c r="DW124" s="874"/>
      <c r="DX124" s="874"/>
      <c r="DY124" s="874"/>
      <c r="DZ124" s="875"/>
    </row>
    <row r="125" spans="1:130" s="220" customFormat="1" ht="26.25" customHeight="1" x14ac:dyDescent="0.15">
      <c r="A125" s="845"/>
      <c r="B125" s="846"/>
      <c r="C125" s="840" t="s">
        <v>366</v>
      </c>
      <c r="D125" s="777"/>
      <c r="E125" s="777"/>
      <c r="F125" s="777"/>
      <c r="G125" s="777"/>
      <c r="H125" s="777"/>
      <c r="I125" s="777"/>
      <c r="J125" s="777"/>
      <c r="K125" s="777"/>
      <c r="L125" s="777"/>
      <c r="M125" s="777"/>
      <c r="N125" s="777"/>
      <c r="O125" s="777"/>
      <c r="P125" s="777"/>
      <c r="Q125" s="777"/>
      <c r="R125" s="777"/>
      <c r="S125" s="777"/>
      <c r="T125" s="777"/>
      <c r="U125" s="777"/>
      <c r="V125" s="777"/>
      <c r="W125" s="777"/>
      <c r="X125" s="777"/>
      <c r="Y125" s="777"/>
      <c r="Z125" s="778"/>
      <c r="AA125" s="804" t="s">
        <v>135</v>
      </c>
      <c r="AB125" s="805"/>
      <c r="AC125" s="805"/>
      <c r="AD125" s="805"/>
      <c r="AE125" s="806"/>
      <c r="AF125" s="807" t="s">
        <v>135</v>
      </c>
      <c r="AG125" s="805"/>
      <c r="AH125" s="805"/>
      <c r="AI125" s="805"/>
      <c r="AJ125" s="806"/>
      <c r="AK125" s="807" t="s">
        <v>288</v>
      </c>
      <c r="AL125" s="805"/>
      <c r="AM125" s="805"/>
      <c r="AN125" s="805"/>
      <c r="AO125" s="806"/>
      <c r="AP125" s="849" t="s">
        <v>358</v>
      </c>
      <c r="AQ125" s="850"/>
      <c r="AR125" s="850"/>
      <c r="AS125" s="850"/>
      <c r="AT125" s="851"/>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2"/>
      <c r="BR125" s="222"/>
      <c r="BS125" s="222"/>
      <c r="BT125" s="222"/>
      <c r="BU125" s="222"/>
      <c r="BV125" s="222"/>
      <c r="BW125" s="222"/>
      <c r="BX125" s="222"/>
      <c r="BY125" s="222"/>
      <c r="BZ125" s="222"/>
      <c r="CA125" s="222"/>
      <c r="CB125" s="222"/>
      <c r="CC125" s="222"/>
      <c r="CD125" s="222"/>
      <c r="CE125" s="222"/>
      <c r="CF125" s="222"/>
      <c r="CG125" s="222"/>
      <c r="CH125" s="222"/>
      <c r="CI125" s="222"/>
      <c r="CJ125" s="244"/>
      <c r="CK125" s="876" t="s">
        <v>381</v>
      </c>
      <c r="CL125" s="877"/>
      <c r="CM125" s="877"/>
      <c r="CN125" s="877"/>
      <c r="CO125" s="878"/>
      <c r="CP125" s="885" t="s">
        <v>382</v>
      </c>
      <c r="CQ125" s="833"/>
      <c r="CR125" s="833"/>
      <c r="CS125" s="833"/>
      <c r="CT125" s="833"/>
      <c r="CU125" s="833"/>
      <c r="CV125" s="833"/>
      <c r="CW125" s="833"/>
      <c r="CX125" s="833"/>
      <c r="CY125" s="833"/>
      <c r="CZ125" s="833"/>
      <c r="DA125" s="833"/>
      <c r="DB125" s="833"/>
      <c r="DC125" s="833"/>
      <c r="DD125" s="833"/>
      <c r="DE125" s="833"/>
      <c r="DF125" s="834"/>
      <c r="DG125" s="886" t="s">
        <v>336</v>
      </c>
      <c r="DH125" s="867"/>
      <c r="DI125" s="867"/>
      <c r="DJ125" s="867"/>
      <c r="DK125" s="867"/>
      <c r="DL125" s="867" t="s">
        <v>288</v>
      </c>
      <c r="DM125" s="867"/>
      <c r="DN125" s="867"/>
      <c r="DO125" s="867"/>
      <c r="DP125" s="867"/>
      <c r="DQ125" s="867" t="s">
        <v>135</v>
      </c>
      <c r="DR125" s="867"/>
      <c r="DS125" s="867"/>
      <c r="DT125" s="867"/>
      <c r="DU125" s="867"/>
      <c r="DV125" s="868" t="s">
        <v>135</v>
      </c>
      <c r="DW125" s="868"/>
      <c r="DX125" s="868"/>
      <c r="DY125" s="868"/>
      <c r="DZ125" s="869"/>
    </row>
    <row r="126" spans="1:130" s="220" customFormat="1" ht="26.25" customHeight="1" thickBot="1" x14ac:dyDescent="0.2">
      <c r="A126" s="845"/>
      <c r="B126" s="846"/>
      <c r="C126" s="840" t="s">
        <v>369</v>
      </c>
      <c r="D126" s="777"/>
      <c r="E126" s="777"/>
      <c r="F126" s="777"/>
      <c r="G126" s="777"/>
      <c r="H126" s="777"/>
      <c r="I126" s="777"/>
      <c r="J126" s="777"/>
      <c r="K126" s="777"/>
      <c r="L126" s="777"/>
      <c r="M126" s="777"/>
      <c r="N126" s="777"/>
      <c r="O126" s="777"/>
      <c r="P126" s="777"/>
      <c r="Q126" s="777"/>
      <c r="R126" s="777"/>
      <c r="S126" s="777"/>
      <c r="T126" s="777"/>
      <c r="U126" s="777"/>
      <c r="V126" s="777"/>
      <c r="W126" s="777"/>
      <c r="X126" s="777"/>
      <c r="Y126" s="777"/>
      <c r="Z126" s="778"/>
      <c r="AA126" s="804" t="s">
        <v>135</v>
      </c>
      <c r="AB126" s="805"/>
      <c r="AC126" s="805"/>
      <c r="AD126" s="805"/>
      <c r="AE126" s="806"/>
      <c r="AF126" s="807" t="s">
        <v>135</v>
      </c>
      <c r="AG126" s="805"/>
      <c r="AH126" s="805"/>
      <c r="AI126" s="805"/>
      <c r="AJ126" s="806"/>
      <c r="AK126" s="807" t="s">
        <v>367</v>
      </c>
      <c r="AL126" s="805"/>
      <c r="AM126" s="805"/>
      <c r="AN126" s="805"/>
      <c r="AO126" s="806"/>
      <c r="AP126" s="849" t="s">
        <v>367</v>
      </c>
      <c r="AQ126" s="850"/>
      <c r="AR126" s="850"/>
      <c r="AS126" s="850"/>
      <c r="AT126" s="851"/>
      <c r="AU126" s="222"/>
      <c r="AV126" s="222"/>
      <c r="AW126" s="222"/>
      <c r="AX126" s="222"/>
      <c r="AY126" s="222"/>
      <c r="AZ126" s="222"/>
      <c r="BA126" s="222"/>
      <c r="BB126" s="222"/>
      <c r="BC126" s="222"/>
      <c r="BD126" s="222"/>
      <c r="BE126" s="222"/>
      <c r="BF126" s="222"/>
      <c r="BG126" s="222"/>
      <c r="BH126" s="222"/>
      <c r="BI126" s="222"/>
      <c r="BJ126" s="222"/>
      <c r="BK126" s="222"/>
      <c r="BL126" s="222"/>
      <c r="BM126" s="222"/>
      <c r="BN126" s="222"/>
      <c r="BO126" s="222"/>
      <c r="BP126" s="222"/>
      <c r="BQ126" s="222"/>
      <c r="BR126" s="222"/>
      <c r="BS126" s="222"/>
      <c r="BT126" s="222"/>
      <c r="BU126" s="222"/>
      <c r="BV126" s="222"/>
      <c r="BW126" s="222"/>
      <c r="BX126" s="222"/>
      <c r="BY126" s="222"/>
      <c r="BZ126" s="222"/>
      <c r="CA126" s="222"/>
      <c r="CB126" s="222"/>
      <c r="CC126" s="222"/>
      <c r="CD126" s="245"/>
      <c r="CE126" s="245"/>
      <c r="CF126" s="245"/>
      <c r="CG126" s="222"/>
      <c r="CH126" s="222"/>
      <c r="CI126" s="222"/>
      <c r="CJ126" s="244"/>
      <c r="CK126" s="879"/>
      <c r="CL126" s="880"/>
      <c r="CM126" s="880"/>
      <c r="CN126" s="880"/>
      <c r="CO126" s="881"/>
      <c r="CP126" s="840" t="s">
        <v>383</v>
      </c>
      <c r="CQ126" s="777"/>
      <c r="CR126" s="777"/>
      <c r="CS126" s="777"/>
      <c r="CT126" s="777"/>
      <c r="CU126" s="777"/>
      <c r="CV126" s="777"/>
      <c r="CW126" s="777"/>
      <c r="CX126" s="777"/>
      <c r="CY126" s="777"/>
      <c r="CZ126" s="777"/>
      <c r="DA126" s="777"/>
      <c r="DB126" s="777"/>
      <c r="DC126" s="777"/>
      <c r="DD126" s="777"/>
      <c r="DE126" s="777"/>
      <c r="DF126" s="778"/>
      <c r="DG126" s="841" t="s">
        <v>135</v>
      </c>
      <c r="DH126" s="842"/>
      <c r="DI126" s="842"/>
      <c r="DJ126" s="842"/>
      <c r="DK126" s="842"/>
      <c r="DL126" s="842" t="s">
        <v>135</v>
      </c>
      <c r="DM126" s="842"/>
      <c r="DN126" s="842"/>
      <c r="DO126" s="842"/>
      <c r="DP126" s="842"/>
      <c r="DQ126" s="842" t="s">
        <v>135</v>
      </c>
      <c r="DR126" s="842"/>
      <c r="DS126" s="842"/>
      <c r="DT126" s="842"/>
      <c r="DU126" s="842"/>
      <c r="DV126" s="819" t="s">
        <v>135</v>
      </c>
      <c r="DW126" s="819"/>
      <c r="DX126" s="819"/>
      <c r="DY126" s="819"/>
      <c r="DZ126" s="820"/>
    </row>
    <row r="127" spans="1:130" s="220" customFormat="1" ht="26.25" customHeight="1" x14ac:dyDescent="0.15">
      <c r="A127" s="847"/>
      <c r="B127" s="848"/>
      <c r="C127" s="863" t="s">
        <v>384</v>
      </c>
      <c r="D127" s="864"/>
      <c r="E127" s="864"/>
      <c r="F127" s="864"/>
      <c r="G127" s="864"/>
      <c r="H127" s="864"/>
      <c r="I127" s="864"/>
      <c r="J127" s="864"/>
      <c r="K127" s="864"/>
      <c r="L127" s="864"/>
      <c r="M127" s="864"/>
      <c r="N127" s="864"/>
      <c r="O127" s="864"/>
      <c r="P127" s="864"/>
      <c r="Q127" s="864"/>
      <c r="R127" s="864"/>
      <c r="S127" s="864"/>
      <c r="T127" s="864"/>
      <c r="U127" s="864"/>
      <c r="V127" s="864"/>
      <c r="W127" s="864"/>
      <c r="X127" s="864"/>
      <c r="Y127" s="864"/>
      <c r="Z127" s="865"/>
      <c r="AA127" s="804" t="s">
        <v>135</v>
      </c>
      <c r="AB127" s="805"/>
      <c r="AC127" s="805"/>
      <c r="AD127" s="805"/>
      <c r="AE127" s="806"/>
      <c r="AF127" s="807" t="s">
        <v>135</v>
      </c>
      <c r="AG127" s="805"/>
      <c r="AH127" s="805"/>
      <c r="AI127" s="805"/>
      <c r="AJ127" s="806"/>
      <c r="AK127" s="807" t="s">
        <v>135</v>
      </c>
      <c r="AL127" s="805"/>
      <c r="AM127" s="805"/>
      <c r="AN127" s="805"/>
      <c r="AO127" s="806"/>
      <c r="AP127" s="849" t="s">
        <v>363</v>
      </c>
      <c r="AQ127" s="850"/>
      <c r="AR127" s="850"/>
      <c r="AS127" s="850"/>
      <c r="AT127" s="851"/>
      <c r="AU127" s="222"/>
      <c r="AV127" s="222"/>
      <c r="AW127" s="222"/>
      <c r="AX127" s="866" t="s">
        <v>385</v>
      </c>
      <c r="AY127" s="837"/>
      <c r="AZ127" s="837"/>
      <c r="BA127" s="837"/>
      <c r="BB127" s="837"/>
      <c r="BC127" s="837"/>
      <c r="BD127" s="837"/>
      <c r="BE127" s="838"/>
      <c r="BF127" s="836" t="s">
        <v>386</v>
      </c>
      <c r="BG127" s="837"/>
      <c r="BH127" s="837"/>
      <c r="BI127" s="837"/>
      <c r="BJ127" s="837"/>
      <c r="BK127" s="837"/>
      <c r="BL127" s="838"/>
      <c r="BM127" s="836" t="s">
        <v>387</v>
      </c>
      <c r="BN127" s="837"/>
      <c r="BO127" s="837"/>
      <c r="BP127" s="837"/>
      <c r="BQ127" s="837"/>
      <c r="BR127" s="837"/>
      <c r="BS127" s="838"/>
      <c r="BT127" s="836" t="s">
        <v>388</v>
      </c>
      <c r="BU127" s="837"/>
      <c r="BV127" s="837"/>
      <c r="BW127" s="837"/>
      <c r="BX127" s="837"/>
      <c r="BY127" s="837"/>
      <c r="BZ127" s="839"/>
      <c r="CA127" s="222"/>
      <c r="CB127" s="222"/>
      <c r="CC127" s="222"/>
      <c r="CD127" s="245"/>
      <c r="CE127" s="245"/>
      <c r="CF127" s="245"/>
      <c r="CG127" s="222"/>
      <c r="CH127" s="222"/>
      <c r="CI127" s="222"/>
      <c r="CJ127" s="244"/>
      <c r="CK127" s="879"/>
      <c r="CL127" s="880"/>
      <c r="CM127" s="880"/>
      <c r="CN127" s="880"/>
      <c r="CO127" s="881"/>
      <c r="CP127" s="840" t="s">
        <v>389</v>
      </c>
      <c r="CQ127" s="777"/>
      <c r="CR127" s="777"/>
      <c r="CS127" s="777"/>
      <c r="CT127" s="777"/>
      <c r="CU127" s="777"/>
      <c r="CV127" s="777"/>
      <c r="CW127" s="777"/>
      <c r="CX127" s="777"/>
      <c r="CY127" s="777"/>
      <c r="CZ127" s="777"/>
      <c r="DA127" s="777"/>
      <c r="DB127" s="777"/>
      <c r="DC127" s="777"/>
      <c r="DD127" s="777"/>
      <c r="DE127" s="777"/>
      <c r="DF127" s="778"/>
      <c r="DG127" s="841" t="s">
        <v>135</v>
      </c>
      <c r="DH127" s="842"/>
      <c r="DI127" s="842"/>
      <c r="DJ127" s="842"/>
      <c r="DK127" s="842"/>
      <c r="DL127" s="842" t="s">
        <v>135</v>
      </c>
      <c r="DM127" s="842"/>
      <c r="DN127" s="842"/>
      <c r="DO127" s="842"/>
      <c r="DP127" s="842"/>
      <c r="DQ127" s="842" t="s">
        <v>135</v>
      </c>
      <c r="DR127" s="842"/>
      <c r="DS127" s="842"/>
      <c r="DT127" s="842"/>
      <c r="DU127" s="842"/>
      <c r="DV127" s="819" t="s">
        <v>135</v>
      </c>
      <c r="DW127" s="819"/>
      <c r="DX127" s="819"/>
      <c r="DY127" s="819"/>
      <c r="DZ127" s="820"/>
    </row>
    <row r="128" spans="1:130" s="220" customFormat="1" ht="26.25" customHeight="1" thickBot="1" x14ac:dyDescent="0.2">
      <c r="A128" s="821" t="s">
        <v>390</v>
      </c>
      <c r="B128" s="822"/>
      <c r="C128" s="822"/>
      <c r="D128" s="822"/>
      <c r="E128" s="822"/>
      <c r="F128" s="822"/>
      <c r="G128" s="822"/>
      <c r="H128" s="822"/>
      <c r="I128" s="822"/>
      <c r="J128" s="822"/>
      <c r="K128" s="822"/>
      <c r="L128" s="822"/>
      <c r="M128" s="822"/>
      <c r="N128" s="822"/>
      <c r="O128" s="822"/>
      <c r="P128" s="822"/>
      <c r="Q128" s="822"/>
      <c r="R128" s="822"/>
      <c r="S128" s="822"/>
      <c r="T128" s="822"/>
      <c r="U128" s="822"/>
      <c r="V128" s="822"/>
      <c r="W128" s="823" t="s">
        <v>391</v>
      </c>
      <c r="X128" s="823"/>
      <c r="Y128" s="823"/>
      <c r="Z128" s="824"/>
      <c r="AA128" s="825">
        <v>105360</v>
      </c>
      <c r="AB128" s="826"/>
      <c r="AC128" s="826"/>
      <c r="AD128" s="826"/>
      <c r="AE128" s="827"/>
      <c r="AF128" s="828">
        <v>78899</v>
      </c>
      <c r="AG128" s="826"/>
      <c r="AH128" s="826"/>
      <c r="AI128" s="826"/>
      <c r="AJ128" s="827"/>
      <c r="AK128" s="828">
        <v>67836</v>
      </c>
      <c r="AL128" s="826"/>
      <c r="AM128" s="826"/>
      <c r="AN128" s="826"/>
      <c r="AO128" s="827"/>
      <c r="AP128" s="829"/>
      <c r="AQ128" s="830"/>
      <c r="AR128" s="830"/>
      <c r="AS128" s="830"/>
      <c r="AT128" s="831"/>
      <c r="AU128" s="222"/>
      <c r="AV128" s="222"/>
      <c r="AW128" s="222"/>
      <c r="AX128" s="832" t="s">
        <v>392</v>
      </c>
      <c r="AY128" s="833"/>
      <c r="AZ128" s="833"/>
      <c r="BA128" s="833"/>
      <c r="BB128" s="833"/>
      <c r="BC128" s="833"/>
      <c r="BD128" s="833"/>
      <c r="BE128" s="834"/>
      <c r="BF128" s="811" t="s">
        <v>288</v>
      </c>
      <c r="BG128" s="812"/>
      <c r="BH128" s="812"/>
      <c r="BI128" s="812"/>
      <c r="BJ128" s="812"/>
      <c r="BK128" s="812"/>
      <c r="BL128" s="835"/>
      <c r="BM128" s="811">
        <v>13.78</v>
      </c>
      <c r="BN128" s="812"/>
      <c r="BO128" s="812"/>
      <c r="BP128" s="812"/>
      <c r="BQ128" s="812"/>
      <c r="BR128" s="812"/>
      <c r="BS128" s="835"/>
      <c r="BT128" s="811">
        <v>20</v>
      </c>
      <c r="BU128" s="812"/>
      <c r="BV128" s="812"/>
      <c r="BW128" s="812"/>
      <c r="BX128" s="812"/>
      <c r="BY128" s="812"/>
      <c r="BZ128" s="813"/>
      <c r="CA128" s="245"/>
      <c r="CB128" s="245"/>
      <c r="CC128" s="245"/>
      <c r="CD128" s="245"/>
      <c r="CE128" s="245"/>
      <c r="CF128" s="245"/>
      <c r="CG128" s="222"/>
      <c r="CH128" s="222"/>
      <c r="CI128" s="222"/>
      <c r="CJ128" s="244"/>
      <c r="CK128" s="882"/>
      <c r="CL128" s="883"/>
      <c r="CM128" s="883"/>
      <c r="CN128" s="883"/>
      <c r="CO128" s="884"/>
      <c r="CP128" s="814" t="s">
        <v>393</v>
      </c>
      <c r="CQ128" s="755"/>
      <c r="CR128" s="755"/>
      <c r="CS128" s="755"/>
      <c r="CT128" s="755"/>
      <c r="CU128" s="755"/>
      <c r="CV128" s="755"/>
      <c r="CW128" s="755"/>
      <c r="CX128" s="755"/>
      <c r="CY128" s="755"/>
      <c r="CZ128" s="755"/>
      <c r="DA128" s="755"/>
      <c r="DB128" s="755"/>
      <c r="DC128" s="755"/>
      <c r="DD128" s="755"/>
      <c r="DE128" s="755"/>
      <c r="DF128" s="756"/>
      <c r="DG128" s="815" t="s">
        <v>363</v>
      </c>
      <c r="DH128" s="816"/>
      <c r="DI128" s="816"/>
      <c r="DJ128" s="816"/>
      <c r="DK128" s="816"/>
      <c r="DL128" s="816" t="s">
        <v>367</v>
      </c>
      <c r="DM128" s="816"/>
      <c r="DN128" s="816"/>
      <c r="DO128" s="816"/>
      <c r="DP128" s="816"/>
      <c r="DQ128" s="816" t="s">
        <v>135</v>
      </c>
      <c r="DR128" s="816"/>
      <c r="DS128" s="816"/>
      <c r="DT128" s="816"/>
      <c r="DU128" s="816"/>
      <c r="DV128" s="817" t="s">
        <v>288</v>
      </c>
      <c r="DW128" s="817"/>
      <c r="DX128" s="817"/>
      <c r="DY128" s="817"/>
      <c r="DZ128" s="818"/>
    </row>
    <row r="129" spans="1:131" s="220" customFormat="1" ht="26.25" customHeight="1" x14ac:dyDescent="0.15">
      <c r="A129" s="799" t="s">
        <v>105</v>
      </c>
      <c r="B129" s="800"/>
      <c r="C129" s="800"/>
      <c r="D129" s="800"/>
      <c r="E129" s="800"/>
      <c r="F129" s="800"/>
      <c r="G129" s="800"/>
      <c r="H129" s="800"/>
      <c r="I129" s="800"/>
      <c r="J129" s="800"/>
      <c r="K129" s="800"/>
      <c r="L129" s="800"/>
      <c r="M129" s="800"/>
      <c r="N129" s="800"/>
      <c r="O129" s="800"/>
      <c r="P129" s="800"/>
      <c r="Q129" s="800"/>
      <c r="R129" s="800"/>
      <c r="S129" s="800"/>
      <c r="T129" s="800"/>
      <c r="U129" s="800"/>
      <c r="V129" s="800"/>
      <c r="W129" s="801" t="s">
        <v>394</v>
      </c>
      <c r="X129" s="802"/>
      <c r="Y129" s="802"/>
      <c r="Z129" s="803"/>
      <c r="AA129" s="804">
        <v>7238687</v>
      </c>
      <c r="AB129" s="805"/>
      <c r="AC129" s="805"/>
      <c r="AD129" s="805"/>
      <c r="AE129" s="806"/>
      <c r="AF129" s="807">
        <v>7580806</v>
      </c>
      <c r="AG129" s="805"/>
      <c r="AH129" s="805"/>
      <c r="AI129" s="805"/>
      <c r="AJ129" s="806"/>
      <c r="AK129" s="807">
        <v>7897538</v>
      </c>
      <c r="AL129" s="805"/>
      <c r="AM129" s="805"/>
      <c r="AN129" s="805"/>
      <c r="AO129" s="806"/>
      <c r="AP129" s="808"/>
      <c r="AQ129" s="809"/>
      <c r="AR129" s="809"/>
      <c r="AS129" s="809"/>
      <c r="AT129" s="810"/>
      <c r="AU129" s="223"/>
      <c r="AV129" s="223"/>
      <c r="AW129" s="223"/>
      <c r="AX129" s="776" t="s">
        <v>395</v>
      </c>
      <c r="AY129" s="777"/>
      <c r="AZ129" s="777"/>
      <c r="BA129" s="777"/>
      <c r="BB129" s="777"/>
      <c r="BC129" s="777"/>
      <c r="BD129" s="777"/>
      <c r="BE129" s="778"/>
      <c r="BF129" s="795" t="s">
        <v>288</v>
      </c>
      <c r="BG129" s="796"/>
      <c r="BH129" s="796"/>
      <c r="BI129" s="796"/>
      <c r="BJ129" s="796"/>
      <c r="BK129" s="796"/>
      <c r="BL129" s="797"/>
      <c r="BM129" s="795">
        <v>18.78</v>
      </c>
      <c r="BN129" s="796"/>
      <c r="BO129" s="796"/>
      <c r="BP129" s="796"/>
      <c r="BQ129" s="796"/>
      <c r="BR129" s="796"/>
      <c r="BS129" s="797"/>
      <c r="BT129" s="795">
        <v>30</v>
      </c>
      <c r="BU129" s="796"/>
      <c r="BV129" s="796"/>
      <c r="BW129" s="796"/>
      <c r="BX129" s="796"/>
      <c r="BY129" s="796"/>
      <c r="BZ129" s="798"/>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23"/>
      <c r="DQ129" s="223"/>
      <c r="DR129" s="223"/>
      <c r="DS129" s="223"/>
      <c r="DT129" s="223"/>
      <c r="DU129" s="223"/>
      <c r="DV129" s="223"/>
      <c r="DW129" s="223"/>
      <c r="DX129" s="223"/>
      <c r="DY129" s="223"/>
      <c r="DZ129" s="223"/>
    </row>
    <row r="130" spans="1:131" s="220" customFormat="1" ht="26.25" customHeight="1" x14ac:dyDescent="0.15">
      <c r="A130" s="799" t="s">
        <v>396</v>
      </c>
      <c r="B130" s="800"/>
      <c r="C130" s="800"/>
      <c r="D130" s="800"/>
      <c r="E130" s="800"/>
      <c r="F130" s="800"/>
      <c r="G130" s="800"/>
      <c r="H130" s="800"/>
      <c r="I130" s="800"/>
      <c r="J130" s="800"/>
      <c r="K130" s="800"/>
      <c r="L130" s="800"/>
      <c r="M130" s="800"/>
      <c r="N130" s="800"/>
      <c r="O130" s="800"/>
      <c r="P130" s="800"/>
      <c r="Q130" s="800"/>
      <c r="R130" s="800"/>
      <c r="S130" s="800"/>
      <c r="T130" s="800"/>
      <c r="U130" s="800"/>
      <c r="V130" s="800"/>
      <c r="W130" s="801" t="s">
        <v>397</v>
      </c>
      <c r="X130" s="802"/>
      <c r="Y130" s="802"/>
      <c r="Z130" s="803"/>
      <c r="AA130" s="804">
        <v>690583</v>
      </c>
      <c r="AB130" s="805"/>
      <c r="AC130" s="805"/>
      <c r="AD130" s="805"/>
      <c r="AE130" s="806"/>
      <c r="AF130" s="807">
        <v>681511</v>
      </c>
      <c r="AG130" s="805"/>
      <c r="AH130" s="805"/>
      <c r="AI130" s="805"/>
      <c r="AJ130" s="806"/>
      <c r="AK130" s="807">
        <v>672021</v>
      </c>
      <c r="AL130" s="805"/>
      <c r="AM130" s="805"/>
      <c r="AN130" s="805"/>
      <c r="AO130" s="806"/>
      <c r="AP130" s="808"/>
      <c r="AQ130" s="809"/>
      <c r="AR130" s="809"/>
      <c r="AS130" s="809"/>
      <c r="AT130" s="810"/>
      <c r="AU130" s="223"/>
      <c r="AV130" s="223"/>
      <c r="AW130" s="223"/>
      <c r="AX130" s="776" t="s">
        <v>398</v>
      </c>
      <c r="AY130" s="777"/>
      <c r="AZ130" s="777"/>
      <c r="BA130" s="777"/>
      <c r="BB130" s="777"/>
      <c r="BC130" s="777"/>
      <c r="BD130" s="777"/>
      <c r="BE130" s="778"/>
      <c r="BF130" s="779">
        <v>3.4</v>
      </c>
      <c r="BG130" s="780"/>
      <c r="BH130" s="780"/>
      <c r="BI130" s="780"/>
      <c r="BJ130" s="780"/>
      <c r="BK130" s="780"/>
      <c r="BL130" s="781"/>
      <c r="BM130" s="779">
        <v>25</v>
      </c>
      <c r="BN130" s="780"/>
      <c r="BO130" s="780"/>
      <c r="BP130" s="780"/>
      <c r="BQ130" s="780"/>
      <c r="BR130" s="780"/>
      <c r="BS130" s="781"/>
      <c r="BT130" s="779">
        <v>35</v>
      </c>
      <c r="BU130" s="780"/>
      <c r="BV130" s="780"/>
      <c r="BW130" s="780"/>
      <c r="BX130" s="780"/>
      <c r="BY130" s="780"/>
      <c r="BZ130" s="782"/>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23"/>
      <c r="DQ130" s="223"/>
      <c r="DR130" s="223"/>
      <c r="DS130" s="223"/>
      <c r="DT130" s="223"/>
      <c r="DU130" s="223"/>
      <c r="DV130" s="223"/>
      <c r="DW130" s="223"/>
      <c r="DX130" s="223"/>
      <c r="DY130" s="223"/>
      <c r="DZ130" s="223"/>
    </row>
    <row r="131" spans="1:131" s="220" customFormat="1" ht="26.25" customHeight="1" thickBot="1" x14ac:dyDescent="0.2">
      <c r="A131" s="783"/>
      <c r="B131" s="784"/>
      <c r="C131" s="784"/>
      <c r="D131" s="784"/>
      <c r="E131" s="784"/>
      <c r="F131" s="784"/>
      <c r="G131" s="784"/>
      <c r="H131" s="784"/>
      <c r="I131" s="784"/>
      <c r="J131" s="784"/>
      <c r="K131" s="784"/>
      <c r="L131" s="784"/>
      <c r="M131" s="784"/>
      <c r="N131" s="784"/>
      <c r="O131" s="784"/>
      <c r="P131" s="784"/>
      <c r="Q131" s="784"/>
      <c r="R131" s="784"/>
      <c r="S131" s="784"/>
      <c r="T131" s="784"/>
      <c r="U131" s="784"/>
      <c r="V131" s="784"/>
      <c r="W131" s="785" t="s">
        <v>399</v>
      </c>
      <c r="X131" s="786"/>
      <c r="Y131" s="786"/>
      <c r="Z131" s="787"/>
      <c r="AA131" s="788">
        <v>6548104</v>
      </c>
      <c r="AB131" s="789"/>
      <c r="AC131" s="789"/>
      <c r="AD131" s="789"/>
      <c r="AE131" s="790"/>
      <c r="AF131" s="791">
        <v>6899295</v>
      </c>
      <c r="AG131" s="789"/>
      <c r="AH131" s="789"/>
      <c r="AI131" s="789"/>
      <c r="AJ131" s="790"/>
      <c r="AK131" s="791">
        <v>7225517</v>
      </c>
      <c r="AL131" s="789"/>
      <c r="AM131" s="789"/>
      <c r="AN131" s="789"/>
      <c r="AO131" s="790"/>
      <c r="AP131" s="792"/>
      <c r="AQ131" s="793"/>
      <c r="AR131" s="793"/>
      <c r="AS131" s="793"/>
      <c r="AT131" s="794"/>
      <c r="AU131" s="223"/>
      <c r="AV131" s="223"/>
      <c r="AW131" s="223"/>
      <c r="AX131" s="754" t="s">
        <v>400</v>
      </c>
      <c r="AY131" s="755"/>
      <c r="AZ131" s="755"/>
      <c r="BA131" s="755"/>
      <c r="BB131" s="755"/>
      <c r="BC131" s="755"/>
      <c r="BD131" s="755"/>
      <c r="BE131" s="756"/>
      <c r="BF131" s="757">
        <v>24.1</v>
      </c>
      <c r="BG131" s="758"/>
      <c r="BH131" s="758"/>
      <c r="BI131" s="758"/>
      <c r="BJ131" s="758"/>
      <c r="BK131" s="758"/>
      <c r="BL131" s="759"/>
      <c r="BM131" s="757">
        <v>350</v>
      </c>
      <c r="BN131" s="758"/>
      <c r="BO131" s="758"/>
      <c r="BP131" s="758"/>
      <c r="BQ131" s="758"/>
      <c r="BR131" s="758"/>
      <c r="BS131" s="759"/>
      <c r="BT131" s="760"/>
      <c r="BU131" s="761"/>
      <c r="BV131" s="761"/>
      <c r="BW131" s="761"/>
      <c r="BX131" s="761"/>
      <c r="BY131" s="761"/>
      <c r="BZ131" s="762"/>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23"/>
      <c r="DQ131" s="223"/>
      <c r="DR131" s="223"/>
      <c r="DS131" s="223"/>
      <c r="DT131" s="223"/>
      <c r="DU131" s="223"/>
      <c r="DV131" s="223"/>
      <c r="DW131" s="223"/>
      <c r="DX131" s="223"/>
      <c r="DY131" s="223"/>
      <c r="DZ131" s="223"/>
    </row>
    <row r="132" spans="1:131" s="220" customFormat="1" ht="26.25" customHeight="1" x14ac:dyDescent="0.15">
      <c r="A132" s="763" t="s">
        <v>401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402</v>
      </c>
      <c r="W132" s="767"/>
      <c r="X132" s="767"/>
      <c r="Y132" s="767"/>
      <c r="Z132" s="768"/>
      <c r="AA132" s="769">
        <v>3.599744292</v>
      </c>
      <c r="AB132" s="770"/>
      <c r="AC132" s="770"/>
      <c r="AD132" s="770"/>
      <c r="AE132" s="771"/>
      <c r="AF132" s="772">
        <v>3.697812603</v>
      </c>
      <c r="AG132" s="770"/>
      <c r="AH132" s="770"/>
      <c r="AI132" s="770"/>
      <c r="AJ132" s="771"/>
      <c r="AK132" s="772">
        <v>3.0369037950000002</v>
      </c>
      <c r="AL132" s="770"/>
      <c r="AM132" s="770"/>
      <c r="AN132" s="770"/>
      <c r="AO132" s="771"/>
      <c r="AP132" s="773"/>
      <c r="AQ132" s="774"/>
      <c r="AR132" s="774"/>
      <c r="AS132" s="774"/>
      <c r="AT132" s="775"/>
      <c r="AU132" s="247"/>
      <c r="AV132" s="223"/>
      <c r="AW132" s="223"/>
      <c r="AX132" s="223"/>
      <c r="AY132" s="223"/>
      <c r="AZ132" s="223"/>
      <c r="BA132" s="223"/>
      <c r="BB132" s="223"/>
      <c r="BC132" s="223"/>
      <c r="BD132" s="223"/>
      <c r="BE132" s="223"/>
      <c r="BF132" s="223"/>
      <c r="BG132" s="223"/>
      <c r="BH132" s="223"/>
      <c r="BI132" s="223"/>
      <c r="BJ132" s="223"/>
      <c r="BK132" s="223"/>
      <c r="BL132" s="223"/>
      <c r="BM132" s="223"/>
      <c r="BN132" s="223"/>
      <c r="BO132" s="223"/>
      <c r="BP132" s="223"/>
      <c r="BQ132" s="223"/>
      <c r="BR132" s="223"/>
      <c r="BS132" s="224"/>
      <c r="BT132" s="223"/>
      <c r="BU132" s="223"/>
      <c r="BV132" s="223"/>
      <c r="BW132" s="223"/>
      <c r="BX132" s="223"/>
      <c r="BY132" s="223"/>
      <c r="BZ132" s="223"/>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3"/>
      <c r="DQ132" s="223"/>
      <c r="DR132" s="223"/>
      <c r="DS132" s="223"/>
      <c r="DT132" s="223"/>
      <c r="DU132" s="223"/>
      <c r="DV132" s="223"/>
      <c r="DW132" s="223"/>
      <c r="DX132" s="223"/>
      <c r="DY132" s="223"/>
      <c r="DZ132" s="223"/>
    </row>
    <row r="133" spans="1:131" s="220"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46" t="s">
        <v>403</v>
      </c>
      <c r="W133" s="746"/>
      <c r="X133" s="746"/>
      <c r="Y133" s="746"/>
      <c r="Z133" s="747"/>
      <c r="AA133" s="748">
        <v>4</v>
      </c>
      <c r="AB133" s="749"/>
      <c r="AC133" s="749"/>
      <c r="AD133" s="749"/>
      <c r="AE133" s="750"/>
      <c r="AF133" s="748">
        <v>3.9</v>
      </c>
      <c r="AG133" s="749"/>
      <c r="AH133" s="749"/>
      <c r="AI133" s="749"/>
      <c r="AJ133" s="750"/>
      <c r="AK133" s="748">
        <v>3.4</v>
      </c>
      <c r="AL133" s="749"/>
      <c r="AM133" s="749"/>
      <c r="AN133" s="749"/>
      <c r="AO133" s="750"/>
      <c r="AP133" s="751"/>
      <c r="AQ133" s="752"/>
      <c r="AR133" s="752"/>
      <c r="AS133" s="752"/>
      <c r="AT133" s="753"/>
      <c r="AU133" s="223"/>
      <c r="AV133" s="223"/>
      <c r="AW133" s="223"/>
      <c r="AX133" s="223"/>
      <c r="AY133" s="223"/>
      <c r="AZ133" s="223"/>
      <c r="BA133" s="223"/>
      <c r="BB133" s="223"/>
      <c r="BC133" s="223"/>
      <c r="BD133" s="223"/>
      <c r="BE133" s="223"/>
      <c r="BF133" s="223"/>
      <c r="BG133" s="223"/>
      <c r="BH133" s="223"/>
      <c r="BI133" s="223"/>
      <c r="BJ133" s="223"/>
      <c r="BK133" s="223"/>
      <c r="BL133" s="223"/>
      <c r="BM133" s="223"/>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3"/>
      <c r="DQ133" s="223"/>
      <c r="DR133" s="223"/>
      <c r="DS133" s="223"/>
      <c r="DT133" s="223"/>
      <c r="DU133" s="223"/>
      <c r="DV133" s="223"/>
      <c r="DW133" s="223"/>
      <c r="DX133" s="223"/>
      <c r="DY133" s="223"/>
      <c r="DZ133" s="223"/>
    </row>
    <row r="134" spans="1:131" ht="11.25" customHeight="1" x14ac:dyDescent="0.15">
      <c r="A134" s="248"/>
      <c r="B134" s="248"/>
      <c r="C134" s="248"/>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23"/>
      <c r="AV134" s="223"/>
      <c r="AW134" s="223"/>
      <c r="AX134" s="223"/>
      <c r="AY134" s="223"/>
      <c r="AZ134" s="223"/>
      <c r="BA134" s="223"/>
      <c r="BB134" s="223"/>
      <c r="BC134" s="223"/>
      <c r="BD134" s="223"/>
      <c r="BE134" s="223"/>
      <c r="BF134" s="223"/>
      <c r="BG134" s="223"/>
      <c r="BH134" s="223"/>
      <c r="BI134" s="223"/>
      <c r="BJ134" s="223"/>
      <c r="BK134" s="223"/>
      <c r="BL134" s="223"/>
      <c r="BM134" s="223"/>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3"/>
      <c r="DQ134" s="223"/>
      <c r="DR134" s="223"/>
      <c r="DS134" s="223"/>
      <c r="DT134" s="223"/>
      <c r="DU134" s="223"/>
      <c r="DV134" s="223"/>
      <c r="DW134" s="223"/>
      <c r="DX134" s="223"/>
      <c r="DY134" s="223"/>
      <c r="DZ134" s="223"/>
      <c r="EA134" s="220"/>
    </row>
    <row r="135" spans="1:131" ht="14.25" hidden="1" x14ac:dyDescent="0.15">
      <c r="AU135" s="248"/>
      <c r="AV135" s="248"/>
      <c r="AW135" s="248"/>
      <c r="AX135" s="248"/>
      <c r="AY135" s="248"/>
      <c r="AZ135" s="248"/>
      <c r="BA135" s="248"/>
      <c r="BB135" s="248"/>
      <c r="BC135" s="248"/>
      <c r="BD135" s="248"/>
      <c r="BE135" s="248"/>
      <c r="BF135" s="248"/>
      <c r="BG135" s="248"/>
      <c r="BH135" s="248"/>
      <c r="BI135" s="248"/>
      <c r="BJ135" s="248"/>
      <c r="BK135" s="248"/>
      <c r="BL135" s="248"/>
      <c r="BM135" s="248"/>
      <c r="BN135" s="248"/>
      <c r="BO135" s="248"/>
      <c r="BP135" s="248"/>
      <c r="BQ135" s="248"/>
      <c r="BR135" s="248"/>
      <c r="BS135" s="248"/>
      <c r="BT135" s="248"/>
      <c r="BU135" s="248"/>
      <c r="BV135" s="248"/>
      <c r="BW135" s="248"/>
      <c r="BX135" s="248"/>
      <c r="BY135" s="248"/>
      <c r="BZ135" s="248"/>
      <c r="CA135" s="248"/>
      <c r="CB135" s="248"/>
      <c r="CC135" s="248"/>
      <c r="CD135" s="248"/>
      <c r="CE135" s="248"/>
      <c r="CF135" s="248"/>
      <c r="CG135" s="248"/>
      <c r="CH135" s="248"/>
      <c r="CI135" s="248"/>
      <c r="CJ135" s="248"/>
      <c r="CK135" s="248"/>
      <c r="CL135" s="248"/>
      <c r="CM135" s="248"/>
      <c r="CN135" s="248"/>
      <c r="CO135" s="248"/>
      <c r="CP135" s="248"/>
      <c r="CQ135" s="248"/>
      <c r="CR135" s="248"/>
      <c r="CS135" s="248"/>
      <c r="CT135" s="248"/>
      <c r="CU135" s="248"/>
      <c r="CV135" s="248"/>
      <c r="CW135" s="248"/>
      <c r="CX135" s="248"/>
      <c r="CY135" s="248"/>
      <c r="CZ135" s="248"/>
      <c r="DA135" s="248"/>
      <c r="DB135" s="248"/>
      <c r="DC135" s="248"/>
      <c r="DD135" s="248"/>
      <c r="DE135" s="248"/>
      <c r="DF135" s="248"/>
      <c r="DG135" s="248"/>
      <c r="DH135" s="248"/>
      <c r="DI135" s="248"/>
      <c r="DJ135" s="248"/>
      <c r="DK135" s="248"/>
      <c r="DL135" s="248"/>
      <c r="DM135" s="248"/>
      <c r="DN135" s="248"/>
      <c r="DO135" s="248"/>
      <c r="DP135" s="248"/>
      <c r="DQ135" s="248"/>
      <c r="DR135" s="248"/>
      <c r="DS135" s="248"/>
      <c r="DT135" s="248"/>
      <c r="DU135" s="248"/>
      <c r="DV135" s="248"/>
      <c r="DW135" s="248"/>
      <c r="DX135" s="248"/>
      <c r="DY135" s="248"/>
      <c r="DZ135" s="248"/>
    </row>
  </sheetData>
  <sheetProtection algorithmName="SHA-512" hashValue="uPAIbm0jxqwZVrn51cvwoqga+meED+Tr0c9zSY/HM2CDaKJWyNg9BIKA9J+9LnGsgfiTAbRmA+IzQT3Jnqx9dw==" saltValue="aGg6+yBqDvtU+VKdItJpk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0" customWidth="1"/>
    <col min="121" max="121" width="0" style="249" hidden="1" customWidth="1"/>
    <col min="122" max="16384" width="9" style="249" hidden="1"/>
  </cols>
  <sheetData>
    <row r="1" spans="1:120"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9"/>
    </row>
    <row r="17" spans="119:120" x14ac:dyDescent="0.15">
      <c r="DP17" s="249"/>
    </row>
    <row r="18" spans="119:120" x14ac:dyDescent="0.15"/>
    <row r="19" spans="119:120" x14ac:dyDescent="0.15"/>
    <row r="20" spans="119:120" x14ac:dyDescent="0.15">
      <c r="DO20" s="249"/>
      <c r="DP20" s="249"/>
    </row>
    <row r="21" spans="119:120" x14ac:dyDescent="0.15">
      <c r="DP21" s="249"/>
    </row>
    <row r="22" spans="119:120" x14ac:dyDescent="0.15"/>
    <row r="23" spans="119:120" x14ac:dyDescent="0.15">
      <c r="DO23" s="249"/>
      <c r="DP23" s="249"/>
    </row>
    <row r="24" spans="119:120" x14ac:dyDescent="0.15">
      <c r="DP24" s="249"/>
    </row>
    <row r="25" spans="119:120" x14ac:dyDescent="0.15">
      <c r="DP25" s="249"/>
    </row>
    <row r="26" spans="119:120" x14ac:dyDescent="0.15">
      <c r="DO26" s="249"/>
      <c r="DP26" s="249"/>
    </row>
    <row r="27" spans="119:120" x14ac:dyDescent="0.15"/>
    <row r="28" spans="119:120" x14ac:dyDescent="0.15">
      <c r="DO28" s="249"/>
      <c r="DP28" s="249"/>
    </row>
    <row r="29" spans="119:120" x14ac:dyDescent="0.15">
      <c r="DP29" s="249"/>
    </row>
    <row r="30" spans="119:120" x14ac:dyDescent="0.15"/>
    <row r="31" spans="119:120" x14ac:dyDescent="0.15">
      <c r="DO31" s="249"/>
      <c r="DP31" s="249"/>
    </row>
    <row r="32" spans="119:120" x14ac:dyDescent="0.15"/>
    <row r="33" spans="98:120" x14ac:dyDescent="0.15">
      <c r="DO33" s="249"/>
      <c r="DP33" s="249"/>
    </row>
    <row r="34" spans="98:120" x14ac:dyDescent="0.15">
      <c r="DM34" s="249"/>
    </row>
    <row r="35" spans="98:120" x14ac:dyDescent="0.15">
      <c r="CT35" s="249"/>
      <c r="CU35" s="249"/>
      <c r="CV35" s="249"/>
      <c r="CY35" s="249"/>
      <c r="CZ35" s="249"/>
      <c r="DA35" s="249"/>
      <c r="DD35" s="249"/>
      <c r="DE35" s="249"/>
      <c r="DF35" s="249"/>
      <c r="DI35" s="249"/>
      <c r="DJ35" s="249"/>
      <c r="DK35" s="249"/>
      <c r="DM35" s="249"/>
      <c r="DN35" s="249"/>
      <c r="DO35" s="249"/>
      <c r="DP35" s="249"/>
    </row>
    <row r="36" spans="98:120" x14ac:dyDescent="0.15"/>
    <row r="37" spans="98:120" x14ac:dyDescent="0.15">
      <c r="CW37" s="249"/>
      <c r="DB37" s="249"/>
      <c r="DG37" s="249"/>
      <c r="DL37" s="249"/>
      <c r="DP37" s="249"/>
    </row>
    <row r="38" spans="98:120" x14ac:dyDescent="0.15">
      <c r="CT38" s="249"/>
      <c r="CU38" s="249"/>
      <c r="CV38" s="249"/>
      <c r="CW38" s="249"/>
      <c r="CY38" s="249"/>
      <c r="CZ38" s="249"/>
      <c r="DA38" s="249"/>
      <c r="DB38" s="249"/>
      <c r="DD38" s="249"/>
      <c r="DE38" s="249"/>
      <c r="DF38" s="249"/>
      <c r="DG38" s="249"/>
      <c r="DI38" s="249"/>
      <c r="DJ38" s="249"/>
      <c r="DK38" s="249"/>
      <c r="DL38" s="249"/>
      <c r="DN38" s="249"/>
      <c r="DO38" s="249"/>
      <c r="DP38" s="24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9"/>
      <c r="DO49" s="249"/>
      <c r="DP49" s="24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9"/>
      <c r="CS63" s="249"/>
      <c r="CX63" s="249"/>
      <c r="DC63" s="249"/>
      <c r="DH63" s="249"/>
    </row>
    <row r="64" spans="22:120" x14ac:dyDescent="0.15">
      <c r="V64" s="249"/>
    </row>
    <row r="65" spans="15:120" x14ac:dyDescent="0.15">
      <c r="X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249"/>
      <c r="BP65" s="249"/>
      <c r="BQ65" s="249"/>
      <c r="BR65" s="249"/>
      <c r="BS65" s="249"/>
      <c r="BT65" s="249"/>
      <c r="BU65" s="249"/>
      <c r="BV65" s="249"/>
      <c r="BW65" s="249"/>
      <c r="BX65" s="249"/>
      <c r="BY65" s="249"/>
      <c r="BZ65" s="249"/>
      <c r="CA65" s="249"/>
      <c r="CB65" s="249"/>
      <c r="CC65" s="249"/>
      <c r="CD65" s="249"/>
      <c r="CE65" s="249"/>
      <c r="CF65" s="249"/>
      <c r="CG65" s="249"/>
      <c r="CH65" s="249"/>
      <c r="CI65" s="249"/>
      <c r="CJ65" s="249"/>
      <c r="CK65" s="249"/>
      <c r="CL65" s="249"/>
      <c r="CM65" s="249"/>
      <c r="CN65" s="249"/>
      <c r="CO65" s="249"/>
      <c r="CP65" s="249"/>
      <c r="CQ65" s="249"/>
      <c r="CR65" s="249"/>
      <c r="CU65" s="249"/>
      <c r="CZ65" s="249"/>
      <c r="DE65" s="249"/>
      <c r="DJ65" s="249"/>
    </row>
    <row r="66" spans="15:120" x14ac:dyDescent="0.15">
      <c r="Q66" s="249"/>
      <c r="S66" s="249"/>
      <c r="U66" s="249"/>
      <c r="DM66" s="249"/>
    </row>
    <row r="67" spans="15:120" x14ac:dyDescent="0.15">
      <c r="O67" s="249"/>
      <c r="P67" s="249"/>
      <c r="R67" s="249"/>
      <c r="T67" s="249"/>
      <c r="Y67" s="249"/>
      <c r="CT67" s="249"/>
      <c r="CV67" s="249"/>
      <c r="CW67" s="249"/>
      <c r="CY67" s="249"/>
      <c r="DA67" s="249"/>
      <c r="DB67" s="249"/>
      <c r="DD67" s="249"/>
      <c r="DF67" s="249"/>
      <c r="DG67" s="249"/>
      <c r="DI67" s="249"/>
      <c r="DK67" s="249"/>
      <c r="DL67" s="249"/>
      <c r="DN67" s="249"/>
      <c r="DO67" s="249"/>
      <c r="DP67" s="249"/>
    </row>
    <row r="68" spans="15:120" x14ac:dyDescent="0.15"/>
    <row r="69" spans="15:120" x14ac:dyDescent="0.15"/>
    <row r="70" spans="15:120" x14ac:dyDescent="0.15"/>
    <row r="71" spans="15:120" x14ac:dyDescent="0.15"/>
    <row r="72" spans="15:120" x14ac:dyDescent="0.15">
      <c r="DP72" s="249"/>
    </row>
    <row r="73" spans="15:120" x14ac:dyDescent="0.15">
      <c r="DP73" s="24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9"/>
      <c r="CX96" s="249"/>
      <c r="DC96" s="249"/>
      <c r="DH96" s="249"/>
    </row>
    <row r="97" spans="24:120" x14ac:dyDescent="0.15">
      <c r="CS97" s="249"/>
      <c r="CX97" s="249"/>
      <c r="DC97" s="249"/>
      <c r="DH97" s="249"/>
      <c r="DP97" s="250" t="s">
        <v>404</v>
      </c>
    </row>
    <row r="98" spans="24:120" hidden="1" x14ac:dyDescent="0.15">
      <c r="CS98" s="249"/>
      <c r="CX98" s="249"/>
      <c r="DC98" s="249"/>
      <c r="DH98" s="249"/>
    </row>
    <row r="99" spans="24:120" hidden="1" x14ac:dyDescent="0.15">
      <c r="CS99" s="249"/>
      <c r="CX99" s="249"/>
      <c r="DC99" s="249"/>
      <c r="DH99" s="249"/>
    </row>
    <row r="101" spans="24:120" ht="12" hidden="1" customHeight="1" x14ac:dyDescent="0.15">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49"/>
      <c r="BA101" s="249"/>
      <c r="BB101" s="249"/>
      <c r="BC101" s="249"/>
      <c r="BD101" s="249"/>
      <c r="BE101" s="249"/>
      <c r="BF101" s="249"/>
      <c r="BG101" s="249"/>
      <c r="BH101" s="249"/>
      <c r="BI101" s="249"/>
      <c r="BJ101" s="249"/>
      <c r="BK101" s="249"/>
      <c r="BL101" s="249"/>
      <c r="BM101" s="249"/>
      <c r="BN101" s="249"/>
      <c r="BO101" s="249"/>
      <c r="BP101" s="249"/>
      <c r="BQ101" s="249"/>
      <c r="BR101" s="249"/>
      <c r="BS101" s="249"/>
      <c r="BT101" s="249"/>
      <c r="BU101" s="249"/>
      <c r="BV101" s="249"/>
      <c r="BW101" s="249"/>
      <c r="BX101" s="249"/>
      <c r="BY101" s="249"/>
      <c r="BZ101" s="249"/>
      <c r="CA101" s="249"/>
      <c r="CB101" s="249"/>
      <c r="CC101" s="249"/>
      <c r="CD101" s="249"/>
      <c r="CE101" s="249"/>
      <c r="CF101" s="249"/>
      <c r="CG101" s="249"/>
      <c r="CH101" s="249"/>
      <c r="CI101" s="249"/>
      <c r="CJ101" s="249"/>
      <c r="CK101" s="249"/>
      <c r="CL101" s="249"/>
      <c r="CM101" s="249"/>
      <c r="CN101" s="249"/>
      <c r="CO101" s="249"/>
      <c r="CP101" s="249"/>
      <c r="CQ101" s="249"/>
      <c r="CR101" s="249"/>
      <c r="CU101" s="249"/>
      <c r="CZ101" s="249"/>
      <c r="DE101" s="249"/>
      <c r="DJ101" s="249"/>
    </row>
    <row r="102" spans="24:120" ht="1.5" hidden="1" customHeight="1" x14ac:dyDescent="0.15">
      <c r="CU102" s="249"/>
      <c r="CZ102" s="249"/>
      <c r="DE102" s="249"/>
      <c r="DJ102" s="249"/>
      <c r="DM102" s="249"/>
    </row>
    <row r="103" spans="24:120" hidden="1" x14ac:dyDescent="0.15">
      <c r="CT103" s="249"/>
      <c r="CV103" s="249"/>
      <c r="CW103" s="249"/>
      <c r="CY103" s="249"/>
      <c r="DA103" s="249"/>
      <c r="DB103" s="249"/>
      <c r="DD103" s="249"/>
      <c r="DF103" s="249"/>
      <c r="DG103" s="249"/>
      <c r="DI103" s="249"/>
      <c r="DK103" s="249"/>
      <c r="DL103" s="249"/>
      <c r="DM103" s="249"/>
      <c r="DN103" s="249"/>
      <c r="DO103" s="249"/>
      <c r="DP103" s="249"/>
    </row>
    <row r="104" spans="24:120" hidden="1" x14ac:dyDescent="0.15">
      <c r="CV104" s="249"/>
      <c r="CW104" s="249"/>
      <c r="DA104" s="249"/>
      <c r="DB104" s="249"/>
      <c r="DF104" s="249"/>
      <c r="DG104" s="249"/>
      <c r="DK104" s="249"/>
      <c r="DL104" s="249"/>
      <c r="DN104" s="249"/>
      <c r="DO104" s="249"/>
      <c r="DP104" s="249"/>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0" customWidth="1"/>
    <col min="117" max="16384" width="9" style="249" hidden="1"/>
  </cols>
  <sheetData>
    <row r="1" spans="2:116"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row>
    <row r="2" spans="2:116" x14ac:dyDescent="0.15"/>
    <row r="3" spans="2:116" x14ac:dyDescent="0.15"/>
    <row r="4" spans="2:116" x14ac:dyDescent="0.15">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row>
    <row r="5" spans="2:116" x14ac:dyDescent="0.15">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49"/>
      <c r="CN5" s="249"/>
      <c r="CO5" s="249"/>
      <c r="CP5" s="249"/>
      <c r="CQ5" s="249"/>
      <c r="CR5" s="249"/>
      <c r="CS5" s="249"/>
      <c r="CT5" s="249"/>
      <c r="CU5" s="249"/>
      <c r="CV5" s="249"/>
      <c r="CW5" s="249"/>
      <c r="CX5" s="249"/>
      <c r="CY5" s="249"/>
      <c r="CZ5" s="249"/>
      <c r="DA5" s="249"/>
      <c r="DB5" s="249"/>
      <c r="DC5" s="249"/>
      <c r="DD5" s="249"/>
      <c r="DE5" s="249"/>
      <c r="DF5" s="249"/>
      <c r="DG5" s="249"/>
      <c r="DH5" s="249"/>
      <c r="DI5" s="249"/>
      <c r="DJ5" s="249"/>
      <c r="DK5" s="249"/>
      <c r="DL5" s="24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249"/>
      <c r="CI18" s="249"/>
      <c r="CJ18" s="249"/>
      <c r="CK18" s="249"/>
      <c r="CL18" s="249"/>
      <c r="CM18" s="249"/>
      <c r="CN18" s="249"/>
      <c r="CO18" s="249"/>
      <c r="CP18" s="249"/>
      <c r="CQ18" s="249"/>
      <c r="CR18" s="249"/>
      <c r="CS18" s="249"/>
      <c r="CT18" s="249"/>
      <c r="CU18" s="249"/>
      <c r="CV18" s="249"/>
      <c r="CW18" s="249"/>
      <c r="CX18" s="249"/>
      <c r="CY18" s="249"/>
      <c r="CZ18" s="249"/>
      <c r="DA18" s="249"/>
      <c r="DB18" s="249"/>
      <c r="DC18" s="249"/>
      <c r="DD18" s="249"/>
      <c r="DE18" s="249"/>
      <c r="DF18" s="249"/>
      <c r="DG18" s="249"/>
      <c r="DH18" s="249"/>
      <c r="DI18" s="249"/>
      <c r="DJ18" s="249"/>
      <c r="DK18" s="249"/>
      <c r="DL18" s="249"/>
    </row>
    <row r="19" spans="9:116" x14ac:dyDescent="0.15"/>
    <row r="20" spans="9:116" x14ac:dyDescent="0.15"/>
    <row r="21" spans="9:116" x14ac:dyDescent="0.15">
      <c r="DL21" s="249"/>
    </row>
    <row r="22" spans="9:116" x14ac:dyDescent="0.15">
      <c r="DI22" s="249"/>
      <c r="DJ22" s="249"/>
      <c r="DK22" s="249"/>
      <c r="DL22" s="249"/>
    </row>
    <row r="23" spans="9:116" x14ac:dyDescent="0.15">
      <c r="CY23" s="249"/>
      <c r="CZ23" s="249"/>
      <c r="DA23" s="249"/>
      <c r="DB23" s="249"/>
      <c r="DC23" s="249"/>
      <c r="DD23" s="249"/>
      <c r="DE23" s="249"/>
      <c r="DF23" s="249"/>
      <c r="DG23" s="249"/>
      <c r="DH23" s="249"/>
      <c r="DI23" s="249"/>
      <c r="DJ23" s="249"/>
      <c r="DK23" s="249"/>
      <c r="DL23" s="24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9"/>
      <c r="DA35" s="249"/>
      <c r="DB35" s="249"/>
      <c r="DC35" s="249"/>
      <c r="DD35" s="249"/>
      <c r="DE35" s="249"/>
      <c r="DF35" s="249"/>
      <c r="DG35" s="249"/>
      <c r="DH35" s="249"/>
      <c r="DI35" s="249"/>
      <c r="DJ35" s="249"/>
      <c r="DK35" s="249"/>
      <c r="DL35" s="249"/>
    </row>
    <row r="36" spans="15:116" x14ac:dyDescent="0.15"/>
    <row r="37" spans="15:116" x14ac:dyDescent="0.15">
      <c r="DL37" s="249"/>
    </row>
    <row r="38" spans="15:116" x14ac:dyDescent="0.15">
      <c r="DI38" s="249"/>
      <c r="DJ38" s="249"/>
      <c r="DK38" s="249"/>
      <c r="DL38" s="249"/>
    </row>
    <row r="39" spans="15:116" x14ac:dyDescent="0.15"/>
    <row r="40" spans="15:116" x14ac:dyDescent="0.15"/>
    <row r="41" spans="15:116" x14ac:dyDescent="0.15"/>
    <row r="42" spans="15:116" x14ac:dyDescent="0.15"/>
    <row r="43" spans="15:116" x14ac:dyDescent="0.15">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row>
    <row r="44" spans="15:116" x14ac:dyDescent="0.15">
      <c r="DL44" s="249"/>
    </row>
    <row r="45" spans="15:116" x14ac:dyDescent="0.15"/>
    <row r="46" spans="15:116" x14ac:dyDescent="0.15">
      <c r="DA46" s="249"/>
      <c r="DB46" s="249"/>
      <c r="DC46" s="249"/>
      <c r="DD46" s="249"/>
      <c r="DE46" s="249"/>
      <c r="DF46" s="249"/>
      <c r="DG46" s="249"/>
      <c r="DH46" s="249"/>
      <c r="DI46" s="249"/>
      <c r="DJ46" s="249"/>
      <c r="DK46" s="249"/>
      <c r="DL46" s="249"/>
    </row>
    <row r="47" spans="15:116" x14ac:dyDescent="0.15"/>
    <row r="48" spans="15:116" x14ac:dyDescent="0.15"/>
    <row r="49" spans="104:116" x14ac:dyDescent="0.15"/>
    <row r="50" spans="104:116" x14ac:dyDescent="0.15">
      <c r="CZ50" s="249"/>
      <c r="DA50" s="249"/>
      <c r="DB50" s="249"/>
      <c r="DC50" s="249"/>
      <c r="DD50" s="249"/>
      <c r="DE50" s="249"/>
      <c r="DF50" s="249"/>
      <c r="DG50" s="249"/>
      <c r="DH50" s="249"/>
      <c r="DI50" s="249"/>
      <c r="DJ50" s="249"/>
      <c r="DK50" s="249"/>
      <c r="DL50" s="249"/>
    </row>
    <row r="51" spans="104:116" x14ac:dyDescent="0.15"/>
    <row r="52" spans="104:116" x14ac:dyDescent="0.15"/>
    <row r="53" spans="104:116" x14ac:dyDescent="0.15">
      <c r="DL53" s="24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9"/>
      <c r="DD67" s="249"/>
      <c r="DE67" s="249"/>
      <c r="DF67" s="249"/>
      <c r="DG67" s="249"/>
      <c r="DH67" s="249"/>
      <c r="DI67" s="249"/>
      <c r="DJ67" s="249"/>
      <c r="DK67" s="249"/>
      <c r="DL67" s="24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XfRdF4hS5cyXCNvnO+27358qzaJdVxLJPb7ZpZfj9BLBjKZHwKD8UZg+A68maAg6vvtgiiCuenkW8Q5qncZIg==" saltValue="hHBLBsFuw8wLowW4abNmT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1" customWidth="1"/>
    <col min="37" max="44" width="17" style="251" customWidth="1"/>
    <col min="45" max="45" width="6.125" style="258" customWidth="1"/>
    <col min="46" max="46" width="3" style="256" customWidth="1"/>
    <col min="47" max="47" width="19.125" style="251" hidden="1" customWidth="1"/>
    <col min="48" max="52" width="12.625" style="251" hidden="1" customWidth="1"/>
    <col min="53" max="16384" width="8.625" style="251"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405</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7" t="s">
        <v>406</v>
      </c>
      <c r="AL6" s="257"/>
      <c r="AM6" s="257"/>
      <c r="AN6" s="257"/>
      <c r="AO6" s="252"/>
      <c r="AP6" s="252"/>
      <c r="AQ6" s="252"/>
      <c r="AR6" s="252"/>
    </row>
    <row r="7" spans="1:46" ht="13.5" customHeight="1" x14ac:dyDescent="0.15">
      <c r="A7" s="256"/>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9"/>
      <c r="AL7" s="260"/>
      <c r="AM7" s="260"/>
      <c r="AN7" s="261"/>
      <c r="AO7" s="1146" t="s">
        <v>407</v>
      </c>
      <c r="AP7" s="262"/>
      <c r="AQ7" s="263" t="s">
        <v>408</v>
      </c>
      <c r="AR7" s="264"/>
    </row>
    <row r="8" spans="1:46" x14ac:dyDescent="0.15">
      <c r="A8" s="256"/>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65"/>
      <c r="AL8" s="266"/>
      <c r="AM8" s="266"/>
      <c r="AN8" s="267"/>
      <c r="AO8" s="1147"/>
      <c r="AP8" s="268" t="s">
        <v>409</v>
      </c>
      <c r="AQ8" s="269" t="s">
        <v>410</v>
      </c>
      <c r="AR8" s="270" t="s">
        <v>411</v>
      </c>
    </row>
    <row r="9" spans="1:46" x14ac:dyDescent="0.15">
      <c r="A9" s="256"/>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1158" t="s">
        <v>412</v>
      </c>
      <c r="AL9" s="1159"/>
      <c r="AM9" s="1159"/>
      <c r="AN9" s="1160"/>
      <c r="AO9" s="271">
        <v>1868954</v>
      </c>
      <c r="AP9" s="271">
        <v>57353</v>
      </c>
      <c r="AQ9" s="272">
        <v>65075</v>
      </c>
      <c r="AR9" s="273">
        <v>-11.9</v>
      </c>
    </row>
    <row r="10" spans="1:46" ht="13.5" customHeight="1" x14ac:dyDescent="0.15">
      <c r="A10" s="256"/>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1158" t="s">
        <v>413</v>
      </c>
      <c r="AL10" s="1159"/>
      <c r="AM10" s="1159"/>
      <c r="AN10" s="1160"/>
      <c r="AO10" s="274">
        <v>24816</v>
      </c>
      <c r="AP10" s="274">
        <v>762</v>
      </c>
      <c r="AQ10" s="275">
        <v>8175</v>
      </c>
      <c r="AR10" s="276">
        <v>-90.7</v>
      </c>
    </row>
    <row r="11" spans="1:46" ht="13.5" customHeight="1" x14ac:dyDescent="0.15">
      <c r="A11" s="256"/>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1158" t="s">
        <v>414</v>
      </c>
      <c r="AL11" s="1159"/>
      <c r="AM11" s="1159"/>
      <c r="AN11" s="1160"/>
      <c r="AO11" s="274">
        <v>13735</v>
      </c>
      <c r="AP11" s="274">
        <v>421</v>
      </c>
      <c r="AQ11" s="275">
        <v>364</v>
      </c>
      <c r="AR11" s="276">
        <v>15.7</v>
      </c>
    </row>
    <row r="12" spans="1:46" ht="13.5" customHeight="1" x14ac:dyDescent="0.15">
      <c r="A12" s="256"/>
      <c r="B12" s="25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1158" t="s">
        <v>415</v>
      </c>
      <c r="AL12" s="1159"/>
      <c r="AM12" s="1159"/>
      <c r="AN12" s="1160"/>
      <c r="AO12" s="274" t="s">
        <v>416</v>
      </c>
      <c r="AP12" s="274" t="s">
        <v>416</v>
      </c>
      <c r="AQ12" s="275">
        <v>18</v>
      </c>
      <c r="AR12" s="276" t="s">
        <v>416</v>
      </c>
    </row>
    <row r="13" spans="1:46" ht="13.5" customHeight="1" x14ac:dyDescent="0.15">
      <c r="A13" s="256"/>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1158" t="s">
        <v>417</v>
      </c>
      <c r="AL13" s="1159"/>
      <c r="AM13" s="1159"/>
      <c r="AN13" s="1160"/>
      <c r="AO13" s="274">
        <v>86081</v>
      </c>
      <c r="AP13" s="274">
        <v>2642</v>
      </c>
      <c r="AQ13" s="275">
        <v>2565</v>
      </c>
      <c r="AR13" s="276">
        <v>3</v>
      </c>
    </row>
    <row r="14" spans="1:46" ht="13.5" customHeight="1" x14ac:dyDescent="0.15">
      <c r="A14" s="256"/>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1158" t="s">
        <v>418</v>
      </c>
      <c r="AL14" s="1159"/>
      <c r="AM14" s="1159"/>
      <c r="AN14" s="1160"/>
      <c r="AO14" s="274">
        <v>89225</v>
      </c>
      <c r="AP14" s="274">
        <v>2738</v>
      </c>
      <c r="AQ14" s="275">
        <v>1231</v>
      </c>
      <c r="AR14" s="276">
        <v>122.4</v>
      </c>
    </row>
    <row r="15" spans="1:46" ht="13.5" customHeight="1" x14ac:dyDescent="0.15">
      <c r="A15" s="256"/>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1161" t="s">
        <v>419</v>
      </c>
      <c r="AL15" s="1162"/>
      <c r="AM15" s="1162"/>
      <c r="AN15" s="1163"/>
      <c r="AO15" s="274">
        <v>-136069</v>
      </c>
      <c r="AP15" s="274">
        <v>-4176</v>
      </c>
      <c r="AQ15" s="275">
        <v>-4456</v>
      </c>
      <c r="AR15" s="276">
        <v>-6.3</v>
      </c>
    </row>
    <row r="16" spans="1:46" x14ac:dyDescent="0.15">
      <c r="A16" s="256"/>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1161" t="s">
        <v>185</v>
      </c>
      <c r="AL16" s="1162"/>
      <c r="AM16" s="1162"/>
      <c r="AN16" s="1163"/>
      <c r="AO16" s="274">
        <v>1946742</v>
      </c>
      <c r="AP16" s="274">
        <v>59740</v>
      </c>
      <c r="AQ16" s="275">
        <v>72972</v>
      </c>
      <c r="AR16" s="276">
        <v>-18.100000000000001</v>
      </c>
    </row>
    <row r="17" spans="1:46" x14ac:dyDescent="0.15">
      <c r="A17" s="256"/>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77"/>
    </row>
    <row r="18" spans="1:46" x14ac:dyDescent="0.15">
      <c r="A18" s="256"/>
      <c r="B18" s="252"/>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78"/>
      <c r="AR18" s="278"/>
    </row>
    <row r="19" spans="1:46" x14ac:dyDescent="0.15">
      <c r="A19" s="256"/>
      <c r="B19" s="252"/>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t="s">
        <v>420</v>
      </c>
      <c r="AL19" s="252"/>
      <c r="AM19" s="252"/>
      <c r="AN19" s="252"/>
      <c r="AO19" s="252"/>
      <c r="AP19" s="252"/>
      <c r="AQ19" s="252"/>
      <c r="AR19" s="252"/>
    </row>
    <row r="20" spans="1:46" x14ac:dyDescent="0.15">
      <c r="A20" s="256"/>
      <c r="B20" s="252"/>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79"/>
      <c r="AL20" s="280"/>
      <c r="AM20" s="280"/>
      <c r="AN20" s="281"/>
      <c r="AO20" s="282" t="s">
        <v>421</v>
      </c>
      <c r="AP20" s="283" t="s">
        <v>422</v>
      </c>
      <c r="AQ20" s="284" t="s">
        <v>423</v>
      </c>
      <c r="AR20" s="285"/>
    </row>
    <row r="21" spans="1:46" s="291" customFormat="1" x14ac:dyDescent="0.15">
      <c r="A21" s="286"/>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1164" t="s">
        <v>424</v>
      </c>
      <c r="AL21" s="1165"/>
      <c r="AM21" s="1165"/>
      <c r="AN21" s="1166"/>
      <c r="AO21" s="287">
        <v>7.27</v>
      </c>
      <c r="AP21" s="288">
        <v>6.56</v>
      </c>
      <c r="AQ21" s="289">
        <v>0.71</v>
      </c>
      <c r="AR21" s="257"/>
      <c r="AS21" s="290"/>
      <c r="AT21" s="286"/>
    </row>
    <row r="22" spans="1:46" s="291" customFormat="1" x14ac:dyDescent="0.15">
      <c r="A22" s="286"/>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1164" t="s">
        <v>425</v>
      </c>
      <c r="AL22" s="1165"/>
      <c r="AM22" s="1165"/>
      <c r="AN22" s="1166"/>
      <c r="AO22" s="292">
        <v>97.5</v>
      </c>
      <c r="AP22" s="293">
        <v>97.1</v>
      </c>
      <c r="AQ22" s="294">
        <v>0.4</v>
      </c>
      <c r="AR22" s="278"/>
      <c r="AS22" s="290"/>
      <c r="AT22" s="286"/>
    </row>
    <row r="23" spans="1:46" s="291" customFormat="1" x14ac:dyDescent="0.15">
      <c r="A23" s="286"/>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78"/>
      <c r="AQ23" s="278"/>
      <c r="AR23" s="278"/>
      <c r="AS23" s="290"/>
      <c r="AT23" s="286"/>
    </row>
    <row r="24" spans="1:46" s="291" customFormat="1" x14ac:dyDescent="0.15">
      <c r="A24" s="286"/>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78"/>
      <c r="AQ24" s="278"/>
      <c r="AR24" s="278"/>
      <c r="AS24" s="290"/>
      <c r="AT24" s="286"/>
    </row>
    <row r="25" spans="1:46" s="291" customFormat="1" x14ac:dyDescent="0.15">
      <c r="A25" s="295"/>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7"/>
      <c r="AQ25" s="297"/>
      <c r="AR25" s="297"/>
      <c r="AS25" s="298"/>
      <c r="AT25" s="286"/>
    </row>
    <row r="26" spans="1:46" s="291" customFormat="1" x14ac:dyDescent="0.15">
      <c r="A26" s="1157" t="s">
        <v>426</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57"/>
    </row>
    <row r="27" spans="1:46" x14ac:dyDescent="0.15">
      <c r="A27" s="299"/>
      <c r="AO27" s="252"/>
      <c r="AP27" s="252"/>
      <c r="AQ27" s="252"/>
      <c r="AR27" s="252"/>
      <c r="AS27" s="252"/>
      <c r="AT27" s="252"/>
    </row>
    <row r="28" spans="1:46" ht="17.25" x14ac:dyDescent="0.15">
      <c r="A28" s="253" t="s">
        <v>427</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300"/>
    </row>
    <row r="29" spans="1:46" x14ac:dyDescent="0.15">
      <c r="A29" s="256"/>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7" t="s">
        <v>428</v>
      </c>
      <c r="AL29" s="257"/>
      <c r="AM29" s="257"/>
      <c r="AN29" s="257"/>
      <c r="AO29" s="252"/>
      <c r="AP29" s="252"/>
      <c r="AQ29" s="252"/>
      <c r="AR29" s="252"/>
      <c r="AS29" s="301"/>
    </row>
    <row r="30" spans="1:46" ht="13.5" customHeight="1" x14ac:dyDescent="0.15">
      <c r="A30" s="256"/>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9"/>
      <c r="AL30" s="260"/>
      <c r="AM30" s="260"/>
      <c r="AN30" s="261"/>
      <c r="AO30" s="1146" t="s">
        <v>407</v>
      </c>
      <c r="AP30" s="262"/>
      <c r="AQ30" s="263" t="s">
        <v>408</v>
      </c>
      <c r="AR30" s="264"/>
    </row>
    <row r="31" spans="1:46" x14ac:dyDescent="0.15">
      <c r="A31" s="256"/>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65"/>
      <c r="AL31" s="266"/>
      <c r="AM31" s="266"/>
      <c r="AN31" s="267"/>
      <c r="AO31" s="1147"/>
      <c r="AP31" s="268" t="s">
        <v>409</v>
      </c>
      <c r="AQ31" s="269" t="s">
        <v>410</v>
      </c>
      <c r="AR31" s="270" t="s">
        <v>411</v>
      </c>
    </row>
    <row r="32" spans="1:46" ht="27" customHeight="1" x14ac:dyDescent="0.15">
      <c r="A32" s="256"/>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1148" t="s">
        <v>429</v>
      </c>
      <c r="AL32" s="1149"/>
      <c r="AM32" s="1149"/>
      <c r="AN32" s="1150"/>
      <c r="AO32" s="302">
        <v>845810</v>
      </c>
      <c r="AP32" s="302">
        <v>25955</v>
      </c>
      <c r="AQ32" s="303">
        <v>32092</v>
      </c>
      <c r="AR32" s="304">
        <v>-19.100000000000001</v>
      </c>
    </row>
    <row r="33" spans="1:46" ht="13.5" customHeight="1" x14ac:dyDescent="0.15">
      <c r="A33" s="256"/>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1148" t="s">
        <v>430</v>
      </c>
      <c r="AL33" s="1149"/>
      <c r="AM33" s="1149"/>
      <c r="AN33" s="1150"/>
      <c r="AO33" s="302" t="s">
        <v>416</v>
      </c>
      <c r="AP33" s="302" t="s">
        <v>416</v>
      </c>
      <c r="AQ33" s="303" t="s">
        <v>416</v>
      </c>
      <c r="AR33" s="304" t="s">
        <v>416</v>
      </c>
    </row>
    <row r="34" spans="1:46" ht="27" customHeight="1" x14ac:dyDescent="0.15">
      <c r="A34" s="256"/>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1148" t="s">
        <v>431</v>
      </c>
      <c r="AL34" s="1149"/>
      <c r="AM34" s="1149"/>
      <c r="AN34" s="1150"/>
      <c r="AO34" s="302" t="s">
        <v>416</v>
      </c>
      <c r="AP34" s="302" t="s">
        <v>416</v>
      </c>
      <c r="AQ34" s="303" t="s">
        <v>416</v>
      </c>
      <c r="AR34" s="304" t="s">
        <v>416</v>
      </c>
    </row>
    <row r="35" spans="1:46" ht="27" customHeight="1" x14ac:dyDescent="0.15">
      <c r="A35" s="256"/>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1148" t="s">
        <v>432</v>
      </c>
      <c r="AL35" s="1149"/>
      <c r="AM35" s="1149"/>
      <c r="AN35" s="1150"/>
      <c r="AO35" s="302">
        <v>98437</v>
      </c>
      <c r="AP35" s="302">
        <v>3021</v>
      </c>
      <c r="AQ35" s="303">
        <v>8882</v>
      </c>
      <c r="AR35" s="304">
        <v>-66</v>
      </c>
    </row>
    <row r="36" spans="1:46" ht="27" customHeight="1" x14ac:dyDescent="0.15">
      <c r="A36" s="256"/>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1148" t="s">
        <v>433</v>
      </c>
      <c r="AL36" s="1149"/>
      <c r="AM36" s="1149"/>
      <c r="AN36" s="1150"/>
      <c r="AO36" s="302">
        <v>15042</v>
      </c>
      <c r="AP36" s="302">
        <v>462</v>
      </c>
      <c r="AQ36" s="303">
        <v>1893</v>
      </c>
      <c r="AR36" s="304">
        <v>-75.599999999999994</v>
      </c>
    </row>
    <row r="37" spans="1:46" ht="13.5" customHeight="1" x14ac:dyDescent="0.15">
      <c r="A37" s="256"/>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1148" t="s">
        <v>434</v>
      </c>
      <c r="AL37" s="1149"/>
      <c r="AM37" s="1149"/>
      <c r="AN37" s="1150"/>
      <c r="AO37" s="302" t="s">
        <v>416</v>
      </c>
      <c r="AP37" s="302" t="s">
        <v>416</v>
      </c>
      <c r="AQ37" s="303">
        <v>971</v>
      </c>
      <c r="AR37" s="304" t="s">
        <v>416</v>
      </c>
    </row>
    <row r="38" spans="1:46" ht="27" customHeight="1" x14ac:dyDescent="0.15">
      <c r="A38" s="256"/>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1151" t="s">
        <v>435</v>
      </c>
      <c r="AL38" s="1152"/>
      <c r="AM38" s="1152"/>
      <c r="AN38" s="1153"/>
      <c r="AO38" s="305" t="s">
        <v>416</v>
      </c>
      <c r="AP38" s="305" t="s">
        <v>416</v>
      </c>
      <c r="AQ38" s="306">
        <v>0</v>
      </c>
      <c r="AR38" s="294" t="s">
        <v>416</v>
      </c>
      <c r="AS38" s="301"/>
    </row>
    <row r="39" spans="1:46" x14ac:dyDescent="0.15">
      <c r="A39" s="256"/>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1151" t="s">
        <v>436</v>
      </c>
      <c r="AL39" s="1152"/>
      <c r="AM39" s="1152"/>
      <c r="AN39" s="1153"/>
      <c r="AO39" s="302">
        <v>-67836</v>
      </c>
      <c r="AP39" s="302">
        <v>-2082</v>
      </c>
      <c r="AQ39" s="303">
        <v>-3104</v>
      </c>
      <c r="AR39" s="304">
        <v>-32.9</v>
      </c>
      <c r="AS39" s="301"/>
    </row>
    <row r="40" spans="1:46" ht="27" customHeight="1" x14ac:dyDescent="0.15">
      <c r="A40" s="256"/>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1148" t="s">
        <v>437</v>
      </c>
      <c r="AL40" s="1149"/>
      <c r="AM40" s="1149"/>
      <c r="AN40" s="1150"/>
      <c r="AO40" s="302">
        <v>-672021</v>
      </c>
      <c r="AP40" s="302">
        <v>-20622</v>
      </c>
      <c r="AQ40" s="303">
        <v>-27365</v>
      </c>
      <c r="AR40" s="304">
        <v>-24.6</v>
      </c>
      <c r="AS40" s="301"/>
    </row>
    <row r="41" spans="1:46" x14ac:dyDescent="0.15">
      <c r="A41" s="256"/>
      <c r="B41" s="25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1154" t="s">
        <v>245</v>
      </c>
      <c r="AL41" s="1155"/>
      <c r="AM41" s="1155"/>
      <c r="AN41" s="1156"/>
      <c r="AO41" s="302">
        <v>219432</v>
      </c>
      <c r="AP41" s="302">
        <v>6734</v>
      </c>
      <c r="AQ41" s="303">
        <v>13369</v>
      </c>
      <c r="AR41" s="304">
        <v>-49.6</v>
      </c>
      <c r="AS41" s="301"/>
    </row>
    <row r="42" spans="1:46" x14ac:dyDescent="0.15">
      <c r="A42" s="256"/>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307" t="s">
        <v>438</v>
      </c>
      <c r="AL42" s="252"/>
      <c r="AM42" s="252"/>
      <c r="AN42" s="252"/>
      <c r="AO42" s="252"/>
      <c r="AP42" s="252"/>
      <c r="AQ42" s="278"/>
      <c r="AR42" s="278"/>
      <c r="AS42" s="301"/>
    </row>
    <row r="43" spans="1:46" x14ac:dyDescent="0.15">
      <c r="A43" s="256"/>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308"/>
      <c r="AQ43" s="278"/>
      <c r="AR43" s="252"/>
      <c r="AS43" s="301"/>
    </row>
    <row r="44" spans="1:46" x14ac:dyDescent="0.15">
      <c r="A44" s="256"/>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78"/>
      <c r="AR44" s="252"/>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9"/>
      <c r="AR45" s="254"/>
      <c r="AS45" s="254"/>
      <c r="AT45" s="252"/>
    </row>
    <row r="46" spans="1:46" x14ac:dyDescent="0.15">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252"/>
    </row>
    <row r="47" spans="1:46" ht="17.25" customHeight="1" x14ac:dyDescent="0.15">
      <c r="A47" s="311" t="s">
        <v>439</v>
      </c>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row>
    <row r="48" spans="1:46" x14ac:dyDescent="0.15">
      <c r="A48" s="256"/>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312" t="s">
        <v>440</v>
      </c>
      <c r="AL48" s="312"/>
      <c r="AM48" s="312"/>
      <c r="AN48" s="312"/>
      <c r="AO48" s="312"/>
      <c r="AP48" s="312"/>
      <c r="AQ48" s="313"/>
      <c r="AR48" s="312"/>
    </row>
    <row r="49" spans="1:44" ht="13.5" customHeight="1" x14ac:dyDescent="0.15">
      <c r="A49" s="256"/>
      <c r="B49" s="25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314"/>
      <c r="AL49" s="315"/>
      <c r="AM49" s="1141" t="s">
        <v>407</v>
      </c>
      <c r="AN49" s="1143" t="s">
        <v>441</v>
      </c>
      <c r="AO49" s="1144"/>
      <c r="AP49" s="1144"/>
      <c r="AQ49" s="1144"/>
      <c r="AR49" s="1145"/>
    </row>
    <row r="50" spans="1:44" x14ac:dyDescent="0.15">
      <c r="A50" s="256"/>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316"/>
      <c r="AL50" s="317"/>
      <c r="AM50" s="1142"/>
      <c r="AN50" s="318" t="s">
        <v>442</v>
      </c>
      <c r="AO50" s="319" t="s">
        <v>443</v>
      </c>
      <c r="AP50" s="320" t="s">
        <v>444</v>
      </c>
      <c r="AQ50" s="321" t="s">
        <v>445</v>
      </c>
      <c r="AR50" s="322" t="s">
        <v>446</v>
      </c>
    </row>
    <row r="51" spans="1:44" x14ac:dyDescent="0.15">
      <c r="A51" s="256"/>
      <c r="B51" s="25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314" t="s">
        <v>447</v>
      </c>
      <c r="AL51" s="315"/>
      <c r="AM51" s="323">
        <v>1090248</v>
      </c>
      <c r="AN51" s="324">
        <v>31992</v>
      </c>
      <c r="AO51" s="325">
        <v>-56.9</v>
      </c>
      <c r="AP51" s="326">
        <v>53655</v>
      </c>
      <c r="AQ51" s="327">
        <v>-6.1</v>
      </c>
      <c r="AR51" s="328">
        <v>-50.8</v>
      </c>
    </row>
    <row r="52" spans="1:44" x14ac:dyDescent="0.15">
      <c r="A52" s="256"/>
      <c r="B52" s="25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329"/>
      <c r="AL52" s="330" t="s">
        <v>448</v>
      </c>
      <c r="AM52" s="331">
        <v>868875</v>
      </c>
      <c r="AN52" s="332">
        <v>25496</v>
      </c>
      <c r="AO52" s="333">
        <v>-1.5</v>
      </c>
      <c r="AP52" s="334">
        <v>32719</v>
      </c>
      <c r="AQ52" s="335">
        <v>-9.6</v>
      </c>
      <c r="AR52" s="336">
        <v>8.1</v>
      </c>
    </row>
    <row r="53" spans="1:44" x14ac:dyDescent="0.15">
      <c r="A53" s="256"/>
      <c r="B53" s="25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314" t="s">
        <v>449</v>
      </c>
      <c r="AL53" s="315"/>
      <c r="AM53" s="323">
        <v>1258563</v>
      </c>
      <c r="AN53" s="324">
        <v>37334</v>
      </c>
      <c r="AO53" s="325">
        <v>16.7</v>
      </c>
      <c r="AP53" s="326">
        <v>53869</v>
      </c>
      <c r="AQ53" s="327">
        <v>0.4</v>
      </c>
      <c r="AR53" s="328">
        <v>16.3</v>
      </c>
    </row>
    <row r="54" spans="1:44" x14ac:dyDescent="0.15">
      <c r="A54" s="256"/>
      <c r="B54" s="252"/>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329"/>
      <c r="AL54" s="330" t="s">
        <v>448</v>
      </c>
      <c r="AM54" s="331">
        <v>1005556</v>
      </c>
      <c r="AN54" s="332">
        <v>29829</v>
      </c>
      <c r="AO54" s="333">
        <v>17</v>
      </c>
      <c r="AP54" s="334">
        <v>35046</v>
      </c>
      <c r="AQ54" s="335">
        <v>7.1</v>
      </c>
      <c r="AR54" s="336">
        <v>9.9</v>
      </c>
    </row>
    <row r="55" spans="1:44" x14ac:dyDescent="0.15">
      <c r="A55" s="256"/>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314" t="s">
        <v>450</v>
      </c>
      <c r="AL55" s="315"/>
      <c r="AM55" s="323">
        <v>2288020</v>
      </c>
      <c r="AN55" s="324">
        <v>68623</v>
      </c>
      <c r="AO55" s="325">
        <v>83.8</v>
      </c>
      <c r="AP55" s="326">
        <v>59119</v>
      </c>
      <c r="AQ55" s="327">
        <v>9.6999999999999993</v>
      </c>
      <c r="AR55" s="328">
        <v>74.099999999999994</v>
      </c>
    </row>
    <row r="56" spans="1:44" x14ac:dyDescent="0.15">
      <c r="A56" s="256"/>
      <c r="B56" s="252"/>
      <c r="C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329"/>
      <c r="AL56" s="330" t="s">
        <v>448</v>
      </c>
      <c r="AM56" s="331">
        <v>859801</v>
      </c>
      <c r="AN56" s="332">
        <v>25787</v>
      </c>
      <c r="AO56" s="333">
        <v>-13.6</v>
      </c>
      <c r="AP56" s="334">
        <v>29900</v>
      </c>
      <c r="AQ56" s="335">
        <v>-14.7</v>
      </c>
      <c r="AR56" s="336">
        <v>1.1000000000000001</v>
      </c>
    </row>
    <row r="57" spans="1:44" x14ac:dyDescent="0.15">
      <c r="A57" s="256"/>
      <c r="B57" s="252"/>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314" t="s">
        <v>451</v>
      </c>
      <c r="AL57" s="315"/>
      <c r="AM57" s="323">
        <v>1614839</v>
      </c>
      <c r="AN57" s="324">
        <v>49061</v>
      </c>
      <c r="AO57" s="325">
        <v>-28.5</v>
      </c>
      <c r="AP57" s="326">
        <v>53895</v>
      </c>
      <c r="AQ57" s="327">
        <v>-8.8000000000000007</v>
      </c>
      <c r="AR57" s="328">
        <v>-19.7</v>
      </c>
    </row>
    <row r="58" spans="1:44" x14ac:dyDescent="0.15">
      <c r="A58" s="256"/>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329"/>
      <c r="AL58" s="330" t="s">
        <v>448</v>
      </c>
      <c r="AM58" s="331">
        <v>749854</v>
      </c>
      <c r="AN58" s="332">
        <v>22782</v>
      </c>
      <c r="AO58" s="333">
        <v>-11.7</v>
      </c>
      <c r="AP58" s="334">
        <v>31224</v>
      </c>
      <c r="AQ58" s="335">
        <v>4.4000000000000004</v>
      </c>
      <c r="AR58" s="336">
        <v>-16.100000000000001</v>
      </c>
    </row>
    <row r="59" spans="1:44" x14ac:dyDescent="0.15">
      <c r="A59" s="256"/>
      <c r="B59" s="252"/>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314" t="s">
        <v>452</v>
      </c>
      <c r="AL59" s="315"/>
      <c r="AM59" s="323">
        <v>889473</v>
      </c>
      <c r="AN59" s="324">
        <v>27295</v>
      </c>
      <c r="AO59" s="325">
        <v>-44.4</v>
      </c>
      <c r="AP59" s="326">
        <v>47161</v>
      </c>
      <c r="AQ59" s="327">
        <v>-12.5</v>
      </c>
      <c r="AR59" s="328">
        <v>-31.9</v>
      </c>
    </row>
    <row r="60" spans="1:44" x14ac:dyDescent="0.15">
      <c r="A60" s="256"/>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329"/>
      <c r="AL60" s="330" t="s">
        <v>448</v>
      </c>
      <c r="AM60" s="331">
        <v>461178</v>
      </c>
      <c r="AN60" s="332">
        <v>14152</v>
      </c>
      <c r="AO60" s="333">
        <v>-37.9</v>
      </c>
      <c r="AP60" s="334">
        <v>24595</v>
      </c>
      <c r="AQ60" s="335">
        <v>-21.2</v>
      </c>
      <c r="AR60" s="336">
        <v>-16.7</v>
      </c>
    </row>
    <row r="61" spans="1:44" x14ac:dyDescent="0.15">
      <c r="A61" s="256"/>
      <c r="B61" s="252"/>
      <c r="C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314" t="s">
        <v>453</v>
      </c>
      <c r="AL61" s="337"/>
      <c r="AM61" s="338">
        <v>1428229</v>
      </c>
      <c r="AN61" s="339">
        <v>42861</v>
      </c>
      <c r="AO61" s="340">
        <v>-5.9</v>
      </c>
      <c r="AP61" s="341">
        <v>53540</v>
      </c>
      <c r="AQ61" s="342">
        <v>-3.5</v>
      </c>
      <c r="AR61" s="328">
        <v>-2.4</v>
      </c>
    </row>
    <row r="62" spans="1:44" x14ac:dyDescent="0.15">
      <c r="A62" s="256"/>
      <c r="B62" s="252"/>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329"/>
      <c r="AL62" s="330" t="s">
        <v>448</v>
      </c>
      <c r="AM62" s="331">
        <v>789053</v>
      </c>
      <c r="AN62" s="332">
        <v>23609</v>
      </c>
      <c r="AO62" s="333">
        <v>-9.5</v>
      </c>
      <c r="AP62" s="334">
        <v>30697</v>
      </c>
      <c r="AQ62" s="335">
        <v>-6.8</v>
      </c>
      <c r="AR62" s="336">
        <v>-2.7</v>
      </c>
    </row>
    <row r="63" spans="1:44" x14ac:dyDescent="0.15">
      <c r="A63" s="256"/>
      <c r="B63" s="252"/>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row>
    <row r="64" spans="1:44" x14ac:dyDescent="0.15">
      <c r="A64" s="256"/>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row>
    <row r="65" spans="1:46" x14ac:dyDescent="0.15">
      <c r="A65" s="256"/>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row>
    <row r="66" spans="1:46" x14ac:dyDescent="0.15">
      <c r="A66" s="343"/>
      <c r="B66" s="310"/>
      <c r="C66" s="310"/>
      <c r="D66" s="310"/>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310"/>
      <c r="AK66" s="310"/>
      <c r="AL66" s="310"/>
      <c r="AM66" s="310"/>
      <c r="AN66" s="310"/>
      <c r="AO66" s="310"/>
      <c r="AP66" s="310"/>
      <c r="AQ66" s="310"/>
      <c r="AR66" s="310"/>
      <c r="AS66" s="344"/>
    </row>
    <row r="67" spans="1:46" ht="13.5" hidden="1" customHeight="1" x14ac:dyDescent="0.15">
      <c r="AK67" s="252"/>
      <c r="AL67" s="252"/>
      <c r="AM67" s="252"/>
      <c r="AN67" s="252"/>
      <c r="AO67" s="252"/>
      <c r="AP67" s="252"/>
      <c r="AQ67" s="252"/>
      <c r="AR67" s="252"/>
      <c r="AS67" s="252"/>
      <c r="AT67" s="252"/>
    </row>
    <row r="68" spans="1:46" ht="13.5" hidden="1" customHeight="1" x14ac:dyDescent="0.15">
      <c r="AK68" s="252"/>
      <c r="AL68" s="252"/>
      <c r="AM68" s="252"/>
      <c r="AN68" s="252"/>
      <c r="AO68" s="252"/>
      <c r="AP68" s="252"/>
      <c r="AQ68" s="252"/>
      <c r="AR68" s="252"/>
    </row>
    <row r="69" spans="1:46" ht="13.5" hidden="1" customHeight="1" x14ac:dyDescent="0.15">
      <c r="AK69" s="252"/>
      <c r="AL69" s="252"/>
      <c r="AM69" s="252"/>
      <c r="AN69" s="252"/>
      <c r="AO69" s="252"/>
      <c r="AP69" s="252"/>
      <c r="AQ69" s="252"/>
      <c r="AR69" s="252"/>
    </row>
    <row r="70" spans="1:46" hidden="1" x14ac:dyDescent="0.15">
      <c r="AK70" s="252"/>
      <c r="AL70" s="252"/>
      <c r="AM70" s="252"/>
      <c r="AN70" s="252"/>
      <c r="AO70" s="252"/>
      <c r="AP70" s="252"/>
      <c r="AQ70" s="252"/>
      <c r="AR70" s="252"/>
    </row>
    <row r="71" spans="1:46" hidden="1" x14ac:dyDescent="0.15">
      <c r="AK71" s="252"/>
      <c r="AL71" s="252"/>
      <c r="AM71" s="252"/>
      <c r="AN71" s="252"/>
      <c r="AO71" s="252"/>
      <c r="AP71" s="252"/>
      <c r="AQ71" s="252"/>
      <c r="AR71" s="252"/>
    </row>
    <row r="72" spans="1:46" hidden="1" x14ac:dyDescent="0.15">
      <c r="AK72" s="252"/>
      <c r="AL72" s="252"/>
      <c r="AM72" s="252"/>
      <c r="AN72" s="252"/>
      <c r="AO72" s="252"/>
      <c r="AP72" s="252"/>
      <c r="AQ72" s="252"/>
      <c r="AR72" s="252"/>
    </row>
    <row r="73" spans="1:46" hidden="1" x14ac:dyDescent="0.15">
      <c r="AK73" s="252"/>
      <c r="AL73" s="252"/>
      <c r="AM73" s="252"/>
      <c r="AN73" s="252"/>
      <c r="AO73" s="252"/>
      <c r="AP73" s="252"/>
      <c r="AQ73" s="252"/>
      <c r="AR73" s="252"/>
    </row>
  </sheetData>
  <sheetProtection algorithmName="SHA-512" hashValue="w0i8gaxgtSTpZe8T+iq9nrwUBrKy5btMEpdDlRPuQAaN5VeQX4U08wBC0A77N8HUyJoWLiDApvUo8SSDkhjE0g==" saltValue="VoUqnkOJkO60ZE2QiOfPh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0" customWidth="1"/>
    <col min="126" max="16384" width="9" style="249" hidden="1"/>
  </cols>
  <sheetData>
    <row r="1" spans="2:125" ht="13.5" customHeight="1"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2:125" x14ac:dyDescent="0.15">
      <c r="B2" s="249"/>
      <c r="DG2" s="249"/>
    </row>
    <row r="3" spans="2:125" x14ac:dyDescent="0.15">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H3" s="249"/>
      <c r="DI3" s="249"/>
      <c r="DJ3" s="249"/>
      <c r="DK3" s="249"/>
      <c r="DL3" s="249"/>
      <c r="DM3" s="249"/>
      <c r="DN3" s="249"/>
      <c r="DO3" s="249"/>
      <c r="DP3" s="249"/>
      <c r="DQ3" s="249"/>
      <c r="DR3" s="249"/>
      <c r="DS3" s="249"/>
      <c r="DT3" s="249"/>
      <c r="DU3" s="249"/>
    </row>
    <row r="4" spans="2:125" x14ac:dyDescent="0.15"/>
    <row r="5" spans="2:125" x14ac:dyDescent="0.15"/>
    <row r="6" spans="2:125" x14ac:dyDescent="0.15"/>
    <row r="7" spans="2:125" x14ac:dyDescent="0.15"/>
    <row r="8" spans="2:125" x14ac:dyDescent="0.15"/>
    <row r="9" spans="2:125" x14ac:dyDescent="0.15">
      <c r="DU9" s="24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9"/>
    </row>
    <row r="18" spans="125:125" x14ac:dyDescent="0.15"/>
    <row r="19" spans="125:125" x14ac:dyDescent="0.15"/>
    <row r="20" spans="125:125" x14ac:dyDescent="0.15">
      <c r="DU20" s="249"/>
    </row>
    <row r="21" spans="125:125" x14ac:dyDescent="0.15">
      <c r="DU21" s="24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9"/>
    </row>
    <row r="29" spans="125:125" x14ac:dyDescent="0.15"/>
    <row r="30" spans="125:125" x14ac:dyDescent="0.15"/>
    <row r="31" spans="125:125" x14ac:dyDescent="0.15"/>
    <row r="32" spans="125:125" x14ac:dyDescent="0.15"/>
    <row r="33" spans="2:125" x14ac:dyDescent="0.15">
      <c r="B33" s="249"/>
      <c r="G33" s="249"/>
      <c r="I33" s="249"/>
    </row>
    <row r="34" spans="2:125" x14ac:dyDescent="0.15">
      <c r="C34" s="249"/>
      <c r="P34" s="249"/>
      <c r="DE34" s="249"/>
      <c r="DH34" s="249"/>
    </row>
    <row r="35" spans="2:125" x14ac:dyDescent="0.15">
      <c r="D35" s="249"/>
      <c r="E35" s="249"/>
      <c r="DG35" s="249"/>
      <c r="DJ35" s="249"/>
      <c r="DP35" s="249"/>
      <c r="DQ35" s="249"/>
      <c r="DR35" s="249"/>
      <c r="DS35" s="249"/>
      <c r="DT35" s="249"/>
      <c r="DU35" s="249"/>
    </row>
    <row r="36" spans="2:125" x14ac:dyDescent="0.15">
      <c r="F36" s="249"/>
      <c r="H36" s="249"/>
      <c r="J36" s="249"/>
      <c r="K36" s="249"/>
      <c r="L36" s="249"/>
      <c r="M36" s="249"/>
      <c r="N36" s="249"/>
      <c r="O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49"/>
      <c r="BQ36" s="249"/>
      <c r="BR36" s="249"/>
      <c r="BS36" s="249"/>
      <c r="BT36" s="249"/>
      <c r="BU36" s="249"/>
      <c r="BV36" s="249"/>
      <c r="BW36" s="249"/>
      <c r="BX36" s="249"/>
      <c r="BY36" s="249"/>
      <c r="BZ36" s="249"/>
      <c r="CA36" s="249"/>
      <c r="CB36" s="249"/>
      <c r="CC36" s="249"/>
      <c r="CD36" s="249"/>
      <c r="CE36" s="249"/>
      <c r="CF36" s="249"/>
      <c r="CG36" s="249"/>
      <c r="CH36" s="249"/>
      <c r="CI36" s="249"/>
      <c r="CJ36" s="249"/>
      <c r="CK36" s="249"/>
      <c r="CL36" s="249"/>
      <c r="CM36" s="249"/>
      <c r="CN36" s="249"/>
      <c r="CO36" s="249"/>
      <c r="CP36" s="249"/>
      <c r="CQ36" s="249"/>
      <c r="CR36" s="249"/>
      <c r="CS36" s="249"/>
      <c r="CT36" s="249"/>
      <c r="CU36" s="249"/>
      <c r="CV36" s="249"/>
      <c r="CW36" s="249"/>
      <c r="CX36" s="249"/>
      <c r="CY36" s="249"/>
      <c r="CZ36" s="249"/>
      <c r="DA36" s="249"/>
      <c r="DB36" s="249"/>
      <c r="DC36" s="249"/>
      <c r="DD36" s="249"/>
      <c r="DF36" s="249"/>
      <c r="DI36" s="249"/>
      <c r="DK36" s="249"/>
      <c r="DL36" s="249"/>
      <c r="DM36" s="249"/>
      <c r="DN36" s="249"/>
      <c r="DO36" s="249"/>
      <c r="DP36" s="249"/>
      <c r="DQ36" s="249"/>
      <c r="DR36" s="249"/>
      <c r="DS36" s="249"/>
      <c r="DT36" s="249"/>
      <c r="DU36" s="249"/>
    </row>
    <row r="37" spans="2:125" x14ac:dyDescent="0.15">
      <c r="DU37" s="249"/>
    </row>
    <row r="38" spans="2:125" x14ac:dyDescent="0.15">
      <c r="DT38" s="249"/>
      <c r="DU38" s="249"/>
    </row>
    <row r="39" spans="2:125" x14ac:dyDescent="0.15"/>
    <row r="40" spans="2:125" x14ac:dyDescent="0.15">
      <c r="DH40" s="249"/>
    </row>
    <row r="41" spans="2:125" x14ac:dyDescent="0.15">
      <c r="DE41" s="249"/>
    </row>
    <row r="42" spans="2:125" x14ac:dyDescent="0.15">
      <c r="DG42" s="249"/>
      <c r="DJ42" s="249"/>
    </row>
    <row r="43" spans="2:125" x14ac:dyDescent="0.15">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F43" s="249"/>
      <c r="DI43" s="249"/>
      <c r="DK43" s="249"/>
      <c r="DL43" s="249"/>
      <c r="DM43" s="249"/>
      <c r="DN43" s="249"/>
      <c r="DO43" s="249"/>
      <c r="DP43" s="249"/>
      <c r="DQ43" s="249"/>
      <c r="DR43" s="249"/>
      <c r="DS43" s="249"/>
      <c r="DT43" s="249"/>
      <c r="DU43" s="249"/>
    </row>
    <row r="44" spans="2:125" x14ac:dyDescent="0.15">
      <c r="DU44" s="249"/>
    </row>
    <row r="45" spans="2:125" x14ac:dyDescent="0.15"/>
    <row r="46" spans="2:125" x14ac:dyDescent="0.15"/>
    <row r="47" spans="2:125" x14ac:dyDescent="0.15"/>
    <row r="48" spans="2:125" x14ac:dyDescent="0.15">
      <c r="DT48" s="249"/>
      <c r="DU48" s="249"/>
    </row>
    <row r="49" spans="120:125" x14ac:dyDescent="0.15">
      <c r="DU49" s="249"/>
    </row>
    <row r="50" spans="120:125" x14ac:dyDescent="0.15">
      <c r="DU50" s="249"/>
    </row>
    <row r="51" spans="120:125" x14ac:dyDescent="0.15">
      <c r="DP51" s="249"/>
      <c r="DQ51" s="249"/>
      <c r="DR51" s="249"/>
      <c r="DS51" s="249"/>
      <c r="DT51" s="249"/>
      <c r="DU51" s="249"/>
    </row>
    <row r="52" spans="120:125" x14ac:dyDescent="0.15"/>
    <row r="53" spans="120:125" x14ac:dyDescent="0.15"/>
    <row r="54" spans="120:125" x14ac:dyDescent="0.15">
      <c r="DU54" s="249"/>
    </row>
    <row r="55" spans="120:125" x14ac:dyDescent="0.15"/>
    <row r="56" spans="120:125" x14ac:dyDescent="0.15"/>
    <row r="57" spans="120:125" x14ac:dyDescent="0.15"/>
    <row r="58" spans="120:125" x14ac:dyDescent="0.15">
      <c r="DU58" s="249"/>
    </row>
    <row r="59" spans="120:125" x14ac:dyDescent="0.15"/>
    <row r="60" spans="120:125" x14ac:dyDescent="0.15"/>
    <row r="61" spans="120:125" x14ac:dyDescent="0.15"/>
    <row r="62" spans="120:125" x14ac:dyDescent="0.15"/>
    <row r="63" spans="120:125" x14ac:dyDescent="0.15">
      <c r="DU63" s="249"/>
    </row>
    <row r="64" spans="120:125" x14ac:dyDescent="0.15">
      <c r="DT64" s="249"/>
      <c r="DU64" s="249"/>
    </row>
    <row r="65" spans="123:125" x14ac:dyDescent="0.15"/>
    <row r="66" spans="123:125" x14ac:dyDescent="0.15"/>
    <row r="67" spans="123:125" x14ac:dyDescent="0.15"/>
    <row r="68" spans="123:125" x14ac:dyDescent="0.15"/>
    <row r="69" spans="123:125" x14ac:dyDescent="0.15">
      <c r="DS69" s="249"/>
      <c r="DT69" s="249"/>
      <c r="DU69" s="24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9"/>
    </row>
    <row r="83" spans="116:125" x14ac:dyDescent="0.15">
      <c r="DM83" s="249"/>
      <c r="DN83" s="249"/>
      <c r="DO83" s="249"/>
      <c r="DP83" s="249"/>
      <c r="DQ83" s="249"/>
      <c r="DR83" s="249"/>
      <c r="DS83" s="249"/>
      <c r="DT83" s="249"/>
      <c r="DU83" s="249"/>
    </row>
    <row r="84" spans="116:125" x14ac:dyDescent="0.15"/>
    <row r="85" spans="116:125" x14ac:dyDescent="0.15"/>
    <row r="86" spans="116:125" x14ac:dyDescent="0.15"/>
    <row r="87" spans="116:125" x14ac:dyDescent="0.15"/>
    <row r="88" spans="116:125" x14ac:dyDescent="0.15">
      <c r="DU88" s="24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9"/>
      <c r="DT94" s="249"/>
      <c r="DU94" s="249"/>
    </row>
    <row r="95" spans="116:125" ht="13.5" customHeight="1" x14ac:dyDescent="0.15">
      <c r="DU95" s="24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9"/>
    </row>
    <row r="102" spans="124:125" ht="13.5" customHeight="1" x14ac:dyDescent="0.15"/>
    <row r="103" spans="124:125" ht="13.5" customHeight="1" x14ac:dyDescent="0.15"/>
    <row r="104" spans="124:125" ht="13.5" customHeight="1" x14ac:dyDescent="0.15">
      <c r="DT104" s="249"/>
      <c r="DU104" s="24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9" t="s">
        <v>455</v>
      </c>
    </row>
    <row r="120" spans="125:125" ht="13.5" hidden="1" customHeight="1" x14ac:dyDescent="0.15"/>
    <row r="121" spans="125:125" ht="13.5" hidden="1" customHeight="1" x14ac:dyDescent="0.15">
      <c r="DU121" s="249"/>
    </row>
  </sheetData>
  <sheetProtection algorithmName="SHA-512" hashValue="EJmtrx2u+hIPm+voSU1NSd74ZSeBRIdF0+8x0LUZZKibTFqjZ0zQXBvT2O39JHHD1CK8RR7NNBIllfvCt/h4xQ==" saltValue="1Og8gn70UTGsdcsImxA7g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0" customWidth="1"/>
    <col min="126" max="142" width="0" style="249" hidden="1" customWidth="1"/>
    <col min="143" max="16384" width="9" style="249" hidden="1"/>
  </cols>
  <sheetData>
    <row r="1" spans="1:125" ht="13.5" customHeight="1"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1:125" x14ac:dyDescent="0.15">
      <c r="B2" s="249"/>
      <c r="T2" s="249"/>
    </row>
    <row r="3" spans="1:125" x14ac:dyDescent="0.15">
      <c r="C3" s="249"/>
      <c r="D3" s="249"/>
      <c r="E3" s="249"/>
      <c r="F3" s="249"/>
      <c r="G3" s="249"/>
      <c r="H3" s="249"/>
      <c r="I3" s="249"/>
      <c r="J3" s="249"/>
      <c r="K3" s="249"/>
      <c r="L3" s="249"/>
      <c r="M3" s="249"/>
      <c r="N3" s="249"/>
      <c r="O3" s="249"/>
      <c r="P3" s="249"/>
      <c r="Q3" s="249"/>
      <c r="R3" s="249"/>
      <c r="S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249"/>
      <c r="DL3" s="249"/>
      <c r="DM3" s="249"/>
      <c r="DN3" s="249"/>
      <c r="DO3" s="249"/>
      <c r="DP3" s="249"/>
      <c r="DQ3" s="249"/>
      <c r="DR3" s="249"/>
      <c r="DS3" s="249"/>
      <c r="DT3" s="249"/>
      <c r="DU3" s="24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9"/>
      <c r="G33" s="249"/>
      <c r="I33" s="249"/>
    </row>
    <row r="34" spans="2:125" x14ac:dyDescent="0.15">
      <c r="C34" s="249"/>
      <c r="P34" s="249"/>
      <c r="R34" s="249"/>
      <c r="U34" s="249"/>
    </row>
    <row r="35" spans="2:125" x14ac:dyDescent="0.15">
      <c r="D35" s="249"/>
      <c r="E35" s="249"/>
      <c r="T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9"/>
      <c r="BS35" s="249"/>
      <c r="BT35" s="249"/>
      <c r="BU35" s="249"/>
      <c r="BV35" s="249"/>
      <c r="BW35" s="249"/>
      <c r="BX35" s="249"/>
      <c r="BY35" s="249"/>
      <c r="BZ35" s="249"/>
      <c r="CA35" s="249"/>
      <c r="CB35" s="249"/>
      <c r="CC35" s="249"/>
      <c r="CD35" s="249"/>
      <c r="CE35" s="249"/>
      <c r="CF35" s="249"/>
      <c r="CG35" s="249"/>
      <c r="CH35" s="249"/>
      <c r="CI35" s="249"/>
      <c r="CJ35" s="249"/>
      <c r="CK35" s="249"/>
      <c r="CL35" s="249"/>
      <c r="CM35" s="249"/>
      <c r="CN35" s="249"/>
      <c r="CO35" s="249"/>
      <c r="CP35" s="249"/>
      <c r="CQ35" s="249"/>
      <c r="CR35" s="249"/>
      <c r="CS35" s="249"/>
      <c r="CT35" s="249"/>
      <c r="CU35" s="249"/>
      <c r="CV35" s="249"/>
      <c r="CW35" s="249"/>
      <c r="CX35" s="249"/>
      <c r="CY35" s="249"/>
      <c r="CZ35" s="249"/>
      <c r="DA35" s="249"/>
      <c r="DB35" s="249"/>
      <c r="DC35" s="249"/>
      <c r="DD35" s="249"/>
      <c r="DE35" s="249"/>
      <c r="DF35" s="249"/>
      <c r="DG35" s="249"/>
      <c r="DH35" s="249"/>
      <c r="DI35" s="249"/>
      <c r="DJ35" s="249"/>
      <c r="DK35" s="249"/>
      <c r="DL35" s="249"/>
      <c r="DM35" s="249"/>
      <c r="DN35" s="249"/>
      <c r="DO35" s="249"/>
      <c r="DP35" s="249"/>
      <c r="DQ35" s="249"/>
      <c r="DR35" s="249"/>
      <c r="DS35" s="249"/>
      <c r="DT35" s="249"/>
      <c r="DU35" s="249"/>
    </row>
    <row r="36" spans="2:125" x14ac:dyDescent="0.15">
      <c r="F36" s="249"/>
      <c r="H36" s="249"/>
      <c r="J36" s="249"/>
      <c r="K36" s="249"/>
      <c r="L36" s="249"/>
      <c r="M36" s="249"/>
      <c r="N36" s="249"/>
      <c r="O36" s="249"/>
      <c r="Q36" s="249"/>
      <c r="S36" s="249"/>
      <c r="V36" s="249"/>
    </row>
    <row r="37" spans="2:125" x14ac:dyDescent="0.15"/>
    <row r="38" spans="2:125" x14ac:dyDescent="0.15"/>
    <row r="39" spans="2:125" x14ac:dyDescent="0.15"/>
    <row r="40" spans="2:125" x14ac:dyDescent="0.15">
      <c r="U40" s="249"/>
    </row>
    <row r="41" spans="2:125" x14ac:dyDescent="0.15">
      <c r="R41" s="249"/>
    </row>
    <row r="42" spans="2:125" x14ac:dyDescent="0.15">
      <c r="T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49"/>
      <c r="BR42" s="249"/>
      <c r="BS42" s="249"/>
      <c r="BT42" s="249"/>
      <c r="BU42" s="249"/>
      <c r="BV42" s="249"/>
      <c r="BW42" s="249"/>
      <c r="BX42" s="249"/>
      <c r="BY42" s="249"/>
      <c r="BZ42" s="249"/>
      <c r="CA42" s="249"/>
      <c r="CB42" s="249"/>
      <c r="CC42" s="249"/>
      <c r="CD42" s="249"/>
      <c r="CE42" s="249"/>
      <c r="CF42" s="249"/>
      <c r="CG42" s="249"/>
      <c r="CH42" s="249"/>
      <c r="CI42" s="249"/>
      <c r="CJ42" s="249"/>
      <c r="CK42" s="249"/>
      <c r="CL42" s="249"/>
      <c r="CM42" s="249"/>
      <c r="CN42" s="249"/>
      <c r="CO42" s="249"/>
      <c r="CP42" s="249"/>
      <c r="CQ42" s="249"/>
      <c r="CR42" s="249"/>
      <c r="CS42" s="249"/>
      <c r="CT42" s="249"/>
      <c r="CU42" s="249"/>
      <c r="CV42" s="249"/>
      <c r="CW42" s="249"/>
      <c r="CX42" s="249"/>
      <c r="CY42" s="249"/>
      <c r="CZ42" s="249"/>
      <c r="DA42" s="249"/>
      <c r="DB42" s="249"/>
      <c r="DC42" s="249"/>
      <c r="DD42" s="249"/>
      <c r="DE42" s="249"/>
      <c r="DF42" s="249"/>
      <c r="DG42" s="249"/>
      <c r="DH42" s="249"/>
      <c r="DI42" s="249"/>
      <c r="DJ42" s="249"/>
      <c r="DK42" s="249"/>
      <c r="DL42" s="249"/>
      <c r="DM42" s="249"/>
      <c r="DN42" s="249"/>
      <c r="DO42" s="249"/>
      <c r="DP42" s="249"/>
      <c r="DQ42" s="249"/>
      <c r="DR42" s="249"/>
      <c r="DS42" s="249"/>
      <c r="DT42" s="249"/>
      <c r="DU42" s="249"/>
    </row>
    <row r="43" spans="2:125" x14ac:dyDescent="0.15">
      <c r="Q43" s="249"/>
      <c r="S43" s="249"/>
      <c r="V43" s="24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456</v>
      </c>
    </row>
  </sheetData>
  <sheetProtection algorithmName="SHA-512" hashValue="Kyi0BKnICD/LuDs6fWSdE7HgmsZ4DbLvyqIj+n8/OIN/s9kkvjGQdXlbj1AAqsyjyc7ZVksrTWac2YIR5DZuhw==" saltValue="22RWm7WaZmwqr97IzFTP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457</v>
      </c>
      <c r="G46" s="8" t="s">
        <v>458</v>
      </c>
      <c r="H46" s="8" t="s">
        <v>459</v>
      </c>
      <c r="I46" s="8" t="s">
        <v>460</v>
      </c>
      <c r="J46" s="9" t="s">
        <v>461</v>
      </c>
    </row>
    <row r="47" spans="2:10" ht="57.75" customHeight="1" x14ac:dyDescent="0.15">
      <c r="B47" s="10"/>
      <c r="C47" s="1167" t="s">
        <v>3</v>
      </c>
      <c r="D47" s="1167"/>
      <c r="E47" s="1168"/>
      <c r="F47" s="11">
        <v>16.95</v>
      </c>
      <c r="G47" s="12">
        <v>16.91</v>
      </c>
      <c r="H47" s="12">
        <v>16.260000000000002</v>
      </c>
      <c r="I47" s="12">
        <v>16.04</v>
      </c>
      <c r="J47" s="13">
        <v>17.36</v>
      </c>
    </row>
    <row r="48" spans="2:10" ht="57.75" customHeight="1" x14ac:dyDescent="0.15">
      <c r="B48" s="14"/>
      <c r="C48" s="1169" t="s">
        <v>4</v>
      </c>
      <c r="D48" s="1169"/>
      <c r="E48" s="1170"/>
      <c r="F48" s="15">
        <v>7.71</v>
      </c>
      <c r="G48" s="16">
        <v>5.68</v>
      </c>
      <c r="H48" s="16">
        <v>7.08</v>
      </c>
      <c r="I48" s="16">
        <v>7.71</v>
      </c>
      <c r="J48" s="17">
        <v>13.81</v>
      </c>
    </row>
    <row r="49" spans="2:10" ht="57.75" customHeight="1" thickBot="1" x14ac:dyDescent="0.2">
      <c r="B49" s="18"/>
      <c r="C49" s="1171" t="s">
        <v>5</v>
      </c>
      <c r="D49" s="1171"/>
      <c r="E49" s="1172"/>
      <c r="F49" s="19">
        <v>0.76</v>
      </c>
      <c r="G49" s="20" t="s">
        <v>462</v>
      </c>
      <c r="H49" s="20">
        <v>0.56999999999999995</v>
      </c>
      <c r="I49" s="20">
        <v>1.46</v>
      </c>
      <c r="J49" s="21">
        <v>8.3699999999999992</v>
      </c>
    </row>
    <row r="50" spans="2:10" x14ac:dyDescent="0.15"/>
  </sheetData>
  <sheetProtection algorithmName="SHA-512" hashValue="UYyNhV53LMKnuy0ukNStcxizLL1I38VXmFocselYrzM30OMJ8yEkx7DbB6Nx1RiekLR2KHR08IK90lpGUr4Ztg==" saltValue="KJxb+KTlpbxh5U3UTIGv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笠原　麻実</cp:lastModifiedBy>
  <cp:lastPrinted>2023-03-08T02:48:32Z</cp:lastPrinted>
  <dcterms:created xsi:type="dcterms:W3CDTF">2023-02-20T04:33:51Z</dcterms:created>
  <dcterms:modified xsi:type="dcterms:W3CDTF">2023-10-13T06:51:19Z</dcterms:modified>
  <cp:category/>
</cp:coreProperties>
</file>