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450" activeTab="0"/>
  </bookViews>
  <sheets>
    <sheet name="77" sheetId="1" r:id="rId1"/>
  </sheets>
  <definedNames>
    <definedName name="_xlnm.Print_Area" localSheetId="0">'77'!$A$1:$AB$28</definedName>
  </definedNames>
  <calcPr calcMode="manual" fullCalcOnLoad="1"/>
</workbook>
</file>

<file path=xl/sharedStrings.xml><?xml version="1.0" encoding="utf-8"?>
<sst xmlns="http://schemas.openxmlformats.org/spreadsheetml/2006/main" count="172" uniqueCount="59">
  <si>
    <t>県計</t>
  </si>
  <si>
    <t>面積（ｈａ）</t>
  </si>
  <si>
    <t>その他</t>
  </si>
  <si>
    <t>計</t>
  </si>
  <si>
    <t>市町村</t>
  </si>
  <si>
    <t>林　地</t>
  </si>
  <si>
    <t>県　　　　　　　　有　　　　　　　　林</t>
  </si>
  <si>
    <t>（４）市町村別県営林の面積・蓄積</t>
  </si>
  <si>
    <t>秩父管内計</t>
  </si>
  <si>
    <t>秩父市</t>
  </si>
  <si>
    <t>横瀬町</t>
  </si>
  <si>
    <t>皆野町</t>
  </si>
  <si>
    <t>長瀞町</t>
  </si>
  <si>
    <t>小鹿野町</t>
  </si>
  <si>
    <t>川越管内計</t>
  </si>
  <si>
    <t>飯能市</t>
  </si>
  <si>
    <t>毛呂山町</t>
  </si>
  <si>
    <t>越生町</t>
  </si>
  <si>
    <t>寄居管内計</t>
  </si>
  <si>
    <t>小川町</t>
  </si>
  <si>
    <t>ときがわ町</t>
  </si>
  <si>
    <t>東秩父村</t>
  </si>
  <si>
    <t>本庄市</t>
  </si>
  <si>
    <t>神川町</t>
  </si>
  <si>
    <t>蓄積
（㎥）</t>
  </si>
  <si>
    <t>県</t>
  </si>
  <si>
    <t>寄居林業事務所</t>
  </si>
  <si>
    <t>秩父農林振興センター</t>
  </si>
  <si>
    <t>川越農林振興ｾﾝﾀｰ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</si>
  <si>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</si>
  <si>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</si>
  <si>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</si>
  <si>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</si>
  <si>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</si>
  <si>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</si>
  <si>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</si>
  <si>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</si>
  <si>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</si>
  <si>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－</t>
  </si>
  <si>
    <t>面　　積（ｈａ）</t>
  </si>
  <si>
    <t>林　　地　　内　　訳</t>
  </si>
  <si>
    <t>人工林</t>
  </si>
  <si>
    <t>天然林</t>
  </si>
  <si>
    <t>17～22</t>
  </si>
  <si>
    <t>57～58</t>
  </si>
  <si>
    <t>42～47</t>
  </si>
  <si>
    <t>66～68、70</t>
  </si>
  <si>
    <t>64-1、2</t>
  </si>
  <si>
    <t>54-2</t>
  </si>
  <si>
    <t>　　造　　　　　　林</t>
  </si>
  <si>
    <t>林地内訳</t>
  </si>
  <si>
    <t>林班</t>
  </si>
  <si>
    <t>　　　　　　　　　合　　　　　　　　　　　　計</t>
  </si>
  <si>
    <t>面積
(ha)</t>
  </si>
  <si>
    <t>　　　　　            　　平成３０年４月２日現在・経営計画樹立時</t>
  </si>
  <si>
    <t>55～56、59～61</t>
  </si>
  <si>
    <t>13～16、23～41、48～49-3、51</t>
  </si>
  <si>
    <t>52～53</t>
  </si>
  <si>
    <t>注）「その他」の面積は、除地及び県造林編成外地である。
    県営林面積8,259.34haに県有林除地66.85haを加えた8,326.19haで作成している。
　　林地は、人工林、天然林、無立木地の合計だが、林地内訳については、人工林及び天然林のみ記載した。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</si>
</sst>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_ ;[Red]\-#,##0.00\ "/>
    <numFmt numFmtId="177" formatCode="0.00_ "/>
    <numFmt numFmtId="178" formatCode="#,##0.00_ "/>
    <numFmt numFmtId="179" formatCode="#,##0.00_);[Red]\(#,##0.00\)"/>
    <numFmt numFmtId="180" formatCode="#,##0_);[Red]\(#,##0\)"/>
    <numFmt numFmtId="181" formatCode="#,##0_ ;[Red]\-#,##0\ "/>
    <numFmt numFmtId="182" formatCode="0_);[Red]\(0\)"/>
    <numFmt numFmtId="183" formatCode="#,##0.0_);[Red]\(#,##0.0\)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6"/>
      <name val="ＭＳ 明朝"/>
      <family val="1"/>
    </font>
    <font>
      <b/>
      <sz val="12"/>
      <name val="ＭＳ 明朝"/>
      <family val="1"/>
    </font>
    <font>
      <sz val="10"/>
      <name val="ＭＳ 明朝"/>
      <family val="1"/>
    </font>
    <font>
      <sz val="7"/>
      <name val="ＭＳ 明朝"/>
      <family val="1"/>
    </font>
    <font>
      <sz val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>
        <color theme="0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>
        <color theme="0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10" xfId="0" applyFont="1" applyBorder="1" applyAlignment="1">
      <alignment vertical="center" shrinkToFit="1"/>
    </xf>
    <xf numFmtId="0" fontId="2" fillId="0" borderId="11" xfId="0" applyFont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4" fillId="0" borderId="12" xfId="0" applyFont="1" applyBorder="1" applyAlignment="1">
      <alignment horizontal="left" vertical="center" wrapText="1" shrinkToFit="1"/>
    </xf>
    <xf numFmtId="0" fontId="4" fillId="0" borderId="12" xfId="0" applyFont="1" applyBorder="1" applyAlignment="1">
      <alignment horizontal="left" vertical="center" wrapText="1"/>
    </xf>
    <xf numFmtId="0" fontId="4" fillId="0" borderId="12" xfId="0" applyFont="1" applyBorder="1" applyAlignment="1">
      <alignment vertical="center" wrapText="1" shrinkToFit="1"/>
    </xf>
    <xf numFmtId="17" fontId="4" fillId="0" borderId="12" xfId="0" applyNumberFormat="1" applyFont="1" applyBorder="1" applyAlignment="1" quotePrefix="1">
      <alignment horizontal="left" vertical="center" wrapText="1" shrinkToFit="1"/>
    </xf>
    <xf numFmtId="0" fontId="4" fillId="0" borderId="13" xfId="0" applyFont="1" applyBorder="1" applyAlignment="1">
      <alignment vertical="center" wrapText="1" shrinkToFit="1"/>
    </xf>
    <xf numFmtId="0" fontId="5" fillId="0" borderId="0" xfId="0" applyFont="1" applyAlignment="1">
      <alignment vertical="center"/>
    </xf>
    <xf numFmtId="179" fontId="7" fillId="0" borderId="14" xfId="0" applyNumberFormat="1" applyFont="1" applyBorder="1" applyAlignment="1">
      <alignment vertical="center"/>
    </xf>
    <xf numFmtId="180" fontId="7" fillId="0" borderId="14" xfId="48" applyNumberFormat="1" applyFont="1" applyBorder="1" applyAlignment="1">
      <alignment vertical="center"/>
    </xf>
    <xf numFmtId="180" fontId="7" fillId="0" borderId="14" xfId="0" applyNumberFormat="1" applyFont="1" applyBorder="1" applyAlignment="1">
      <alignment vertical="center"/>
    </xf>
    <xf numFmtId="179" fontId="7" fillId="0" borderId="14" xfId="48" applyNumberFormat="1" applyFont="1" applyBorder="1" applyAlignment="1">
      <alignment vertical="center"/>
    </xf>
    <xf numFmtId="179" fontId="7" fillId="0" borderId="14" xfId="0" applyNumberFormat="1" applyFont="1" applyBorder="1" applyAlignment="1">
      <alignment horizontal="right" vertical="center"/>
    </xf>
    <xf numFmtId="180" fontId="7" fillId="0" borderId="14" xfId="48" applyNumberFormat="1" applyFont="1" applyBorder="1" applyAlignment="1">
      <alignment horizontal="right" vertical="center"/>
    </xf>
    <xf numFmtId="180" fontId="7" fillId="0" borderId="14" xfId="0" applyNumberFormat="1" applyFont="1" applyBorder="1" applyAlignment="1">
      <alignment horizontal="right" vertical="center"/>
    </xf>
    <xf numFmtId="179" fontId="7" fillId="33" borderId="14" xfId="0" applyNumberFormat="1" applyFont="1" applyFill="1" applyBorder="1" applyAlignment="1">
      <alignment vertical="center"/>
    </xf>
    <xf numFmtId="179" fontId="7" fillId="0" borderId="15" xfId="0" applyNumberFormat="1" applyFont="1" applyBorder="1" applyAlignment="1">
      <alignment vertical="center"/>
    </xf>
    <xf numFmtId="180" fontId="7" fillId="0" borderId="15" xfId="48" applyNumberFormat="1" applyFont="1" applyBorder="1" applyAlignment="1">
      <alignment vertical="center"/>
    </xf>
    <xf numFmtId="179" fontId="7" fillId="0" borderId="15" xfId="48" applyNumberFormat="1" applyFont="1" applyBorder="1" applyAlignment="1">
      <alignment vertical="center"/>
    </xf>
    <xf numFmtId="180" fontId="7" fillId="0" borderId="16" xfId="48" applyNumberFormat="1" applyFont="1" applyBorder="1" applyAlignment="1">
      <alignment vertical="center"/>
    </xf>
    <xf numFmtId="179" fontId="7" fillId="0" borderId="16" xfId="0" applyNumberFormat="1" applyFont="1" applyBorder="1" applyAlignment="1">
      <alignment vertical="center"/>
    </xf>
    <xf numFmtId="179" fontId="7" fillId="0" borderId="16" xfId="0" applyNumberFormat="1" applyFont="1" applyBorder="1" applyAlignment="1">
      <alignment horizontal="right" vertical="center"/>
    </xf>
    <xf numFmtId="180" fontId="7" fillId="0" borderId="16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right" vertical="center"/>
    </xf>
    <xf numFmtId="0" fontId="3" fillId="0" borderId="0" xfId="0" applyFont="1" applyBorder="1" applyAlignment="1">
      <alignment vertical="center" shrinkToFit="1"/>
    </xf>
    <xf numFmtId="0" fontId="4" fillId="0" borderId="0" xfId="0" applyFont="1" applyBorder="1" applyAlignment="1">
      <alignment horizontal="left" vertical="center" wrapText="1" shrinkToFit="1"/>
    </xf>
    <xf numFmtId="0" fontId="4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vertical="center" wrapText="1" shrinkToFit="1"/>
    </xf>
    <xf numFmtId="17" fontId="4" fillId="0" borderId="0" xfId="0" applyNumberFormat="1" applyFont="1" applyBorder="1" applyAlignment="1" quotePrefix="1">
      <alignment horizontal="left" vertical="center" wrapText="1" shrinkToFit="1"/>
    </xf>
    <xf numFmtId="0" fontId="3" fillId="0" borderId="0" xfId="0" applyFont="1" applyBorder="1" applyAlignment="1">
      <alignment vertical="center"/>
    </xf>
    <xf numFmtId="0" fontId="6" fillId="0" borderId="14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vertical="top" wrapText="1"/>
    </xf>
    <xf numFmtId="0" fontId="8" fillId="0" borderId="23" xfId="0" applyFont="1" applyBorder="1" applyAlignment="1">
      <alignment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3" fillId="0" borderId="29" xfId="0" applyFont="1" applyBorder="1" applyAlignment="1">
      <alignment horizontal="right" vertical="center"/>
    </xf>
    <xf numFmtId="0" fontId="6" fillId="0" borderId="30" xfId="0" applyFont="1" applyBorder="1" applyAlignment="1">
      <alignment horizontal="left" vertical="center"/>
    </xf>
    <xf numFmtId="0" fontId="6" fillId="0" borderId="25" xfId="0" applyFont="1" applyBorder="1" applyAlignment="1">
      <alignment horizontal="left" vertical="center"/>
    </xf>
    <xf numFmtId="0" fontId="6" fillId="0" borderId="31" xfId="0" applyFont="1" applyBorder="1" applyAlignment="1">
      <alignment horizontal="left" vertical="center"/>
    </xf>
    <xf numFmtId="0" fontId="6" fillId="0" borderId="24" xfId="0" applyFont="1" applyBorder="1" applyAlignment="1">
      <alignment vertical="center"/>
    </xf>
    <xf numFmtId="0" fontId="6" fillId="0" borderId="25" xfId="0" applyFont="1" applyBorder="1" applyAlignment="1">
      <alignment vertical="center"/>
    </xf>
    <xf numFmtId="0" fontId="6" fillId="0" borderId="31" xfId="0" applyFont="1" applyBorder="1" applyAlignment="1">
      <alignment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0" fontId="6" fillId="0" borderId="34" xfId="0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/>
    </xf>
    <xf numFmtId="0" fontId="3" fillId="0" borderId="0" xfId="0" applyFont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29"/>
  <sheetViews>
    <sheetView tabSelected="1" view="pageBreakPreview" zoomScale="110" zoomScaleSheetLayoutView="110" workbookViewId="0" topLeftCell="A16">
      <selection activeCell="G24" sqref="G24"/>
    </sheetView>
  </sheetViews>
  <sheetFormatPr defaultColWidth="9.00390625" defaultRowHeight="13.5"/>
  <cols>
    <col min="1" max="1" width="1.12109375" style="1" customWidth="1"/>
    <col min="2" max="2" width="8.375" style="1" customWidth="1"/>
    <col min="3" max="14" width="8.25390625" style="1" customWidth="1"/>
    <col min="15" max="15" width="1.75390625" style="1" customWidth="1"/>
    <col min="16" max="16384" width="9.00390625" style="1" customWidth="1"/>
  </cols>
  <sheetData>
    <row r="1" spans="16:29" ht="20.25" customHeight="1"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</row>
    <row r="2" spans="2:29" ht="20.25" customHeight="1">
      <c r="B2" s="13" t="s">
        <v>7</v>
      </c>
      <c r="C2" s="2"/>
      <c r="D2" s="2"/>
      <c r="E2" s="2"/>
      <c r="F2" s="2"/>
      <c r="G2" s="2"/>
      <c r="H2" s="2"/>
      <c r="I2" s="2"/>
      <c r="J2" s="2"/>
      <c r="P2" s="4"/>
      <c r="Q2" s="4"/>
      <c r="R2" s="4"/>
      <c r="S2" s="4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2:29" ht="20.25" customHeight="1" thickBot="1"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55" t="s">
        <v>54</v>
      </c>
      <c r="Q3" s="55"/>
      <c r="R3" s="55"/>
      <c r="S3" s="55"/>
      <c r="T3" s="55"/>
      <c r="U3" s="55"/>
      <c r="V3" s="55"/>
      <c r="W3" s="55"/>
      <c r="X3" s="55"/>
      <c r="Y3" s="55"/>
      <c r="Z3" s="55"/>
      <c r="AA3" s="55"/>
      <c r="AB3" s="55"/>
      <c r="AC3" s="32"/>
    </row>
    <row r="4" spans="2:29" ht="20.25" customHeight="1">
      <c r="B4" s="41" t="s">
        <v>4</v>
      </c>
      <c r="C4" s="43" t="s">
        <v>6</v>
      </c>
      <c r="D4" s="43"/>
      <c r="E4" s="43"/>
      <c r="F4" s="43"/>
      <c r="G4" s="43"/>
      <c r="H4" s="43"/>
      <c r="I4" s="43"/>
      <c r="J4" s="43"/>
      <c r="K4" s="49" t="s">
        <v>25</v>
      </c>
      <c r="L4" s="50"/>
      <c r="M4" s="50"/>
      <c r="N4" s="51"/>
      <c r="O4" s="2"/>
      <c r="P4" s="56" t="s">
        <v>49</v>
      </c>
      <c r="Q4" s="57"/>
      <c r="R4" s="57"/>
      <c r="S4" s="58"/>
      <c r="T4" s="59" t="s">
        <v>52</v>
      </c>
      <c r="U4" s="60"/>
      <c r="V4" s="60"/>
      <c r="W4" s="60"/>
      <c r="X4" s="60"/>
      <c r="Y4" s="60"/>
      <c r="Z4" s="60"/>
      <c r="AA4" s="61"/>
      <c r="AB4" s="62" t="s">
        <v>51</v>
      </c>
      <c r="AC4" s="29"/>
    </row>
    <row r="5" spans="2:29" ht="20.25" customHeight="1">
      <c r="B5" s="42"/>
      <c r="C5" s="40" t="s">
        <v>39</v>
      </c>
      <c r="D5" s="40"/>
      <c r="E5" s="40"/>
      <c r="F5" s="39" t="s">
        <v>24</v>
      </c>
      <c r="G5" s="40" t="s">
        <v>40</v>
      </c>
      <c r="H5" s="40"/>
      <c r="I5" s="40"/>
      <c r="J5" s="40"/>
      <c r="K5" s="53" t="s">
        <v>1</v>
      </c>
      <c r="L5" s="53"/>
      <c r="M5" s="54"/>
      <c r="N5" s="44" t="s">
        <v>24</v>
      </c>
      <c r="O5" s="2"/>
      <c r="P5" s="65" t="s">
        <v>40</v>
      </c>
      <c r="Q5" s="53"/>
      <c r="R5" s="53"/>
      <c r="S5" s="54"/>
      <c r="T5" s="65" t="s">
        <v>39</v>
      </c>
      <c r="U5" s="53"/>
      <c r="V5" s="54"/>
      <c r="W5" s="66" t="s">
        <v>24</v>
      </c>
      <c r="X5" s="40" t="s">
        <v>50</v>
      </c>
      <c r="Y5" s="40"/>
      <c r="Z5" s="40"/>
      <c r="AA5" s="40"/>
      <c r="AB5" s="63"/>
      <c r="AC5" s="29"/>
    </row>
    <row r="6" spans="2:29" ht="20.25" customHeight="1">
      <c r="B6" s="42"/>
      <c r="C6" s="40" t="s">
        <v>5</v>
      </c>
      <c r="D6" s="40" t="s">
        <v>2</v>
      </c>
      <c r="E6" s="40" t="s">
        <v>3</v>
      </c>
      <c r="F6" s="40"/>
      <c r="G6" s="40" t="s">
        <v>41</v>
      </c>
      <c r="H6" s="40"/>
      <c r="I6" s="40" t="s">
        <v>42</v>
      </c>
      <c r="J6" s="40"/>
      <c r="K6" s="52" t="s">
        <v>5</v>
      </c>
      <c r="L6" s="45" t="s">
        <v>2</v>
      </c>
      <c r="M6" s="52" t="s">
        <v>3</v>
      </c>
      <c r="N6" s="45"/>
      <c r="O6" s="2"/>
      <c r="P6" s="40" t="s">
        <v>41</v>
      </c>
      <c r="Q6" s="40"/>
      <c r="R6" s="40" t="s">
        <v>42</v>
      </c>
      <c r="S6" s="40"/>
      <c r="T6" s="52" t="s">
        <v>5</v>
      </c>
      <c r="U6" s="67" t="s">
        <v>2</v>
      </c>
      <c r="V6" s="52" t="s">
        <v>3</v>
      </c>
      <c r="W6" s="45"/>
      <c r="X6" s="40" t="s">
        <v>41</v>
      </c>
      <c r="Y6" s="40"/>
      <c r="Z6" s="40" t="s">
        <v>42</v>
      </c>
      <c r="AA6" s="40"/>
      <c r="AB6" s="63"/>
      <c r="AC6" s="29"/>
    </row>
    <row r="7" spans="2:29" ht="20.25" customHeight="1">
      <c r="B7" s="42"/>
      <c r="C7" s="40"/>
      <c r="D7" s="40"/>
      <c r="E7" s="40"/>
      <c r="F7" s="40"/>
      <c r="G7" s="39" t="s">
        <v>53</v>
      </c>
      <c r="H7" s="39" t="s">
        <v>24</v>
      </c>
      <c r="I7" s="39" t="s">
        <v>53</v>
      </c>
      <c r="J7" s="39" t="s">
        <v>24</v>
      </c>
      <c r="K7" s="52"/>
      <c r="L7" s="45"/>
      <c r="M7" s="52"/>
      <c r="N7" s="45"/>
      <c r="O7" s="2"/>
      <c r="P7" s="39" t="s">
        <v>53</v>
      </c>
      <c r="Q7" s="44" t="s">
        <v>24</v>
      </c>
      <c r="R7" s="39" t="s">
        <v>53</v>
      </c>
      <c r="S7" s="39" t="s">
        <v>24</v>
      </c>
      <c r="T7" s="52"/>
      <c r="U7" s="45"/>
      <c r="V7" s="52"/>
      <c r="W7" s="45"/>
      <c r="X7" s="39" t="s">
        <v>53</v>
      </c>
      <c r="Y7" s="39" t="s">
        <v>24</v>
      </c>
      <c r="Z7" s="39" t="s">
        <v>53</v>
      </c>
      <c r="AA7" s="39" t="s">
        <v>24</v>
      </c>
      <c r="AB7" s="63"/>
      <c r="AC7" s="29"/>
    </row>
    <row r="8" spans="2:29" ht="20.25" customHeight="1">
      <c r="B8" s="42"/>
      <c r="C8" s="40"/>
      <c r="D8" s="40"/>
      <c r="E8" s="40"/>
      <c r="F8" s="40"/>
      <c r="G8" s="40"/>
      <c r="H8" s="40"/>
      <c r="I8" s="40"/>
      <c r="J8" s="40"/>
      <c r="K8" s="52"/>
      <c r="L8" s="45"/>
      <c r="M8" s="52"/>
      <c r="N8" s="45"/>
      <c r="O8" s="2"/>
      <c r="P8" s="40"/>
      <c r="Q8" s="45"/>
      <c r="R8" s="40"/>
      <c r="S8" s="40"/>
      <c r="T8" s="52"/>
      <c r="U8" s="45"/>
      <c r="V8" s="52"/>
      <c r="W8" s="45"/>
      <c r="X8" s="40"/>
      <c r="Y8" s="40"/>
      <c r="Z8" s="40"/>
      <c r="AA8" s="40"/>
      <c r="AB8" s="63"/>
      <c r="AC8" s="29"/>
    </row>
    <row r="9" spans="2:29" ht="20.25" customHeight="1">
      <c r="B9" s="42"/>
      <c r="C9" s="40"/>
      <c r="D9" s="40"/>
      <c r="E9" s="40"/>
      <c r="F9" s="40"/>
      <c r="G9" s="40"/>
      <c r="H9" s="40"/>
      <c r="I9" s="40"/>
      <c r="J9" s="40"/>
      <c r="K9" s="52"/>
      <c r="L9" s="45"/>
      <c r="M9" s="52"/>
      <c r="N9" s="45"/>
      <c r="O9" s="2"/>
      <c r="P9" s="40"/>
      <c r="Q9" s="45"/>
      <c r="R9" s="40"/>
      <c r="S9" s="40"/>
      <c r="T9" s="52"/>
      <c r="U9" s="45"/>
      <c r="V9" s="52"/>
      <c r="W9" s="45"/>
      <c r="X9" s="40"/>
      <c r="Y9" s="40"/>
      <c r="Z9" s="40"/>
      <c r="AA9" s="40"/>
      <c r="AB9" s="63"/>
      <c r="AC9" s="29"/>
    </row>
    <row r="10" spans="2:29" ht="20.25" customHeight="1">
      <c r="B10" s="42"/>
      <c r="C10" s="40"/>
      <c r="D10" s="40"/>
      <c r="E10" s="40"/>
      <c r="F10" s="40"/>
      <c r="G10" s="40"/>
      <c r="H10" s="40"/>
      <c r="I10" s="40"/>
      <c r="J10" s="40"/>
      <c r="K10" s="52"/>
      <c r="L10" s="46"/>
      <c r="M10" s="52"/>
      <c r="N10" s="46"/>
      <c r="O10" s="2"/>
      <c r="P10" s="40"/>
      <c r="Q10" s="46"/>
      <c r="R10" s="40"/>
      <c r="S10" s="40"/>
      <c r="T10" s="52"/>
      <c r="U10" s="46"/>
      <c r="V10" s="52"/>
      <c r="W10" s="46"/>
      <c r="X10" s="40"/>
      <c r="Y10" s="40"/>
      <c r="Z10" s="40"/>
      <c r="AA10" s="40"/>
      <c r="AB10" s="64"/>
      <c r="AC10" s="29"/>
    </row>
    <row r="11" spans="2:29" ht="24.75" customHeight="1">
      <c r="B11" s="5" t="s">
        <v>0</v>
      </c>
      <c r="C11" s="17">
        <f>SUM(C12,C18,C22)</f>
        <v>3094.9900000000007</v>
      </c>
      <c r="D11" s="14">
        <f>SUM(D12,D18,D22)</f>
        <v>66.85000000000001</v>
      </c>
      <c r="E11" s="17">
        <f>SUM(E12,E18,E22)</f>
        <v>3161.8400000000006</v>
      </c>
      <c r="F11" s="15">
        <f aca="true" t="shared" si="0" ref="F11:N11">SUM(F12,F18,F22)</f>
        <v>587743</v>
      </c>
      <c r="G11" s="14">
        <f t="shared" si="0"/>
        <v>911.6</v>
      </c>
      <c r="H11" s="15">
        <f t="shared" si="0"/>
        <v>289628</v>
      </c>
      <c r="I11" s="14">
        <f t="shared" si="0"/>
        <v>2122.89</v>
      </c>
      <c r="J11" s="15">
        <f t="shared" si="0"/>
        <v>298115</v>
      </c>
      <c r="K11" s="14">
        <f>SUM(K12,K18,K22)</f>
        <v>4528.16</v>
      </c>
      <c r="L11" s="14">
        <f>SUM(L12,L18,L22)</f>
        <v>636.19</v>
      </c>
      <c r="M11" s="14">
        <f>SUM(M12,M18,M22)</f>
        <v>5164.35</v>
      </c>
      <c r="N11" s="15">
        <f t="shared" si="0"/>
        <v>1187614</v>
      </c>
      <c r="O11" s="2"/>
      <c r="P11" s="14">
        <f>SUM(P12,P18,P22)</f>
        <v>3956.3999999999996</v>
      </c>
      <c r="Q11" s="15">
        <f>SUM(Q12,Q18,Q22)</f>
        <v>1108273</v>
      </c>
      <c r="R11" s="14">
        <f>SUM(R12,R18,R22)</f>
        <v>571.2800000000001</v>
      </c>
      <c r="S11" s="15">
        <f>SUM(S12,S18,S22)</f>
        <v>79341</v>
      </c>
      <c r="T11" s="14">
        <f aca="true" t="shared" si="1" ref="T11:AA11">SUM(T12,T18,T22)</f>
        <v>7623.150000000001</v>
      </c>
      <c r="U11" s="14">
        <f t="shared" si="1"/>
        <v>703.0400000000001</v>
      </c>
      <c r="V11" s="14">
        <f t="shared" si="1"/>
        <v>8326.19</v>
      </c>
      <c r="W11" s="15">
        <f t="shared" si="1"/>
        <v>1775357</v>
      </c>
      <c r="X11" s="14">
        <f t="shared" si="1"/>
        <v>4868</v>
      </c>
      <c r="Y11" s="16">
        <f t="shared" si="1"/>
        <v>1397901</v>
      </c>
      <c r="Z11" s="14">
        <f t="shared" si="1"/>
        <v>2694.17</v>
      </c>
      <c r="AA11" s="16">
        <f t="shared" si="1"/>
        <v>377456</v>
      </c>
      <c r="AB11" s="7"/>
      <c r="AC11" s="33"/>
    </row>
    <row r="12" spans="2:29" ht="24.75" customHeight="1">
      <c r="B12" s="5" t="s">
        <v>8</v>
      </c>
      <c r="C12" s="17">
        <f>SUM(C13:C17)</f>
        <v>2990.7300000000005</v>
      </c>
      <c r="D12" s="14">
        <f>SUM(D13:D17)</f>
        <v>66.73</v>
      </c>
      <c r="E12" s="14">
        <f>SUM(C12:D12)</f>
        <v>3057.4600000000005</v>
      </c>
      <c r="F12" s="15">
        <f aca="true" t="shared" si="2" ref="F12:L12">SUM(F13:F17)</f>
        <v>551184</v>
      </c>
      <c r="G12" s="14">
        <f t="shared" si="2"/>
        <v>819.38</v>
      </c>
      <c r="H12" s="16">
        <f t="shared" si="2"/>
        <v>255091</v>
      </c>
      <c r="I12" s="14">
        <f t="shared" si="2"/>
        <v>2110.85</v>
      </c>
      <c r="J12" s="15">
        <f t="shared" si="2"/>
        <v>296093</v>
      </c>
      <c r="K12" s="17">
        <f>SUM(K13:K17)</f>
        <v>3696.7300000000005</v>
      </c>
      <c r="L12" s="14">
        <f t="shared" si="2"/>
        <v>525.01</v>
      </c>
      <c r="M12" s="14">
        <f>SUM(K12:L12)</f>
        <v>4221.740000000001</v>
      </c>
      <c r="N12" s="16">
        <f>SUM(N13:N17)</f>
        <v>996729</v>
      </c>
      <c r="O12" s="2"/>
      <c r="P12" s="14">
        <f>SUM(P13:P17)</f>
        <v>3261.89</v>
      </c>
      <c r="Q12" s="16">
        <f>SUM(Q13:Q17)</f>
        <v>932915</v>
      </c>
      <c r="R12" s="14">
        <f>SUM(R13:R17)</f>
        <v>434.36000000000007</v>
      </c>
      <c r="S12" s="15">
        <f>SUM(S13:S17)</f>
        <v>63814</v>
      </c>
      <c r="T12" s="17">
        <f aca="true" t="shared" si="3" ref="T12:U14">SUM(C12,K12)</f>
        <v>6687.460000000001</v>
      </c>
      <c r="U12" s="17">
        <f t="shared" si="3"/>
        <v>591.74</v>
      </c>
      <c r="V12" s="14">
        <f>SUM(T12:U12)</f>
        <v>7279.200000000001</v>
      </c>
      <c r="W12" s="15">
        <f>SUM(F12,N12)</f>
        <v>1547913</v>
      </c>
      <c r="X12" s="14">
        <f>SUM(G12,P12)</f>
        <v>4081.27</v>
      </c>
      <c r="Y12" s="16">
        <f>SUM(H12,Q12)</f>
        <v>1188006</v>
      </c>
      <c r="Z12" s="14">
        <f>SUM(I12,R12)</f>
        <v>2545.21</v>
      </c>
      <c r="AA12" s="16">
        <f>SUM(J12,S12)</f>
        <v>359907</v>
      </c>
      <c r="AB12" s="8" t="s">
        <v>27</v>
      </c>
      <c r="AC12" s="34"/>
    </row>
    <row r="13" spans="2:29" ht="24.75" customHeight="1">
      <c r="B13" s="5" t="s">
        <v>9</v>
      </c>
      <c r="C13" s="14">
        <v>2976.4</v>
      </c>
      <c r="D13" s="14">
        <v>66.73</v>
      </c>
      <c r="E13" s="14">
        <f>SUM(C13:D13)</f>
        <v>3043.13</v>
      </c>
      <c r="F13" s="15">
        <v>548410</v>
      </c>
      <c r="G13" s="14">
        <v>805.05</v>
      </c>
      <c r="H13" s="15">
        <v>252317</v>
      </c>
      <c r="I13" s="14">
        <v>2110.85</v>
      </c>
      <c r="J13" s="15">
        <v>296093</v>
      </c>
      <c r="K13" s="14">
        <v>2279.05</v>
      </c>
      <c r="L13" s="14">
        <v>299.8</v>
      </c>
      <c r="M13" s="14">
        <f>SUM(K13:L13)</f>
        <v>2578.8500000000004</v>
      </c>
      <c r="N13" s="15">
        <v>591179</v>
      </c>
      <c r="O13" s="2"/>
      <c r="P13" s="14">
        <v>1929.78</v>
      </c>
      <c r="Q13" s="15">
        <v>539985</v>
      </c>
      <c r="R13" s="14">
        <v>348.79</v>
      </c>
      <c r="S13" s="15">
        <v>51194</v>
      </c>
      <c r="T13" s="14">
        <f t="shared" si="3"/>
        <v>5255.450000000001</v>
      </c>
      <c r="U13" s="14">
        <f t="shared" si="3"/>
        <v>366.53000000000003</v>
      </c>
      <c r="V13" s="14">
        <f>SUM(T13:U13)</f>
        <v>5621.9800000000005</v>
      </c>
      <c r="W13" s="15">
        <f>SUM(F13,N13)</f>
        <v>1139589</v>
      </c>
      <c r="X13" s="14">
        <f aca="true" t="shared" si="4" ref="X13:X27">SUM(G13,P13)</f>
        <v>2734.83</v>
      </c>
      <c r="Y13" s="16">
        <f aca="true" t="shared" si="5" ref="Y13:Y27">SUM(H13,Q13)</f>
        <v>792302</v>
      </c>
      <c r="Z13" s="14">
        <f aca="true" t="shared" si="6" ref="Z13:Z27">SUM(I13,R13)</f>
        <v>2459.64</v>
      </c>
      <c r="AA13" s="16">
        <f aca="true" t="shared" si="7" ref="AA13:AA27">SUM(J13,S13)</f>
        <v>347287</v>
      </c>
      <c r="AB13" s="9" t="s">
        <v>56</v>
      </c>
      <c r="AC13" s="35"/>
    </row>
    <row r="14" spans="2:29" ht="24.75" customHeight="1">
      <c r="B14" s="5" t="s">
        <v>10</v>
      </c>
      <c r="C14" s="18" t="s">
        <v>29</v>
      </c>
      <c r="D14" s="18" t="s">
        <v>29</v>
      </c>
      <c r="E14" s="18" t="s">
        <v>29</v>
      </c>
      <c r="F14" s="20" t="s">
        <v>29</v>
      </c>
      <c r="G14" s="18" t="s">
        <v>29</v>
      </c>
      <c r="H14" s="19" t="s">
        <v>29</v>
      </c>
      <c r="I14" s="18" t="s">
        <v>29</v>
      </c>
      <c r="J14" s="20" t="s">
        <v>29</v>
      </c>
      <c r="K14" s="14">
        <v>453.42</v>
      </c>
      <c r="L14" s="14">
        <v>66.23</v>
      </c>
      <c r="M14" s="14">
        <f aca="true" t="shared" si="8" ref="M14:M26">SUM(K14:L14)</f>
        <v>519.65</v>
      </c>
      <c r="N14" s="15">
        <v>102415</v>
      </c>
      <c r="O14" s="2"/>
      <c r="P14" s="18">
        <v>379.77</v>
      </c>
      <c r="Q14" s="19">
        <v>91632</v>
      </c>
      <c r="R14" s="18">
        <v>73.65</v>
      </c>
      <c r="S14" s="20">
        <v>10783</v>
      </c>
      <c r="T14" s="14">
        <f t="shared" si="3"/>
        <v>453.42</v>
      </c>
      <c r="U14" s="14">
        <f t="shared" si="3"/>
        <v>66.23</v>
      </c>
      <c r="V14" s="14">
        <f>SUM(T14:U14)</f>
        <v>519.65</v>
      </c>
      <c r="W14" s="15">
        <f aca="true" t="shared" si="9" ref="W14:W27">SUM(F14,N14)</f>
        <v>102415</v>
      </c>
      <c r="X14" s="14">
        <f t="shared" si="4"/>
        <v>379.77</v>
      </c>
      <c r="Y14" s="16">
        <f t="shared" si="5"/>
        <v>91632</v>
      </c>
      <c r="Z14" s="14">
        <f t="shared" si="6"/>
        <v>73.65</v>
      </c>
      <c r="AA14" s="16">
        <f t="shared" si="7"/>
        <v>10783</v>
      </c>
      <c r="AB14" s="8" t="s">
        <v>43</v>
      </c>
      <c r="AC14" s="34"/>
    </row>
    <row r="15" spans="2:29" ht="24.75" customHeight="1">
      <c r="B15" s="5" t="s">
        <v>11</v>
      </c>
      <c r="C15" s="14">
        <v>6.82</v>
      </c>
      <c r="D15" s="18" t="s">
        <v>30</v>
      </c>
      <c r="E15" s="14">
        <f aca="true" t="shared" si="10" ref="E14:E27">SUM(C15:D15)</f>
        <v>6.82</v>
      </c>
      <c r="F15" s="15">
        <v>1558</v>
      </c>
      <c r="G15" s="18">
        <v>6.82</v>
      </c>
      <c r="H15" s="19">
        <v>1558</v>
      </c>
      <c r="I15" s="18" t="s">
        <v>30</v>
      </c>
      <c r="J15" s="20" t="s">
        <v>30</v>
      </c>
      <c r="K15" s="14">
        <v>305.11</v>
      </c>
      <c r="L15" s="14">
        <v>57.9</v>
      </c>
      <c r="M15" s="14">
        <f t="shared" si="8"/>
        <v>363.01</v>
      </c>
      <c r="N15" s="15">
        <v>96738</v>
      </c>
      <c r="O15" s="2"/>
      <c r="P15" s="18">
        <v>304.7</v>
      </c>
      <c r="Q15" s="19">
        <v>96663</v>
      </c>
      <c r="R15" s="18">
        <v>0.41</v>
      </c>
      <c r="S15" s="20">
        <v>75</v>
      </c>
      <c r="T15" s="14">
        <f aca="true" t="shared" si="11" ref="T15:T27">SUM(C15,K15)</f>
        <v>311.93</v>
      </c>
      <c r="U15" s="14">
        <f aca="true" t="shared" si="12" ref="U15:U27">SUM(D15,L15)</f>
        <v>57.9</v>
      </c>
      <c r="V15" s="14">
        <f aca="true" t="shared" si="13" ref="V15:V27">SUM(T15:U15)</f>
        <v>369.83</v>
      </c>
      <c r="W15" s="15">
        <f t="shared" si="9"/>
        <v>98296</v>
      </c>
      <c r="X15" s="14">
        <f t="shared" si="4"/>
        <v>311.52</v>
      </c>
      <c r="Y15" s="16">
        <f t="shared" si="5"/>
        <v>98221</v>
      </c>
      <c r="Z15" s="14">
        <f t="shared" si="6"/>
        <v>0.41</v>
      </c>
      <c r="AA15" s="16">
        <f t="shared" si="7"/>
        <v>75</v>
      </c>
      <c r="AB15" s="10" t="s">
        <v>55</v>
      </c>
      <c r="AC15" s="36"/>
    </row>
    <row r="16" spans="2:29" ht="24.75" customHeight="1">
      <c r="B16" s="5" t="s">
        <v>12</v>
      </c>
      <c r="C16" s="18" t="s">
        <v>31</v>
      </c>
      <c r="D16" s="18" t="s">
        <v>31</v>
      </c>
      <c r="E16" s="18" t="s">
        <v>29</v>
      </c>
      <c r="F16" s="20" t="s">
        <v>31</v>
      </c>
      <c r="G16" s="18" t="s">
        <v>31</v>
      </c>
      <c r="H16" s="19" t="s">
        <v>31</v>
      </c>
      <c r="I16" s="18" t="s">
        <v>31</v>
      </c>
      <c r="J16" s="20" t="s">
        <v>31</v>
      </c>
      <c r="K16" s="14">
        <v>83.37</v>
      </c>
      <c r="L16" s="14">
        <v>18.2</v>
      </c>
      <c r="M16" s="14">
        <f t="shared" si="8"/>
        <v>101.57000000000001</v>
      </c>
      <c r="N16" s="15">
        <v>22563</v>
      </c>
      <c r="O16" s="2"/>
      <c r="P16" s="18">
        <v>83.37</v>
      </c>
      <c r="Q16" s="19">
        <v>22563</v>
      </c>
      <c r="R16" s="18" t="s">
        <v>29</v>
      </c>
      <c r="S16" s="20" t="s">
        <v>29</v>
      </c>
      <c r="T16" s="14">
        <f t="shared" si="11"/>
        <v>83.37</v>
      </c>
      <c r="U16" s="14">
        <f t="shared" si="12"/>
        <v>18.2</v>
      </c>
      <c r="V16" s="14">
        <f t="shared" si="13"/>
        <v>101.57000000000001</v>
      </c>
      <c r="W16" s="15">
        <f t="shared" si="9"/>
        <v>22563</v>
      </c>
      <c r="X16" s="14">
        <f t="shared" si="4"/>
        <v>83.37</v>
      </c>
      <c r="Y16" s="16">
        <f t="shared" si="5"/>
        <v>22563</v>
      </c>
      <c r="Z16" s="18" t="s">
        <v>29</v>
      </c>
      <c r="AA16" s="20" t="s">
        <v>29</v>
      </c>
      <c r="AB16" s="8" t="s">
        <v>44</v>
      </c>
      <c r="AC16" s="34"/>
    </row>
    <row r="17" spans="2:29" ht="24.75" customHeight="1">
      <c r="B17" s="5" t="s">
        <v>13</v>
      </c>
      <c r="C17" s="14">
        <v>7.51</v>
      </c>
      <c r="D17" s="18" t="s">
        <v>32</v>
      </c>
      <c r="E17" s="14">
        <f t="shared" si="10"/>
        <v>7.51</v>
      </c>
      <c r="F17" s="16">
        <v>1216</v>
      </c>
      <c r="G17" s="18">
        <v>7.51</v>
      </c>
      <c r="H17" s="19">
        <v>1216</v>
      </c>
      <c r="I17" s="18" t="s">
        <v>32</v>
      </c>
      <c r="J17" s="20" t="s">
        <v>32</v>
      </c>
      <c r="K17" s="14">
        <v>575.78</v>
      </c>
      <c r="L17" s="14">
        <v>82.88</v>
      </c>
      <c r="M17" s="14">
        <f t="shared" si="8"/>
        <v>658.66</v>
      </c>
      <c r="N17" s="15">
        <v>183834</v>
      </c>
      <c r="O17" s="2"/>
      <c r="P17" s="18">
        <v>564.27</v>
      </c>
      <c r="Q17" s="19">
        <v>182072</v>
      </c>
      <c r="R17" s="18">
        <v>11.51</v>
      </c>
      <c r="S17" s="20">
        <v>1762</v>
      </c>
      <c r="T17" s="14">
        <f t="shared" si="11"/>
        <v>583.29</v>
      </c>
      <c r="U17" s="14">
        <f t="shared" si="12"/>
        <v>82.88</v>
      </c>
      <c r="V17" s="14">
        <f t="shared" si="13"/>
        <v>666.17</v>
      </c>
      <c r="W17" s="15">
        <f t="shared" si="9"/>
        <v>185050</v>
      </c>
      <c r="X17" s="14">
        <f t="shared" si="4"/>
        <v>571.78</v>
      </c>
      <c r="Y17" s="16">
        <f t="shared" si="5"/>
        <v>183288</v>
      </c>
      <c r="Z17" s="14">
        <f t="shared" si="6"/>
        <v>11.51</v>
      </c>
      <c r="AA17" s="16">
        <f t="shared" si="7"/>
        <v>1762</v>
      </c>
      <c r="AB17" s="10" t="s">
        <v>45</v>
      </c>
      <c r="AC17" s="36"/>
    </row>
    <row r="18" spans="2:29" ht="24.75" customHeight="1">
      <c r="B18" s="5" t="s">
        <v>14</v>
      </c>
      <c r="C18" s="18" t="s">
        <v>33</v>
      </c>
      <c r="D18" s="18" t="s">
        <v>33</v>
      </c>
      <c r="E18" s="18" t="s">
        <v>29</v>
      </c>
      <c r="F18" s="20" t="s">
        <v>33</v>
      </c>
      <c r="G18" s="18" t="s">
        <v>33</v>
      </c>
      <c r="H18" s="19" t="s">
        <v>33</v>
      </c>
      <c r="I18" s="18" t="s">
        <v>33</v>
      </c>
      <c r="J18" s="20" t="s">
        <v>33</v>
      </c>
      <c r="K18" s="14">
        <f>SUM(K19:K21)</f>
        <v>453.44</v>
      </c>
      <c r="L18" s="14">
        <f>SUM(L19:L21)</f>
        <v>37.47</v>
      </c>
      <c r="M18" s="14">
        <f>SUM(K18:L18)</f>
        <v>490.90999999999997</v>
      </c>
      <c r="N18" s="15">
        <f>SUM(N19:N21)</f>
        <v>90486</v>
      </c>
      <c r="O18" s="2"/>
      <c r="P18" s="18">
        <f>SUM(P19:P21)</f>
        <v>340.76</v>
      </c>
      <c r="Q18" s="19">
        <f>SUM(Q19:Q21)</f>
        <v>79005</v>
      </c>
      <c r="R18" s="18">
        <f>SUM(R19:R21)</f>
        <v>112.68</v>
      </c>
      <c r="S18" s="20">
        <f>SUM(S19:S21)</f>
        <v>11481</v>
      </c>
      <c r="T18" s="14">
        <f t="shared" si="11"/>
        <v>453.44</v>
      </c>
      <c r="U18" s="14">
        <f t="shared" si="12"/>
        <v>37.47</v>
      </c>
      <c r="V18" s="14">
        <f t="shared" si="13"/>
        <v>490.90999999999997</v>
      </c>
      <c r="W18" s="15">
        <f t="shared" si="9"/>
        <v>90486</v>
      </c>
      <c r="X18" s="18">
        <f t="shared" si="4"/>
        <v>340.76</v>
      </c>
      <c r="Y18" s="20">
        <f t="shared" si="5"/>
        <v>79005</v>
      </c>
      <c r="Z18" s="18">
        <f t="shared" si="6"/>
        <v>112.68</v>
      </c>
      <c r="AA18" s="20">
        <f t="shared" si="7"/>
        <v>11481</v>
      </c>
      <c r="AB18" s="10" t="s">
        <v>28</v>
      </c>
      <c r="AC18" s="36"/>
    </row>
    <row r="19" spans="2:29" ht="24.75" customHeight="1">
      <c r="B19" s="5" t="s">
        <v>15</v>
      </c>
      <c r="C19" s="18" t="s">
        <v>34</v>
      </c>
      <c r="D19" s="18" t="s">
        <v>34</v>
      </c>
      <c r="E19" s="18" t="s">
        <v>29</v>
      </c>
      <c r="F19" s="20" t="s">
        <v>34</v>
      </c>
      <c r="G19" s="18" t="s">
        <v>34</v>
      </c>
      <c r="H19" s="19" t="s">
        <v>34</v>
      </c>
      <c r="I19" s="18" t="s">
        <v>34</v>
      </c>
      <c r="J19" s="20" t="s">
        <v>34</v>
      </c>
      <c r="K19" s="14">
        <v>398.98</v>
      </c>
      <c r="L19" s="14">
        <v>29.88</v>
      </c>
      <c r="M19" s="14">
        <f t="shared" si="8"/>
        <v>428.86</v>
      </c>
      <c r="N19" s="15">
        <v>78259</v>
      </c>
      <c r="O19" s="2"/>
      <c r="P19" s="18">
        <v>289.33</v>
      </c>
      <c r="Q19" s="19">
        <v>67059</v>
      </c>
      <c r="R19" s="18">
        <v>109.65</v>
      </c>
      <c r="S19" s="20">
        <v>11200</v>
      </c>
      <c r="T19" s="14">
        <f t="shared" si="11"/>
        <v>398.98</v>
      </c>
      <c r="U19" s="14">
        <f t="shared" si="12"/>
        <v>29.88</v>
      </c>
      <c r="V19" s="14">
        <f t="shared" si="13"/>
        <v>428.86</v>
      </c>
      <c r="W19" s="15">
        <f t="shared" si="9"/>
        <v>78259</v>
      </c>
      <c r="X19" s="18">
        <f t="shared" si="4"/>
        <v>289.33</v>
      </c>
      <c r="Y19" s="20">
        <f t="shared" si="5"/>
        <v>67059</v>
      </c>
      <c r="Z19" s="18">
        <f t="shared" si="6"/>
        <v>109.65</v>
      </c>
      <c r="AA19" s="20">
        <f t="shared" si="7"/>
        <v>11200</v>
      </c>
      <c r="AB19" s="10" t="s">
        <v>46</v>
      </c>
      <c r="AC19" s="36"/>
    </row>
    <row r="20" spans="2:29" ht="24.75" customHeight="1">
      <c r="B20" s="5" t="s">
        <v>16</v>
      </c>
      <c r="C20" s="18" t="s">
        <v>35</v>
      </c>
      <c r="D20" s="18" t="s">
        <v>35</v>
      </c>
      <c r="E20" s="18" t="s">
        <v>29</v>
      </c>
      <c r="F20" s="20" t="s">
        <v>35</v>
      </c>
      <c r="G20" s="18" t="s">
        <v>35</v>
      </c>
      <c r="H20" s="19" t="s">
        <v>35</v>
      </c>
      <c r="I20" s="18" t="s">
        <v>35</v>
      </c>
      <c r="J20" s="20" t="s">
        <v>35</v>
      </c>
      <c r="K20" s="14">
        <v>7.89</v>
      </c>
      <c r="L20" s="14">
        <v>0.71</v>
      </c>
      <c r="M20" s="14">
        <f t="shared" si="8"/>
        <v>8.6</v>
      </c>
      <c r="N20" s="15">
        <v>1540</v>
      </c>
      <c r="O20" s="2"/>
      <c r="P20" s="18">
        <v>7.89</v>
      </c>
      <c r="Q20" s="19">
        <v>1540</v>
      </c>
      <c r="R20" s="18" t="s">
        <v>29</v>
      </c>
      <c r="S20" s="20" t="s">
        <v>29</v>
      </c>
      <c r="T20" s="14">
        <f t="shared" si="11"/>
        <v>7.89</v>
      </c>
      <c r="U20" s="14">
        <f t="shared" si="12"/>
        <v>0.71</v>
      </c>
      <c r="V20" s="14">
        <f t="shared" si="13"/>
        <v>8.6</v>
      </c>
      <c r="W20" s="15">
        <f t="shared" si="9"/>
        <v>1540</v>
      </c>
      <c r="X20" s="18">
        <f t="shared" si="4"/>
        <v>7.89</v>
      </c>
      <c r="Y20" s="20">
        <f t="shared" si="5"/>
        <v>1540</v>
      </c>
      <c r="Z20" s="18" t="s">
        <v>29</v>
      </c>
      <c r="AA20" s="20" t="s">
        <v>29</v>
      </c>
      <c r="AB20" s="8">
        <v>71</v>
      </c>
      <c r="AC20" s="34"/>
    </row>
    <row r="21" spans="2:29" ht="24.75" customHeight="1">
      <c r="B21" s="5" t="s">
        <v>17</v>
      </c>
      <c r="C21" s="18" t="s">
        <v>32</v>
      </c>
      <c r="D21" s="18" t="s">
        <v>32</v>
      </c>
      <c r="E21" s="18" t="s">
        <v>29</v>
      </c>
      <c r="F21" s="20" t="s">
        <v>32</v>
      </c>
      <c r="G21" s="18" t="s">
        <v>32</v>
      </c>
      <c r="H21" s="19" t="s">
        <v>32</v>
      </c>
      <c r="I21" s="18" t="s">
        <v>32</v>
      </c>
      <c r="J21" s="20" t="s">
        <v>32</v>
      </c>
      <c r="K21" s="14">
        <v>46.57</v>
      </c>
      <c r="L21" s="14">
        <v>6.88</v>
      </c>
      <c r="M21" s="14">
        <f t="shared" si="8"/>
        <v>53.45</v>
      </c>
      <c r="N21" s="15">
        <v>10687</v>
      </c>
      <c r="O21" s="2"/>
      <c r="P21" s="18">
        <v>43.54</v>
      </c>
      <c r="Q21" s="19">
        <v>10406</v>
      </c>
      <c r="R21" s="18">
        <v>3.03</v>
      </c>
      <c r="S21" s="20">
        <v>281</v>
      </c>
      <c r="T21" s="14">
        <f t="shared" si="11"/>
        <v>46.57</v>
      </c>
      <c r="U21" s="14">
        <f t="shared" si="12"/>
        <v>6.88</v>
      </c>
      <c r="V21" s="14">
        <f t="shared" si="13"/>
        <v>53.45</v>
      </c>
      <c r="W21" s="15">
        <f t="shared" si="9"/>
        <v>10687</v>
      </c>
      <c r="X21" s="18">
        <f t="shared" si="4"/>
        <v>43.54</v>
      </c>
      <c r="Y21" s="20">
        <f t="shared" si="5"/>
        <v>10406</v>
      </c>
      <c r="Z21" s="18">
        <f t="shared" si="6"/>
        <v>3.03</v>
      </c>
      <c r="AA21" s="20">
        <f t="shared" si="7"/>
        <v>281</v>
      </c>
      <c r="AB21" s="8">
        <v>69</v>
      </c>
      <c r="AC21" s="34"/>
    </row>
    <row r="22" spans="2:29" ht="24.75" customHeight="1">
      <c r="B22" s="5" t="s">
        <v>18</v>
      </c>
      <c r="C22" s="14">
        <f aca="true" t="shared" si="14" ref="C22:N22">SUM(C23:C27)</f>
        <v>104.26</v>
      </c>
      <c r="D22" s="14">
        <f t="shared" si="14"/>
        <v>0.12</v>
      </c>
      <c r="E22" s="14">
        <f t="shared" si="10"/>
        <v>104.38000000000001</v>
      </c>
      <c r="F22" s="16">
        <f t="shared" si="14"/>
        <v>36559</v>
      </c>
      <c r="G22" s="14">
        <f t="shared" si="14"/>
        <v>92.22</v>
      </c>
      <c r="H22" s="16">
        <f t="shared" si="14"/>
        <v>34537</v>
      </c>
      <c r="I22" s="14">
        <f t="shared" si="14"/>
        <v>12.04</v>
      </c>
      <c r="J22" s="16">
        <f t="shared" si="14"/>
        <v>2022</v>
      </c>
      <c r="K22" s="14">
        <f t="shared" si="14"/>
        <v>377.99</v>
      </c>
      <c r="L22" s="14">
        <f t="shared" si="14"/>
        <v>73.71</v>
      </c>
      <c r="M22" s="14">
        <f>SUM(K22:L22)</f>
        <v>451.7</v>
      </c>
      <c r="N22" s="15">
        <f t="shared" si="14"/>
        <v>100399</v>
      </c>
      <c r="O22" s="2"/>
      <c r="P22" s="14">
        <f>SUM(P23:P27)</f>
        <v>353.75</v>
      </c>
      <c r="Q22" s="15">
        <f>SUM(Q23:Q27)</f>
        <v>96353</v>
      </c>
      <c r="R22" s="17">
        <f>SUM(R23:R27)</f>
        <v>24.240000000000002</v>
      </c>
      <c r="S22" s="15">
        <f>SUM(S23:S27)</f>
        <v>4046</v>
      </c>
      <c r="T22" s="14">
        <f t="shared" si="11"/>
        <v>482.25</v>
      </c>
      <c r="U22" s="14">
        <f t="shared" si="12"/>
        <v>73.83</v>
      </c>
      <c r="V22" s="21">
        <f t="shared" si="13"/>
        <v>556.08</v>
      </c>
      <c r="W22" s="15">
        <f t="shared" si="9"/>
        <v>136958</v>
      </c>
      <c r="X22" s="14">
        <f t="shared" si="4"/>
        <v>445.97</v>
      </c>
      <c r="Y22" s="16">
        <f t="shared" si="5"/>
        <v>130890</v>
      </c>
      <c r="Z22" s="14">
        <f t="shared" si="6"/>
        <v>36.28</v>
      </c>
      <c r="AA22" s="16">
        <f t="shared" si="7"/>
        <v>6068</v>
      </c>
      <c r="AB22" s="10" t="s">
        <v>26</v>
      </c>
      <c r="AC22" s="36"/>
    </row>
    <row r="23" spans="2:29" ht="24.75" customHeight="1">
      <c r="B23" s="5" t="s">
        <v>19</v>
      </c>
      <c r="C23" s="18" t="s">
        <v>32</v>
      </c>
      <c r="D23" s="18" t="s">
        <v>32</v>
      </c>
      <c r="E23" s="18" t="s">
        <v>29</v>
      </c>
      <c r="F23" s="20" t="s">
        <v>32</v>
      </c>
      <c r="G23" s="18" t="s">
        <v>32</v>
      </c>
      <c r="H23" s="20" t="s">
        <v>32</v>
      </c>
      <c r="I23" s="18" t="s">
        <v>32</v>
      </c>
      <c r="J23" s="20" t="s">
        <v>32</v>
      </c>
      <c r="K23" s="14">
        <v>49.84</v>
      </c>
      <c r="L23" s="14">
        <v>0.84</v>
      </c>
      <c r="M23" s="14">
        <f t="shared" si="8"/>
        <v>50.68000000000001</v>
      </c>
      <c r="N23" s="15">
        <v>12488</v>
      </c>
      <c r="O23" s="2"/>
      <c r="P23" s="18">
        <v>39.28</v>
      </c>
      <c r="Q23" s="20">
        <v>10429</v>
      </c>
      <c r="R23" s="18">
        <v>10.56</v>
      </c>
      <c r="S23" s="20">
        <v>2059</v>
      </c>
      <c r="T23" s="14">
        <f t="shared" si="11"/>
        <v>49.84</v>
      </c>
      <c r="U23" s="14">
        <f t="shared" si="12"/>
        <v>0.84</v>
      </c>
      <c r="V23" s="14">
        <f t="shared" si="13"/>
        <v>50.68000000000001</v>
      </c>
      <c r="W23" s="15">
        <f t="shared" si="9"/>
        <v>12488</v>
      </c>
      <c r="X23" s="18">
        <f t="shared" si="4"/>
        <v>39.28</v>
      </c>
      <c r="Y23" s="20">
        <f t="shared" si="5"/>
        <v>10429</v>
      </c>
      <c r="Z23" s="18">
        <f t="shared" si="6"/>
        <v>10.56</v>
      </c>
      <c r="AA23" s="20">
        <f t="shared" si="7"/>
        <v>2059</v>
      </c>
      <c r="AB23" s="8">
        <v>63</v>
      </c>
      <c r="AC23" s="34"/>
    </row>
    <row r="24" spans="2:29" ht="24.75" customHeight="1">
      <c r="B24" s="5" t="s">
        <v>20</v>
      </c>
      <c r="C24" s="18" t="s">
        <v>36</v>
      </c>
      <c r="D24" s="18" t="s">
        <v>36</v>
      </c>
      <c r="E24" s="18" t="s">
        <v>29</v>
      </c>
      <c r="F24" s="20" t="s">
        <v>36</v>
      </c>
      <c r="G24" s="18" t="s">
        <v>36</v>
      </c>
      <c r="H24" s="20" t="s">
        <v>36</v>
      </c>
      <c r="I24" s="18" t="s">
        <v>36</v>
      </c>
      <c r="J24" s="20" t="s">
        <v>36</v>
      </c>
      <c r="K24" s="14">
        <v>129.9</v>
      </c>
      <c r="L24" s="14">
        <v>31.86</v>
      </c>
      <c r="M24" s="14">
        <f t="shared" si="8"/>
        <v>161.76</v>
      </c>
      <c r="N24" s="15">
        <v>31702</v>
      </c>
      <c r="O24" s="2"/>
      <c r="P24" s="18">
        <v>120.59</v>
      </c>
      <c r="Q24" s="20">
        <v>30548</v>
      </c>
      <c r="R24" s="18">
        <v>9.31</v>
      </c>
      <c r="S24" s="20">
        <v>1154</v>
      </c>
      <c r="T24" s="14">
        <f t="shared" si="11"/>
        <v>129.9</v>
      </c>
      <c r="U24" s="14">
        <f t="shared" si="12"/>
        <v>31.86</v>
      </c>
      <c r="V24" s="14">
        <f t="shared" si="13"/>
        <v>161.76</v>
      </c>
      <c r="W24" s="15">
        <f t="shared" si="9"/>
        <v>31702</v>
      </c>
      <c r="X24" s="18">
        <f t="shared" si="4"/>
        <v>120.59</v>
      </c>
      <c r="Y24" s="20">
        <f t="shared" si="5"/>
        <v>30548</v>
      </c>
      <c r="Z24" s="18">
        <f t="shared" si="6"/>
        <v>9.31</v>
      </c>
      <c r="AA24" s="20">
        <f t="shared" si="7"/>
        <v>1154</v>
      </c>
      <c r="AB24" s="10" t="s">
        <v>47</v>
      </c>
      <c r="AC24" s="36"/>
    </row>
    <row r="25" spans="2:29" ht="24.75" customHeight="1">
      <c r="B25" s="5" t="s">
        <v>21</v>
      </c>
      <c r="C25" s="18" t="s">
        <v>37</v>
      </c>
      <c r="D25" s="18" t="s">
        <v>37</v>
      </c>
      <c r="E25" s="18" t="s">
        <v>29</v>
      </c>
      <c r="F25" s="20" t="s">
        <v>37</v>
      </c>
      <c r="G25" s="18" t="s">
        <v>37</v>
      </c>
      <c r="H25" s="20" t="s">
        <v>37</v>
      </c>
      <c r="I25" s="18" t="s">
        <v>37</v>
      </c>
      <c r="J25" s="20" t="s">
        <v>37</v>
      </c>
      <c r="K25" s="14">
        <v>106.93</v>
      </c>
      <c r="L25" s="14">
        <v>31.02</v>
      </c>
      <c r="M25" s="14">
        <f t="shared" si="8"/>
        <v>137.95000000000002</v>
      </c>
      <c r="N25" s="15">
        <v>29581</v>
      </c>
      <c r="O25" s="2"/>
      <c r="P25" s="18">
        <v>104.2</v>
      </c>
      <c r="Q25" s="20">
        <v>29054</v>
      </c>
      <c r="R25" s="18">
        <v>2.73</v>
      </c>
      <c r="S25" s="20">
        <v>527</v>
      </c>
      <c r="T25" s="14">
        <f t="shared" si="11"/>
        <v>106.93</v>
      </c>
      <c r="U25" s="14">
        <f t="shared" si="12"/>
        <v>31.02</v>
      </c>
      <c r="V25" s="14">
        <f t="shared" si="13"/>
        <v>137.95000000000002</v>
      </c>
      <c r="W25" s="15">
        <f t="shared" si="9"/>
        <v>29581</v>
      </c>
      <c r="X25" s="18">
        <f t="shared" si="4"/>
        <v>104.2</v>
      </c>
      <c r="Y25" s="20">
        <f t="shared" si="5"/>
        <v>29054</v>
      </c>
      <c r="Z25" s="18">
        <f t="shared" si="6"/>
        <v>2.73</v>
      </c>
      <c r="AA25" s="20">
        <f t="shared" si="7"/>
        <v>527</v>
      </c>
      <c r="AB25" s="8">
        <v>62</v>
      </c>
      <c r="AC25" s="34"/>
    </row>
    <row r="26" spans="2:29" ht="24.75" customHeight="1">
      <c r="B26" s="5" t="s">
        <v>22</v>
      </c>
      <c r="C26" s="18" t="s">
        <v>38</v>
      </c>
      <c r="D26" s="18" t="s">
        <v>38</v>
      </c>
      <c r="E26" s="18" t="s">
        <v>29</v>
      </c>
      <c r="F26" s="20" t="s">
        <v>38</v>
      </c>
      <c r="G26" s="18" t="s">
        <v>38</v>
      </c>
      <c r="H26" s="20" t="s">
        <v>38</v>
      </c>
      <c r="I26" s="18" t="s">
        <v>38</v>
      </c>
      <c r="J26" s="20" t="s">
        <v>38</v>
      </c>
      <c r="K26" s="14">
        <v>7.3</v>
      </c>
      <c r="L26" s="14">
        <v>2.77</v>
      </c>
      <c r="M26" s="14">
        <f t="shared" si="8"/>
        <v>10.07</v>
      </c>
      <c r="N26" s="15">
        <v>1514</v>
      </c>
      <c r="O26" s="2"/>
      <c r="P26" s="18">
        <v>7.3</v>
      </c>
      <c r="Q26" s="20">
        <v>1514</v>
      </c>
      <c r="R26" s="18" t="s">
        <v>29</v>
      </c>
      <c r="S26" s="20" t="s">
        <v>29</v>
      </c>
      <c r="T26" s="14">
        <f t="shared" si="11"/>
        <v>7.3</v>
      </c>
      <c r="U26" s="14">
        <f t="shared" si="12"/>
        <v>2.77</v>
      </c>
      <c r="V26" s="14">
        <f t="shared" si="13"/>
        <v>10.07</v>
      </c>
      <c r="W26" s="15">
        <f t="shared" si="9"/>
        <v>1514</v>
      </c>
      <c r="X26" s="18">
        <f t="shared" si="4"/>
        <v>7.3</v>
      </c>
      <c r="Y26" s="20">
        <f t="shared" si="5"/>
        <v>1514</v>
      </c>
      <c r="Z26" s="18" t="s">
        <v>29</v>
      </c>
      <c r="AA26" s="20" t="s">
        <v>29</v>
      </c>
      <c r="AB26" s="11" t="s">
        <v>48</v>
      </c>
      <c r="AC26" s="37"/>
    </row>
    <row r="27" spans="2:29" ht="24.75" customHeight="1" thickBot="1">
      <c r="B27" s="6" t="s">
        <v>23</v>
      </c>
      <c r="C27" s="22">
        <v>104.26</v>
      </c>
      <c r="D27" s="27">
        <v>0.12</v>
      </c>
      <c r="E27" s="22">
        <f t="shared" si="10"/>
        <v>104.38000000000001</v>
      </c>
      <c r="F27" s="23">
        <v>36559</v>
      </c>
      <c r="G27" s="22">
        <v>92.22</v>
      </c>
      <c r="H27" s="23">
        <v>34537</v>
      </c>
      <c r="I27" s="24">
        <v>12.04</v>
      </c>
      <c r="J27" s="23">
        <v>2022</v>
      </c>
      <c r="K27" s="22">
        <v>84.02</v>
      </c>
      <c r="L27" s="22">
        <v>7.22</v>
      </c>
      <c r="M27" s="22">
        <f>SUM(K27:L27)</f>
        <v>91.24</v>
      </c>
      <c r="N27" s="25">
        <v>25114</v>
      </c>
      <c r="O27" s="2"/>
      <c r="P27" s="22">
        <v>82.38</v>
      </c>
      <c r="Q27" s="23">
        <v>24808</v>
      </c>
      <c r="R27" s="24">
        <v>1.64</v>
      </c>
      <c r="S27" s="25">
        <v>306</v>
      </c>
      <c r="T27" s="26">
        <f t="shared" si="11"/>
        <v>188.28</v>
      </c>
      <c r="U27" s="26">
        <f t="shared" si="12"/>
        <v>7.34</v>
      </c>
      <c r="V27" s="26">
        <f t="shared" si="13"/>
        <v>195.62</v>
      </c>
      <c r="W27" s="25">
        <f t="shared" si="9"/>
        <v>61673</v>
      </c>
      <c r="X27" s="27">
        <f t="shared" si="4"/>
        <v>174.6</v>
      </c>
      <c r="Y27" s="28">
        <f t="shared" si="5"/>
        <v>59345</v>
      </c>
      <c r="Z27" s="27">
        <f t="shared" si="6"/>
        <v>13.68</v>
      </c>
      <c r="AA27" s="28">
        <f t="shared" si="7"/>
        <v>2328</v>
      </c>
      <c r="AB27" s="12" t="s">
        <v>57</v>
      </c>
      <c r="AC27" s="36"/>
    </row>
    <row r="28" spans="2:29" ht="57" customHeight="1">
      <c r="B28" s="47" t="s">
        <v>58</v>
      </c>
      <c r="C28" s="48"/>
      <c r="D28" s="48"/>
      <c r="E28" s="48"/>
      <c r="F28" s="48"/>
      <c r="G28" s="48"/>
      <c r="H28" s="48"/>
      <c r="I28" s="48"/>
      <c r="J28" s="48"/>
      <c r="K28" s="48"/>
      <c r="L28" s="48"/>
      <c r="M28" s="48"/>
      <c r="N28" s="48"/>
      <c r="O28" s="38"/>
      <c r="P28" s="68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30"/>
    </row>
    <row r="29" spans="16:29" ht="14.25">
      <c r="P29" s="70"/>
      <c r="Q29" s="70"/>
      <c r="R29" s="70"/>
      <c r="S29" s="70"/>
      <c r="T29" s="70"/>
      <c r="U29" s="70"/>
      <c r="V29" s="70"/>
      <c r="W29" s="70"/>
      <c r="X29" s="70"/>
      <c r="Y29" s="70"/>
      <c r="Z29" s="70"/>
      <c r="AA29" s="70"/>
      <c r="AB29" s="70"/>
      <c r="AC29" s="31"/>
    </row>
  </sheetData>
  <sheetProtection/>
  <mergeCells count="46">
    <mergeCell ref="P28:AB28"/>
    <mergeCell ref="P29:AB29"/>
    <mergeCell ref="P7:P10"/>
    <mergeCell ref="Q7:Q10"/>
    <mergeCell ref="R7:R10"/>
    <mergeCell ref="S7:S10"/>
    <mergeCell ref="X7:X10"/>
    <mergeCell ref="Y7:Y10"/>
    <mergeCell ref="R6:S6"/>
    <mergeCell ref="T6:T10"/>
    <mergeCell ref="U6:U10"/>
    <mergeCell ref="V6:V10"/>
    <mergeCell ref="X6:Y6"/>
    <mergeCell ref="Z6:AA6"/>
    <mergeCell ref="Z7:Z10"/>
    <mergeCell ref="AA7:AA10"/>
    <mergeCell ref="I7:I10"/>
    <mergeCell ref="P3:AB3"/>
    <mergeCell ref="P4:S4"/>
    <mergeCell ref="T4:AA4"/>
    <mergeCell ref="AB4:AB10"/>
    <mergeCell ref="P5:S5"/>
    <mergeCell ref="T5:V5"/>
    <mergeCell ref="W5:W10"/>
    <mergeCell ref="X5:AA5"/>
    <mergeCell ref="P6:Q6"/>
    <mergeCell ref="I6:J6"/>
    <mergeCell ref="N5:N10"/>
    <mergeCell ref="B28:N28"/>
    <mergeCell ref="K4:N4"/>
    <mergeCell ref="K6:K10"/>
    <mergeCell ref="L6:L10"/>
    <mergeCell ref="M6:M10"/>
    <mergeCell ref="K5:M5"/>
    <mergeCell ref="G7:G10"/>
    <mergeCell ref="H7:H10"/>
    <mergeCell ref="F5:F10"/>
    <mergeCell ref="J7:J10"/>
    <mergeCell ref="G5:J5"/>
    <mergeCell ref="B4:B10"/>
    <mergeCell ref="C6:C10"/>
    <mergeCell ref="D6:D10"/>
    <mergeCell ref="E6:E10"/>
    <mergeCell ref="C4:J4"/>
    <mergeCell ref="C5:E5"/>
    <mergeCell ref="G6:H6"/>
  </mergeCells>
  <printOptions/>
  <pageMargins left="0.7874015748031497" right="0.5905511811023623" top="0.7874015748031497" bottom="0.7874015748031497" header="0.5118110236220472" footer="0.3937007874015748"/>
  <pageSetup firstPageNumber="77" useFirstPageNumber="1" horizontalDpi="300" verticalDpi="300" orientation="portrait" paperSize="9" scale="75" r:id="rId1"/>
  <colBreaks count="1" manualBreakCount="1">
    <brk id="15" max="27" man="1"/>
  </colBreaks>
  <ignoredErrors>
    <ignoredError sqref="M18 M22 M12 E22 E12" formula="1"/>
    <ignoredError sqref="M27 M1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埼玉県</dc:creator>
  <cp:keywords/>
  <dc:description/>
  <cp:lastModifiedBy>Administrator</cp:lastModifiedBy>
  <cp:lastPrinted>2022-03-08T01:17:35Z</cp:lastPrinted>
  <dcterms:created xsi:type="dcterms:W3CDTF">2009-01-14T06:04:49Z</dcterms:created>
  <dcterms:modified xsi:type="dcterms:W3CDTF">2022-03-08T01:19:01Z</dcterms:modified>
  <cp:category/>
  <cp:version/>
  <cp:contentType/>
  <cp:contentStatus/>
</cp:coreProperties>
</file>